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davinakko/Library/Mobile Documents/com~apple~CloudDocs/Die Akko's/Dokumente/DA - Documents/Freiberuflich/Bertelsmann Stiftung/FUH/Ländermonitoring 2023/Downloadtabellen/DLs 2023 (umbenannt von christian)/Bundesweit/"/>
    </mc:Choice>
  </mc:AlternateContent>
  <xr:revisionPtr revIDLastSave="0" documentId="13_ncr:1_{A7D3F22F-538D-BF45-A0C5-11777754092C}" xr6:coauthVersionLast="47" xr6:coauthVersionMax="47" xr10:uidLastSave="{00000000-0000-0000-0000-000000000000}"/>
  <bookViews>
    <workbookView xWindow="0" yWindow="500" windowWidth="38040" windowHeight="24900" activeTab="1" xr2:uid="{F6C86F80-AC89-45AA-A355-A39E3F4DBBB6}"/>
  </bookViews>
  <sheets>
    <sheet name="Inhalt" sheetId="5" r:id="rId1"/>
    <sheet name="01.03.2022 Hort" sheetId="7" r:id="rId2"/>
    <sheet name="01.03.2021 Hort" sheetId="6" r:id="rId3"/>
    <sheet name="01.03.2020 Hort" sheetId="3" r:id="rId4"/>
    <sheet name="01.03.2019 Hort" sheetId="4" r:id="rId5"/>
  </sheets>
  <externalReferences>
    <externalReference r:id="rId6"/>
  </externalReferences>
  <definedNames>
    <definedName name="_tab27" localSheetId="1">[1]TAB16!#REF!</definedName>
    <definedName name="_tab27">[1]TAB16!#REF!</definedName>
    <definedName name="_tab28" localSheetId="1">[1]TAB16!#REF!</definedName>
    <definedName name="_tab28">[1]TAB16!#REF!</definedName>
    <definedName name="ddddd" localSheetId="1">#REF!</definedName>
    <definedName name="ddddd">#REF!</definedName>
    <definedName name="eerg" localSheetId="1">#REF!</definedName>
    <definedName name="eerg">#REF!</definedName>
    <definedName name="essen" localSheetId="1">#REF!</definedName>
    <definedName name="essen">#REF!</definedName>
    <definedName name="Halbjahr" localSheetId="1">#REF!</definedName>
    <definedName name="Halbjahr">#REF!</definedName>
    <definedName name="Halbjahr1b" localSheetId="1">#REF!</definedName>
    <definedName name="Halbjahr1b">#REF!</definedName>
    <definedName name="Jahr" localSheetId="1">#REF!</definedName>
    <definedName name="Jahr">#REF!</definedName>
    <definedName name="Jahr1b" localSheetId="1">#REF!</definedName>
    <definedName name="Jahr1b">#REF!</definedName>
    <definedName name="test" localSheetId="1">#REF!</definedName>
    <definedName name="te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6" l="1"/>
  <c r="I25" i="6" s="1"/>
  <c r="F24" i="6"/>
  <c r="C24" i="6" s="1"/>
  <c r="E24" i="6"/>
  <c r="D24" i="6"/>
  <c r="F23" i="6"/>
  <c r="E23" i="6"/>
  <c r="C23" i="6" s="1"/>
  <c r="G23" i="6" s="1"/>
  <c r="D23" i="6"/>
  <c r="I21" i="6"/>
  <c r="H21" i="6"/>
  <c r="G21" i="6"/>
  <c r="I20" i="6"/>
  <c r="H20" i="6"/>
  <c r="G20" i="6"/>
  <c r="I19" i="6"/>
  <c r="H19" i="6"/>
  <c r="G19" i="6"/>
  <c r="I18" i="6"/>
  <c r="H18" i="6"/>
  <c r="G18" i="6"/>
  <c r="I17" i="6"/>
  <c r="H17" i="6"/>
  <c r="G17" i="6"/>
  <c r="I15" i="6"/>
  <c r="H15" i="6"/>
  <c r="G15" i="6"/>
  <c r="I14" i="6"/>
  <c r="H14" i="6"/>
  <c r="G14" i="6"/>
  <c r="I13" i="6"/>
  <c r="H13" i="6"/>
  <c r="G13" i="6"/>
  <c r="I11" i="6"/>
  <c r="H11" i="6"/>
  <c r="G11" i="6"/>
  <c r="I10" i="6"/>
  <c r="H10" i="6"/>
  <c r="G10" i="6"/>
  <c r="I8" i="6"/>
  <c r="H8" i="6"/>
  <c r="G8" i="6"/>
  <c r="I7" i="6"/>
  <c r="H7" i="6"/>
  <c r="G7" i="6"/>
  <c r="C25" i="7"/>
  <c r="I25" i="7" s="1"/>
  <c r="F24" i="7"/>
  <c r="E24" i="7"/>
  <c r="D24" i="7"/>
  <c r="C24" i="7" s="1"/>
  <c r="F23" i="7"/>
  <c r="E23" i="7"/>
  <c r="H23" i="7" s="1"/>
  <c r="D23" i="7"/>
  <c r="C23" i="7" s="1"/>
  <c r="I21" i="7"/>
  <c r="H21" i="7"/>
  <c r="G21" i="7"/>
  <c r="I20" i="7"/>
  <c r="H20" i="7"/>
  <c r="G20" i="7"/>
  <c r="I19" i="7"/>
  <c r="H19" i="7"/>
  <c r="G19" i="7"/>
  <c r="I17" i="7"/>
  <c r="H17" i="7"/>
  <c r="G17" i="7"/>
  <c r="I16" i="7"/>
  <c r="H16" i="7"/>
  <c r="G16" i="7"/>
  <c r="I15" i="7"/>
  <c r="H15" i="7"/>
  <c r="G15" i="7"/>
  <c r="I14" i="7"/>
  <c r="H14" i="7"/>
  <c r="G14" i="7"/>
  <c r="I13" i="7"/>
  <c r="H13" i="7"/>
  <c r="G13" i="7"/>
  <c r="I10" i="7"/>
  <c r="H10" i="7"/>
  <c r="G10" i="7"/>
  <c r="I8" i="7"/>
  <c r="H8" i="7"/>
  <c r="G8" i="7"/>
  <c r="I7" i="7"/>
  <c r="H7" i="7"/>
  <c r="G7" i="7"/>
  <c r="I23" i="6" l="1"/>
  <c r="H24" i="6"/>
  <c r="G24" i="6"/>
  <c r="G25" i="6"/>
  <c r="H25" i="6"/>
  <c r="H23" i="6"/>
  <c r="I24" i="6"/>
  <c r="I23" i="7"/>
  <c r="G23" i="7"/>
  <c r="I24" i="7"/>
  <c r="H24" i="7"/>
  <c r="G24" i="7"/>
  <c r="G25" i="7"/>
  <c r="H25" i="7"/>
  <c r="C25" i="3" l="1"/>
  <c r="I25" i="3" s="1"/>
  <c r="F24" i="3"/>
  <c r="E24" i="3"/>
  <c r="D24" i="3"/>
  <c r="F23" i="3"/>
  <c r="E23" i="3"/>
  <c r="D23" i="3"/>
  <c r="C23" i="3" s="1"/>
  <c r="I21" i="3"/>
  <c r="H21" i="3"/>
  <c r="G21" i="3"/>
  <c r="I20" i="3"/>
  <c r="H20" i="3"/>
  <c r="G20" i="3"/>
  <c r="I19" i="3"/>
  <c r="H19" i="3"/>
  <c r="G19" i="3"/>
  <c r="I18" i="3"/>
  <c r="G18" i="3"/>
  <c r="I17" i="3"/>
  <c r="H17" i="3"/>
  <c r="G17" i="3"/>
  <c r="I16" i="3"/>
  <c r="H16" i="3"/>
  <c r="G16" i="3"/>
  <c r="I15" i="3"/>
  <c r="H15" i="3"/>
  <c r="G15" i="3"/>
  <c r="I14" i="3"/>
  <c r="H14" i="3"/>
  <c r="G14" i="3"/>
  <c r="I13" i="3"/>
  <c r="H13" i="3"/>
  <c r="G13" i="3"/>
  <c r="I11" i="3"/>
  <c r="G11" i="3"/>
  <c r="I10" i="3"/>
  <c r="H10" i="3"/>
  <c r="G10" i="3"/>
  <c r="I8" i="3"/>
  <c r="H8" i="3"/>
  <c r="G8" i="3"/>
  <c r="I7" i="3"/>
  <c r="H7" i="3"/>
  <c r="G7" i="3"/>
  <c r="C24" i="3" l="1"/>
  <c r="G24" i="3" s="1"/>
  <c r="H23" i="3"/>
  <c r="I23" i="3"/>
  <c r="H24" i="3"/>
  <c r="G23" i="3"/>
  <c r="G25" i="3"/>
  <c r="H25" i="3"/>
  <c r="G7" i="4"/>
  <c r="H7" i="4"/>
  <c r="I7" i="4"/>
  <c r="G8" i="4"/>
  <c r="H8" i="4"/>
  <c r="I8" i="4"/>
  <c r="G10" i="4"/>
  <c r="H10" i="4"/>
  <c r="I10" i="4"/>
  <c r="G11" i="4"/>
  <c r="G12" i="4"/>
  <c r="G13" i="4"/>
  <c r="H13" i="4"/>
  <c r="I13" i="4"/>
  <c r="G14" i="4"/>
  <c r="H14" i="4"/>
  <c r="I14" i="4"/>
  <c r="G15" i="4"/>
  <c r="H15" i="4"/>
  <c r="I15" i="4"/>
  <c r="G16" i="4"/>
  <c r="H16" i="4"/>
  <c r="I16" i="4"/>
  <c r="G17" i="4"/>
  <c r="H17" i="4"/>
  <c r="I17" i="4"/>
  <c r="G18" i="4"/>
  <c r="H18" i="4"/>
  <c r="I18" i="4"/>
  <c r="G19" i="4"/>
  <c r="H19" i="4"/>
  <c r="I19" i="4"/>
  <c r="G20" i="4"/>
  <c r="G21" i="4"/>
  <c r="H21" i="4"/>
  <c r="I21" i="4"/>
  <c r="G22" i="4"/>
  <c r="G23" i="4"/>
  <c r="H23" i="4"/>
  <c r="I23" i="4"/>
  <c r="G24" i="4"/>
  <c r="H24" i="4"/>
  <c r="I24" i="4"/>
  <c r="G25" i="4"/>
  <c r="H25" i="4"/>
  <c r="I25" i="4"/>
  <c r="I24" i="3" l="1"/>
</calcChain>
</file>

<file path=xl/sharedStrings.xml><?xml version="1.0" encoding="utf-8"?>
<sst xmlns="http://schemas.openxmlformats.org/spreadsheetml/2006/main" count="269" uniqueCount="60">
  <si>
    <t>Quelle: FDZ der Statistischen Ämter des Bundes und der Länder sowie Statistisches Bundesamt, Kinder und tätige Personen in Tageseinrichtungen und in öffentlich geförderter Kindertagespflege, 2020; berechnet vom LG Empirische Bildungsforschung der FernUniversität in Hagen, 2021, auf Grundlage der von der Arbeitsstelle Kinder- und Jugendhilfestatistik (AKJStat) entwickelten Methodik zur Berechnung des Personalschlüssels.</t>
  </si>
  <si>
    <t>Gruppen, in denen Kinder mit einer (drohenden) Behinderung betreut werden, werden in der Berechnung nicht berücksichtigt.</t>
  </si>
  <si>
    <t>Die Zuordnung von Gruppen in Kindertageseinrichtungen zu einem bestimmten Gruppentyp wird nicht von den Einrichtungen selbst vorgenommen, sondern erfolgt im Rahmen der Auswertung der Daten der amtlichen Kinder- und Jugendhilfestatistik. Dabei erfolgt die Zuordnung primär anhand der Alterszusammensetzung der Kinder in der Gruppe.</t>
  </si>
  <si>
    <t>* Im hier ausgewiesenen Personalschlüssel werden nicht die im Rahmen der Statistik erfassten Zeitressourcen für Leitungsaufgaben berücksichtigt.</t>
  </si>
  <si>
    <t>Deutschland</t>
  </si>
  <si>
    <t>Westdeutschland (ohne Berlin)</t>
  </si>
  <si>
    <t>Ostdeutschland (mit Berlin)</t>
  </si>
  <si>
    <t>Thüringen</t>
  </si>
  <si>
    <t>Schleswig-Holstein</t>
  </si>
  <si>
    <t>Sachsen-Anhalt</t>
  </si>
  <si>
    <t>Sachsen</t>
  </si>
  <si>
    <t>Saarland</t>
  </si>
  <si>
    <t>Rheinland-Pfalz</t>
  </si>
  <si>
    <t>Nordrhein-Westfalen</t>
  </si>
  <si>
    <t>Niedersachsen</t>
  </si>
  <si>
    <t>Mecklenburg-Vorpommern</t>
  </si>
  <si>
    <t>Hessen</t>
  </si>
  <si>
    <t>Hamburg</t>
  </si>
  <si>
    <t>Bremen</t>
  </si>
  <si>
    <t>Brandenburg</t>
  </si>
  <si>
    <t>Berlin</t>
  </si>
  <si>
    <t>Bayern</t>
  </si>
  <si>
    <t>Baden-Württemberg</t>
  </si>
  <si>
    <t>In %</t>
  </si>
  <si>
    <t>Anzahl</t>
  </si>
  <si>
    <t>Gruppen insgesamt</t>
  </si>
  <si>
    <t>Bundesland</t>
  </si>
  <si>
    <t>„Hortgruppe“: Hierunter fallen diejenigen Gruppen, in denen sich ausschließlich Schulkinder befinden.</t>
  </si>
  <si>
    <t>** Ausgewiesen werden die Personalschlüssel für Hortgruppen, die sich wie folgt zusammensetzen:</t>
  </si>
  <si>
    <t>– trifft nicht zu</t>
  </si>
  <si>
    <t>x Wert unterliegt nach Angabe des Statistischen Bundesamtes der Geheimhaltung</t>
  </si>
  <si>
    <t>x</t>
  </si>
  <si>
    <t>-</t>
  </si>
  <si>
    <t>1:10,5 und mehr</t>
  </si>
  <si>
    <t>1:9,5 bis unter 1:10,5</t>
  </si>
  <si>
    <t>unter 1:9,5</t>
  </si>
  <si>
    <t>Personalschlüssel in Hortgruppen** von</t>
  </si>
  <si>
    <t>Quelle: FDZ der Statistischen Ämter des Bundes und der Länder sowie Statistisches Bundesamt, Kinder und tätige Personen in Tageseinrichtungen und in öffentlich geförderter Kindertagespflege, 2019; berechnet vom LG Empirische Bildungsforschung der FernUniversität in Hagen, 2020, auf Grundlage der von der Arbeitsstelle Kinder- und Jugendhilfestatistik (AKJStat) entwickelten Methodik zur Berechnung des Personalschlüssels.</t>
  </si>
  <si>
    <t>Tab94e_i9h_lm21: Verteilung der Personalschlüssel (ohne Leitungsstunden)* in Hortgruppen** in den Bundesländern am 01.03.2020 (Anzahl; Anteil in %)</t>
  </si>
  <si>
    <t>Tab94e_i9h_lm20: Verteilung der Personalschlüssel (ohne Leitungsstunden)* in Hortgruppen** in den Bundesländern am 01.03.2019 (Anzahl; Anteil in %)</t>
  </si>
  <si>
    <t>Bremen***</t>
  </si>
  <si>
    <t>Nordrhein-Westfalen*****</t>
  </si>
  <si>
    <t>Saarland***</t>
  </si>
  <si>
    <t>Ostdeutschland (mit Berlin)****</t>
  </si>
  <si>
    <t>Westdeutschland (ohne Berlin)***/****</t>
  </si>
  <si>
    <t>*** Die Kategorie "unter 1:9,5" unterliegt in Bremen und im Saarland der Geheimhaltung und wird zur Kategorie "1:9,5 bis unter 1:10,5" des jeweiligen Bundeslandes hinzugefügt.</t>
  </si>
  <si>
    <t>**** Exklusive der Werte, die nach Angabe des Statistischen Bundesamtes der Geheimhaltung unterliegen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</si>
  <si>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</si>
  <si>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Inhaltsverzeichnis</t>
  </si>
  <si>
    <t>Datenjahr</t>
  </si>
  <si>
    <t>Link</t>
  </si>
  <si>
    <t>Verteilung der Personalschlüssel in Hortgruppen</t>
  </si>
  <si>
    <t>Tab94e_i9h_lm22: Verteilung der Personalschlüssel (ohne Leitungsstunden)* in Hortgruppen** in den Bundesländern am 01.03.2021*** (Anzahl; Anteil in %)</t>
  </si>
  <si>
    <t>Westdeutschland (ohne Berlin)****</t>
  </si>
  <si>
    <t>Quelle: FDZ der Statistischen Ämter des Bundes und der Länder sowie Statistisches Bundesamt, Kinder und tätige Personen in Tageseinrichtungen und in öffentlich geförderter Kindertagespflege, 2021; berechnet vom LG Empirische Bildungsforschung der FernUniversität in Hagen, 2022, auf Grundlage der von der Arbeitsstelle Kinder- und Jugendhilfestatistik (AKJStat) entwickelten Methodik zur Berechnung des Personalschlüssels.</t>
  </si>
  <si>
    <t>Tab94e_i9h_lm23: Verteilung der Personalschlüssel (ohne Leitungsstunden)* in Hortgruppen** in den Bundesländern am 01.03.2022 (Anzahl; Anteil in %)</t>
  </si>
  <si>
    <t>Quelle: FDZ der Statistischen Ämter des Bundes und der Länder sowie Statistisches Bundesamt, Kinder und tätige Personen in Tageseinrichtungen und in öffentlich geförderter Kindertagespflege, 2022; berechnet vom LG Empirische Bildungsforschung der FernUniversität in Hagen, 2023, auf Grundlage der von der Arbeitsstelle Kinder- und Jugendhilfestatistik (AKJStat) entwickelten Methodik zur Berechnung des Personalschlüssels.</t>
  </si>
  <si>
    <t>Tab94e_i9h_lm23: Verteilung der Personalschlüssel (ohne Leitungsstunden)* in Hortgruppen** in den Bundesländern am 01.03.2022*** (Anzahl; Anteil in %)</t>
  </si>
  <si>
    <r>
      <t>***</t>
    </r>
    <r>
      <rPr>
        <b/>
        <sz val="11"/>
        <rFont val="Calibri"/>
        <family val="2"/>
        <scheme val="minor"/>
      </rPr>
      <t>Anmerkung zur Corona-Pandemie</t>
    </r>
    <r>
      <rPr>
        <sz val="11"/>
        <rFont val="Calibri"/>
        <family val="2"/>
        <scheme val="minor"/>
      </rPr>
      <t xml:space="preserve">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
</t>
    </r>
    <r>
      <rPr>
        <b/>
        <sz val="11"/>
        <rFont val="Calibri"/>
        <family val="2"/>
        <scheme val="minor"/>
      </rPr>
      <t>Anmerkung zur Personalschlüsselmethodik</t>
    </r>
    <r>
      <rPr>
        <sz val="11"/>
        <rFont val="Calibri"/>
        <family val="2"/>
        <scheme val="minor"/>
      </rPr>
      <t xml:space="preserve">
Aufgrund einer methodischen Änderung in der Gruppenzuweisung des pädagogischen Personals seitens des Statistischen Bundesamtes, kommt es zum 01.03.2021 bei der Berechnung der Personalschlüssel zu einer Untererfassung. Über alle Gruppentypen hinweg konnte für 1,7% der Gruppen in KiTas mit fester Gruppenstruktur kein Personalschlüssel berechnet werden. Weitere Informationen finden Sie hier: https://ub-deposit.fernuni-hagen.de/receive/mir_mods_00001965</t>
    </r>
  </si>
  <si>
    <t>*** Bei einigen der hier ausgewiesenen Daten kommt es zu größeren Abweichungen zwischen Median und Mittelwert sowie zu besonders hohen Standardabweichungen. Grund hierfür sind Ausreißer mit besonders hohen Personalschlüsseln, welche erstmalig aufgrund einer Änderung in der Gruppenzuweisung des pädagogischen Personals seitens des Statistischen Bundesamtes ab 01.03.2021 zustande kommen. Weitere Informationen finden Sie hier: https://ub-deposit.fernuni-hagen.de/receive/mir_mods_00001965.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</si>
</sst>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1"/>
      <name val="Calibri"/>
      <family val="2"/>
      <scheme val="minor"/>
    </font>
    <font>
      <b/>
      <sz val="12"/>
      <color rgb="FFC00000"/>
      <name val="Calibri"/>
      <family val="2"/>
      <scheme val="minor"/>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u/>
      <sz val="12"/>
      <color theme="10"/>
      <name val="Calibri"/>
      <family val="2"/>
      <scheme val="minor"/>
    </font>
    <font>
      <sz val="12"/>
      <color theme="10"/>
      <name val="Calibri"/>
      <family val="2"/>
      <scheme val="minor"/>
    </font>
    <font>
      <sz val="12"/>
      <color theme="1"/>
      <name val="Calibri"/>
      <family val="2"/>
      <scheme val="minor"/>
    </font>
  </fonts>
  <fills count="7">
    <fill>
      <patternFill patternType="none"/>
    </fill>
    <fill>
      <patternFill patternType="gray125"/>
    </fill>
    <fill>
      <patternFill patternType="solid">
        <fgColor rgb="FFDDD9C4"/>
        <bgColor indexed="64"/>
      </patternFill>
    </fill>
    <fill>
      <patternFill patternType="solid">
        <fgColor rgb="FFDAEEF3"/>
        <bgColor indexed="64"/>
      </patternFill>
    </fill>
    <fill>
      <patternFill patternType="solid">
        <fgColor theme="0" tint="-4.9989318521683403E-2"/>
        <bgColor indexed="64"/>
      </patternFill>
    </fill>
    <fill>
      <patternFill patternType="solid">
        <fgColor rgb="FFEEE7CF"/>
        <bgColor indexed="64"/>
      </patternFill>
    </fill>
    <fill>
      <patternFill patternType="solid">
        <fgColor rgb="FFDED9C4"/>
        <bgColor indexed="64"/>
      </patternFill>
    </fill>
  </fills>
  <borders count="16">
    <border>
      <left/>
      <right/>
      <top/>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thin">
        <color indexed="64"/>
      </left>
      <right style="thin">
        <color indexed="64"/>
      </right>
      <top style="thin">
        <color indexed="64"/>
      </top>
      <bottom/>
      <diagonal/>
    </border>
    <border>
      <left/>
      <right style="thin">
        <color auto="1"/>
      </right>
      <top/>
      <bottom/>
      <diagonal/>
    </border>
    <border>
      <left/>
      <right style="thin">
        <color auto="1"/>
      </right>
      <top/>
      <bottom style="thin">
        <color auto="1"/>
      </bottom>
      <diagonal/>
    </border>
    <border>
      <left/>
      <right style="thin">
        <color indexed="64"/>
      </right>
      <top style="thin">
        <color auto="1"/>
      </top>
      <bottom style="thin">
        <color indexed="64"/>
      </bottom>
      <diagonal/>
    </border>
    <border>
      <left/>
      <right/>
      <top style="thin">
        <color auto="1"/>
      </top>
      <bottom style="thin">
        <color indexed="64"/>
      </bottom>
      <diagonal/>
    </border>
    <border>
      <left style="thin">
        <color auto="1"/>
      </left>
      <right/>
      <top style="thin">
        <color auto="1"/>
      </top>
      <bottom style="thin">
        <color indexed="64"/>
      </bottom>
      <diagonal/>
    </border>
    <border>
      <left/>
      <right style="thin">
        <color indexed="64"/>
      </right>
      <top style="thin">
        <color indexed="64"/>
      </top>
      <bottom/>
      <diagonal/>
    </border>
    <border>
      <left style="thin">
        <color auto="1"/>
      </left>
      <right/>
      <top style="thin">
        <color indexed="64"/>
      </top>
      <bottom/>
      <diagonal/>
    </border>
    <border>
      <left style="thin">
        <color auto="1"/>
      </left>
      <right style="thin">
        <color indexed="64"/>
      </right>
      <top style="thin">
        <color auto="1"/>
      </top>
      <bottom style="thin">
        <color indexed="64"/>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cellStyleXfs>
  <cellXfs count="97">
    <xf numFmtId="0" fontId="0" fillId="0" borderId="0" xfId="0"/>
    <xf numFmtId="165" fontId="0" fillId="0" borderId="0" xfId="0" applyNumberFormat="1"/>
    <xf numFmtId="3" fontId="0" fillId="0" borderId="0" xfId="0" applyNumberFormat="1"/>
    <xf numFmtId="165" fontId="1" fillId="2" borderId="2" xfId="0" applyNumberFormat="1" applyFont="1" applyFill="1" applyBorder="1" applyAlignment="1">
      <alignment horizontal="center"/>
    </xf>
    <xf numFmtId="3" fontId="1" fillId="2" borderId="2" xfId="0" applyNumberFormat="1" applyFont="1" applyFill="1" applyBorder="1" applyAlignment="1">
      <alignment horizontal="center"/>
    </xf>
    <xf numFmtId="0" fontId="1" fillId="2" borderId="3" xfId="0" applyFont="1" applyFill="1" applyBorder="1"/>
    <xf numFmtId="165" fontId="1" fillId="0" borderId="4" xfId="0" applyNumberFormat="1" applyFont="1" applyBorder="1" applyAlignment="1">
      <alignment horizontal="center"/>
    </xf>
    <xf numFmtId="165" fontId="1" fillId="0" borderId="0" xfId="0" applyNumberFormat="1" applyFont="1" applyAlignment="1">
      <alignment horizontal="center"/>
    </xf>
    <xf numFmtId="3" fontId="1" fillId="0" borderId="4" xfId="0" applyNumberFormat="1" applyFont="1" applyBorder="1" applyAlignment="1">
      <alignment horizontal="center"/>
    </xf>
    <xf numFmtId="165" fontId="1" fillId="2" borderId="6" xfId="0" applyNumberFormat="1" applyFont="1" applyFill="1" applyBorder="1" applyAlignment="1">
      <alignment horizontal="center"/>
    </xf>
    <xf numFmtId="165" fontId="1" fillId="2" borderId="4" xfId="0" applyNumberFormat="1" applyFont="1" applyFill="1" applyBorder="1" applyAlignment="1">
      <alignment horizontal="center"/>
    </xf>
    <xf numFmtId="165" fontId="1" fillId="2" borderId="7" xfId="0" applyNumberFormat="1" applyFont="1" applyFill="1" applyBorder="1" applyAlignment="1">
      <alignment horizontal="center"/>
    </xf>
    <xf numFmtId="3" fontId="1" fillId="2" borderId="6" xfId="0" applyNumberFormat="1" applyFont="1" applyFill="1" applyBorder="1" applyAlignment="1">
      <alignment horizontal="center"/>
    </xf>
    <xf numFmtId="0" fontId="0" fillId="2" borderId="6" xfId="0" applyFill="1" applyBorder="1"/>
    <xf numFmtId="165" fontId="1" fillId="3" borderId="4" xfId="0" applyNumberFormat="1" applyFont="1" applyFill="1" applyBorder="1" applyAlignment="1">
      <alignment horizontal="center"/>
    </xf>
    <xf numFmtId="3" fontId="0" fillId="3" borderId="8" xfId="0" applyNumberFormat="1" applyFill="1" applyBorder="1" applyAlignment="1">
      <alignment horizontal="center"/>
    </xf>
    <xf numFmtId="3" fontId="0" fillId="3" borderId="2" xfId="0" applyNumberFormat="1" applyFill="1" applyBorder="1" applyAlignment="1">
      <alignment horizontal="center"/>
    </xf>
    <xf numFmtId="3" fontId="1" fillId="3" borderId="4" xfId="0" applyNumberFormat="1" applyFont="1" applyFill="1" applyBorder="1" applyAlignment="1">
      <alignment horizontal="center"/>
    </xf>
    <xf numFmtId="0" fontId="1" fillId="3" borderId="4" xfId="0" applyFont="1" applyFill="1" applyBorder="1"/>
    <xf numFmtId="0" fontId="2" fillId="0" borderId="0" xfId="0" applyFont="1"/>
    <xf numFmtId="165" fontId="1" fillId="0" borderId="7" xfId="0" applyNumberFormat="1" applyFont="1" applyBorder="1" applyAlignment="1">
      <alignment horizontal="center"/>
    </xf>
    <xf numFmtId="3" fontId="0" fillId="0" borderId="7" xfId="0" applyNumberFormat="1" applyBorder="1" applyAlignment="1">
      <alignment horizontal="center"/>
    </xf>
    <xf numFmtId="0" fontId="1" fillId="0" borderId="4" xfId="0" applyFont="1" applyBorder="1"/>
    <xf numFmtId="165" fontId="1" fillId="3" borderId="7" xfId="0" applyNumberFormat="1" applyFont="1" applyFill="1" applyBorder="1" applyAlignment="1">
      <alignment horizontal="center"/>
    </xf>
    <xf numFmtId="3" fontId="0" fillId="3" borderId="7" xfId="0" applyNumberFormat="1" applyFill="1" applyBorder="1" applyAlignment="1">
      <alignment horizontal="center"/>
    </xf>
    <xf numFmtId="0" fontId="1" fillId="0" borderId="6" xfId="0" applyFont="1" applyBorder="1"/>
    <xf numFmtId="0" fontId="5" fillId="4" borderId="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6" fillId="0" borderId="0" xfId="0" applyFont="1"/>
    <xf numFmtId="0" fontId="0" fillId="0" borderId="5" xfId="0" applyBorder="1"/>
    <xf numFmtId="165" fontId="0" fillId="3" borderId="4" xfId="0" applyNumberFormat="1" applyFill="1" applyBorder="1" applyAlignment="1">
      <alignment horizontal="center"/>
    </xf>
    <xf numFmtId="165" fontId="0" fillId="3" borderId="2" xfId="0" applyNumberFormat="1" applyFill="1" applyBorder="1" applyAlignment="1">
      <alignment horizontal="center"/>
    </xf>
    <xf numFmtId="165" fontId="0" fillId="3" borderId="8" xfId="0" applyNumberFormat="1" applyFill="1" applyBorder="1" applyAlignment="1">
      <alignment horizontal="center"/>
    </xf>
    <xf numFmtId="165" fontId="0" fillId="3" borderId="7" xfId="0" applyNumberFormat="1" applyFill="1" applyBorder="1" applyAlignment="1">
      <alignment horizontal="center"/>
    </xf>
    <xf numFmtId="165" fontId="0" fillId="0" borderId="4" xfId="0" applyNumberFormat="1" applyBorder="1" applyAlignment="1">
      <alignment horizontal="center"/>
    </xf>
    <xf numFmtId="165" fontId="0" fillId="0" borderId="7" xfId="0" applyNumberFormat="1" applyBorder="1" applyAlignment="1">
      <alignment horizontal="center"/>
    </xf>
    <xf numFmtId="3" fontId="0" fillId="0" borderId="4" xfId="0" applyNumberFormat="1" applyBorder="1" applyAlignment="1">
      <alignment horizontal="center"/>
    </xf>
    <xf numFmtId="0" fontId="0" fillId="0" borderId="4" xfId="0" applyBorder="1"/>
    <xf numFmtId="0" fontId="0" fillId="3" borderId="4" xfId="0" applyFill="1" applyBorder="1"/>
    <xf numFmtId="0" fontId="0" fillId="5" borderId="0" xfId="0" applyFill="1"/>
    <xf numFmtId="3" fontId="0" fillId="0" borderId="5" xfId="0" applyNumberFormat="1" applyBorder="1" applyAlignment="1">
      <alignment horizontal="center"/>
    </xf>
    <xf numFmtId="3" fontId="0" fillId="3" borderId="5" xfId="0" applyNumberFormat="1" applyFill="1" applyBorder="1" applyAlignment="1">
      <alignment horizontal="center"/>
    </xf>
    <xf numFmtId="3" fontId="0" fillId="3" borderId="4" xfId="0" applyNumberFormat="1" applyFill="1" applyBorder="1" applyAlignment="1">
      <alignment horizontal="center"/>
    </xf>
    <xf numFmtId="0" fontId="13" fillId="5" borderId="0" xfId="3" applyFill="1" applyBorder="1" applyAlignment="1">
      <alignment horizontal="left" wrapText="1"/>
    </xf>
    <xf numFmtId="0" fontId="9" fillId="5" borderId="0" xfId="0" applyFont="1" applyFill="1" applyAlignment="1">
      <alignment horizontal="center" vertical="top"/>
    </xf>
    <xf numFmtId="0" fontId="10" fillId="5" borderId="0" xfId="0" applyFont="1" applyFill="1" applyAlignment="1">
      <alignment horizontal="center" vertical="top"/>
    </xf>
    <xf numFmtId="0" fontId="11" fillId="0" borderId="0" xfId="0" applyFont="1" applyAlignment="1">
      <alignment horizontal="center" vertical="center"/>
    </xf>
    <xf numFmtId="0" fontId="12" fillId="0" borderId="0" xfId="0" applyFont="1" applyAlignment="1">
      <alignment horizontal="center" vertical="center"/>
    </xf>
    <xf numFmtId="0" fontId="6" fillId="6" borderId="1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7" xfId="0" applyFont="1" applyFill="1" applyBorder="1" applyAlignment="1">
      <alignment horizontal="center" vertical="center"/>
    </xf>
    <xf numFmtId="0" fontId="14" fillId="3" borderId="5" xfId="2" applyFont="1" applyFill="1" applyBorder="1" applyAlignment="1">
      <alignment horizontal="left" vertical="center" wrapText="1" indent="1"/>
    </xf>
    <xf numFmtId="0" fontId="14" fillId="3" borderId="0" xfId="2" applyFont="1" applyFill="1" applyBorder="1" applyAlignment="1">
      <alignment horizontal="left" vertical="center" wrapText="1" indent="1"/>
    </xf>
    <xf numFmtId="0" fontId="14" fillId="3" borderId="7" xfId="2" applyFont="1" applyFill="1" applyBorder="1" applyAlignment="1">
      <alignment horizontal="left" vertical="center" wrapText="1" indent="1"/>
    </xf>
    <xf numFmtId="0" fontId="15" fillId="0" borderId="3" xfId="0" applyFont="1" applyBorder="1" applyAlignment="1">
      <alignment horizontal="center" vertical="center"/>
    </xf>
    <xf numFmtId="0" fontId="15" fillId="0" borderId="8" xfId="0" applyFont="1" applyBorder="1" applyAlignment="1">
      <alignment horizontal="center" vertical="center"/>
    </xf>
    <xf numFmtId="0" fontId="14" fillId="0" borderId="3" xfId="2" applyFont="1" applyBorder="1" applyAlignment="1">
      <alignment horizontal="left" vertical="center" wrapText="1" indent="1"/>
    </xf>
    <xf numFmtId="0" fontId="14" fillId="0" borderId="15" xfId="2" applyFont="1" applyBorder="1" applyAlignment="1">
      <alignment horizontal="left" vertical="center" wrapText="1" indent="1"/>
    </xf>
    <xf numFmtId="0" fontId="14" fillId="0" borderId="8" xfId="2" applyFont="1" applyBorder="1" applyAlignment="1">
      <alignment horizontal="left" vertical="center" wrapText="1" indent="1"/>
    </xf>
    <xf numFmtId="0" fontId="15" fillId="3" borderId="13" xfId="0" applyFont="1" applyFill="1" applyBorder="1" applyAlignment="1">
      <alignment horizontal="center" vertical="center"/>
    </xf>
    <xf numFmtId="0" fontId="15" fillId="3" borderId="12" xfId="0" applyFont="1" applyFill="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4" fillId="0" borderId="5" xfId="2" applyFont="1" applyBorder="1" applyAlignment="1">
      <alignment horizontal="left" vertical="center" wrapText="1" indent="1"/>
    </xf>
    <xf numFmtId="0" fontId="14" fillId="0" borderId="0" xfId="2" applyFont="1" applyBorder="1" applyAlignment="1">
      <alignment horizontal="left" vertical="center" wrapText="1" indent="1"/>
    </xf>
    <xf numFmtId="0" fontId="14" fillId="0" borderId="7" xfId="2" applyFont="1" applyBorder="1" applyAlignment="1">
      <alignment horizontal="left" vertical="center" wrapText="1" indent="1"/>
    </xf>
    <xf numFmtId="0" fontId="0" fillId="0" borderId="0" xfId="0" applyAlignment="1">
      <alignment horizontal="left" vertical="top" wrapText="1"/>
    </xf>
    <xf numFmtId="0" fontId="7" fillId="0" borderId="0" xfId="0" applyFont="1" applyAlignment="1">
      <alignment horizontal="left" vertical="top" wrapText="1"/>
    </xf>
    <xf numFmtId="0" fontId="2" fillId="4" borderId="6"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6"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7"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3" fontId="3" fillId="0" borderId="0" xfId="1" applyNumberFormat="1" applyFont="1" applyFill="1" applyBorder="1" applyAlignment="1">
      <alignment horizontal="left" vertical="top" wrapText="1"/>
    </xf>
    <xf numFmtId="0" fontId="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indent="1"/>
    </xf>
    <xf numFmtId="3" fontId="0" fillId="0" borderId="5" xfId="0" applyNumberFormat="1" applyBorder="1" applyAlignment="1">
      <alignment horizontal="center"/>
    </xf>
    <xf numFmtId="3" fontId="0" fillId="0" borderId="7" xfId="0" applyNumberFormat="1" applyBorder="1" applyAlignment="1">
      <alignment horizontal="center"/>
    </xf>
    <xf numFmtId="165" fontId="0" fillId="0" borderId="5" xfId="0" applyNumberFormat="1" applyBorder="1" applyAlignment="1">
      <alignment horizontal="center"/>
    </xf>
    <xf numFmtId="165" fontId="0" fillId="0" borderId="7" xfId="0" applyNumberFormat="1" applyBorder="1" applyAlignment="1">
      <alignment horizontal="center"/>
    </xf>
    <xf numFmtId="3" fontId="0" fillId="3" borderId="5" xfId="0" applyNumberFormat="1" applyFill="1" applyBorder="1" applyAlignment="1">
      <alignment horizontal="center"/>
    </xf>
    <xf numFmtId="3" fontId="0" fillId="3" borderId="7" xfId="0" applyNumberFormat="1" applyFill="1" applyBorder="1" applyAlignment="1">
      <alignment horizontal="center"/>
    </xf>
    <xf numFmtId="165" fontId="0" fillId="3" borderId="5" xfId="0" applyNumberFormat="1" applyFill="1" applyBorder="1" applyAlignment="1">
      <alignment horizontal="center"/>
    </xf>
    <xf numFmtId="165" fontId="0" fillId="3" borderId="7" xfId="0" applyNumberFormat="1" applyFill="1" applyBorder="1" applyAlignment="1">
      <alignment horizontal="center"/>
    </xf>
    <xf numFmtId="0" fontId="0" fillId="0" borderId="0" xfId="0" applyAlignment="1">
      <alignment horizontal="left" vertical="center" wrapText="1"/>
    </xf>
    <xf numFmtId="0" fontId="3" fillId="0" borderId="1" xfId="0" quotePrefix="1" applyFont="1" applyBorder="1" applyAlignment="1">
      <alignment horizontal="left" wrapText="1"/>
    </xf>
    <xf numFmtId="0" fontId="3" fillId="0" borderId="0" xfId="0" quotePrefix="1" applyFont="1" applyAlignment="1">
      <alignment horizontal="left" wrapText="1"/>
    </xf>
  </cellXfs>
  <cellStyles count="4">
    <cellStyle name="Hyperlink" xfId="3" xr:uid="{4DC40DB6-1861-4211-BD5E-E77D05AC8B79}"/>
    <cellStyle name="Komma 14" xfId="1" xr:uid="{19235472-7F89-419B-951F-FE7AB87C5903}"/>
    <cellStyle name="Link" xfId="2"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RV-FILE/dji/AKJ-Stat/Datenanalyse/Kita+Kindertagespflege/Bertelsmann%20L&#228;Mo/4.%20Phase/Auswertungen/Kinder%20mit%20Behinderung/Bayern_Statostik%20f&#252;r%20Krank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16"/>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A8E9D-5D93-43EF-90D9-FF1C207977AD}">
  <sheetPr published="0">
    <tabColor rgb="FF00B0F0"/>
  </sheetPr>
  <dimension ref="A1:J12"/>
  <sheetViews>
    <sheetView workbookViewId="0">
      <selection activeCell="D8" sqref="D8:I8"/>
    </sheetView>
  </sheetViews>
  <sheetFormatPr baseColWidth="10" defaultColWidth="12.5" defaultRowHeight="15" x14ac:dyDescent="0.2"/>
  <cols>
    <col min="1" max="1" width="5" customWidth="1"/>
    <col min="3" max="3" width="10.5" customWidth="1"/>
    <col min="9" max="9" width="86.5" customWidth="1"/>
    <col min="10" max="10" width="6.33203125" customWidth="1"/>
  </cols>
  <sheetData>
    <row r="1" spans="1:10" ht="33" customHeight="1" x14ac:dyDescent="0.2">
      <c r="A1" s="39"/>
      <c r="B1" s="39"/>
      <c r="C1" s="39"/>
      <c r="D1" s="39"/>
      <c r="E1" s="39"/>
      <c r="F1" s="39"/>
      <c r="G1" s="39"/>
      <c r="H1" s="39"/>
      <c r="I1" s="39"/>
      <c r="J1" s="39"/>
    </row>
    <row r="2" spans="1:10" x14ac:dyDescent="0.2">
      <c r="A2" s="39"/>
      <c r="B2" s="44" t="s">
        <v>48</v>
      </c>
      <c r="C2" s="45"/>
      <c r="D2" s="45"/>
      <c r="E2" s="45"/>
      <c r="F2" s="45"/>
      <c r="G2" s="45"/>
      <c r="H2" s="45"/>
      <c r="I2" s="45"/>
      <c r="J2" s="39"/>
    </row>
    <row r="3" spans="1:10" ht="24" customHeight="1" x14ac:dyDescent="0.2">
      <c r="A3" s="39"/>
      <c r="B3" s="45"/>
      <c r="C3" s="45"/>
      <c r="D3" s="45"/>
      <c r="E3" s="45"/>
      <c r="F3" s="45"/>
      <c r="G3" s="45"/>
      <c r="H3" s="45"/>
      <c r="I3" s="45"/>
      <c r="J3" s="39"/>
    </row>
    <row r="4" spans="1:10" x14ac:dyDescent="0.2">
      <c r="A4" s="39"/>
      <c r="B4" s="46" t="s">
        <v>51</v>
      </c>
      <c r="C4" s="47"/>
      <c r="D4" s="47"/>
      <c r="E4" s="47"/>
      <c r="F4" s="47"/>
      <c r="G4" s="47"/>
      <c r="H4" s="47"/>
      <c r="I4" s="47"/>
      <c r="J4" s="39"/>
    </row>
    <row r="5" spans="1:10" ht="40" customHeight="1" x14ac:dyDescent="0.2">
      <c r="A5" s="39"/>
      <c r="B5" s="47"/>
      <c r="C5" s="47"/>
      <c r="D5" s="47"/>
      <c r="E5" s="47"/>
      <c r="F5" s="47"/>
      <c r="G5" s="47"/>
      <c r="H5" s="47"/>
      <c r="I5" s="47"/>
      <c r="J5" s="39"/>
    </row>
    <row r="6" spans="1:10" x14ac:dyDescent="0.2">
      <c r="A6" s="39"/>
      <c r="B6" s="48" t="s">
        <v>49</v>
      </c>
      <c r="C6" s="48"/>
      <c r="D6" s="48" t="s">
        <v>50</v>
      </c>
      <c r="E6" s="48"/>
      <c r="F6" s="48"/>
      <c r="G6" s="48"/>
      <c r="H6" s="48"/>
      <c r="I6" s="48"/>
      <c r="J6" s="39"/>
    </row>
    <row r="7" spans="1:10" x14ac:dyDescent="0.2">
      <c r="A7" s="39"/>
      <c r="B7" s="48"/>
      <c r="C7" s="48"/>
      <c r="D7" s="48"/>
      <c r="E7" s="48"/>
      <c r="F7" s="48"/>
      <c r="G7" s="48"/>
      <c r="H7" s="48"/>
      <c r="I7" s="48"/>
      <c r="J7" s="39"/>
    </row>
    <row r="8" spans="1:10" ht="33" customHeight="1" x14ac:dyDescent="0.2">
      <c r="A8" s="39"/>
      <c r="B8" s="59">
        <v>2022</v>
      </c>
      <c r="C8" s="60"/>
      <c r="D8" s="51" t="s">
        <v>55</v>
      </c>
      <c r="E8" s="52"/>
      <c r="F8" s="52"/>
      <c r="G8" s="52"/>
      <c r="H8" s="52"/>
      <c r="I8" s="53"/>
      <c r="J8" s="39"/>
    </row>
    <row r="9" spans="1:10" ht="33.75" customHeight="1" x14ac:dyDescent="0.2">
      <c r="A9" s="39"/>
      <c r="B9" s="61">
        <v>2021</v>
      </c>
      <c r="C9" s="62"/>
      <c r="D9" s="63" t="s">
        <v>52</v>
      </c>
      <c r="E9" s="64"/>
      <c r="F9" s="64"/>
      <c r="G9" s="64"/>
      <c r="H9" s="64"/>
      <c r="I9" s="65"/>
      <c r="J9" s="39"/>
    </row>
    <row r="10" spans="1:10" ht="33" customHeight="1" x14ac:dyDescent="0.2">
      <c r="A10" s="39"/>
      <c r="B10" s="49">
        <v>2020</v>
      </c>
      <c r="C10" s="50"/>
      <c r="D10" s="51" t="s">
        <v>38</v>
      </c>
      <c r="E10" s="52"/>
      <c r="F10" s="52"/>
      <c r="G10" s="52"/>
      <c r="H10" s="52"/>
      <c r="I10" s="53"/>
      <c r="J10" s="39"/>
    </row>
    <row r="11" spans="1:10" ht="33.75" customHeight="1" x14ac:dyDescent="0.2">
      <c r="A11" s="39"/>
      <c r="B11" s="54">
        <v>2019</v>
      </c>
      <c r="C11" s="55"/>
      <c r="D11" s="56" t="s">
        <v>39</v>
      </c>
      <c r="E11" s="57"/>
      <c r="F11" s="57"/>
      <c r="G11" s="57"/>
      <c r="H11" s="57"/>
      <c r="I11" s="58"/>
      <c r="J11" s="39"/>
    </row>
    <row r="12" spans="1:10" ht="33" customHeight="1" x14ac:dyDescent="0.2">
      <c r="A12" s="39"/>
      <c r="B12" s="39"/>
      <c r="C12" s="39"/>
      <c r="D12" s="43"/>
      <c r="E12" s="43"/>
      <c r="F12" s="43"/>
      <c r="G12" s="43"/>
      <c r="H12" s="43"/>
      <c r="I12" s="43"/>
      <c r="J12" s="39"/>
    </row>
  </sheetData>
  <mergeCells count="13">
    <mergeCell ref="D12:I12"/>
    <mergeCell ref="B2:I3"/>
    <mergeCell ref="B4:I5"/>
    <mergeCell ref="B6:C7"/>
    <mergeCell ref="D6:I7"/>
    <mergeCell ref="B10:C10"/>
    <mergeCell ref="D10:I10"/>
    <mergeCell ref="B11:C11"/>
    <mergeCell ref="D11:I11"/>
    <mergeCell ref="B8:C8"/>
    <mergeCell ref="D8:I8"/>
    <mergeCell ref="B9:C9"/>
    <mergeCell ref="D9:I9"/>
  </mergeCells>
  <hyperlinks>
    <hyperlink ref="D10:I10" location="'01.03.2020 Hort'!A1" display="Tab94e_i9h_lm21: Verteilung der Personalschlüssel (ohne Leitungsstunden)* in Hortgruppen** in den Bundesländern am 01.03.2020 (Anzahl; Anteil in %)" xr:uid="{3E62AA6F-6BDF-4CC4-B6C4-875E7FF80C97}"/>
    <hyperlink ref="D11:I11" location="'01.03.2019 Hort'!A1" display="Tab94e_i9h_lm20: Verteilung der Personalschlüssel (ohne Leitungsstunden)* in Hortgruppen** in den Bundesländern am 01.03.2019 (Anzahl; Anteil in %)" xr:uid="{66C0C03C-8CBD-453D-BDA7-72B90F39B94A}"/>
    <hyperlink ref="D9:I9" location="'01.03.2021 Hort'!A1" display="Tab94e_i9h_lm22: Verteilung der Personalschlüssel (ohne Leitungsstunden)* in Hortgruppen** in den Bundesländern am 01.03.2021*** (Anzahl; Anteil in %)" xr:uid="{535745CC-DD8D-4DA1-BD26-A52C9831AE40}"/>
    <hyperlink ref="D8:I8" location="'01.03.2022 Hort'!A1" display="Tab94e_i9h_lm23: Verteilung der Personalschlüssel (ohne Leitungsstunden)* in Hortgruppen** in den Bundesländern am 01.03.2022 (Anzahl; Anteil in %)" xr:uid="{83C1B945-6169-4B28-8D61-FEC36FF7CA54}"/>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1AE94-D12E-4E78-AF91-0E66D0B519C8}">
  <sheetPr published="0">
    <tabColor rgb="FF002060"/>
  </sheetPr>
  <dimension ref="B2:Q55"/>
  <sheetViews>
    <sheetView tabSelected="1" workbookViewId="0">
      <selection activeCell="O25" sqref="O25"/>
    </sheetView>
  </sheetViews>
  <sheetFormatPr baseColWidth="10" defaultColWidth="11" defaultRowHeight="15" x14ac:dyDescent="0.2"/>
  <cols>
    <col min="2" max="2" width="40.5" customWidth="1"/>
    <col min="3" max="9" width="22" customWidth="1"/>
  </cols>
  <sheetData>
    <row r="2" spans="2:11" s="28" customFormat="1" ht="19" x14ac:dyDescent="0.25">
      <c r="B2" s="67" t="s">
        <v>57</v>
      </c>
      <c r="C2" s="67"/>
      <c r="D2" s="67"/>
      <c r="E2" s="67"/>
      <c r="F2" s="67"/>
      <c r="G2" s="67"/>
      <c r="H2" s="67"/>
      <c r="I2" s="67"/>
    </row>
    <row r="3" spans="2:11" ht="14.75" customHeight="1" x14ac:dyDescent="0.2">
      <c r="B3" s="68" t="s">
        <v>26</v>
      </c>
      <c r="C3" s="71" t="s">
        <v>25</v>
      </c>
      <c r="D3" s="73" t="s">
        <v>36</v>
      </c>
      <c r="E3" s="74"/>
      <c r="F3" s="74"/>
      <c r="G3" s="74"/>
      <c r="H3" s="74"/>
      <c r="I3" s="75"/>
    </row>
    <row r="4" spans="2:11" ht="15" customHeight="1" x14ac:dyDescent="0.2">
      <c r="B4" s="69"/>
      <c r="C4" s="72"/>
      <c r="D4" s="76"/>
      <c r="E4" s="77"/>
      <c r="F4" s="77"/>
      <c r="G4" s="77"/>
      <c r="H4" s="77"/>
      <c r="I4" s="78"/>
    </row>
    <row r="5" spans="2:11" ht="21" customHeight="1" x14ac:dyDescent="0.2">
      <c r="B5" s="69"/>
      <c r="C5" s="72"/>
      <c r="D5" s="26" t="s">
        <v>35</v>
      </c>
      <c r="E5" s="27" t="s">
        <v>34</v>
      </c>
      <c r="F5" s="26" t="s">
        <v>33</v>
      </c>
      <c r="G5" s="26" t="s">
        <v>35</v>
      </c>
      <c r="H5" s="27" t="s">
        <v>34</v>
      </c>
      <c r="I5" s="26" t="s">
        <v>33</v>
      </c>
    </row>
    <row r="6" spans="2:11" ht="17" customHeight="1" x14ac:dyDescent="0.2">
      <c r="B6" s="70"/>
      <c r="C6" s="79" t="s">
        <v>24</v>
      </c>
      <c r="D6" s="80"/>
      <c r="E6" s="80"/>
      <c r="F6" s="81"/>
      <c r="G6" s="79" t="s">
        <v>23</v>
      </c>
      <c r="H6" s="80"/>
      <c r="I6" s="81"/>
    </row>
    <row r="7" spans="2:11" ht="17" customHeight="1" x14ac:dyDescent="0.2">
      <c r="B7" s="25" t="s">
        <v>22</v>
      </c>
      <c r="C7" s="8">
        <v>656</v>
      </c>
      <c r="D7" s="21">
        <v>500</v>
      </c>
      <c r="E7" s="21">
        <v>36</v>
      </c>
      <c r="F7" s="21">
        <v>120</v>
      </c>
      <c r="G7" s="20">
        <f>D7*100/C7</f>
        <v>76.219512195121951</v>
      </c>
      <c r="H7" s="6">
        <f>E7*100/C7</f>
        <v>5.4878048780487809</v>
      </c>
      <c r="I7" s="6">
        <f>F7*100/C7</f>
        <v>18.292682926829269</v>
      </c>
      <c r="J7" s="1"/>
      <c r="K7" s="2"/>
    </row>
    <row r="8" spans="2:11" ht="17" customHeight="1" x14ac:dyDescent="0.2">
      <c r="B8" s="18" t="s">
        <v>21</v>
      </c>
      <c r="C8" s="17">
        <v>2305</v>
      </c>
      <c r="D8" s="24">
        <v>2064</v>
      </c>
      <c r="E8" s="24">
        <v>81</v>
      </c>
      <c r="F8" s="24">
        <v>160</v>
      </c>
      <c r="G8" s="23">
        <f t="shared" ref="G8:G25" si="0">D8*100/C8</f>
        <v>89.544468546637745</v>
      </c>
      <c r="H8" s="14">
        <f t="shared" ref="H8:H25" si="1">E8*100/C8</f>
        <v>3.5140997830802605</v>
      </c>
      <c r="I8" s="14">
        <f t="shared" ref="I8:I25" si="2">F8*100/C8</f>
        <v>6.9414316702819958</v>
      </c>
      <c r="J8" s="1"/>
      <c r="K8" s="2"/>
    </row>
    <row r="9" spans="2:11" ht="17" customHeight="1" x14ac:dyDescent="0.2">
      <c r="B9" s="22" t="s">
        <v>20</v>
      </c>
      <c r="C9" s="36" t="s">
        <v>32</v>
      </c>
      <c r="D9" s="21" t="s">
        <v>32</v>
      </c>
      <c r="E9" s="21" t="s">
        <v>32</v>
      </c>
      <c r="F9" s="21" t="s">
        <v>32</v>
      </c>
      <c r="G9" s="35" t="s">
        <v>32</v>
      </c>
      <c r="H9" s="34" t="s">
        <v>32</v>
      </c>
      <c r="I9" s="34" t="s">
        <v>32</v>
      </c>
      <c r="J9" s="1"/>
      <c r="K9" s="2"/>
    </row>
    <row r="10" spans="2:11" ht="17" customHeight="1" x14ac:dyDescent="0.2">
      <c r="B10" s="18" t="s">
        <v>19</v>
      </c>
      <c r="C10" s="17">
        <v>1937</v>
      </c>
      <c r="D10" s="24">
        <v>651</v>
      </c>
      <c r="E10" s="24">
        <v>191</v>
      </c>
      <c r="F10" s="24">
        <v>1095</v>
      </c>
      <c r="G10" s="23">
        <f t="shared" si="0"/>
        <v>33.608673205988644</v>
      </c>
      <c r="H10" s="14">
        <f t="shared" si="1"/>
        <v>9.8606091894682493</v>
      </c>
      <c r="I10" s="14">
        <f t="shared" si="2"/>
        <v>56.530717604543106</v>
      </c>
      <c r="J10" s="1"/>
      <c r="K10" s="2"/>
    </row>
    <row r="11" spans="2:11" ht="17" customHeight="1" x14ac:dyDescent="0.2">
      <c r="B11" s="37" t="s">
        <v>18</v>
      </c>
      <c r="C11" s="8">
        <v>68</v>
      </c>
      <c r="D11" s="40" t="s">
        <v>31</v>
      </c>
      <c r="E11" s="36" t="s">
        <v>31</v>
      </c>
      <c r="F11" s="21" t="s">
        <v>31</v>
      </c>
      <c r="G11" s="34" t="s">
        <v>31</v>
      </c>
      <c r="H11" s="34" t="s">
        <v>31</v>
      </c>
      <c r="I11" s="34" t="s">
        <v>31</v>
      </c>
      <c r="J11" s="1"/>
      <c r="K11" s="2"/>
    </row>
    <row r="12" spans="2:11" ht="17" customHeight="1" x14ac:dyDescent="0.2">
      <c r="B12" s="18" t="s">
        <v>17</v>
      </c>
      <c r="C12" s="17">
        <v>33</v>
      </c>
      <c r="D12" s="24" t="s">
        <v>31</v>
      </c>
      <c r="E12" s="24" t="s">
        <v>31</v>
      </c>
      <c r="F12" s="24" t="s">
        <v>31</v>
      </c>
      <c r="G12" s="33" t="s">
        <v>31</v>
      </c>
      <c r="H12" s="30" t="s">
        <v>31</v>
      </c>
      <c r="I12" s="30" t="s">
        <v>31</v>
      </c>
      <c r="J12" s="1"/>
      <c r="K12" s="2"/>
    </row>
    <row r="13" spans="2:11" ht="17" customHeight="1" x14ac:dyDescent="0.2">
      <c r="B13" s="22" t="s">
        <v>16</v>
      </c>
      <c r="C13" s="8">
        <v>663</v>
      </c>
      <c r="D13" s="21">
        <v>368</v>
      </c>
      <c r="E13" s="21">
        <v>44</v>
      </c>
      <c r="F13" s="21">
        <v>251</v>
      </c>
      <c r="G13" s="20">
        <f t="shared" si="0"/>
        <v>55.505279034690801</v>
      </c>
      <c r="H13" s="6">
        <f t="shared" si="1"/>
        <v>6.6365007541478134</v>
      </c>
      <c r="I13" s="6">
        <f t="shared" si="2"/>
        <v>37.858220211161388</v>
      </c>
      <c r="J13" s="1"/>
      <c r="K13" s="2"/>
    </row>
    <row r="14" spans="2:11" ht="17" customHeight="1" x14ac:dyDescent="0.2">
      <c r="B14" s="18" t="s">
        <v>15</v>
      </c>
      <c r="C14" s="17">
        <v>1155</v>
      </c>
      <c r="D14" s="24">
        <v>113</v>
      </c>
      <c r="E14" s="24">
        <v>43</v>
      </c>
      <c r="F14" s="24">
        <v>999</v>
      </c>
      <c r="G14" s="23">
        <f t="shared" si="0"/>
        <v>9.783549783549784</v>
      </c>
      <c r="H14" s="14">
        <f t="shared" si="1"/>
        <v>3.722943722943723</v>
      </c>
      <c r="I14" s="14">
        <f t="shared" si="2"/>
        <v>86.493506493506487</v>
      </c>
      <c r="J14" s="1"/>
      <c r="K14" s="2"/>
    </row>
    <row r="15" spans="2:11" ht="17" customHeight="1" x14ac:dyDescent="0.2">
      <c r="B15" s="22" t="s">
        <v>14</v>
      </c>
      <c r="C15" s="8">
        <v>1465</v>
      </c>
      <c r="D15" s="21">
        <v>1341</v>
      </c>
      <c r="E15" s="21">
        <v>39</v>
      </c>
      <c r="F15" s="21">
        <v>85</v>
      </c>
      <c r="G15" s="20">
        <f t="shared" si="0"/>
        <v>91.535836177474408</v>
      </c>
      <c r="H15" s="6">
        <f t="shared" si="1"/>
        <v>2.6621160409556315</v>
      </c>
      <c r="I15" s="6">
        <f t="shared" si="2"/>
        <v>5.802047781569966</v>
      </c>
      <c r="J15" s="1"/>
      <c r="K15" s="2"/>
    </row>
    <row r="16" spans="2:11" ht="17" customHeight="1" x14ac:dyDescent="0.2">
      <c r="B16" s="38" t="s">
        <v>13</v>
      </c>
      <c r="C16" s="17">
        <v>81</v>
      </c>
      <c r="D16" s="24">
        <v>56</v>
      </c>
      <c r="E16" s="24">
        <v>7</v>
      </c>
      <c r="F16" s="24">
        <v>18</v>
      </c>
      <c r="G16" s="23">
        <f t="shared" si="0"/>
        <v>69.135802469135797</v>
      </c>
      <c r="H16" s="14">
        <f t="shared" si="1"/>
        <v>8.6419753086419746</v>
      </c>
      <c r="I16" s="14">
        <f t="shared" si="2"/>
        <v>22.222222222222221</v>
      </c>
      <c r="J16" s="1"/>
      <c r="K16" s="2"/>
    </row>
    <row r="17" spans="2:17" ht="17" customHeight="1" x14ac:dyDescent="0.2">
      <c r="B17" s="22" t="s">
        <v>12</v>
      </c>
      <c r="C17" s="8">
        <v>270</v>
      </c>
      <c r="D17" s="21">
        <v>204</v>
      </c>
      <c r="E17" s="21">
        <v>23</v>
      </c>
      <c r="F17" s="21">
        <v>43</v>
      </c>
      <c r="G17" s="20">
        <f t="shared" si="0"/>
        <v>75.555555555555557</v>
      </c>
      <c r="H17" s="6">
        <f t="shared" si="1"/>
        <v>8.518518518518519</v>
      </c>
      <c r="I17" s="6">
        <f t="shared" si="2"/>
        <v>15.925925925925926</v>
      </c>
      <c r="J17" s="1"/>
      <c r="K17" s="2"/>
    </row>
    <row r="18" spans="2:17" ht="17" customHeight="1" x14ac:dyDescent="0.2">
      <c r="B18" s="38" t="s">
        <v>11</v>
      </c>
      <c r="C18" s="17">
        <v>78</v>
      </c>
      <c r="D18" s="41" t="s">
        <v>31</v>
      </c>
      <c r="E18" s="42" t="s">
        <v>31</v>
      </c>
      <c r="F18" s="24" t="s">
        <v>31</v>
      </c>
      <c r="G18" s="33" t="s">
        <v>31</v>
      </c>
      <c r="H18" s="33" t="s">
        <v>31</v>
      </c>
      <c r="I18" s="30" t="s">
        <v>31</v>
      </c>
      <c r="J18" s="1"/>
      <c r="K18" s="2"/>
    </row>
    <row r="19" spans="2:17" ht="17" customHeight="1" x14ac:dyDescent="0.2">
      <c r="B19" s="22" t="s">
        <v>10</v>
      </c>
      <c r="C19" s="8">
        <v>3991</v>
      </c>
      <c r="D19" s="21">
        <v>401</v>
      </c>
      <c r="E19" s="21">
        <v>193</v>
      </c>
      <c r="F19" s="21">
        <v>3397</v>
      </c>
      <c r="G19" s="20">
        <f t="shared" si="0"/>
        <v>10.047607116011024</v>
      </c>
      <c r="H19" s="6">
        <f t="shared" si="1"/>
        <v>4.8358807316462036</v>
      </c>
      <c r="I19" s="6">
        <f t="shared" si="2"/>
        <v>85.116512152342764</v>
      </c>
      <c r="J19" s="1"/>
      <c r="K19" s="2"/>
    </row>
    <row r="20" spans="2:17" ht="17" customHeight="1" x14ac:dyDescent="0.2">
      <c r="B20" s="18" t="s">
        <v>9</v>
      </c>
      <c r="C20" s="17">
        <v>1136</v>
      </c>
      <c r="D20" s="24">
        <v>148</v>
      </c>
      <c r="E20" s="24">
        <v>40</v>
      </c>
      <c r="F20" s="24">
        <v>948</v>
      </c>
      <c r="G20" s="23">
        <f t="shared" si="0"/>
        <v>13.028169014084508</v>
      </c>
      <c r="H20" s="30">
        <f t="shared" si="1"/>
        <v>3.5211267605633805</v>
      </c>
      <c r="I20" s="30">
        <f t="shared" si="2"/>
        <v>83.450704225352112</v>
      </c>
      <c r="J20" s="1"/>
      <c r="K20" s="2"/>
    </row>
    <row r="21" spans="2:17" ht="17" customHeight="1" x14ac:dyDescent="0.2">
      <c r="B21" s="22" t="s">
        <v>8</v>
      </c>
      <c r="C21" s="8">
        <v>399</v>
      </c>
      <c r="D21" s="21">
        <v>269</v>
      </c>
      <c r="E21" s="21">
        <v>17</v>
      </c>
      <c r="F21" s="21">
        <v>113</v>
      </c>
      <c r="G21" s="20">
        <f t="shared" si="0"/>
        <v>67.418546365914793</v>
      </c>
      <c r="H21" s="6">
        <f t="shared" si="1"/>
        <v>4.2606516290726821</v>
      </c>
      <c r="I21" s="6">
        <f t="shared" si="2"/>
        <v>28.320802005012531</v>
      </c>
      <c r="J21" s="1"/>
      <c r="K21" s="2"/>
      <c r="Q21" s="19"/>
    </row>
    <row r="22" spans="2:17" ht="17" customHeight="1" x14ac:dyDescent="0.2">
      <c r="B22" s="18" t="s">
        <v>7</v>
      </c>
      <c r="C22" s="17">
        <v>16</v>
      </c>
      <c r="D22" s="15" t="s">
        <v>31</v>
      </c>
      <c r="E22" s="16" t="s">
        <v>31</v>
      </c>
      <c r="F22" s="15" t="s">
        <v>31</v>
      </c>
      <c r="G22" s="32" t="s">
        <v>31</v>
      </c>
      <c r="H22" s="31" t="s">
        <v>31</v>
      </c>
      <c r="I22" s="30" t="s">
        <v>31</v>
      </c>
      <c r="J22" s="1"/>
      <c r="K22" s="2"/>
    </row>
    <row r="23" spans="2:17" ht="17" customHeight="1" x14ac:dyDescent="0.2">
      <c r="B23" s="13" t="s">
        <v>43</v>
      </c>
      <c r="C23" s="12">
        <f>SUM(D23:F23)</f>
        <v>8219</v>
      </c>
      <c r="D23" s="12">
        <f>SUM(D9:D10,D14,D19:D20,D22)</f>
        <v>1313</v>
      </c>
      <c r="E23" s="12">
        <f>SUM(E9:E10,E14,E19:E20,E22)</f>
        <v>467</v>
      </c>
      <c r="F23" s="12">
        <f>SUM(F9:F10,F14,F19:F20,F22)</f>
        <v>6439</v>
      </c>
      <c r="G23" s="11">
        <f t="shared" si="0"/>
        <v>15.975179462221682</v>
      </c>
      <c r="H23" s="10">
        <f t="shared" si="1"/>
        <v>5.681956442389585</v>
      </c>
      <c r="I23" s="9">
        <f t="shared" si="2"/>
        <v>78.342864095388734</v>
      </c>
      <c r="J23" s="1"/>
      <c r="K23" s="2"/>
    </row>
    <row r="24" spans="2:17" ht="17" customHeight="1" x14ac:dyDescent="0.2">
      <c r="B24" s="29" t="s">
        <v>53</v>
      </c>
      <c r="C24" s="8">
        <f>SUM(D24:F24)</f>
        <v>5839</v>
      </c>
      <c r="D24" s="8">
        <f>SUM(D7:D8,D11:D13,D15:D18,D21)</f>
        <v>4802</v>
      </c>
      <c r="E24" s="8">
        <f>SUM(E7:E8,E11,E12:E13,E15:E17,E18,E21)</f>
        <v>247</v>
      </c>
      <c r="F24" s="8">
        <f>SUM(F7:F8,F11:F13,F15:F18,F21)</f>
        <v>790</v>
      </c>
      <c r="G24" s="7">
        <f t="shared" si="0"/>
        <v>82.240109607809558</v>
      </c>
      <c r="H24" s="6">
        <f t="shared" si="1"/>
        <v>4.2301764000685047</v>
      </c>
      <c r="I24" s="6">
        <f t="shared" si="2"/>
        <v>13.529713992121939</v>
      </c>
      <c r="J24" s="1"/>
      <c r="K24" s="2"/>
    </row>
    <row r="25" spans="2:17" ht="17" customHeight="1" x14ac:dyDescent="0.2">
      <c r="B25" s="5" t="s">
        <v>4</v>
      </c>
      <c r="C25" s="4">
        <f>SUM(C7:C22)</f>
        <v>14253</v>
      </c>
      <c r="D25" s="4">
        <v>6250</v>
      </c>
      <c r="E25" s="4">
        <v>719</v>
      </c>
      <c r="F25" s="4">
        <v>7284</v>
      </c>
      <c r="G25" s="3">
        <f t="shared" si="0"/>
        <v>43.850417455974181</v>
      </c>
      <c r="H25" s="3">
        <f t="shared" si="1"/>
        <v>5.0445520241352702</v>
      </c>
      <c r="I25" s="3">
        <f t="shared" si="2"/>
        <v>51.105030519890548</v>
      </c>
      <c r="J25" s="1"/>
      <c r="K25" s="2"/>
    </row>
    <row r="26" spans="2:17" x14ac:dyDescent="0.2">
      <c r="B26" s="83" t="s">
        <v>30</v>
      </c>
      <c r="C26" s="83"/>
      <c r="D26" s="83"/>
      <c r="E26" s="83"/>
      <c r="F26" s="83"/>
      <c r="G26" s="83"/>
      <c r="H26" s="83"/>
      <c r="I26" s="83"/>
    </row>
    <row r="27" spans="2:17" x14ac:dyDescent="0.2">
      <c r="B27" s="84" t="s">
        <v>29</v>
      </c>
      <c r="C27" s="84"/>
      <c r="D27" s="84"/>
      <c r="E27" s="84"/>
      <c r="F27" s="84"/>
      <c r="G27" s="84"/>
      <c r="H27" s="84"/>
      <c r="I27" s="84"/>
    </row>
    <row r="28" spans="2:17" x14ac:dyDescent="0.2">
      <c r="B28" s="66" t="s">
        <v>3</v>
      </c>
      <c r="C28" s="66"/>
      <c r="D28" s="66"/>
      <c r="E28" s="66"/>
      <c r="F28" s="66"/>
      <c r="G28" s="66"/>
      <c r="H28" s="66"/>
      <c r="I28" s="66"/>
    </row>
    <row r="29" spans="2:17" x14ac:dyDescent="0.2">
      <c r="B29" s="66" t="s">
        <v>28</v>
      </c>
      <c r="C29" s="66"/>
      <c r="D29" s="66"/>
      <c r="E29" s="66"/>
      <c r="F29" s="66"/>
      <c r="G29" s="66"/>
      <c r="H29" s="66"/>
      <c r="I29" s="66"/>
    </row>
    <row r="30" spans="2:17" x14ac:dyDescent="0.2">
      <c r="B30" s="85" t="s">
        <v>27</v>
      </c>
      <c r="C30" s="85"/>
      <c r="D30" s="85"/>
      <c r="E30" s="85"/>
      <c r="F30" s="85"/>
      <c r="G30" s="85"/>
      <c r="H30" s="85"/>
      <c r="I30" s="85"/>
    </row>
    <row r="31" spans="2:17" ht="30.75" customHeight="1" x14ac:dyDescent="0.2">
      <c r="B31" s="66" t="s">
        <v>2</v>
      </c>
      <c r="C31" s="66"/>
      <c r="D31" s="66"/>
      <c r="E31" s="66"/>
      <c r="F31" s="66"/>
      <c r="G31" s="66"/>
      <c r="H31" s="66"/>
      <c r="I31" s="66"/>
    </row>
    <row r="32" spans="2:17" x14ac:dyDescent="0.2">
      <c r="B32" s="82" t="s">
        <v>1</v>
      </c>
      <c r="C32" s="82"/>
      <c r="D32" s="82"/>
      <c r="E32" s="82"/>
      <c r="F32" s="82"/>
      <c r="G32" s="82"/>
      <c r="H32" s="82"/>
      <c r="I32" s="82"/>
    </row>
    <row r="33" spans="2:9" ht="33" customHeight="1" x14ac:dyDescent="0.2">
      <c r="B33" s="82" t="s">
        <v>59</v>
      </c>
      <c r="C33" s="82"/>
      <c r="D33" s="82"/>
      <c r="E33" s="82"/>
      <c r="F33" s="82"/>
      <c r="G33" s="82"/>
      <c r="H33" s="82"/>
      <c r="I33" s="82"/>
    </row>
    <row r="34" spans="2:9" x14ac:dyDescent="0.2">
      <c r="B34" s="66" t="s">
        <v>46</v>
      </c>
      <c r="C34" s="66"/>
      <c r="D34" s="66"/>
      <c r="E34" s="66"/>
      <c r="F34" s="66"/>
      <c r="G34" s="66"/>
      <c r="H34" s="66"/>
      <c r="I34" s="66"/>
    </row>
    <row r="35" spans="2:9" ht="29" customHeight="1" x14ac:dyDescent="0.2">
      <c r="B35" s="66" t="s">
        <v>56</v>
      </c>
      <c r="C35" s="66"/>
      <c r="D35" s="66"/>
      <c r="E35" s="66"/>
      <c r="F35" s="66"/>
      <c r="G35" s="66"/>
      <c r="H35" s="66"/>
      <c r="I35" s="66"/>
    </row>
    <row r="37" spans="2:9" x14ac:dyDescent="0.2">
      <c r="C37" s="1"/>
      <c r="D37" s="1"/>
      <c r="E37" s="1"/>
    </row>
    <row r="38" spans="2:9" x14ac:dyDescent="0.2">
      <c r="C38" s="1"/>
      <c r="D38" s="1"/>
      <c r="E38" s="1"/>
    </row>
    <row r="39" spans="2:9" x14ac:dyDescent="0.2">
      <c r="C39" s="1"/>
      <c r="D39" s="1"/>
      <c r="E39" s="1"/>
    </row>
    <row r="40" spans="2:9" x14ac:dyDescent="0.2">
      <c r="C40" s="1"/>
      <c r="D40" s="1"/>
      <c r="E40" s="1"/>
    </row>
    <row r="41" spans="2:9" x14ac:dyDescent="0.2">
      <c r="C41" s="1"/>
      <c r="D41" s="1"/>
      <c r="E41" s="1"/>
    </row>
    <row r="42" spans="2:9" x14ac:dyDescent="0.2">
      <c r="C42" s="1"/>
      <c r="D42" s="1"/>
      <c r="E42" s="1"/>
    </row>
    <row r="43" spans="2:9" x14ac:dyDescent="0.2">
      <c r="C43" s="1"/>
      <c r="D43" s="1"/>
      <c r="E43" s="1"/>
    </row>
    <row r="44" spans="2:9" x14ac:dyDescent="0.2">
      <c r="C44" s="1"/>
      <c r="D44" s="1"/>
      <c r="E44" s="1"/>
    </row>
    <row r="45" spans="2:9" x14ac:dyDescent="0.2">
      <c r="C45" s="1"/>
      <c r="D45" s="1"/>
      <c r="E45" s="1"/>
    </row>
    <row r="46" spans="2:9" x14ac:dyDescent="0.2">
      <c r="C46" s="1"/>
      <c r="D46" s="1"/>
      <c r="E46" s="1"/>
    </row>
    <row r="47" spans="2:9" x14ac:dyDescent="0.2">
      <c r="C47" s="1"/>
      <c r="D47" s="1"/>
      <c r="E47" s="1"/>
    </row>
    <row r="48" spans="2:9" x14ac:dyDescent="0.2">
      <c r="C48" s="1"/>
      <c r="D48" s="1"/>
      <c r="E48" s="1"/>
    </row>
    <row r="49" spans="3:5" x14ac:dyDescent="0.2">
      <c r="C49" s="1"/>
      <c r="D49" s="1"/>
      <c r="E49" s="1"/>
    </row>
    <row r="50" spans="3:5" x14ac:dyDescent="0.2">
      <c r="C50" s="1"/>
      <c r="D50" s="1"/>
      <c r="E50" s="1"/>
    </row>
    <row r="51" spans="3:5" x14ac:dyDescent="0.2">
      <c r="C51" s="1"/>
      <c r="D51" s="1"/>
      <c r="E51" s="1"/>
    </row>
    <row r="52" spans="3:5" x14ac:dyDescent="0.2">
      <c r="C52" s="1"/>
      <c r="D52" s="1"/>
      <c r="E52" s="1"/>
    </row>
    <row r="53" spans="3:5" x14ac:dyDescent="0.2">
      <c r="C53" s="1"/>
      <c r="D53" s="1"/>
      <c r="E53" s="1"/>
    </row>
    <row r="54" spans="3:5" x14ac:dyDescent="0.2">
      <c r="C54" s="1"/>
      <c r="D54" s="1"/>
      <c r="E54" s="1"/>
    </row>
    <row r="55" spans="3:5" x14ac:dyDescent="0.2">
      <c r="C55" s="1"/>
      <c r="D55" s="1"/>
      <c r="E55" s="1"/>
    </row>
  </sheetData>
  <mergeCells count="16">
    <mergeCell ref="B35:I35"/>
    <mergeCell ref="B2:I2"/>
    <mergeCell ref="B3:B6"/>
    <mergeCell ref="C3:C5"/>
    <mergeCell ref="D3:I4"/>
    <mergeCell ref="C6:F6"/>
    <mergeCell ref="G6:I6"/>
    <mergeCell ref="B32:I32"/>
    <mergeCell ref="B33:I33"/>
    <mergeCell ref="B34:I34"/>
    <mergeCell ref="B26:I26"/>
    <mergeCell ref="B27:I27"/>
    <mergeCell ref="B28:I28"/>
    <mergeCell ref="B29:I29"/>
    <mergeCell ref="B30:I30"/>
    <mergeCell ref="B31:I31"/>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D1E49-472A-49B9-939E-100B682002FF}">
  <sheetPr published="0"/>
  <dimension ref="B2:Q55"/>
  <sheetViews>
    <sheetView zoomScale="112" workbookViewId="0">
      <selection activeCell="E40" sqref="E40"/>
    </sheetView>
  </sheetViews>
  <sheetFormatPr baseColWidth="10" defaultColWidth="11" defaultRowHeight="15" x14ac:dyDescent="0.2"/>
  <cols>
    <col min="2" max="2" width="40.5" customWidth="1"/>
    <col min="3" max="9" width="22" customWidth="1"/>
  </cols>
  <sheetData>
    <row r="2" spans="2:11" s="28" customFormat="1" ht="19" x14ac:dyDescent="0.25">
      <c r="B2" s="67" t="s">
        <v>52</v>
      </c>
      <c r="C2" s="67"/>
      <c r="D2" s="67"/>
      <c r="E2" s="67"/>
      <c r="F2" s="67"/>
      <c r="G2" s="67"/>
      <c r="H2" s="67"/>
      <c r="I2" s="67"/>
    </row>
    <row r="3" spans="2:11" ht="14.75" customHeight="1" x14ac:dyDescent="0.2">
      <c r="B3" s="68" t="s">
        <v>26</v>
      </c>
      <c r="C3" s="71" t="s">
        <v>25</v>
      </c>
      <c r="D3" s="73" t="s">
        <v>36</v>
      </c>
      <c r="E3" s="74"/>
      <c r="F3" s="74"/>
      <c r="G3" s="74"/>
      <c r="H3" s="74"/>
      <c r="I3" s="75"/>
    </row>
    <row r="4" spans="2:11" ht="15" customHeight="1" x14ac:dyDescent="0.2">
      <c r="B4" s="69"/>
      <c r="C4" s="72"/>
      <c r="D4" s="76"/>
      <c r="E4" s="77"/>
      <c r="F4" s="77"/>
      <c r="G4" s="77"/>
      <c r="H4" s="77"/>
      <c r="I4" s="78"/>
    </row>
    <row r="5" spans="2:11" ht="21" customHeight="1" x14ac:dyDescent="0.2">
      <c r="B5" s="69"/>
      <c r="C5" s="72"/>
      <c r="D5" s="26" t="s">
        <v>35</v>
      </c>
      <c r="E5" s="27" t="s">
        <v>34</v>
      </c>
      <c r="F5" s="26" t="s">
        <v>33</v>
      </c>
      <c r="G5" s="26" t="s">
        <v>35</v>
      </c>
      <c r="H5" s="27" t="s">
        <v>34</v>
      </c>
      <c r="I5" s="26" t="s">
        <v>33</v>
      </c>
    </row>
    <row r="6" spans="2:11" ht="17" customHeight="1" x14ac:dyDescent="0.2">
      <c r="B6" s="70"/>
      <c r="C6" s="79" t="s">
        <v>24</v>
      </c>
      <c r="D6" s="80"/>
      <c r="E6" s="80"/>
      <c r="F6" s="81"/>
      <c r="G6" s="79" t="s">
        <v>23</v>
      </c>
      <c r="H6" s="80"/>
      <c r="I6" s="81"/>
    </row>
    <row r="7" spans="2:11" ht="17" customHeight="1" x14ac:dyDescent="0.2">
      <c r="B7" s="25" t="s">
        <v>22</v>
      </c>
      <c r="C7" s="8">
        <v>670</v>
      </c>
      <c r="D7" s="21">
        <v>522</v>
      </c>
      <c r="E7" s="21">
        <v>36</v>
      </c>
      <c r="F7" s="21">
        <v>112</v>
      </c>
      <c r="G7" s="20">
        <f>D7*100/C7</f>
        <v>77.910447761194035</v>
      </c>
      <c r="H7" s="6">
        <f>E7*100/C7</f>
        <v>5.3731343283582094</v>
      </c>
      <c r="I7" s="6">
        <f>F7*100/C7</f>
        <v>16.71641791044776</v>
      </c>
      <c r="K7" s="2"/>
    </row>
    <row r="8" spans="2:11" ht="17" customHeight="1" x14ac:dyDescent="0.2">
      <c r="B8" s="18" t="s">
        <v>21</v>
      </c>
      <c r="C8" s="17">
        <v>2256</v>
      </c>
      <c r="D8" s="24">
        <v>2066</v>
      </c>
      <c r="E8" s="24">
        <v>62</v>
      </c>
      <c r="F8" s="24">
        <v>128</v>
      </c>
      <c r="G8" s="23">
        <f t="shared" ref="G8:G25" si="0">D8*100/C8</f>
        <v>91.578014184397162</v>
      </c>
      <c r="H8" s="14">
        <f t="shared" ref="H8:H25" si="1">E8*100/C8</f>
        <v>2.74822695035461</v>
      </c>
      <c r="I8" s="14">
        <f t="shared" ref="I8:I25" si="2">F8*100/C8</f>
        <v>5.6737588652482271</v>
      </c>
      <c r="K8" s="2"/>
    </row>
    <row r="9" spans="2:11" ht="17" customHeight="1" x14ac:dyDescent="0.2">
      <c r="B9" s="22" t="s">
        <v>20</v>
      </c>
      <c r="C9" s="36" t="s">
        <v>32</v>
      </c>
      <c r="D9" s="21" t="s">
        <v>32</v>
      </c>
      <c r="E9" s="21" t="s">
        <v>32</v>
      </c>
      <c r="F9" s="21" t="s">
        <v>32</v>
      </c>
      <c r="G9" s="35" t="s">
        <v>32</v>
      </c>
      <c r="H9" s="34" t="s">
        <v>32</v>
      </c>
      <c r="I9" s="34" t="s">
        <v>32</v>
      </c>
      <c r="K9" s="2"/>
    </row>
    <row r="10" spans="2:11" ht="17" customHeight="1" x14ac:dyDescent="0.2">
      <c r="B10" s="18" t="s">
        <v>19</v>
      </c>
      <c r="C10" s="17">
        <v>1752</v>
      </c>
      <c r="D10" s="24">
        <v>617</v>
      </c>
      <c r="E10" s="24">
        <v>174</v>
      </c>
      <c r="F10" s="24">
        <v>961</v>
      </c>
      <c r="G10" s="23">
        <f t="shared" si="0"/>
        <v>35.216894977168948</v>
      </c>
      <c r="H10" s="14">
        <f t="shared" si="1"/>
        <v>9.9315068493150687</v>
      </c>
      <c r="I10" s="14">
        <f t="shared" si="2"/>
        <v>54.851598173515981</v>
      </c>
      <c r="K10" s="2"/>
    </row>
    <row r="11" spans="2:11" ht="17" customHeight="1" x14ac:dyDescent="0.2">
      <c r="B11" s="37" t="s">
        <v>18</v>
      </c>
      <c r="C11" s="8">
        <v>58</v>
      </c>
      <c r="D11" s="40">
        <v>35</v>
      </c>
      <c r="E11" s="36">
        <v>3</v>
      </c>
      <c r="F11" s="21">
        <v>20</v>
      </c>
      <c r="G11" s="34">
        <f t="shared" si="0"/>
        <v>60.344827586206897</v>
      </c>
      <c r="H11" s="34">
        <f t="shared" si="1"/>
        <v>5.1724137931034484</v>
      </c>
      <c r="I11" s="34">
        <f t="shared" si="2"/>
        <v>34.482758620689658</v>
      </c>
      <c r="K11" s="2"/>
    </row>
    <row r="12" spans="2:11" ht="17" customHeight="1" x14ac:dyDescent="0.2">
      <c r="B12" s="18" t="s">
        <v>17</v>
      </c>
      <c r="C12" s="17">
        <v>27</v>
      </c>
      <c r="D12" s="24" t="s">
        <v>31</v>
      </c>
      <c r="E12" s="24" t="s">
        <v>31</v>
      </c>
      <c r="F12" s="24" t="s">
        <v>31</v>
      </c>
      <c r="G12" s="33" t="s">
        <v>31</v>
      </c>
      <c r="H12" s="30" t="s">
        <v>31</v>
      </c>
      <c r="I12" s="30" t="s">
        <v>31</v>
      </c>
      <c r="K12" s="2"/>
    </row>
    <row r="13" spans="2:11" ht="17" customHeight="1" x14ac:dyDescent="0.2">
      <c r="B13" s="22" t="s">
        <v>16</v>
      </c>
      <c r="C13" s="8">
        <v>668</v>
      </c>
      <c r="D13" s="21">
        <v>390</v>
      </c>
      <c r="E13" s="21">
        <v>66</v>
      </c>
      <c r="F13" s="21">
        <v>212</v>
      </c>
      <c r="G13" s="20">
        <f t="shared" si="0"/>
        <v>58.383233532934135</v>
      </c>
      <c r="H13" s="6">
        <f t="shared" si="1"/>
        <v>9.8802395209580833</v>
      </c>
      <c r="I13" s="6">
        <f t="shared" si="2"/>
        <v>31.736526946107784</v>
      </c>
      <c r="K13" s="2"/>
    </row>
    <row r="14" spans="2:11" ht="17" customHeight="1" x14ac:dyDescent="0.2">
      <c r="B14" s="18" t="s">
        <v>15</v>
      </c>
      <c r="C14" s="17">
        <v>1179</v>
      </c>
      <c r="D14" s="24">
        <v>104</v>
      </c>
      <c r="E14" s="24">
        <v>56</v>
      </c>
      <c r="F14" s="24">
        <v>1019</v>
      </c>
      <c r="G14" s="23">
        <f t="shared" si="0"/>
        <v>8.8210347752332492</v>
      </c>
      <c r="H14" s="14">
        <f t="shared" si="1"/>
        <v>4.7497879558948259</v>
      </c>
      <c r="I14" s="14">
        <f t="shared" si="2"/>
        <v>86.429177268871925</v>
      </c>
      <c r="K14" s="2"/>
    </row>
    <row r="15" spans="2:11" ht="17" customHeight="1" x14ac:dyDescent="0.2">
      <c r="B15" s="22" t="s">
        <v>14</v>
      </c>
      <c r="C15" s="8">
        <v>1485</v>
      </c>
      <c r="D15" s="21">
        <v>1340</v>
      </c>
      <c r="E15" s="21">
        <v>44</v>
      </c>
      <c r="F15" s="21">
        <v>101</v>
      </c>
      <c r="G15" s="20">
        <f t="shared" si="0"/>
        <v>90.235690235690242</v>
      </c>
      <c r="H15" s="6">
        <f t="shared" si="1"/>
        <v>2.9629629629629628</v>
      </c>
      <c r="I15" s="6">
        <f t="shared" si="2"/>
        <v>6.801346801346801</v>
      </c>
      <c r="K15" s="2"/>
    </row>
    <row r="16" spans="2:11" ht="17" customHeight="1" x14ac:dyDescent="0.2">
      <c r="B16" s="38" t="s">
        <v>13</v>
      </c>
      <c r="C16" s="17">
        <v>65</v>
      </c>
      <c r="D16" s="24" t="s">
        <v>31</v>
      </c>
      <c r="E16" s="24" t="s">
        <v>31</v>
      </c>
      <c r="F16" s="24" t="s">
        <v>31</v>
      </c>
      <c r="G16" s="23" t="s">
        <v>31</v>
      </c>
      <c r="H16" s="14" t="s">
        <v>31</v>
      </c>
      <c r="I16" s="14" t="s">
        <v>31</v>
      </c>
      <c r="K16" s="2"/>
    </row>
    <row r="17" spans="2:17" ht="17" customHeight="1" x14ac:dyDescent="0.2">
      <c r="B17" s="22" t="s">
        <v>12</v>
      </c>
      <c r="C17" s="8">
        <v>274</v>
      </c>
      <c r="D17" s="21">
        <v>217</v>
      </c>
      <c r="E17" s="21">
        <v>12</v>
      </c>
      <c r="F17" s="21">
        <v>45</v>
      </c>
      <c r="G17" s="20">
        <f t="shared" si="0"/>
        <v>79.197080291970806</v>
      </c>
      <c r="H17" s="6">
        <f t="shared" si="1"/>
        <v>4.3795620437956204</v>
      </c>
      <c r="I17" s="6">
        <f t="shared" si="2"/>
        <v>16.423357664233578</v>
      </c>
      <c r="K17" s="2"/>
    </row>
    <row r="18" spans="2:17" ht="17" customHeight="1" x14ac:dyDescent="0.2">
      <c r="B18" s="38" t="s">
        <v>11</v>
      </c>
      <c r="C18" s="17">
        <v>53</v>
      </c>
      <c r="D18" s="41">
        <v>26</v>
      </c>
      <c r="E18" s="42">
        <v>9</v>
      </c>
      <c r="F18" s="24">
        <v>18</v>
      </c>
      <c r="G18" s="23">
        <f t="shared" si="0"/>
        <v>49.056603773584904</v>
      </c>
      <c r="H18" s="23">
        <f t="shared" si="1"/>
        <v>16.981132075471699</v>
      </c>
      <c r="I18" s="30">
        <f t="shared" si="2"/>
        <v>33.962264150943398</v>
      </c>
      <c r="K18" s="2"/>
    </row>
    <row r="19" spans="2:17" ht="17" customHeight="1" x14ac:dyDescent="0.2">
      <c r="B19" s="22" t="s">
        <v>10</v>
      </c>
      <c r="C19" s="8">
        <v>3920</v>
      </c>
      <c r="D19" s="21">
        <v>388</v>
      </c>
      <c r="E19" s="21">
        <v>173</v>
      </c>
      <c r="F19" s="21">
        <v>3359</v>
      </c>
      <c r="G19" s="20">
        <f t="shared" si="0"/>
        <v>9.8979591836734695</v>
      </c>
      <c r="H19" s="6">
        <f t="shared" si="1"/>
        <v>4.4132653061224492</v>
      </c>
      <c r="I19" s="6">
        <f t="shared" si="2"/>
        <v>85.688775510204081</v>
      </c>
      <c r="K19" s="2"/>
    </row>
    <row r="20" spans="2:17" ht="17" customHeight="1" x14ac:dyDescent="0.2">
      <c r="B20" s="18" t="s">
        <v>9</v>
      </c>
      <c r="C20" s="17">
        <v>1181</v>
      </c>
      <c r="D20" s="24">
        <v>153</v>
      </c>
      <c r="E20" s="24">
        <v>62</v>
      </c>
      <c r="F20" s="24">
        <v>966</v>
      </c>
      <c r="G20" s="23">
        <f t="shared" si="0"/>
        <v>12.955122777307366</v>
      </c>
      <c r="H20" s="30">
        <f t="shared" si="1"/>
        <v>5.249788314987299</v>
      </c>
      <c r="I20" s="30">
        <f t="shared" si="2"/>
        <v>81.795088907705335</v>
      </c>
      <c r="K20" s="2"/>
    </row>
    <row r="21" spans="2:17" ht="17" customHeight="1" x14ac:dyDescent="0.2">
      <c r="B21" s="22" t="s">
        <v>8</v>
      </c>
      <c r="C21" s="8">
        <v>360</v>
      </c>
      <c r="D21" s="21">
        <v>267</v>
      </c>
      <c r="E21" s="21">
        <v>19</v>
      </c>
      <c r="F21" s="21">
        <v>74</v>
      </c>
      <c r="G21" s="20">
        <f t="shared" si="0"/>
        <v>74.166666666666671</v>
      </c>
      <c r="H21" s="6">
        <f t="shared" si="1"/>
        <v>5.2777777777777777</v>
      </c>
      <c r="I21" s="6">
        <f t="shared" si="2"/>
        <v>20.555555555555557</v>
      </c>
      <c r="K21" s="2"/>
      <c r="Q21" s="19"/>
    </row>
    <row r="22" spans="2:17" ht="17" customHeight="1" x14ac:dyDescent="0.2">
      <c r="B22" s="18" t="s">
        <v>7</v>
      </c>
      <c r="C22" s="17">
        <v>17</v>
      </c>
      <c r="D22" s="15" t="s">
        <v>31</v>
      </c>
      <c r="E22" s="16" t="s">
        <v>31</v>
      </c>
      <c r="F22" s="15" t="s">
        <v>31</v>
      </c>
      <c r="G22" s="32" t="s">
        <v>31</v>
      </c>
      <c r="H22" s="31" t="s">
        <v>31</v>
      </c>
      <c r="I22" s="30" t="s">
        <v>31</v>
      </c>
      <c r="K22" s="2"/>
    </row>
    <row r="23" spans="2:17" ht="17" customHeight="1" x14ac:dyDescent="0.2">
      <c r="B23" s="13" t="s">
        <v>43</v>
      </c>
      <c r="C23" s="12">
        <f>SUM(D23:F23)</f>
        <v>8032</v>
      </c>
      <c r="D23" s="12">
        <f>SUM(D9:D10,D14,D19:D20,D22)</f>
        <v>1262</v>
      </c>
      <c r="E23" s="12">
        <f>SUM(E9:E10,E14,E19:E20,E22)</f>
        <v>465</v>
      </c>
      <c r="F23" s="12">
        <f>SUM(F9:F10,F14,F19:F20,F22)</f>
        <v>6305</v>
      </c>
      <c r="G23" s="11">
        <f>D23*100/C23</f>
        <v>15.71215139442231</v>
      </c>
      <c r="H23" s="10">
        <f t="shared" si="1"/>
        <v>5.7893426294820713</v>
      </c>
      <c r="I23" s="9">
        <f t="shared" si="2"/>
        <v>78.498505976095615</v>
      </c>
      <c r="K23" s="2"/>
    </row>
    <row r="24" spans="2:17" ht="17" customHeight="1" x14ac:dyDescent="0.2">
      <c r="B24" s="29" t="s">
        <v>53</v>
      </c>
      <c r="C24" s="8">
        <f>SUM(D24:F24)</f>
        <v>5824</v>
      </c>
      <c r="D24" s="8">
        <f>SUM(D7:D8,D11:D13,D15:D18,D21)</f>
        <v>4863</v>
      </c>
      <c r="E24" s="8">
        <f>SUM(E7:E8,E11,E12:E13,E15:E17,E18,E21)</f>
        <v>251</v>
      </c>
      <c r="F24" s="8">
        <f>SUM(F7:F8,F11:F13,F15:F18,F21)</f>
        <v>710</v>
      </c>
      <c r="G24" s="7">
        <f t="shared" si="0"/>
        <v>83.499313186813183</v>
      </c>
      <c r="H24" s="6">
        <f t="shared" si="1"/>
        <v>4.3097527472527473</v>
      </c>
      <c r="I24" s="6">
        <f t="shared" si="2"/>
        <v>12.190934065934066</v>
      </c>
      <c r="K24" s="2"/>
    </row>
    <row r="25" spans="2:17" ht="17" customHeight="1" x14ac:dyDescent="0.2">
      <c r="B25" s="5" t="s">
        <v>4</v>
      </c>
      <c r="C25" s="4">
        <f>SUM(C7:C22)</f>
        <v>13965</v>
      </c>
      <c r="D25" s="4">
        <v>6212</v>
      </c>
      <c r="E25" s="4">
        <v>720</v>
      </c>
      <c r="F25" s="4">
        <v>7033</v>
      </c>
      <c r="G25" s="3">
        <f t="shared" si="0"/>
        <v>44.48263515932689</v>
      </c>
      <c r="H25" s="3">
        <f t="shared" si="1"/>
        <v>5.1557465091299681</v>
      </c>
      <c r="I25" s="3">
        <f t="shared" si="2"/>
        <v>50.361618331543141</v>
      </c>
      <c r="K25" s="2"/>
    </row>
    <row r="26" spans="2:17" x14ac:dyDescent="0.2">
      <c r="B26" s="83" t="s">
        <v>30</v>
      </c>
      <c r="C26" s="83"/>
      <c r="D26" s="83"/>
      <c r="E26" s="83"/>
      <c r="F26" s="83"/>
      <c r="G26" s="83"/>
      <c r="H26" s="83"/>
      <c r="I26" s="83"/>
    </row>
    <row r="27" spans="2:17" x14ac:dyDescent="0.2">
      <c r="B27" s="84" t="s">
        <v>29</v>
      </c>
      <c r="C27" s="84"/>
      <c r="D27" s="84"/>
      <c r="E27" s="84"/>
      <c r="F27" s="84"/>
      <c r="G27" s="84"/>
      <c r="H27" s="84"/>
      <c r="I27" s="84"/>
    </row>
    <row r="28" spans="2:17" x14ac:dyDescent="0.2">
      <c r="B28" s="66" t="s">
        <v>3</v>
      </c>
      <c r="C28" s="66"/>
      <c r="D28" s="66"/>
      <c r="E28" s="66"/>
      <c r="F28" s="66"/>
      <c r="G28" s="66"/>
      <c r="H28" s="66"/>
      <c r="I28" s="66"/>
    </row>
    <row r="29" spans="2:17" x14ac:dyDescent="0.2">
      <c r="B29" s="66" t="s">
        <v>28</v>
      </c>
      <c r="C29" s="66"/>
      <c r="D29" s="66"/>
      <c r="E29" s="66"/>
      <c r="F29" s="66"/>
      <c r="G29" s="66"/>
      <c r="H29" s="66"/>
      <c r="I29" s="66"/>
    </row>
    <row r="30" spans="2:17" x14ac:dyDescent="0.2">
      <c r="B30" s="85" t="s">
        <v>27</v>
      </c>
      <c r="C30" s="85"/>
      <c r="D30" s="85"/>
      <c r="E30" s="85"/>
      <c r="F30" s="85"/>
      <c r="G30" s="85"/>
      <c r="H30" s="85"/>
      <c r="I30" s="85"/>
    </row>
    <row r="31" spans="2:17" ht="36" customHeight="1" x14ac:dyDescent="0.2">
      <c r="B31" s="66" t="s">
        <v>2</v>
      </c>
      <c r="C31" s="66"/>
      <c r="D31" s="66"/>
      <c r="E31" s="66"/>
      <c r="F31" s="66"/>
      <c r="G31" s="66"/>
      <c r="H31" s="66"/>
      <c r="I31" s="66"/>
    </row>
    <row r="32" spans="2:17" x14ac:dyDescent="0.2">
      <c r="B32" s="82" t="s">
        <v>1</v>
      </c>
      <c r="C32" s="82"/>
      <c r="D32" s="82"/>
      <c r="E32" s="82"/>
      <c r="F32" s="82"/>
      <c r="G32" s="82"/>
      <c r="H32" s="82"/>
      <c r="I32" s="82"/>
    </row>
    <row r="33" spans="2:9" ht="107" customHeight="1" x14ac:dyDescent="0.2">
      <c r="B33" s="82" t="s">
        <v>58</v>
      </c>
      <c r="C33" s="82"/>
      <c r="D33" s="82"/>
      <c r="E33" s="82"/>
      <c r="F33" s="82"/>
      <c r="G33" s="82"/>
      <c r="H33" s="82"/>
      <c r="I33" s="82"/>
    </row>
    <row r="34" spans="2:9" x14ac:dyDescent="0.2">
      <c r="B34" s="66" t="s">
        <v>46</v>
      </c>
      <c r="C34" s="66"/>
      <c r="D34" s="66"/>
      <c r="E34" s="66"/>
      <c r="F34" s="66"/>
      <c r="G34" s="66"/>
      <c r="H34" s="66"/>
      <c r="I34" s="66"/>
    </row>
    <row r="35" spans="2:9" ht="29" customHeight="1" x14ac:dyDescent="0.2">
      <c r="B35" s="66" t="s">
        <v>54</v>
      </c>
      <c r="C35" s="66"/>
      <c r="D35" s="66"/>
      <c r="E35" s="66"/>
      <c r="F35" s="66"/>
      <c r="G35" s="66"/>
      <c r="H35" s="66"/>
      <c r="I35" s="66"/>
    </row>
    <row r="37" spans="2:9" x14ac:dyDescent="0.2">
      <c r="C37" s="1"/>
      <c r="D37" s="1"/>
      <c r="E37" s="1"/>
    </row>
    <row r="38" spans="2:9" x14ac:dyDescent="0.2">
      <c r="C38" s="1"/>
      <c r="D38" s="1"/>
      <c r="E38" s="1"/>
    </row>
    <row r="39" spans="2:9" x14ac:dyDescent="0.2">
      <c r="C39" s="1"/>
      <c r="D39" s="1"/>
      <c r="E39" s="1"/>
    </row>
    <row r="40" spans="2:9" x14ac:dyDescent="0.2">
      <c r="C40" s="1"/>
      <c r="D40" s="1"/>
      <c r="E40" s="1"/>
    </row>
    <row r="41" spans="2:9" x14ac:dyDescent="0.2">
      <c r="C41" s="1"/>
      <c r="D41" s="1"/>
      <c r="E41" s="1"/>
    </row>
    <row r="42" spans="2:9" x14ac:dyDescent="0.2">
      <c r="C42" s="1"/>
      <c r="D42" s="1"/>
      <c r="E42" s="1"/>
    </row>
    <row r="43" spans="2:9" x14ac:dyDescent="0.2">
      <c r="C43" s="1"/>
      <c r="D43" s="1"/>
      <c r="E43" s="1"/>
    </row>
    <row r="44" spans="2:9" x14ac:dyDescent="0.2">
      <c r="C44" s="1"/>
      <c r="D44" s="1"/>
      <c r="E44" s="1"/>
    </row>
    <row r="45" spans="2:9" x14ac:dyDescent="0.2">
      <c r="C45" s="1"/>
      <c r="D45" s="1"/>
      <c r="E45" s="1"/>
    </row>
    <row r="46" spans="2:9" x14ac:dyDescent="0.2">
      <c r="C46" s="1"/>
      <c r="D46" s="1"/>
      <c r="E46" s="1"/>
    </row>
    <row r="47" spans="2:9" x14ac:dyDescent="0.2">
      <c r="C47" s="1"/>
      <c r="D47" s="1"/>
      <c r="E47" s="1"/>
    </row>
    <row r="48" spans="2:9" x14ac:dyDescent="0.2">
      <c r="C48" s="1"/>
      <c r="D48" s="1"/>
      <c r="E48" s="1"/>
    </row>
    <row r="49" spans="3:5" x14ac:dyDescent="0.2">
      <c r="C49" s="1"/>
      <c r="D49" s="1"/>
      <c r="E49" s="1"/>
    </row>
    <row r="50" spans="3:5" x14ac:dyDescent="0.2">
      <c r="C50" s="1"/>
      <c r="D50" s="1"/>
      <c r="E50" s="1"/>
    </row>
    <row r="51" spans="3:5" x14ac:dyDescent="0.2">
      <c r="C51" s="1"/>
      <c r="D51" s="1"/>
      <c r="E51" s="1"/>
    </row>
    <row r="52" spans="3:5" x14ac:dyDescent="0.2">
      <c r="C52" s="1"/>
      <c r="D52" s="1"/>
      <c r="E52" s="1"/>
    </row>
    <row r="53" spans="3:5" x14ac:dyDescent="0.2">
      <c r="C53" s="1"/>
      <c r="D53" s="1"/>
      <c r="E53" s="1"/>
    </row>
    <row r="54" spans="3:5" x14ac:dyDescent="0.2">
      <c r="C54" s="1"/>
      <c r="D54" s="1"/>
      <c r="E54" s="1"/>
    </row>
    <row r="55" spans="3:5" x14ac:dyDescent="0.2">
      <c r="C55" s="1"/>
      <c r="D55" s="1"/>
      <c r="E55" s="1"/>
    </row>
  </sheetData>
  <mergeCells count="16">
    <mergeCell ref="B32:I32"/>
    <mergeCell ref="B33:I33"/>
    <mergeCell ref="B34:I34"/>
    <mergeCell ref="B35:I35"/>
    <mergeCell ref="B26:I26"/>
    <mergeCell ref="B27:I27"/>
    <mergeCell ref="B28:I28"/>
    <mergeCell ref="B29:I29"/>
    <mergeCell ref="B30:I30"/>
    <mergeCell ref="B31:I31"/>
    <mergeCell ref="B2:I2"/>
    <mergeCell ref="B3:B6"/>
    <mergeCell ref="C3:C5"/>
    <mergeCell ref="D3:I4"/>
    <mergeCell ref="C6:F6"/>
    <mergeCell ref="G6:I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B2D3D-56FA-440C-848F-3859D53EDB28}">
  <sheetPr published="0"/>
  <dimension ref="B2:Q56"/>
  <sheetViews>
    <sheetView zoomScale="80" zoomScaleNormal="80" workbookViewId="0"/>
  </sheetViews>
  <sheetFormatPr baseColWidth="10" defaultColWidth="11" defaultRowHeight="15" x14ac:dyDescent="0.2"/>
  <cols>
    <col min="2" max="2" width="40.5" customWidth="1"/>
    <col min="3" max="9" width="22" customWidth="1"/>
  </cols>
  <sheetData>
    <row r="2" spans="2:11" s="28" customFormat="1" ht="19" x14ac:dyDescent="0.25">
      <c r="B2" s="67" t="s">
        <v>38</v>
      </c>
      <c r="C2" s="67"/>
      <c r="D2" s="67"/>
      <c r="E2" s="67"/>
      <c r="F2" s="67"/>
      <c r="G2" s="67"/>
      <c r="H2" s="67"/>
      <c r="I2" s="67"/>
    </row>
    <row r="3" spans="2:11" ht="14.75" customHeight="1" x14ac:dyDescent="0.2">
      <c r="B3" s="68" t="s">
        <v>26</v>
      </c>
      <c r="C3" s="71" t="s">
        <v>25</v>
      </c>
      <c r="D3" s="73" t="s">
        <v>36</v>
      </c>
      <c r="E3" s="74"/>
      <c r="F3" s="74"/>
      <c r="G3" s="74"/>
      <c r="H3" s="74"/>
      <c r="I3" s="75"/>
    </row>
    <row r="4" spans="2:11" ht="15" customHeight="1" x14ac:dyDescent="0.2">
      <c r="B4" s="69"/>
      <c r="C4" s="72"/>
      <c r="D4" s="76"/>
      <c r="E4" s="77"/>
      <c r="F4" s="77"/>
      <c r="G4" s="77"/>
      <c r="H4" s="77"/>
      <c r="I4" s="78"/>
    </row>
    <row r="5" spans="2:11" ht="21" customHeight="1" x14ac:dyDescent="0.2">
      <c r="B5" s="69"/>
      <c r="C5" s="72"/>
      <c r="D5" s="26" t="s">
        <v>35</v>
      </c>
      <c r="E5" s="27" t="s">
        <v>34</v>
      </c>
      <c r="F5" s="26" t="s">
        <v>33</v>
      </c>
      <c r="G5" s="26" t="s">
        <v>35</v>
      </c>
      <c r="H5" s="27" t="s">
        <v>34</v>
      </c>
      <c r="I5" s="26" t="s">
        <v>33</v>
      </c>
    </row>
    <row r="6" spans="2:11" ht="17" customHeight="1" x14ac:dyDescent="0.2">
      <c r="B6" s="70"/>
      <c r="C6" s="79" t="s">
        <v>24</v>
      </c>
      <c r="D6" s="80"/>
      <c r="E6" s="80"/>
      <c r="F6" s="81"/>
      <c r="G6" s="79" t="s">
        <v>23</v>
      </c>
      <c r="H6" s="80"/>
      <c r="I6" s="81"/>
    </row>
    <row r="7" spans="2:11" ht="17" customHeight="1" x14ac:dyDescent="0.2">
      <c r="B7" s="25" t="s">
        <v>22</v>
      </c>
      <c r="C7" s="8">
        <v>680</v>
      </c>
      <c r="D7" s="21">
        <v>497</v>
      </c>
      <c r="E7" s="21">
        <v>47</v>
      </c>
      <c r="F7" s="21">
        <v>136</v>
      </c>
      <c r="G7" s="20">
        <f>D7*100/C7</f>
        <v>73.088235294117652</v>
      </c>
      <c r="H7" s="6">
        <f>E7*100/C7</f>
        <v>6.9117647058823533</v>
      </c>
      <c r="I7" s="6">
        <f>F7*100/C7</f>
        <v>20</v>
      </c>
      <c r="K7" s="2"/>
    </row>
    <row r="8" spans="2:11" ht="17" customHeight="1" x14ac:dyDescent="0.2">
      <c r="B8" s="18" t="s">
        <v>21</v>
      </c>
      <c r="C8" s="17">
        <v>2206</v>
      </c>
      <c r="D8" s="24">
        <v>1985</v>
      </c>
      <c r="E8" s="24">
        <v>78</v>
      </c>
      <c r="F8" s="24">
        <v>143</v>
      </c>
      <c r="G8" s="23">
        <f t="shared" ref="G8:G25" si="0">D8*100/C8</f>
        <v>89.981867633726196</v>
      </c>
      <c r="H8" s="14">
        <f t="shared" ref="H8:H25" si="1">E8*100/C8</f>
        <v>3.5358114233907525</v>
      </c>
      <c r="I8" s="14">
        <f t="shared" ref="I8:I25" si="2">F8*100/C8</f>
        <v>6.4823209428830459</v>
      </c>
      <c r="K8" s="2"/>
    </row>
    <row r="9" spans="2:11" ht="17" customHeight="1" x14ac:dyDescent="0.2">
      <c r="B9" s="22" t="s">
        <v>20</v>
      </c>
      <c r="C9" s="36" t="s">
        <v>32</v>
      </c>
      <c r="D9" s="21" t="s">
        <v>32</v>
      </c>
      <c r="E9" s="21" t="s">
        <v>32</v>
      </c>
      <c r="F9" s="21" t="s">
        <v>32</v>
      </c>
      <c r="G9" s="35" t="s">
        <v>32</v>
      </c>
      <c r="H9" s="34" t="s">
        <v>32</v>
      </c>
      <c r="I9" s="34" t="s">
        <v>32</v>
      </c>
      <c r="K9" s="2"/>
    </row>
    <row r="10" spans="2:11" ht="17" customHeight="1" x14ac:dyDescent="0.2">
      <c r="B10" s="18" t="s">
        <v>19</v>
      </c>
      <c r="C10" s="17">
        <v>1924</v>
      </c>
      <c r="D10" s="24">
        <v>690</v>
      </c>
      <c r="E10" s="24">
        <v>201</v>
      </c>
      <c r="F10" s="24">
        <v>1033</v>
      </c>
      <c r="G10" s="23">
        <f t="shared" si="0"/>
        <v>35.862785862785863</v>
      </c>
      <c r="H10" s="14">
        <f t="shared" si="1"/>
        <v>10.446985446985448</v>
      </c>
      <c r="I10" s="14">
        <f t="shared" si="2"/>
        <v>53.690228690228693</v>
      </c>
      <c r="K10" s="2"/>
    </row>
    <row r="11" spans="2:11" ht="17" customHeight="1" x14ac:dyDescent="0.2">
      <c r="B11" s="37" t="s">
        <v>40</v>
      </c>
      <c r="C11" s="8">
        <v>61</v>
      </c>
      <c r="D11" s="86">
        <v>48</v>
      </c>
      <c r="E11" s="87"/>
      <c r="F11" s="21">
        <v>13</v>
      </c>
      <c r="G11" s="88">
        <f>D11/C11*100</f>
        <v>78.688524590163937</v>
      </c>
      <c r="H11" s="89"/>
      <c r="I11" s="34">
        <f t="shared" si="2"/>
        <v>21.311475409836067</v>
      </c>
      <c r="K11" s="2"/>
    </row>
    <row r="12" spans="2:11" ht="17" customHeight="1" x14ac:dyDescent="0.2">
      <c r="B12" s="18" t="s">
        <v>17</v>
      </c>
      <c r="C12" s="17">
        <v>25</v>
      </c>
      <c r="D12" s="24" t="s">
        <v>31</v>
      </c>
      <c r="E12" s="24" t="s">
        <v>31</v>
      </c>
      <c r="F12" s="24" t="s">
        <v>31</v>
      </c>
      <c r="G12" s="33" t="s">
        <v>31</v>
      </c>
      <c r="H12" s="30" t="s">
        <v>31</v>
      </c>
      <c r="I12" s="30" t="s">
        <v>31</v>
      </c>
      <c r="K12" s="2"/>
    </row>
    <row r="13" spans="2:11" ht="17" customHeight="1" x14ac:dyDescent="0.2">
      <c r="B13" s="22" t="s">
        <v>16</v>
      </c>
      <c r="C13" s="8">
        <v>692</v>
      </c>
      <c r="D13" s="21">
        <v>364</v>
      </c>
      <c r="E13" s="21">
        <v>60</v>
      </c>
      <c r="F13" s="21">
        <v>268</v>
      </c>
      <c r="G13" s="20">
        <f t="shared" si="0"/>
        <v>52.601156069364158</v>
      </c>
      <c r="H13" s="6">
        <f t="shared" si="1"/>
        <v>8.6705202312138727</v>
      </c>
      <c r="I13" s="6">
        <f t="shared" si="2"/>
        <v>38.728323699421964</v>
      </c>
      <c r="K13" s="2"/>
    </row>
    <row r="14" spans="2:11" ht="17" customHeight="1" x14ac:dyDescent="0.2">
      <c r="B14" s="18" t="s">
        <v>15</v>
      </c>
      <c r="C14" s="17">
        <v>1123</v>
      </c>
      <c r="D14" s="24">
        <v>137</v>
      </c>
      <c r="E14" s="24">
        <v>58</v>
      </c>
      <c r="F14" s="24">
        <v>928</v>
      </c>
      <c r="G14" s="23">
        <f t="shared" si="0"/>
        <v>12.19946571682992</v>
      </c>
      <c r="H14" s="14">
        <f t="shared" si="1"/>
        <v>5.1647373107747105</v>
      </c>
      <c r="I14" s="14">
        <f t="shared" si="2"/>
        <v>82.635796972395369</v>
      </c>
      <c r="K14" s="2"/>
    </row>
    <row r="15" spans="2:11" ht="17" customHeight="1" x14ac:dyDescent="0.2">
      <c r="B15" s="22" t="s">
        <v>14</v>
      </c>
      <c r="C15" s="8">
        <v>1533</v>
      </c>
      <c r="D15" s="21">
        <v>1382</v>
      </c>
      <c r="E15" s="21">
        <v>45</v>
      </c>
      <c r="F15" s="21">
        <v>106</v>
      </c>
      <c r="G15" s="20">
        <f t="shared" si="0"/>
        <v>90.150032615786046</v>
      </c>
      <c r="H15" s="6">
        <f t="shared" si="1"/>
        <v>2.9354207436399218</v>
      </c>
      <c r="I15" s="6">
        <f t="shared" si="2"/>
        <v>6.9145466405740379</v>
      </c>
      <c r="K15" s="2"/>
    </row>
    <row r="16" spans="2:11" ht="17" customHeight="1" x14ac:dyDescent="0.2">
      <c r="B16" s="38" t="s">
        <v>41</v>
      </c>
      <c r="C16" s="17">
        <v>82</v>
      </c>
      <c r="D16" s="24">
        <v>55</v>
      </c>
      <c r="E16" s="24">
        <v>6</v>
      </c>
      <c r="F16" s="24">
        <v>21</v>
      </c>
      <c r="G16" s="23">
        <f t="shared" si="0"/>
        <v>67.073170731707322</v>
      </c>
      <c r="H16" s="14">
        <f t="shared" si="1"/>
        <v>7.3170731707317076</v>
      </c>
      <c r="I16" s="14">
        <f t="shared" si="2"/>
        <v>25.609756097560975</v>
      </c>
      <c r="K16" s="2"/>
    </row>
    <row r="17" spans="2:17" ht="17" customHeight="1" x14ac:dyDescent="0.2">
      <c r="B17" s="22" t="s">
        <v>12</v>
      </c>
      <c r="C17" s="8">
        <v>293</v>
      </c>
      <c r="D17" s="21">
        <v>229</v>
      </c>
      <c r="E17" s="21">
        <v>14</v>
      </c>
      <c r="F17" s="21">
        <v>50</v>
      </c>
      <c r="G17" s="20">
        <f t="shared" si="0"/>
        <v>78.156996587030719</v>
      </c>
      <c r="H17" s="6">
        <f t="shared" si="1"/>
        <v>4.7781569965870307</v>
      </c>
      <c r="I17" s="6">
        <f t="shared" si="2"/>
        <v>17.064846416382252</v>
      </c>
      <c r="K17" s="2"/>
    </row>
    <row r="18" spans="2:17" ht="17" customHeight="1" x14ac:dyDescent="0.2">
      <c r="B18" s="38" t="s">
        <v>42</v>
      </c>
      <c r="C18" s="17">
        <v>57</v>
      </c>
      <c r="D18" s="90">
        <v>32</v>
      </c>
      <c r="E18" s="91"/>
      <c r="F18" s="24">
        <v>25</v>
      </c>
      <c r="G18" s="92">
        <f>D18/C18*100</f>
        <v>56.140350877192979</v>
      </c>
      <c r="H18" s="93"/>
      <c r="I18" s="30">
        <f t="shared" si="2"/>
        <v>43.859649122807021</v>
      </c>
      <c r="K18" s="2"/>
    </row>
    <row r="19" spans="2:17" ht="17" customHeight="1" x14ac:dyDescent="0.2">
      <c r="B19" s="22" t="s">
        <v>10</v>
      </c>
      <c r="C19" s="8">
        <v>3896</v>
      </c>
      <c r="D19" s="21">
        <v>355</v>
      </c>
      <c r="E19" s="21">
        <v>163</v>
      </c>
      <c r="F19" s="21">
        <v>3378</v>
      </c>
      <c r="G19" s="20">
        <f t="shared" si="0"/>
        <v>9.1119096509240247</v>
      </c>
      <c r="H19" s="6">
        <f t="shared" si="1"/>
        <v>4.1837782340862422</v>
      </c>
      <c r="I19" s="6">
        <f t="shared" si="2"/>
        <v>86.704312114989733</v>
      </c>
      <c r="K19" s="2"/>
    </row>
    <row r="20" spans="2:17" ht="17" customHeight="1" x14ac:dyDescent="0.2">
      <c r="B20" s="18" t="s">
        <v>9</v>
      </c>
      <c r="C20" s="17">
        <v>1109</v>
      </c>
      <c r="D20" s="24">
        <v>133</v>
      </c>
      <c r="E20" s="24">
        <v>48</v>
      </c>
      <c r="F20" s="24">
        <v>928</v>
      </c>
      <c r="G20" s="23">
        <f t="shared" si="0"/>
        <v>11.99278629395852</v>
      </c>
      <c r="H20" s="30">
        <f t="shared" si="1"/>
        <v>4.3282236248872854</v>
      </c>
      <c r="I20" s="30">
        <f t="shared" si="2"/>
        <v>83.678990081154197</v>
      </c>
      <c r="K20" s="2"/>
    </row>
    <row r="21" spans="2:17" ht="17" customHeight="1" x14ac:dyDescent="0.2">
      <c r="B21" s="22" t="s">
        <v>8</v>
      </c>
      <c r="C21" s="8">
        <v>343</v>
      </c>
      <c r="D21" s="21">
        <v>245</v>
      </c>
      <c r="E21" s="21">
        <v>24</v>
      </c>
      <c r="F21" s="21">
        <v>74</v>
      </c>
      <c r="G21" s="20">
        <f t="shared" si="0"/>
        <v>71.428571428571431</v>
      </c>
      <c r="H21" s="6">
        <f t="shared" si="1"/>
        <v>6.9970845481049562</v>
      </c>
      <c r="I21" s="6">
        <f t="shared" si="2"/>
        <v>21.574344023323615</v>
      </c>
      <c r="K21" s="2"/>
      <c r="Q21" s="19"/>
    </row>
    <row r="22" spans="2:17" ht="17" customHeight="1" x14ac:dyDescent="0.2">
      <c r="B22" s="18" t="s">
        <v>7</v>
      </c>
      <c r="C22" s="17">
        <v>21</v>
      </c>
      <c r="D22" s="15" t="s">
        <v>31</v>
      </c>
      <c r="E22" s="16" t="s">
        <v>31</v>
      </c>
      <c r="F22" s="15" t="s">
        <v>31</v>
      </c>
      <c r="G22" s="32" t="s">
        <v>31</v>
      </c>
      <c r="H22" s="31" t="s">
        <v>31</v>
      </c>
      <c r="I22" s="30" t="s">
        <v>31</v>
      </c>
      <c r="K22" s="2"/>
    </row>
    <row r="23" spans="2:17" ht="17" customHeight="1" x14ac:dyDescent="0.2">
      <c r="B23" s="13" t="s">
        <v>43</v>
      </c>
      <c r="C23" s="12">
        <f>SUM(D23:F23)</f>
        <v>8052</v>
      </c>
      <c r="D23" s="12">
        <f>SUM(D9:D10,D14,D19:D20,D22)</f>
        <v>1315</v>
      </c>
      <c r="E23" s="12">
        <f>SUM(E9:E10,E14,E19:E20,E22)</f>
        <v>470</v>
      </c>
      <c r="F23" s="12">
        <f>SUM(F9:F10,F14,F19:F20,F22)</f>
        <v>6267</v>
      </c>
      <c r="G23" s="11">
        <f t="shared" si="0"/>
        <v>16.331346249379035</v>
      </c>
      <c r="H23" s="10">
        <f t="shared" si="1"/>
        <v>5.8370591157476399</v>
      </c>
      <c r="I23" s="9">
        <f t="shared" si="2"/>
        <v>77.831594634873326</v>
      </c>
      <c r="K23" s="2"/>
    </row>
    <row r="24" spans="2:17" ht="17" customHeight="1" x14ac:dyDescent="0.2">
      <c r="B24" s="29" t="s">
        <v>44</v>
      </c>
      <c r="C24" s="8">
        <f>SUM(D24:F24)</f>
        <v>5947</v>
      </c>
      <c r="D24" s="8">
        <f>SUM(D7:D8,D12:D13,D15:D17,D21)</f>
        <v>4757</v>
      </c>
      <c r="E24" s="8">
        <f>SUM(E7:E8,D11,E12:E13,E15:E17,D18,E21)</f>
        <v>354</v>
      </c>
      <c r="F24" s="8">
        <f>SUM(F7:F8,F11:F13,F15:F18,F21)</f>
        <v>836</v>
      </c>
      <c r="G24" s="7">
        <f t="shared" si="0"/>
        <v>79.989910879435016</v>
      </c>
      <c r="H24" s="6">
        <f t="shared" si="1"/>
        <v>5.9525811333445438</v>
      </c>
      <c r="I24" s="6">
        <f t="shared" si="2"/>
        <v>14.057507987220447</v>
      </c>
      <c r="K24" s="2"/>
    </row>
    <row r="25" spans="2:17" ht="17" customHeight="1" x14ac:dyDescent="0.2">
      <c r="B25" s="5" t="s">
        <v>4</v>
      </c>
      <c r="C25" s="4">
        <f>SUM(C7:C22)</f>
        <v>14045</v>
      </c>
      <c r="D25" s="4">
        <v>6179</v>
      </c>
      <c r="E25" s="4">
        <v>750</v>
      </c>
      <c r="F25" s="4">
        <v>7116</v>
      </c>
      <c r="G25" s="3">
        <f t="shared" si="0"/>
        <v>43.994304022783908</v>
      </c>
      <c r="H25" s="3">
        <f t="shared" si="1"/>
        <v>5.3399786400854401</v>
      </c>
      <c r="I25" s="3">
        <f t="shared" si="2"/>
        <v>50.665717337130651</v>
      </c>
      <c r="K25" s="2"/>
    </row>
    <row r="26" spans="2:17" x14ac:dyDescent="0.2">
      <c r="B26" s="83" t="s">
        <v>30</v>
      </c>
      <c r="C26" s="83"/>
      <c r="D26" s="83"/>
      <c r="E26" s="83"/>
      <c r="F26" s="83"/>
      <c r="G26" s="83"/>
      <c r="H26" s="83"/>
      <c r="I26" s="83"/>
    </row>
    <row r="27" spans="2:17" x14ac:dyDescent="0.2">
      <c r="B27" s="84" t="s">
        <v>29</v>
      </c>
      <c r="C27" s="84"/>
      <c r="D27" s="84"/>
      <c r="E27" s="84"/>
      <c r="F27" s="84"/>
      <c r="G27" s="84"/>
      <c r="H27" s="84"/>
      <c r="I27" s="84"/>
    </row>
    <row r="28" spans="2:17" x14ac:dyDescent="0.2">
      <c r="B28" s="66" t="s">
        <v>3</v>
      </c>
      <c r="C28" s="66"/>
      <c r="D28" s="66"/>
      <c r="E28" s="66"/>
      <c r="F28" s="66"/>
      <c r="G28" s="66"/>
      <c r="H28" s="66"/>
      <c r="I28" s="66"/>
    </row>
    <row r="29" spans="2:17" x14ac:dyDescent="0.2">
      <c r="B29" s="66" t="s">
        <v>28</v>
      </c>
      <c r="C29" s="66"/>
      <c r="D29" s="66"/>
      <c r="E29" s="66"/>
      <c r="F29" s="66"/>
      <c r="G29" s="66"/>
      <c r="H29" s="66"/>
      <c r="I29" s="66"/>
    </row>
    <row r="30" spans="2:17" x14ac:dyDescent="0.2">
      <c r="B30" s="85" t="s">
        <v>27</v>
      </c>
      <c r="C30" s="85"/>
      <c r="D30" s="85"/>
      <c r="E30" s="85"/>
      <c r="F30" s="85"/>
      <c r="G30" s="85"/>
      <c r="H30" s="85"/>
      <c r="I30" s="85"/>
    </row>
    <row r="31" spans="2:17" ht="27.5" customHeight="1" x14ac:dyDescent="0.2">
      <c r="B31" s="66" t="s">
        <v>2</v>
      </c>
      <c r="C31" s="66"/>
      <c r="D31" s="66"/>
      <c r="E31" s="66"/>
      <c r="F31" s="66"/>
      <c r="G31" s="66"/>
      <c r="H31" s="66"/>
      <c r="I31" s="66"/>
    </row>
    <row r="32" spans="2:17" x14ac:dyDescent="0.2">
      <c r="B32" s="82" t="s">
        <v>1</v>
      </c>
      <c r="C32" s="82"/>
      <c r="D32" s="82"/>
      <c r="E32" s="82"/>
      <c r="F32" s="82"/>
      <c r="G32" s="82"/>
      <c r="H32" s="82"/>
      <c r="I32" s="82"/>
    </row>
    <row r="33" spans="2:9" x14ac:dyDescent="0.2">
      <c r="B33" s="82" t="s">
        <v>45</v>
      </c>
      <c r="C33" s="82"/>
      <c r="D33" s="82"/>
      <c r="E33" s="82"/>
      <c r="F33" s="82"/>
      <c r="G33" s="82"/>
      <c r="H33" s="82"/>
      <c r="I33" s="82"/>
    </row>
    <row r="34" spans="2:9" ht="14.5" customHeight="1" x14ac:dyDescent="0.2">
      <c r="B34" s="66" t="s">
        <v>46</v>
      </c>
      <c r="C34" s="66"/>
      <c r="D34" s="66"/>
      <c r="E34" s="66"/>
      <c r="F34" s="66"/>
      <c r="G34" s="66"/>
      <c r="H34" s="66"/>
      <c r="I34" s="66"/>
    </row>
    <row r="35" spans="2:9" ht="27" customHeight="1" x14ac:dyDescent="0.2">
      <c r="B35" s="66" t="s">
        <v>47</v>
      </c>
      <c r="C35" s="66"/>
      <c r="D35" s="66"/>
      <c r="E35" s="66"/>
      <c r="F35" s="66"/>
      <c r="G35" s="66"/>
      <c r="H35" s="66"/>
      <c r="I35" s="66"/>
    </row>
    <row r="36" spans="2:9" ht="42.5" customHeight="1" x14ac:dyDescent="0.2">
      <c r="B36" s="66" t="s">
        <v>0</v>
      </c>
      <c r="C36" s="66"/>
      <c r="D36" s="66"/>
      <c r="E36" s="66"/>
      <c r="F36" s="66"/>
      <c r="G36" s="66"/>
      <c r="H36" s="66"/>
      <c r="I36" s="66"/>
    </row>
    <row r="38" spans="2:9" x14ac:dyDescent="0.2">
      <c r="C38" s="1"/>
      <c r="D38" s="1"/>
      <c r="E38" s="1"/>
    </row>
    <row r="39" spans="2:9" x14ac:dyDescent="0.2">
      <c r="C39" s="1"/>
      <c r="D39" s="1"/>
      <c r="E39" s="1"/>
    </row>
    <row r="40" spans="2:9" x14ac:dyDescent="0.2">
      <c r="C40" s="1"/>
      <c r="D40" s="1"/>
      <c r="E40" s="1"/>
    </row>
    <row r="41" spans="2:9" x14ac:dyDescent="0.2">
      <c r="C41" s="1"/>
      <c r="D41" s="1"/>
      <c r="E41" s="1"/>
    </row>
    <row r="42" spans="2:9" x14ac:dyDescent="0.2">
      <c r="C42" s="1"/>
      <c r="D42" s="1"/>
      <c r="E42" s="1"/>
    </row>
    <row r="43" spans="2:9" x14ac:dyDescent="0.2">
      <c r="C43" s="1"/>
      <c r="D43" s="1"/>
      <c r="E43" s="1"/>
    </row>
    <row r="44" spans="2:9" x14ac:dyDescent="0.2">
      <c r="C44" s="1"/>
      <c r="D44" s="1"/>
      <c r="E44" s="1"/>
    </row>
    <row r="45" spans="2:9" x14ac:dyDescent="0.2">
      <c r="C45" s="1"/>
      <c r="D45" s="1"/>
      <c r="E45" s="1"/>
    </row>
    <row r="46" spans="2:9" x14ac:dyDescent="0.2">
      <c r="C46" s="1"/>
      <c r="D46" s="1"/>
      <c r="E46" s="1"/>
    </row>
    <row r="47" spans="2:9" x14ac:dyDescent="0.2">
      <c r="C47" s="1"/>
      <c r="D47" s="1"/>
      <c r="E47" s="1"/>
    </row>
    <row r="48" spans="2:9" x14ac:dyDescent="0.2">
      <c r="C48" s="1"/>
      <c r="D48" s="1"/>
      <c r="E48" s="1"/>
    </row>
    <row r="49" spans="3:5" x14ac:dyDescent="0.2">
      <c r="C49" s="1"/>
      <c r="D49" s="1"/>
      <c r="E49" s="1"/>
    </row>
    <row r="50" spans="3:5" x14ac:dyDescent="0.2">
      <c r="C50" s="1"/>
      <c r="D50" s="1"/>
      <c r="E50" s="1"/>
    </row>
    <row r="51" spans="3:5" x14ac:dyDescent="0.2">
      <c r="C51" s="1"/>
      <c r="D51" s="1"/>
      <c r="E51" s="1"/>
    </row>
    <row r="52" spans="3:5" x14ac:dyDescent="0.2">
      <c r="C52" s="1"/>
      <c r="D52" s="1"/>
      <c r="E52" s="1"/>
    </row>
    <row r="53" spans="3:5" x14ac:dyDescent="0.2">
      <c r="C53" s="1"/>
      <c r="D53" s="1"/>
      <c r="E53" s="1"/>
    </row>
    <row r="54" spans="3:5" x14ac:dyDescent="0.2">
      <c r="C54" s="1"/>
      <c r="D54" s="1"/>
      <c r="E54" s="1"/>
    </row>
    <row r="55" spans="3:5" x14ac:dyDescent="0.2">
      <c r="C55" s="1"/>
      <c r="D55" s="1"/>
      <c r="E55" s="1"/>
    </row>
    <row r="56" spans="3:5" x14ac:dyDescent="0.2">
      <c r="C56" s="1"/>
      <c r="D56" s="1"/>
      <c r="E56" s="1"/>
    </row>
  </sheetData>
  <mergeCells count="21">
    <mergeCell ref="B36:I36"/>
    <mergeCell ref="D11:E11"/>
    <mergeCell ref="G11:H11"/>
    <mergeCell ref="D18:E18"/>
    <mergeCell ref="G18:H18"/>
    <mergeCell ref="B35:I35"/>
    <mergeCell ref="B32:I32"/>
    <mergeCell ref="B33:I33"/>
    <mergeCell ref="B34:I34"/>
    <mergeCell ref="B26:I26"/>
    <mergeCell ref="B27:I27"/>
    <mergeCell ref="B28:I28"/>
    <mergeCell ref="B29:I29"/>
    <mergeCell ref="B30:I30"/>
    <mergeCell ref="B31:I31"/>
    <mergeCell ref="B2:I2"/>
    <mergeCell ref="B3:B6"/>
    <mergeCell ref="C3:C5"/>
    <mergeCell ref="D3:I4"/>
    <mergeCell ref="C6:F6"/>
    <mergeCell ref="G6:I6"/>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1D33A-D51E-43C2-94C1-B87C86C1A754}">
  <sheetPr published="0"/>
  <dimension ref="B2:Q54"/>
  <sheetViews>
    <sheetView zoomScale="80" zoomScaleNormal="80" workbookViewId="0">
      <selection activeCell="B2" sqref="B2:I2"/>
    </sheetView>
  </sheetViews>
  <sheetFormatPr baseColWidth="10" defaultColWidth="11" defaultRowHeight="15" x14ac:dyDescent="0.2"/>
  <cols>
    <col min="2" max="2" width="32.5" customWidth="1"/>
    <col min="3" max="9" width="22" customWidth="1"/>
  </cols>
  <sheetData>
    <row r="2" spans="2:11" s="28" customFormat="1" ht="19" x14ac:dyDescent="0.25">
      <c r="B2" s="67" t="s">
        <v>39</v>
      </c>
      <c r="C2" s="67"/>
      <c r="D2" s="67"/>
      <c r="E2" s="67"/>
      <c r="F2" s="67"/>
      <c r="G2" s="67"/>
      <c r="H2" s="67"/>
      <c r="I2" s="67"/>
    </row>
    <row r="3" spans="2:11" ht="14.75" customHeight="1" x14ac:dyDescent="0.2">
      <c r="B3" s="68" t="s">
        <v>26</v>
      </c>
      <c r="C3" s="71" t="s">
        <v>25</v>
      </c>
      <c r="D3" s="73" t="s">
        <v>36</v>
      </c>
      <c r="E3" s="74"/>
      <c r="F3" s="74"/>
      <c r="G3" s="74"/>
      <c r="H3" s="74"/>
      <c r="I3" s="75"/>
    </row>
    <row r="4" spans="2:11" ht="15" customHeight="1" x14ac:dyDescent="0.2">
      <c r="B4" s="69"/>
      <c r="C4" s="72"/>
      <c r="D4" s="76"/>
      <c r="E4" s="77"/>
      <c r="F4" s="77"/>
      <c r="G4" s="77"/>
      <c r="H4" s="77"/>
      <c r="I4" s="78"/>
    </row>
    <row r="5" spans="2:11" ht="21" customHeight="1" x14ac:dyDescent="0.2">
      <c r="B5" s="69"/>
      <c r="C5" s="72"/>
      <c r="D5" s="26" t="s">
        <v>35</v>
      </c>
      <c r="E5" s="27" t="s">
        <v>34</v>
      </c>
      <c r="F5" s="26" t="s">
        <v>33</v>
      </c>
      <c r="G5" s="26" t="s">
        <v>35</v>
      </c>
      <c r="H5" s="27" t="s">
        <v>34</v>
      </c>
      <c r="I5" s="26" t="s">
        <v>33</v>
      </c>
    </row>
    <row r="6" spans="2:11" ht="17" customHeight="1" x14ac:dyDescent="0.2">
      <c r="B6" s="70"/>
      <c r="C6" s="79" t="s">
        <v>24</v>
      </c>
      <c r="D6" s="80"/>
      <c r="E6" s="80"/>
      <c r="F6" s="81"/>
      <c r="G6" s="79" t="s">
        <v>23</v>
      </c>
      <c r="H6" s="80"/>
      <c r="I6" s="81"/>
    </row>
    <row r="7" spans="2:11" ht="17" customHeight="1" x14ac:dyDescent="0.2">
      <c r="B7" s="25" t="s">
        <v>22</v>
      </c>
      <c r="C7" s="8">
        <v>677</v>
      </c>
      <c r="D7" s="21">
        <v>519</v>
      </c>
      <c r="E7" s="21">
        <v>42</v>
      </c>
      <c r="F7" s="21">
        <v>116</v>
      </c>
      <c r="G7" s="20">
        <f>D7*100/C7</f>
        <v>76.66174298375185</v>
      </c>
      <c r="H7" s="6">
        <f>E7*100/C7</f>
        <v>6.2038404726735594</v>
      </c>
      <c r="I7" s="6">
        <f>F7*100/C7</f>
        <v>17.134416543574595</v>
      </c>
      <c r="K7" s="2"/>
    </row>
    <row r="8" spans="2:11" ht="17" customHeight="1" x14ac:dyDescent="0.2">
      <c r="B8" s="18" t="s">
        <v>21</v>
      </c>
      <c r="C8" s="17">
        <v>2203</v>
      </c>
      <c r="D8" s="24">
        <v>1992</v>
      </c>
      <c r="E8" s="24">
        <v>63</v>
      </c>
      <c r="F8" s="24">
        <v>148</v>
      </c>
      <c r="G8" s="23">
        <f>D8*100/C8</f>
        <v>90.422151611438949</v>
      </c>
      <c r="H8" s="14">
        <f>E8*100/C8</f>
        <v>2.8597367226509305</v>
      </c>
      <c r="I8" s="14">
        <f>F8*100/C8</f>
        <v>6.718111665910123</v>
      </c>
      <c r="K8" s="2"/>
    </row>
    <row r="9" spans="2:11" ht="17" customHeight="1" x14ac:dyDescent="0.2">
      <c r="B9" s="22" t="s">
        <v>20</v>
      </c>
      <c r="C9" s="36" t="s">
        <v>32</v>
      </c>
      <c r="D9" s="21" t="s">
        <v>32</v>
      </c>
      <c r="E9" s="21" t="s">
        <v>32</v>
      </c>
      <c r="F9" s="21" t="s">
        <v>32</v>
      </c>
      <c r="G9" s="35" t="s">
        <v>32</v>
      </c>
      <c r="H9" s="34" t="s">
        <v>32</v>
      </c>
      <c r="I9" s="34" t="s">
        <v>32</v>
      </c>
      <c r="K9" s="2"/>
    </row>
    <row r="10" spans="2:11" ht="17" customHeight="1" x14ac:dyDescent="0.2">
      <c r="B10" s="18" t="s">
        <v>19</v>
      </c>
      <c r="C10" s="17">
        <v>1937</v>
      </c>
      <c r="D10" s="24">
        <v>662</v>
      </c>
      <c r="E10" s="24">
        <v>214</v>
      </c>
      <c r="F10" s="24">
        <v>1061</v>
      </c>
      <c r="G10" s="23">
        <f t="shared" ref="G10:G25" si="0">D10*100/C10</f>
        <v>34.176561693340219</v>
      </c>
      <c r="H10" s="14">
        <f>E10*100/C10</f>
        <v>11.04801239029427</v>
      </c>
      <c r="I10" s="14">
        <f>F10*100/C10</f>
        <v>54.775425916365514</v>
      </c>
      <c r="K10" s="2"/>
    </row>
    <row r="11" spans="2:11" ht="17" customHeight="1" x14ac:dyDescent="0.2">
      <c r="B11" s="22" t="s">
        <v>18</v>
      </c>
      <c r="C11" s="8">
        <v>81</v>
      </c>
      <c r="D11" s="21">
        <v>60</v>
      </c>
      <c r="E11" s="21" t="s">
        <v>31</v>
      </c>
      <c r="F11" s="21" t="s">
        <v>31</v>
      </c>
      <c r="G11" s="35">
        <f t="shared" si="0"/>
        <v>74.074074074074076</v>
      </c>
      <c r="H11" s="34" t="s">
        <v>31</v>
      </c>
      <c r="I11" s="34" t="s">
        <v>31</v>
      </c>
      <c r="K11" s="2"/>
    </row>
    <row r="12" spans="2:11" ht="17" customHeight="1" x14ac:dyDescent="0.2">
      <c r="B12" s="18" t="s">
        <v>17</v>
      </c>
      <c r="C12" s="17">
        <v>29</v>
      </c>
      <c r="D12" s="24">
        <v>25</v>
      </c>
      <c r="E12" s="24" t="s">
        <v>31</v>
      </c>
      <c r="F12" s="24" t="s">
        <v>31</v>
      </c>
      <c r="G12" s="33">
        <f t="shared" si="0"/>
        <v>86.206896551724142</v>
      </c>
      <c r="H12" s="30" t="s">
        <v>31</v>
      </c>
      <c r="I12" s="30" t="s">
        <v>31</v>
      </c>
      <c r="K12" s="2"/>
    </row>
    <row r="13" spans="2:11" ht="17" customHeight="1" x14ac:dyDescent="0.2">
      <c r="B13" s="22" t="s">
        <v>16</v>
      </c>
      <c r="C13" s="8">
        <v>760</v>
      </c>
      <c r="D13" s="21">
        <v>420</v>
      </c>
      <c r="E13" s="21">
        <v>53</v>
      </c>
      <c r="F13" s="21">
        <v>287</v>
      </c>
      <c r="G13" s="20">
        <f t="shared" si="0"/>
        <v>55.263157894736842</v>
      </c>
      <c r="H13" s="6">
        <f t="shared" ref="H13:H19" si="1">E13*100/C13</f>
        <v>6.9736842105263159</v>
      </c>
      <c r="I13" s="6">
        <f t="shared" ref="I13:I19" si="2">F13*100/C13</f>
        <v>37.763157894736842</v>
      </c>
      <c r="K13" s="2"/>
    </row>
    <row r="14" spans="2:11" ht="17" customHeight="1" x14ac:dyDescent="0.2">
      <c r="B14" s="18" t="s">
        <v>15</v>
      </c>
      <c r="C14" s="17">
        <v>1152</v>
      </c>
      <c r="D14" s="24">
        <v>191</v>
      </c>
      <c r="E14" s="24">
        <v>57</v>
      </c>
      <c r="F14" s="24">
        <v>904</v>
      </c>
      <c r="G14" s="23">
        <f t="shared" si="0"/>
        <v>16.579861111111111</v>
      </c>
      <c r="H14" s="14">
        <f t="shared" si="1"/>
        <v>4.947916666666667</v>
      </c>
      <c r="I14" s="14">
        <f t="shared" si="2"/>
        <v>78.472222222222229</v>
      </c>
      <c r="K14" s="2"/>
    </row>
    <row r="15" spans="2:11" ht="17" customHeight="1" x14ac:dyDescent="0.2">
      <c r="B15" s="22" t="s">
        <v>14</v>
      </c>
      <c r="C15" s="8">
        <v>1518</v>
      </c>
      <c r="D15" s="21">
        <v>1366</v>
      </c>
      <c r="E15" s="21">
        <v>47</v>
      </c>
      <c r="F15" s="21">
        <v>105</v>
      </c>
      <c r="G15" s="20">
        <f t="shared" si="0"/>
        <v>89.986824769433468</v>
      </c>
      <c r="H15" s="6">
        <f t="shared" si="1"/>
        <v>3.0961791831357051</v>
      </c>
      <c r="I15" s="6">
        <f t="shared" si="2"/>
        <v>6.9169960474308301</v>
      </c>
      <c r="K15" s="2"/>
    </row>
    <row r="16" spans="2:11" ht="17" customHeight="1" x14ac:dyDescent="0.2">
      <c r="B16" s="18" t="s">
        <v>13</v>
      </c>
      <c r="C16" s="17">
        <v>81</v>
      </c>
      <c r="D16" s="24">
        <v>56</v>
      </c>
      <c r="E16" s="24">
        <v>5</v>
      </c>
      <c r="F16" s="24">
        <v>20</v>
      </c>
      <c r="G16" s="23">
        <f t="shared" si="0"/>
        <v>69.135802469135797</v>
      </c>
      <c r="H16" s="14">
        <f t="shared" si="1"/>
        <v>6.1728395061728394</v>
      </c>
      <c r="I16" s="14">
        <f t="shared" si="2"/>
        <v>24.691358024691358</v>
      </c>
      <c r="K16" s="2"/>
    </row>
    <row r="17" spans="2:17" ht="17" customHeight="1" x14ac:dyDescent="0.2">
      <c r="B17" s="22" t="s">
        <v>12</v>
      </c>
      <c r="C17" s="8">
        <v>282</v>
      </c>
      <c r="D17" s="21">
        <v>206</v>
      </c>
      <c r="E17" s="21">
        <v>13</v>
      </c>
      <c r="F17" s="21">
        <v>63</v>
      </c>
      <c r="G17" s="20">
        <f t="shared" si="0"/>
        <v>73.049645390070921</v>
      </c>
      <c r="H17" s="6">
        <f t="shared" si="1"/>
        <v>4.6099290780141846</v>
      </c>
      <c r="I17" s="6">
        <f t="shared" si="2"/>
        <v>22.340425531914892</v>
      </c>
      <c r="K17" s="2"/>
    </row>
    <row r="18" spans="2:17" ht="17" customHeight="1" x14ac:dyDescent="0.2">
      <c r="B18" s="18" t="s">
        <v>11</v>
      </c>
      <c r="C18" s="17">
        <v>73</v>
      </c>
      <c r="D18" s="24">
        <v>38</v>
      </c>
      <c r="E18" s="24">
        <v>3</v>
      </c>
      <c r="F18" s="24">
        <v>32</v>
      </c>
      <c r="G18" s="33">
        <f t="shared" si="0"/>
        <v>52.054794520547944</v>
      </c>
      <c r="H18" s="30">
        <f t="shared" si="1"/>
        <v>4.1095890410958908</v>
      </c>
      <c r="I18" s="30">
        <f t="shared" si="2"/>
        <v>43.835616438356162</v>
      </c>
      <c r="K18" s="2"/>
    </row>
    <row r="19" spans="2:17" ht="17" customHeight="1" x14ac:dyDescent="0.2">
      <c r="B19" s="22" t="s">
        <v>10</v>
      </c>
      <c r="C19" s="8">
        <v>3853</v>
      </c>
      <c r="D19" s="21">
        <v>295</v>
      </c>
      <c r="E19" s="21">
        <v>147</v>
      </c>
      <c r="F19" s="21">
        <v>3411</v>
      </c>
      <c r="G19" s="20">
        <f t="shared" si="0"/>
        <v>7.6563716584479629</v>
      </c>
      <c r="H19" s="6">
        <f t="shared" si="1"/>
        <v>3.815208928107968</v>
      </c>
      <c r="I19" s="6">
        <f t="shared" si="2"/>
        <v>88.52841941344407</v>
      </c>
      <c r="K19" s="2"/>
    </row>
    <row r="20" spans="2:17" ht="17" customHeight="1" x14ac:dyDescent="0.2">
      <c r="B20" s="18" t="s">
        <v>9</v>
      </c>
      <c r="C20" s="17">
        <v>1081</v>
      </c>
      <c r="D20" s="24">
        <v>133</v>
      </c>
      <c r="E20" s="24" t="s">
        <v>31</v>
      </c>
      <c r="F20" s="24" t="s">
        <v>31</v>
      </c>
      <c r="G20" s="23">
        <f t="shared" si="0"/>
        <v>12.303422756706754</v>
      </c>
      <c r="H20" s="30" t="s">
        <v>31</v>
      </c>
      <c r="I20" s="30" t="s">
        <v>31</v>
      </c>
      <c r="K20" s="2"/>
    </row>
    <row r="21" spans="2:17" ht="17" customHeight="1" x14ac:dyDescent="0.2">
      <c r="B21" s="22" t="s">
        <v>8</v>
      </c>
      <c r="C21" s="8">
        <v>361</v>
      </c>
      <c r="D21" s="21">
        <v>245</v>
      </c>
      <c r="E21" s="21">
        <v>18</v>
      </c>
      <c r="F21" s="21">
        <v>98</v>
      </c>
      <c r="G21" s="20">
        <f t="shared" si="0"/>
        <v>67.86703601108033</v>
      </c>
      <c r="H21" s="6">
        <f>E21*100/C21</f>
        <v>4.986149584487535</v>
      </c>
      <c r="I21" s="6">
        <f>F21*100/C21</f>
        <v>27.146814404432131</v>
      </c>
      <c r="K21" s="2"/>
      <c r="Q21" s="19"/>
    </row>
    <row r="22" spans="2:17" ht="17" customHeight="1" x14ac:dyDescent="0.2">
      <c r="B22" s="18" t="s">
        <v>7</v>
      </c>
      <c r="C22" s="17">
        <v>23</v>
      </c>
      <c r="D22" s="15">
        <v>13</v>
      </c>
      <c r="E22" s="16" t="s">
        <v>31</v>
      </c>
      <c r="F22" s="15" t="s">
        <v>31</v>
      </c>
      <c r="G22" s="32">
        <f t="shared" si="0"/>
        <v>56.521739130434781</v>
      </c>
      <c r="H22" s="31" t="s">
        <v>31</v>
      </c>
      <c r="I22" s="30" t="s">
        <v>31</v>
      </c>
      <c r="K22" s="2"/>
    </row>
    <row r="23" spans="2:17" ht="17" customHeight="1" x14ac:dyDescent="0.2">
      <c r="B23" s="13" t="s">
        <v>6</v>
      </c>
      <c r="C23" s="12">
        <v>8046</v>
      </c>
      <c r="D23" s="12">
        <v>1294</v>
      </c>
      <c r="E23" s="12">
        <v>457</v>
      </c>
      <c r="F23" s="12">
        <v>6295</v>
      </c>
      <c r="G23" s="11">
        <f t="shared" si="0"/>
        <v>16.082525478498631</v>
      </c>
      <c r="H23" s="10">
        <f>E23*100/C23</f>
        <v>5.679840914740244</v>
      </c>
      <c r="I23" s="9">
        <f>F23*100/C23</f>
        <v>78.237633606761122</v>
      </c>
      <c r="K23" s="2"/>
    </row>
    <row r="24" spans="2:17" ht="17" customHeight="1" x14ac:dyDescent="0.2">
      <c r="B24" s="29" t="s">
        <v>5</v>
      </c>
      <c r="C24" s="8">
        <v>6065</v>
      </c>
      <c r="D24" s="8">
        <v>4927</v>
      </c>
      <c r="E24" s="8">
        <v>249</v>
      </c>
      <c r="F24" s="8">
        <v>889</v>
      </c>
      <c r="G24" s="7">
        <f t="shared" si="0"/>
        <v>81.236603462489697</v>
      </c>
      <c r="H24" s="6">
        <f>E24*100/C24</f>
        <v>4.1055234954657873</v>
      </c>
      <c r="I24" s="6">
        <f>F24*100/C24</f>
        <v>14.657873042044518</v>
      </c>
      <c r="K24" s="2"/>
    </row>
    <row r="25" spans="2:17" ht="17" customHeight="1" x14ac:dyDescent="0.2">
      <c r="B25" s="5" t="s">
        <v>4</v>
      </c>
      <c r="C25" s="4">
        <v>14111</v>
      </c>
      <c r="D25" s="4">
        <v>6221</v>
      </c>
      <c r="E25" s="4">
        <v>706</v>
      </c>
      <c r="F25" s="4">
        <v>7184</v>
      </c>
      <c r="G25" s="3">
        <f t="shared" si="0"/>
        <v>44.086173906881157</v>
      </c>
      <c r="H25" s="3">
        <f>E25*100/C25</f>
        <v>5.0031890014882006</v>
      </c>
      <c r="I25" s="3">
        <f>F25*100/C25</f>
        <v>50.91063709163064</v>
      </c>
      <c r="K25" s="2"/>
    </row>
    <row r="26" spans="2:17" x14ac:dyDescent="0.2">
      <c r="B26" s="95" t="s">
        <v>30</v>
      </c>
      <c r="C26" s="95"/>
      <c r="D26" s="95"/>
      <c r="E26" s="95"/>
      <c r="F26" s="95"/>
      <c r="G26" s="95"/>
      <c r="H26" s="95"/>
      <c r="I26" s="95"/>
    </row>
    <row r="27" spans="2:17" x14ac:dyDescent="0.2">
      <c r="B27" s="96" t="s">
        <v>29</v>
      </c>
      <c r="C27" s="96"/>
      <c r="D27" s="96"/>
      <c r="E27" s="96"/>
      <c r="F27" s="96"/>
      <c r="G27" s="96"/>
      <c r="H27" s="96"/>
      <c r="I27" s="96"/>
    </row>
    <row r="28" spans="2:17" x14ac:dyDescent="0.2">
      <c r="B28" s="94" t="s">
        <v>3</v>
      </c>
      <c r="C28" s="94"/>
      <c r="D28" s="94"/>
      <c r="E28" s="94"/>
      <c r="F28" s="94"/>
      <c r="G28" s="94"/>
      <c r="H28" s="94"/>
      <c r="I28" s="94"/>
    </row>
    <row r="29" spans="2:17" x14ac:dyDescent="0.2">
      <c r="B29" s="94" t="s">
        <v>28</v>
      </c>
      <c r="C29" s="94"/>
      <c r="D29" s="94"/>
      <c r="E29" s="94"/>
      <c r="F29" s="94"/>
      <c r="G29" s="94"/>
      <c r="H29" s="94"/>
      <c r="I29" s="94"/>
    </row>
    <row r="30" spans="2:17" x14ac:dyDescent="0.2">
      <c r="B30" s="85" t="s">
        <v>27</v>
      </c>
      <c r="C30" s="85"/>
      <c r="D30" s="85"/>
      <c r="E30" s="85"/>
      <c r="F30" s="85"/>
      <c r="G30" s="85"/>
      <c r="H30" s="85"/>
      <c r="I30" s="85"/>
    </row>
    <row r="31" spans="2:17" ht="34.5" customHeight="1" x14ac:dyDescent="0.2">
      <c r="B31" s="94" t="s">
        <v>2</v>
      </c>
      <c r="C31" s="94"/>
      <c r="D31" s="94"/>
      <c r="E31" s="94"/>
      <c r="F31" s="94"/>
      <c r="G31" s="94"/>
      <c r="H31" s="94"/>
      <c r="I31" s="94"/>
    </row>
    <row r="32" spans="2:17" x14ac:dyDescent="0.2">
      <c r="B32" s="82" t="s">
        <v>1</v>
      </c>
      <c r="C32" s="82"/>
      <c r="D32" s="82"/>
      <c r="E32" s="82"/>
      <c r="F32" s="82"/>
      <c r="G32" s="82"/>
      <c r="H32" s="82"/>
      <c r="I32" s="82"/>
    </row>
    <row r="33" spans="2:9" x14ac:dyDescent="0.2">
      <c r="B33" s="94" t="s">
        <v>37</v>
      </c>
      <c r="C33" s="94"/>
      <c r="D33" s="94"/>
      <c r="E33" s="94"/>
      <c r="F33" s="94"/>
      <c r="G33" s="94"/>
      <c r="H33" s="94"/>
      <c r="I33" s="94"/>
    </row>
    <row r="36" spans="2:9" x14ac:dyDescent="0.2">
      <c r="C36" s="1"/>
      <c r="D36" s="1"/>
      <c r="E36" s="1"/>
    </row>
    <row r="37" spans="2:9" x14ac:dyDescent="0.2">
      <c r="C37" s="1"/>
      <c r="D37" s="1"/>
      <c r="E37" s="1"/>
    </row>
    <row r="38" spans="2:9" x14ac:dyDescent="0.2">
      <c r="C38" s="1"/>
      <c r="D38" s="1"/>
      <c r="E38" s="1"/>
    </row>
    <row r="39" spans="2:9" x14ac:dyDescent="0.2">
      <c r="C39" s="1"/>
      <c r="D39" s="1"/>
      <c r="E39" s="1"/>
    </row>
    <row r="40" spans="2:9" x14ac:dyDescent="0.2">
      <c r="C40" s="1"/>
      <c r="D40" s="1"/>
      <c r="E40" s="1"/>
    </row>
    <row r="41" spans="2:9" x14ac:dyDescent="0.2">
      <c r="C41" s="1"/>
      <c r="D41" s="1"/>
      <c r="E41" s="1"/>
    </row>
    <row r="42" spans="2:9" x14ac:dyDescent="0.2">
      <c r="C42" s="1"/>
      <c r="D42" s="1"/>
      <c r="E42" s="1"/>
    </row>
    <row r="43" spans="2:9" x14ac:dyDescent="0.2">
      <c r="C43" s="1"/>
      <c r="D43" s="1"/>
      <c r="E43" s="1"/>
    </row>
    <row r="44" spans="2:9" x14ac:dyDescent="0.2">
      <c r="C44" s="1"/>
      <c r="D44" s="1"/>
      <c r="E44" s="1"/>
    </row>
    <row r="45" spans="2:9" x14ac:dyDescent="0.2">
      <c r="C45" s="1"/>
      <c r="D45" s="1"/>
      <c r="E45" s="1"/>
    </row>
    <row r="46" spans="2:9" x14ac:dyDescent="0.2">
      <c r="C46" s="1"/>
      <c r="D46" s="1"/>
      <c r="E46" s="1"/>
    </row>
    <row r="47" spans="2:9" x14ac:dyDescent="0.2">
      <c r="C47" s="1"/>
      <c r="D47" s="1"/>
      <c r="E47" s="1"/>
    </row>
    <row r="48" spans="2:9" x14ac:dyDescent="0.2">
      <c r="C48" s="1"/>
      <c r="D48" s="1"/>
      <c r="E48" s="1"/>
    </row>
    <row r="49" spans="3:5" x14ac:dyDescent="0.2">
      <c r="C49" s="1"/>
      <c r="D49" s="1"/>
      <c r="E49" s="1"/>
    </row>
    <row r="50" spans="3:5" x14ac:dyDescent="0.2">
      <c r="C50" s="1"/>
      <c r="D50" s="1"/>
      <c r="E50" s="1"/>
    </row>
    <row r="51" spans="3:5" x14ac:dyDescent="0.2">
      <c r="C51" s="1"/>
      <c r="D51" s="1"/>
      <c r="E51" s="1"/>
    </row>
    <row r="52" spans="3:5" x14ac:dyDescent="0.2">
      <c r="C52" s="1"/>
      <c r="D52" s="1"/>
      <c r="E52" s="1"/>
    </row>
    <row r="53" spans="3:5" x14ac:dyDescent="0.2">
      <c r="C53" s="1"/>
      <c r="D53" s="1"/>
      <c r="E53" s="1"/>
    </row>
    <row r="54" spans="3:5" x14ac:dyDescent="0.2">
      <c r="C54" s="1"/>
      <c r="D54" s="1"/>
      <c r="E54" s="1"/>
    </row>
  </sheetData>
  <mergeCells count="14">
    <mergeCell ref="B2:I2"/>
    <mergeCell ref="B3:B6"/>
    <mergeCell ref="C3:C5"/>
    <mergeCell ref="D3:I4"/>
    <mergeCell ref="C6:F6"/>
    <mergeCell ref="G6:I6"/>
    <mergeCell ref="B32:I32"/>
    <mergeCell ref="B33:I33"/>
    <mergeCell ref="B26:I26"/>
    <mergeCell ref="B27:I27"/>
    <mergeCell ref="B28:I28"/>
    <mergeCell ref="B29:I29"/>
    <mergeCell ref="B30:I30"/>
    <mergeCell ref="B31:I31"/>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D94DF3-D2D6-4ECC-917B-FAE4264D9350}">
  <ds:schemaRefs>
    <ds:schemaRef ds:uri="http://schemas.microsoft.com/office/2006/metadata/properties"/>
    <ds:schemaRef ds:uri="http://schemas.microsoft.com/office/infopath/2007/PartnerControls"/>
    <ds:schemaRef ds:uri="71ea3402-ccc5-4626-b376-cfd2cbafb61f"/>
  </ds:schemaRefs>
</ds:datastoreItem>
</file>

<file path=customXml/itemProps2.xml><?xml version="1.0" encoding="utf-8"?>
<ds:datastoreItem xmlns:ds="http://schemas.openxmlformats.org/officeDocument/2006/customXml" ds:itemID="{82A90634-1143-4BA4-9D1D-6DDA1BF42EAB}"/>
</file>

<file path=customXml/itemProps3.xml><?xml version="1.0" encoding="utf-8"?>
<ds:datastoreItem xmlns:ds="http://schemas.openxmlformats.org/officeDocument/2006/customXml" ds:itemID="{B360D44E-E4F8-4507-9B29-5B280C3042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5</vt:i4>
      </vt:variant>
    </vt:vector>
  </HeadingPairs>
  <TitlesOfParts>
    <vt:vector size="5" baseType="lpstr">
      <vt:lpstr>Inhalt</vt:lpstr>
      <vt:lpstr>01.03.2022 Hort</vt:lpstr>
      <vt:lpstr>01.03.2021 Hort</vt:lpstr>
      <vt:lpstr>01.03.2020 Hort</vt:lpstr>
      <vt:lpstr>01.03.2019 Hort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 Felicitas</dc:creator>
  <cp:lastModifiedBy>Davin Akko</cp:lastModifiedBy>
  <dcterms:created xsi:type="dcterms:W3CDTF">2021-05-04T08:22:26Z</dcterms:created>
  <dcterms:modified xsi:type="dcterms:W3CDTF">2023-10-27T13:37:30Z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