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3\"/>
    </mc:Choice>
  </mc:AlternateContent>
  <xr:revisionPtr revIDLastSave="0" documentId="13_ncr:1_{261E7CCF-3A4B-44FC-8006-D08B8044BAB8}" xr6:coauthVersionLast="47" xr6:coauthVersionMax="47" xr10:uidLastSave="{00000000-0000-0000-0000-000000000000}"/>
  <bookViews>
    <workbookView xWindow="-108" yWindow="-108" windowWidth="30936" windowHeight="16776" tabRatio="500" xr2:uid="{00000000-000D-0000-FFFF-FFFF00000000}"/>
  </bookViews>
  <sheets>
    <sheet name="Inhalt" sheetId="8" r:id="rId1"/>
    <sheet name="2023" sheetId="12" r:id="rId2"/>
    <sheet name="2022" sheetId="11" r:id="rId3"/>
    <sheet name="2021" sheetId="10" r:id="rId4"/>
    <sheet name="2020" sheetId="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45" i="12" l="1"/>
  <c r="U45" i="12"/>
  <c r="T45" i="12"/>
  <c r="S45" i="12"/>
  <c r="R45" i="12"/>
  <c r="Q45" i="12"/>
  <c r="P45" i="12"/>
  <c r="O45" i="12"/>
  <c r="N45" i="12"/>
  <c r="M45" i="12"/>
  <c r="L45" i="12"/>
  <c r="K45" i="12"/>
  <c r="J45" i="12"/>
  <c r="I45" i="12"/>
  <c r="H45" i="12"/>
  <c r="G45" i="12"/>
  <c r="F45" i="12"/>
  <c r="E45" i="12"/>
  <c r="D45" i="12"/>
  <c r="C45" i="12"/>
  <c r="V44" i="12"/>
  <c r="U44" i="12"/>
  <c r="T44" i="12"/>
  <c r="S44" i="12"/>
  <c r="R44" i="12"/>
  <c r="Q44" i="12"/>
  <c r="P44" i="12"/>
  <c r="O44" i="12"/>
  <c r="N44" i="12"/>
  <c r="M44" i="12"/>
  <c r="L44" i="12"/>
  <c r="K44" i="12"/>
  <c r="J44" i="12"/>
  <c r="I44" i="12"/>
  <c r="H44" i="12"/>
  <c r="G44" i="12"/>
  <c r="F44" i="12"/>
  <c r="E44" i="12"/>
  <c r="D44" i="12"/>
  <c r="C44" i="12"/>
  <c r="V43" i="12"/>
  <c r="U43" i="12"/>
  <c r="T43" i="12"/>
  <c r="S43" i="12"/>
  <c r="R43" i="12"/>
  <c r="Q43" i="12"/>
  <c r="P43" i="12"/>
  <c r="O43" i="12"/>
  <c r="N43" i="12"/>
  <c r="M43" i="12"/>
  <c r="L43" i="12"/>
  <c r="K43" i="12"/>
  <c r="J43" i="12"/>
  <c r="I43" i="12"/>
  <c r="H43" i="12"/>
  <c r="G43" i="12"/>
  <c r="F43" i="12"/>
  <c r="E43" i="12"/>
  <c r="D43" i="12"/>
  <c r="C43" i="12"/>
  <c r="V42" i="12"/>
  <c r="U42" i="12"/>
  <c r="T42" i="12"/>
  <c r="S42" i="12"/>
  <c r="R42" i="12"/>
  <c r="Q42" i="12"/>
  <c r="P42" i="12"/>
  <c r="O42" i="12"/>
  <c r="N42" i="12"/>
  <c r="M42" i="12"/>
  <c r="L42" i="12"/>
  <c r="K42" i="12"/>
  <c r="J42" i="12"/>
  <c r="I42" i="12"/>
  <c r="H42" i="12"/>
  <c r="G42" i="12"/>
  <c r="F42" i="12"/>
  <c r="E42" i="12"/>
  <c r="D42" i="12"/>
  <c r="C42" i="12"/>
  <c r="V41" i="12"/>
  <c r="U41" i="12"/>
  <c r="T41" i="12"/>
  <c r="S41" i="12"/>
  <c r="R41" i="12"/>
  <c r="Q41" i="12"/>
  <c r="P41" i="12"/>
  <c r="O41" i="12"/>
  <c r="N41" i="12"/>
  <c r="M41" i="12"/>
  <c r="L41" i="12"/>
  <c r="K41" i="12"/>
  <c r="J41" i="12"/>
  <c r="I41" i="12"/>
  <c r="H41" i="12"/>
  <c r="G41" i="12"/>
  <c r="F41" i="12"/>
  <c r="E41" i="12"/>
  <c r="D41" i="12"/>
  <c r="C41" i="12"/>
  <c r="V40" i="12"/>
  <c r="U40" i="12"/>
  <c r="T40" i="12"/>
  <c r="S40" i="12"/>
  <c r="R40" i="12"/>
  <c r="Q40" i="12"/>
  <c r="P40" i="12"/>
  <c r="O40" i="12"/>
  <c r="N40" i="12"/>
  <c r="M40" i="12"/>
  <c r="L40" i="12"/>
  <c r="K40" i="12"/>
  <c r="J40" i="12"/>
  <c r="I40" i="12"/>
  <c r="H40" i="12"/>
  <c r="G40" i="12"/>
  <c r="F40" i="12"/>
  <c r="E40" i="12"/>
  <c r="D40" i="12"/>
  <c r="C40" i="12"/>
  <c r="V39" i="12"/>
  <c r="U39" i="12"/>
  <c r="T39" i="12"/>
  <c r="S39" i="12"/>
  <c r="R39" i="12"/>
  <c r="Q39" i="12"/>
  <c r="P39" i="12"/>
  <c r="O39" i="12"/>
  <c r="N39" i="12"/>
  <c r="M39" i="12"/>
  <c r="L39" i="12"/>
  <c r="K39" i="12"/>
  <c r="J39" i="12"/>
  <c r="I39" i="12"/>
  <c r="H39" i="12"/>
  <c r="G39" i="12"/>
  <c r="F39" i="12"/>
  <c r="E39" i="12"/>
  <c r="D39" i="12"/>
  <c r="C39" i="12"/>
  <c r="V38" i="12"/>
  <c r="U38" i="12"/>
  <c r="T38" i="12"/>
  <c r="S38" i="12"/>
  <c r="R38" i="12"/>
  <c r="Q38" i="12"/>
  <c r="P38" i="12"/>
  <c r="O38" i="12"/>
  <c r="N38" i="12"/>
  <c r="M38" i="12"/>
  <c r="L38" i="12"/>
  <c r="K38" i="12"/>
  <c r="J38" i="12"/>
  <c r="I38" i="12"/>
  <c r="H38" i="12"/>
  <c r="G38" i="12"/>
  <c r="F38" i="12"/>
  <c r="E38" i="12"/>
  <c r="D38" i="12"/>
  <c r="C38" i="12"/>
  <c r="V37" i="12"/>
  <c r="U37" i="12"/>
  <c r="T37" i="12"/>
  <c r="S37" i="12"/>
  <c r="R37" i="12"/>
  <c r="Q37" i="12"/>
  <c r="P37" i="12"/>
  <c r="O37" i="12"/>
  <c r="N37" i="12"/>
  <c r="M37" i="12"/>
  <c r="L37" i="12"/>
  <c r="K37" i="12"/>
  <c r="J37" i="12"/>
  <c r="I37" i="12"/>
  <c r="H37" i="12"/>
  <c r="G37" i="12"/>
  <c r="F37" i="12"/>
  <c r="E37" i="12"/>
  <c r="D37" i="12"/>
  <c r="C37" i="12"/>
  <c r="V36" i="12"/>
  <c r="U36" i="12"/>
  <c r="T36" i="12"/>
  <c r="S36" i="12"/>
  <c r="R36" i="12"/>
  <c r="Q36" i="12"/>
  <c r="P36" i="12"/>
  <c r="O36" i="12"/>
  <c r="N36" i="12"/>
  <c r="M36" i="12"/>
  <c r="L36" i="12"/>
  <c r="K36" i="12"/>
  <c r="J36" i="12"/>
  <c r="I36" i="12"/>
  <c r="H36" i="12"/>
  <c r="G36" i="12"/>
  <c r="F36" i="12"/>
  <c r="E36" i="12"/>
  <c r="D36" i="12"/>
  <c r="C36" i="12"/>
  <c r="V35" i="12"/>
  <c r="U35" i="12"/>
  <c r="T35" i="12"/>
  <c r="S35" i="12"/>
  <c r="R35" i="12"/>
  <c r="Q35" i="12"/>
  <c r="P35" i="12"/>
  <c r="O35" i="12"/>
  <c r="N35" i="12"/>
  <c r="M35" i="12"/>
  <c r="L35" i="12"/>
  <c r="K35" i="12"/>
  <c r="J35" i="12"/>
  <c r="I35" i="12"/>
  <c r="H35" i="12"/>
  <c r="G35" i="12"/>
  <c r="F35" i="12"/>
  <c r="E35" i="12"/>
  <c r="D35" i="12"/>
  <c r="C35" i="12"/>
  <c r="V34" i="12"/>
  <c r="U34" i="12"/>
  <c r="T34" i="12"/>
  <c r="S34" i="12"/>
  <c r="R34" i="12"/>
  <c r="Q34" i="12"/>
  <c r="P34" i="12"/>
  <c r="O34" i="12"/>
  <c r="N34" i="12"/>
  <c r="M34" i="12"/>
  <c r="L34" i="12"/>
  <c r="K34" i="12"/>
  <c r="J34" i="12"/>
  <c r="I34" i="12"/>
  <c r="H34" i="12"/>
  <c r="G34" i="12"/>
  <c r="F34" i="12"/>
  <c r="E34" i="12"/>
  <c r="D34" i="12"/>
  <c r="C34" i="12"/>
  <c r="V33" i="12"/>
  <c r="U33" i="12"/>
  <c r="T33" i="12"/>
  <c r="S33" i="12"/>
  <c r="R33" i="12"/>
  <c r="Q33" i="12"/>
  <c r="P33" i="12"/>
  <c r="O33" i="12"/>
  <c r="N33" i="12"/>
  <c r="M33" i="12"/>
  <c r="L33" i="12"/>
  <c r="K33" i="12"/>
  <c r="J33" i="12"/>
  <c r="I33" i="12"/>
  <c r="H33" i="12"/>
  <c r="G33" i="12"/>
  <c r="F33" i="12"/>
  <c r="E33" i="12"/>
  <c r="D33" i="12"/>
  <c r="C33" i="12"/>
  <c r="V32" i="12"/>
  <c r="U32" i="12"/>
  <c r="T32" i="12"/>
  <c r="S32" i="12"/>
  <c r="R32" i="12"/>
  <c r="Q32" i="12"/>
  <c r="P32" i="12"/>
  <c r="O32" i="12"/>
  <c r="N32" i="12"/>
  <c r="M32" i="12"/>
  <c r="L32" i="12"/>
  <c r="K32" i="12"/>
  <c r="J32" i="12"/>
  <c r="I32" i="12"/>
  <c r="H32" i="12"/>
  <c r="G32" i="12"/>
  <c r="F32" i="12"/>
  <c r="E32" i="12"/>
  <c r="D32" i="12"/>
  <c r="C32" i="12"/>
  <c r="V31" i="12"/>
  <c r="U31" i="12"/>
  <c r="T31" i="12"/>
  <c r="S31" i="12"/>
  <c r="R31" i="12"/>
  <c r="Q31" i="12"/>
  <c r="P31" i="12"/>
  <c r="O31" i="12"/>
  <c r="N31" i="12"/>
  <c r="M31" i="12"/>
  <c r="L31" i="12"/>
  <c r="K31" i="12"/>
  <c r="J31" i="12"/>
  <c r="I31" i="12"/>
  <c r="H31" i="12"/>
  <c r="G31" i="12"/>
  <c r="F31" i="12"/>
  <c r="E31" i="12"/>
  <c r="D31" i="12"/>
  <c r="C31" i="12"/>
  <c r="V30" i="12"/>
  <c r="U30" i="12"/>
  <c r="T30" i="12"/>
  <c r="S30" i="12"/>
  <c r="R30" i="12"/>
  <c r="Q30" i="12"/>
  <c r="P30" i="12"/>
  <c r="O30" i="12"/>
  <c r="N30" i="12"/>
  <c r="M30" i="12"/>
  <c r="L30" i="12"/>
  <c r="K30" i="12"/>
  <c r="J30" i="12"/>
  <c r="I30" i="12"/>
  <c r="H30" i="12"/>
  <c r="G30" i="12"/>
  <c r="F30" i="12"/>
  <c r="E30" i="12"/>
  <c r="D30" i="12"/>
  <c r="C30" i="12"/>
  <c r="V29" i="12"/>
  <c r="U29" i="12"/>
  <c r="T29" i="12"/>
  <c r="S29" i="12"/>
  <c r="R29" i="12"/>
  <c r="Q29" i="12"/>
  <c r="P29" i="12"/>
  <c r="O29" i="12"/>
  <c r="N29" i="12"/>
  <c r="M29" i="12"/>
  <c r="L29" i="12"/>
  <c r="K29" i="12"/>
  <c r="J29" i="12"/>
  <c r="I29" i="12"/>
  <c r="H29" i="12"/>
  <c r="G29" i="12"/>
  <c r="F29" i="12"/>
  <c r="E29" i="12"/>
  <c r="D29" i="12"/>
  <c r="C29" i="12"/>
  <c r="V28" i="12"/>
  <c r="U28" i="12"/>
  <c r="T28" i="12"/>
  <c r="S28" i="12"/>
  <c r="R28" i="12"/>
  <c r="Q28" i="12"/>
  <c r="P28" i="12"/>
  <c r="O28" i="12"/>
  <c r="N28" i="12"/>
  <c r="M28" i="12"/>
  <c r="L28" i="12"/>
  <c r="K28" i="12"/>
  <c r="J28" i="12"/>
  <c r="I28" i="12"/>
  <c r="H28" i="12"/>
  <c r="G28" i="12"/>
  <c r="F28" i="12"/>
  <c r="E28" i="12"/>
  <c r="D28" i="12"/>
  <c r="C28" i="12"/>
  <c r="V27" i="12"/>
  <c r="U27" i="12"/>
  <c r="T27" i="12"/>
  <c r="S27" i="12"/>
  <c r="R27" i="12"/>
  <c r="Q27" i="12"/>
  <c r="P27" i="12"/>
  <c r="O27" i="12"/>
  <c r="N27" i="12"/>
  <c r="M27" i="12"/>
  <c r="L27" i="12"/>
  <c r="K27" i="12"/>
  <c r="J27" i="12"/>
  <c r="I27" i="12"/>
  <c r="H27" i="12"/>
  <c r="G27" i="12"/>
  <c r="F27" i="12"/>
  <c r="E27" i="12"/>
  <c r="D27" i="12"/>
  <c r="C27" i="12"/>
  <c r="V45" i="11" l="1"/>
  <c r="U45" i="11"/>
  <c r="T45" i="11"/>
  <c r="R45" i="11"/>
  <c r="Q45" i="11"/>
  <c r="P45" i="11"/>
  <c r="M45" i="11"/>
  <c r="H45" i="11"/>
  <c r="F45" i="11"/>
  <c r="E45" i="11"/>
  <c r="D45" i="11"/>
  <c r="L44" i="11"/>
  <c r="J43" i="11"/>
  <c r="V42" i="11"/>
  <c r="U42" i="11"/>
  <c r="T42" i="11"/>
  <c r="R42" i="11"/>
  <c r="Q42" i="11"/>
  <c r="P42" i="11"/>
  <c r="N42" i="11"/>
  <c r="M42" i="11"/>
  <c r="L42" i="11"/>
  <c r="J42" i="11"/>
  <c r="I42" i="11"/>
  <c r="H42" i="11"/>
  <c r="F42" i="11"/>
  <c r="E42" i="11"/>
  <c r="D42" i="11"/>
  <c r="V41" i="11"/>
  <c r="U41" i="11"/>
  <c r="T41" i="11"/>
  <c r="Q41" i="11"/>
  <c r="N41" i="11"/>
  <c r="M41" i="11"/>
  <c r="L41" i="11"/>
  <c r="J41" i="11"/>
  <c r="I41" i="11"/>
  <c r="H41" i="11"/>
  <c r="E41" i="11"/>
  <c r="V40" i="11"/>
  <c r="U40" i="11"/>
  <c r="T40" i="11"/>
  <c r="R40" i="11"/>
  <c r="Q40" i="11"/>
  <c r="P40" i="11"/>
  <c r="N40" i="11"/>
  <c r="M40" i="11"/>
  <c r="L40" i="11"/>
  <c r="J40" i="11"/>
  <c r="I40" i="11"/>
  <c r="H40" i="11"/>
  <c r="F40" i="11"/>
  <c r="E40" i="11"/>
  <c r="D40" i="11"/>
  <c r="V39" i="11"/>
  <c r="U39" i="11"/>
  <c r="T39" i="11"/>
  <c r="R39" i="11"/>
  <c r="Q39" i="11"/>
  <c r="P39" i="11"/>
  <c r="N39" i="11"/>
  <c r="M39" i="11"/>
  <c r="L39" i="11"/>
  <c r="J39" i="11"/>
  <c r="I39" i="11"/>
  <c r="H39" i="11"/>
  <c r="F39" i="11"/>
  <c r="E39" i="11"/>
  <c r="D39" i="11"/>
  <c r="U38" i="11"/>
  <c r="Q38" i="11"/>
  <c r="N38" i="11"/>
  <c r="M38" i="11"/>
  <c r="L38" i="11"/>
  <c r="J38" i="11"/>
  <c r="I38" i="11"/>
  <c r="H38" i="11"/>
  <c r="F38" i="11"/>
  <c r="E38" i="11"/>
  <c r="D38" i="11"/>
  <c r="V37" i="11"/>
  <c r="U37" i="11"/>
  <c r="T37" i="11"/>
  <c r="R37" i="11"/>
  <c r="Q37" i="11"/>
  <c r="P37" i="11"/>
  <c r="N37" i="11"/>
  <c r="M37" i="11"/>
  <c r="L37" i="11"/>
  <c r="J37" i="11"/>
  <c r="I37" i="11"/>
  <c r="H37" i="11"/>
  <c r="F37" i="11"/>
  <c r="E37" i="11"/>
  <c r="D37" i="11"/>
  <c r="V36" i="11"/>
  <c r="U36" i="11"/>
  <c r="T36" i="11"/>
  <c r="R36" i="11"/>
  <c r="Q36" i="11"/>
  <c r="P36" i="11"/>
  <c r="N36" i="11"/>
  <c r="M36" i="11"/>
  <c r="L36" i="11"/>
  <c r="J36" i="11"/>
  <c r="I36" i="11"/>
  <c r="H36" i="11"/>
  <c r="F36" i="11"/>
  <c r="E36" i="11"/>
  <c r="D36" i="11"/>
  <c r="V35" i="11"/>
  <c r="U35" i="11"/>
  <c r="T35" i="11"/>
  <c r="R35" i="11"/>
  <c r="Q35" i="11"/>
  <c r="P35" i="11"/>
  <c r="N35" i="11"/>
  <c r="M35" i="11"/>
  <c r="L35" i="11"/>
  <c r="J35" i="11"/>
  <c r="I35" i="11"/>
  <c r="H35" i="11"/>
  <c r="F35" i="11"/>
  <c r="E35" i="11"/>
  <c r="D35" i="11"/>
  <c r="V34" i="11"/>
  <c r="U34" i="11"/>
  <c r="T34" i="11"/>
  <c r="R34" i="11"/>
  <c r="Q34" i="11"/>
  <c r="P34" i="11"/>
  <c r="N34" i="11"/>
  <c r="M34" i="11"/>
  <c r="L34" i="11"/>
  <c r="J34" i="11"/>
  <c r="I34" i="11"/>
  <c r="H34" i="11"/>
  <c r="F34" i="11"/>
  <c r="E34" i="11"/>
  <c r="D34" i="11"/>
  <c r="V33" i="11"/>
  <c r="U33" i="11"/>
  <c r="T33" i="11"/>
  <c r="R33" i="11"/>
  <c r="Q33" i="11"/>
  <c r="P33" i="11"/>
  <c r="N33" i="11"/>
  <c r="M33" i="11"/>
  <c r="L33" i="11"/>
  <c r="J33" i="11"/>
  <c r="I33" i="11"/>
  <c r="H33" i="11"/>
  <c r="F33" i="11"/>
  <c r="E33" i="11"/>
  <c r="D33" i="11"/>
  <c r="V32" i="11"/>
  <c r="U32" i="11"/>
  <c r="T32" i="11"/>
  <c r="R32" i="11"/>
  <c r="Q32" i="11"/>
  <c r="P32" i="11"/>
  <c r="N32" i="11"/>
  <c r="M32" i="11"/>
  <c r="L32" i="11"/>
  <c r="J32" i="11"/>
  <c r="I32" i="11"/>
  <c r="H32" i="11"/>
  <c r="F32" i="11"/>
  <c r="E32" i="11"/>
  <c r="D32" i="11"/>
  <c r="U31" i="11"/>
  <c r="Q31" i="11"/>
  <c r="N31" i="11"/>
  <c r="M31" i="11"/>
  <c r="L31" i="11"/>
  <c r="J31" i="11"/>
  <c r="I31" i="11"/>
  <c r="H31" i="11"/>
  <c r="E31" i="11"/>
  <c r="V30" i="11"/>
  <c r="U30" i="11"/>
  <c r="T30" i="11"/>
  <c r="R30" i="11"/>
  <c r="Q30" i="11"/>
  <c r="P30" i="11"/>
  <c r="N30" i="11"/>
  <c r="M30" i="11"/>
  <c r="L30" i="11"/>
  <c r="J30" i="11"/>
  <c r="I30" i="11"/>
  <c r="H30" i="11"/>
  <c r="F30" i="11"/>
  <c r="E30" i="11"/>
  <c r="D30" i="11"/>
  <c r="V29" i="11"/>
  <c r="U29" i="11"/>
  <c r="T29" i="11"/>
  <c r="R29" i="11"/>
  <c r="Q29" i="11"/>
  <c r="P29" i="11"/>
  <c r="N29" i="11"/>
  <c r="M29" i="11"/>
  <c r="L29" i="11"/>
  <c r="J29" i="11"/>
  <c r="I29" i="11"/>
  <c r="H29" i="11"/>
  <c r="F29" i="11"/>
  <c r="E29" i="11"/>
  <c r="D29" i="11"/>
  <c r="V28" i="11"/>
  <c r="U28" i="11"/>
  <c r="T28" i="11"/>
  <c r="R28" i="11"/>
  <c r="Q28" i="11"/>
  <c r="P28" i="11"/>
  <c r="N28" i="11"/>
  <c r="M28" i="11"/>
  <c r="L28" i="11"/>
  <c r="J28" i="11"/>
  <c r="I28" i="11"/>
  <c r="H28" i="11"/>
  <c r="F28" i="11"/>
  <c r="E28" i="11"/>
  <c r="D28" i="11"/>
  <c r="V27" i="11"/>
  <c r="U27" i="11"/>
  <c r="T27" i="11"/>
  <c r="R27" i="11"/>
  <c r="Q27" i="11"/>
  <c r="P27" i="11"/>
  <c r="N27" i="11"/>
  <c r="M27" i="11"/>
  <c r="L27" i="11"/>
  <c r="J27" i="11"/>
  <c r="I27" i="11"/>
  <c r="H27" i="11"/>
  <c r="F27" i="11"/>
  <c r="E27" i="11"/>
  <c r="D27" i="11"/>
  <c r="N24" i="11"/>
  <c r="N45" i="11" s="1"/>
  <c r="M24" i="11"/>
  <c r="K24" i="11"/>
  <c r="L45" i="11" s="1"/>
  <c r="J24" i="11"/>
  <c r="J45" i="11" s="1"/>
  <c r="I24" i="11"/>
  <c r="I45" i="11" s="1"/>
  <c r="H24" i="11"/>
  <c r="G24" i="11"/>
  <c r="V23" i="11"/>
  <c r="U23" i="11"/>
  <c r="T23" i="11"/>
  <c r="R23" i="11"/>
  <c r="Q23" i="11"/>
  <c r="P23" i="11"/>
  <c r="N23" i="11"/>
  <c r="N44" i="11" s="1"/>
  <c r="M23" i="11"/>
  <c r="M44" i="11" s="1"/>
  <c r="K23" i="11"/>
  <c r="J23" i="11"/>
  <c r="J44" i="11" s="1"/>
  <c r="I23" i="11"/>
  <c r="I44" i="11" s="1"/>
  <c r="H23" i="11"/>
  <c r="H44" i="11" s="1"/>
  <c r="G23" i="11"/>
  <c r="F23" i="11"/>
  <c r="E23" i="11"/>
  <c r="D23" i="11"/>
  <c r="C23" i="11" s="1"/>
  <c r="F44" i="11" s="1"/>
  <c r="V22" i="11"/>
  <c r="U22" i="11"/>
  <c r="T22" i="11"/>
  <c r="R22" i="11"/>
  <c r="Q22" i="11"/>
  <c r="P22" i="11"/>
  <c r="O22" i="11" s="1"/>
  <c r="N22" i="11"/>
  <c r="N43" i="11" s="1"/>
  <c r="M22" i="11"/>
  <c r="M43" i="11" s="1"/>
  <c r="L22" i="11"/>
  <c r="L43" i="11" s="1"/>
  <c r="K22" i="11"/>
  <c r="J22" i="11"/>
  <c r="I22" i="11"/>
  <c r="I43" i="11" s="1"/>
  <c r="H22" i="11"/>
  <c r="H43" i="11" s="1"/>
  <c r="G22" i="11"/>
  <c r="F22" i="11"/>
  <c r="E22" i="11"/>
  <c r="D22" i="11"/>
  <c r="V42" i="9"/>
  <c r="U42" i="9"/>
  <c r="T42" i="9"/>
  <c r="R42" i="9"/>
  <c r="Q42" i="9"/>
  <c r="P42" i="9"/>
  <c r="N42" i="9"/>
  <c r="M42" i="9"/>
  <c r="L42" i="9"/>
  <c r="J42" i="9"/>
  <c r="I42" i="9"/>
  <c r="H42" i="9"/>
  <c r="F42" i="9"/>
  <c r="E42" i="9"/>
  <c r="D42" i="9"/>
  <c r="V41" i="9"/>
  <c r="U41" i="9"/>
  <c r="T41" i="9"/>
  <c r="R41" i="9"/>
  <c r="Q41" i="9"/>
  <c r="P41" i="9"/>
  <c r="N41" i="9"/>
  <c r="M41" i="9"/>
  <c r="L41" i="9"/>
  <c r="J41" i="9"/>
  <c r="I41" i="9"/>
  <c r="H41" i="9"/>
  <c r="F41" i="9"/>
  <c r="E41" i="9"/>
  <c r="D41" i="9"/>
  <c r="V40" i="9"/>
  <c r="U40" i="9"/>
  <c r="T40" i="9"/>
  <c r="R40" i="9"/>
  <c r="Q40" i="9"/>
  <c r="P40" i="9"/>
  <c r="N40" i="9"/>
  <c r="M40" i="9"/>
  <c r="L40" i="9"/>
  <c r="J40" i="9"/>
  <c r="I40" i="9"/>
  <c r="H40" i="9"/>
  <c r="F40" i="9"/>
  <c r="E40" i="9"/>
  <c r="D40" i="9"/>
  <c r="V39" i="9"/>
  <c r="U39" i="9"/>
  <c r="T39" i="9"/>
  <c r="R39" i="9"/>
  <c r="Q39" i="9"/>
  <c r="P39" i="9"/>
  <c r="N39" i="9"/>
  <c r="M39" i="9"/>
  <c r="L39" i="9"/>
  <c r="J39" i="9"/>
  <c r="I39" i="9"/>
  <c r="H39" i="9"/>
  <c r="F39" i="9"/>
  <c r="E39" i="9"/>
  <c r="D39" i="9"/>
  <c r="V38" i="9"/>
  <c r="U38" i="9"/>
  <c r="T38" i="9"/>
  <c r="R38" i="9"/>
  <c r="Q38" i="9"/>
  <c r="P38" i="9"/>
  <c r="N38" i="9"/>
  <c r="M38" i="9"/>
  <c r="L38" i="9"/>
  <c r="J38" i="9"/>
  <c r="I38" i="9"/>
  <c r="H38" i="9"/>
  <c r="F38" i="9"/>
  <c r="E38" i="9"/>
  <c r="D38" i="9"/>
  <c r="V37" i="9"/>
  <c r="U37" i="9"/>
  <c r="T37" i="9"/>
  <c r="R37" i="9"/>
  <c r="Q37" i="9"/>
  <c r="P37" i="9"/>
  <c r="N37" i="9"/>
  <c r="M37" i="9"/>
  <c r="L37" i="9"/>
  <c r="J37" i="9"/>
  <c r="I37" i="9"/>
  <c r="H37" i="9"/>
  <c r="F37" i="9"/>
  <c r="E37" i="9"/>
  <c r="D37" i="9"/>
  <c r="V36" i="9"/>
  <c r="U36" i="9"/>
  <c r="T36" i="9"/>
  <c r="R36" i="9"/>
  <c r="Q36" i="9"/>
  <c r="P36" i="9"/>
  <c r="N36" i="9"/>
  <c r="M36" i="9"/>
  <c r="L36" i="9"/>
  <c r="J36" i="9"/>
  <c r="I36" i="9"/>
  <c r="H36" i="9"/>
  <c r="F36" i="9"/>
  <c r="E36" i="9"/>
  <c r="D36" i="9"/>
  <c r="V35" i="9"/>
  <c r="U35" i="9"/>
  <c r="T35" i="9"/>
  <c r="R35" i="9"/>
  <c r="Q35" i="9"/>
  <c r="P35" i="9"/>
  <c r="N35" i="9"/>
  <c r="M35" i="9"/>
  <c r="L35" i="9"/>
  <c r="J35" i="9"/>
  <c r="I35" i="9"/>
  <c r="H35" i="9"/>
  <c r="F35" i="9"/>
  <c r="E35" i="9"/>
  <c r="D35" i="9"/>
  <c r="V34" i="9"/>
  <c r="U34" i="9"/>
  <c r="T34" i="9"/>
  <c r="R34" i="9"/>
  <c r="Q34" i="9"/>
  <c r="P34" i="9"/>
  <c r="N34" i="9"/>
  <c r="M34" i="9"/>
  <c r="L34" i="9"/>
  <c r="J34" i="9"/>
  <c r="I34" i="9"/>
  <c r="H34" i="9"/>
  <c r="F34" i="9"/>
  <c r="E34" i="9"/>
  <c r="D34" i="9"/>
  <c r="V33" i="9"/>
  <c r="U33" i="9"/>
  <c r="T33" i="9"/>
  <c r="R33" i="9"/>
  <c r="Q33" i="9"/>
  <c r="P33" i="9"/>
  <c r="N33" i="9"/>
  <c r="M33" i="9"/>
  <c r="L33" i="9"/>
  <c r="J33" i="9"/>
  <c r="I33" i="9"/>
  <c r="H33" i="9"/>
  <c r="F33" i="9"/>
  <c r="E33" i="9"/>
  <c r="D33" i="9"/>
  <c r="V32" i="9"/>
  <c r="U32" i="9"/>
  <c r="T32" i="9"/>
  <c r="R32" i="9"/>
  <c r="Q32" i="9"/>
  <c r="P32" i="9"/>
  <c r="N32" i="9"/>
  <c r="M32" i="9"/>
  <c r="L32" i="9"/>
  <c r="J32" i="9"/>
  <c r="I32" i="9"/>
  <c r="H32" i="9"/>
  <c r="F32" i="9"/>
  <c r="E32" i="9"/>
  <c r="D32" i="9"/>
  <c r="V31" i="9"/>
  <c r="U31" i="9"/>
  <c r="T31" i="9"/>
  <c r="R31" i="9"/>
  <c r="Q31" i="9"/>
  <c r="P31" i="9"/>
  <c r="N31" i="9"/>
  <c r="M31" i="9"/>
  <c r="L31" i="9"/>
  <c r="J31" i="9"/>
  <c r="I31" i="9"/>
  <c r="H31" i="9"/>
  <c r="F31" i="9"/>
  <c r="E31" i="9"/>
  <c r="D31" i="9"/>
  <c r="V30" i="9"/>
  <c r="U30" i="9"/>
  <c r="T30" i="9"/>
  <c r="R30" i="9"/>
  <c r="Q30" i="9"/>
  <c r="P30" i="9"/>
  <c r="N30" i="9"/>
  <c r="M30" i="9"/>
  <c r="L30" i="9"/>
  <c r="J30" i="9"/>
  <c r="I30" i="9"/>
  <c r="H30" i="9"/>
  <c r="F30" i="9"/>
  <c r="E30" i="9"/>
  <c r="D30" i="9"/>
  <c r="V29" i="9"/>
  <c r="U29" i="9"/>
  <c r="T29" i="9"/>
  <c r="R29" i="9"/>
  <c r="Q29" i="9"/>
  <c r="P29" i="9"/>
  <c r="N29" i="9"/>
  <c r="M29" i="9"/>
  <c r="L29" i="9"/>
  <c r="J29" i="9"/>
  <c r="I29" i="9"/>
  <c r="H29" i="9"/>
  <c r="F29" i="9"/>
  <c r="E29" i="9"/>
  <c r="D29" i="9"/>
  <c r="V28" i="9"/>
  <c r="U28" i="9"/>
  <c r="T28" i="9"/>
  <c r="R28" i="9"/>
  <c r="Q28" i="9"/>
  <c r="P28" i="9"/>
  <c r="N28" i="9"/>
  <c r="M28" i="9"/>
  <c r="L28" i="9"/>
  <c r="J28" i="9"/>
  <c r="I28" i="9"/>
  <c r="H28" i="9"/>
  <c r="F28" i="9"/>
  <c r="E28" i="9"/>
  <c r="D28" i="9"/>
  <c r="V27" i="9"/>
  <c r="U27" i="9"/>
  <c r="T27" i="9"/>
  <c r="R27" i="9"/>
  <c r="Q27" i="9"/>
  <c r="P27" i="9"/>
  <c r="N27" i="9"/>
  <c r="M27" i="9"/>
  <c r="L27" i="9"/>
  <c r="J27" i="9"/>
  <c r="I27" i="9"/>
  <c r="H27" i="9"/>
  <c r="F27" i="9"/>
  <c r="E27" i="9"/>
  <c r="D27" i="9"/>
  <c r="V24" i="9"/>
  <c r="V45" i="9" s="1"/>
  <c r="U24" i="9"/>
  <c r="U45" i="9" s="1"/>
  <c r="T24" i="9"/>
  <c r="T45" i="9" s="1"/>
  <c r="S24" i="9"/>
  <c r="R24" i="9"/>
  <c r="R45" i="9" s="1"/>
  <c r="Q24" i="9"/>
  <c r="Q45" i="9" s="1"/>
  <c r="P24" i="9"/>
  <c r="P45" i="9" s="1"/>
  <c r="O24" i="9"/>
  <c r="N24" i="9"/>
  <c r="N45" i="9" s="1"/>
  <c r="M24" i="9"/>
  <c r="K24" i="9"/>
  <c r="L45" i="9" s="1"/>
  <c r="J24" i="9"/>
  <c r="I24" i="9"/>
  <c r="I45" i="9" s="1"/>
  <c r="H24" i="9"/>
  <c r="H45" i="9" s="1"/>
  <c r="G24" i="9"/>
  <c r="F24" i="9"/>
  <c r="E24" i="9"/>
  <c r="E45" i="9" s="1"/>
  <c r="D24" i="9"/>
  <c r="D45" i="9" s="1"/>
  <c r="C24" i="9"/>
  <c r="V23" i="9"/>
  <c r="V44" i="9" s="1"/>
  <c r="U23" i="9"/>
  <c r="U44" i="9" s="1"/>
  <c r="T23" i="9"/>
  <c r="T44" i="9" s="1"/>
  <c r="S23" i="9"/>
  <c r="R23" i="9"/>
  <c r="R44" i="9" s="1"/>
  <c r="Q23" i="9"/>
  <c r="Q44" i="9" s="1"/>
  <c r="P23" i="9"/>
  <c r="P44" i="9" s="1"/>
  <c r="O23" i="9"/>
  <c r="N23" i="9"/>
  <c r="M23" i="9"/>
  <c r="M44" i="9" s="1"/>
  <c r="K23" i="9"/>
  <c r="L44" i="9" s="1"/>
  <c r="J23" i="9"/>
  <c r="I23" i="9"/>
  <c r="I44" i="9" s="1"/>
  <c r="H23" i="9"/>
  <c r="H44" i="9" s="1"/>
  <c r="G23" i="9"/>
  <c r="F23" i="9"/>
  <c r="E23" i="9"/>
  <c r="E44" i="9" s="1"/>
  <c r="D23" i="9"/>
  <c r="D44" i="9" s="1"/>
  <c r="C23" i="9"/>
  <c r="V22" i="9"/>
  <c r="U22" i="9"/>
  <c r="U43" i="9" s="1"/>
  <c r="T22" i="9"/>
  <c r="T43" i="9" s="1"/>
  <c r="S22" i="9"/>
  <c r="R22" i="9"/>
  <c r="Q22" i="9"/>
  <c r="Q43" i="9" s="1"/>
  <c r="P22" i="9"/>
  <c r="P43" i="9" s="1"/>
  <c r="O22" i="9"/>
  <c r="N22" i="9"/>
  <c r="M22" i="9"/>
  <c r="K22" i="9"/>
  <c r="L43" i="9" s="1"/>
  <c r="J22" i="9"/>
  <c r="J43" i="9" s="1"/>
  <c r="I22" i="9"/>
  <c r="H22" i="9"/>
  <c r="G22" i="9"/>
  <c r="F22" i="9"/>
  <c r="E22" i="9"/>
  <c r="D22" i="9"/>
  <c r="C22" i="9"/>
  <c r="V45" i="10"/>
  <c r="U45" i="10"/>
  <c r="T45" i="10"/>
  <c r="R45" i="10"/>
  <c r="Q45" i="10"/>
  <c r="P45" i="10"/>
  <c r="F45" i="10"/>
  <c r="E45" i="10"/>
  <c r="D45" i="10"/>
  <c r="V42" i="10"/>
  <c r="U42" i="10"/>
  <c r="T42" i="10"/>
  <c r="R42" i="10"/>
  <c r="Q42" i="10"/>
  <c r="P42" i="10"/>
  <c r="N42" i="10"/>
  <c r="M42" i="10"/>
  <c r="L42" i="10"/>
  <c r="J42" i="10"/>
  <c r="I42" i="10"/>
  <c r="H42" i="10"/>
  <c r="F42" i="10"/>
  <c r="E42" i="10"/>
  <c r="D42" i="10"/>
  <c r="V41" i="10"/>
  <c r="U41" i="10"/>
  <c r="T41" i="10"/>
  <c r="Q41" i="10"/>
  <c r="N41" i="10"/>
  <c r="M41" i="10"/>
  <c r="L41" i="10"/>
  <c r="J41" i="10"/>
  <c r="I41" i="10"/>
  <c r="H41" i="10"/>
  <c r="E41" i="10"/>
  <c r="V40" i="10"/>
  <c r="U40" i="10"/>
  <c r="T40" i="10"/>
  <c r="R40" i="10"/>
  <c r="Q40" i="10"/>
  <c r="P40" i="10"/>
  <c r="N40" i="10"/>
  <c r="M40" i="10"/>
  <c r="L40" i="10"/>
  <c r="J40" i="10"/>
  <c r="I40" i="10"/>
  <c r="H40" i="10"/>
  <c r="F40" i="10"/>
  <c r="E40" i="10"/>
  <c r="D40" i="10"/>
  <c r="V39" i="10"/>
  <c r="U39" i="10"/>
  <c r="T39" i="10"/>
  <c r="R39" i="10"/>
  <c r="Q39" i="10"/>
  <c r="P39" i="10"/>
  <c r="N39" i="10"/>
  <c r="M39" i="10"/>
  <c r="L39" i="10"/>
  <c r="J39" i="10"/>
  <c r="I39" i="10"/>
  <c r="H39" i="10"/>
  <c r="F39" i="10"/>
  <c r="E39" i="10"/>
  <c r="D39" i="10"/>
  <c r="U38" i="10"/>
  <c r="Q38" i="10"/>
  <c r="N38" i="10"/>
  <c r="M38" i="10"/>
  <c r="L38" i="10"/>
  <c r="J38" i="10"/>
  <c r="I38" i="10"/>
  <c r="H38" i="10"/>
  <c r="E38" i="10"/>
  <c r="V37" i="10"/>
  <c r="U37" i="10"/>
  <c r="T37" i="10"/>
  <c r="R37" i="10"/>
  <c r="Q37" i="10"/>
  <c r="P37" i="10"/>
  <c r="N37" i="10"/>
  <c r="M37" i="10"/>
  <c r="L37" i="10"/>
  <c r="J37" i="10"/>
  <c r="I37" i="10"/>
  <c r="H37" i="10"/>
  <c r="F37" i="10"/>
  <c r="E37" i="10"/>
  <c r="D37" i="10"/>
  <c r="V36" i="10"/>
  <c r="U36" i="10"/>
  <c r="T36" i="10"/>
  <c r="R36" i="10"/>
  <c r="Q36" i="10"/>
  <c r="P36" i="10"/>
  <c r="N36" i="10"/>
  <c r="M36" i="10"/>
  <c r="L36" i="10"/>
  <c r="J36" i="10"/>
  <c r="I36" i="10"/>
  <c r="H36" i="10"/>
  <c r="F36" i="10"/>
  <c r="E36" i="10"/>
  <c r="D36" i="10"/>
  <c r="V35" i="10"/>
  <c r="U35" i="10"/>
  <c r="T35" i="10"/>
  <c r="R35" i="10"/>
  <c r="Q35" i="10"/>
  <c r="P35" i="10"/>
  <c r="N35" i="10"/>
  <c r="M35" i="10"/>
  <c r="L35" i="10"/>
  <c r="J35" i="10"/>
  <c r="I35" i="10"/>
  <c r="H35" i="10"/>
  <c r="F35" i="10"/>
  <c r="E35" i="10"/>
  <c r="D35" i="10"/>
  <c r="V34" i="10"/>
  <c r="U34" i="10"/>
  <c r="T34" i="10"/>
  <c r="R34" i="10"/>
  <c r="Q34" i="10"/>
  <c r="P34" i="10"/>
  <c r="N34" i="10"/>
  <c r="M34" i="10"/>
  <c r="L34" i="10"/>
  <c r="J34" i="10"/>
  <c r="I34" i="10"/>
  <c r="H34" i="10"/>
  <c r="F34" i="10"/>
  <c r="E34" i="10"/>
  <c r="D34" i="10"/>
  <c r="V33" i="10"/>
  <c r="U33" i="10"/>
  <c r="T33" i="10"/>
  <c r="R33" i="10"/>
  <c r="Q33" i="10"/>
  <c r="P33" i="10"/>
  <c r="N33" i="10"/>
  <c r="M33" i="10"/>
  <c r="L33" i="10"/>
  <c r="J33" i="10"/>
  <c r="I33" i="10"/>
  <c r="H33" i="10"/>
  <c r="F33" i="10"/>
  <c r="E33" i="10"/>
  <c r="D33" i="10"/>
  <c r="V32" i="10"/>
  <c r="U32" i="10"/>
  <c r="T32" i="10"/>
  <c r="R32" i="10"/>
  <c r="Q32" i="10"/>
  <c r="P32" i="10"/>
  <c r="N32" i="10"/>
  <c r="M32" i="10"/>
  <c r="L32" i="10"/>
  <c r="J32" i="10"/>
  <c r="I32" i="10"/>
  <c r="H32" i="10"/>
  <c r="F32" i="10"/>
  <c r="E32" i="10"/>
  <c r="D32" i="10"/>
  <c r="U31" i="10"/>
  <c r="Q31" i="10"/>
  <c r="N31" i="10"/>
  <c r="M31" i="10"/>
  <c r="L31" i="10"/>
  <c r="J31" i="10"/>
  <c r="I31" i="10"/>
  <c r="H31" i="10"/>
  <c r="E31" i="10"/>
  <c r="V30" i="10"/>
  <c r="U30" i="10"/>
  <c r="T30" i="10"/>
  <c r="R30" i="10"/>
  <c r="Q30" i="10"/>
  <c r="P30" i="10"/>
  <c r="N30" i="10"/>
  <c r="M30" i="10"/>
  <c r="L30" i="10"/>
  <c r="J30" i="10"/>
  <c r="I30" i="10"/>
  <c r="H30" i="10"/>
  <c r="F30" i="10"/>
  <c r="E30" i="10"/>
  <c r="D30" i="10"/>
  <c r="V29" i="10"/>
  <c r="U29" i="10"/>
  <c r="T29" i="10"/>
  <c r="R29" i="10"/>
  <c r="Q29" i="10"/>
  <c r="P29" i="10"/>
  <c r="N29" i="10"/>
  <c r="M29" i="10"/>
  <c r="L29" i="10"/>
  <c r="J29" i="10"/>
  <c r="I29" i="10"/>
  <c r="H29" i="10"/>
  <c r="F29" i="10"/>
  <c r="E29" i="10"/>
  <c r="D29" i="10"/>
  <c r="V28" i="10"/>
  <c r="U28" i="10"/>
  <c r="T28" i="10"/>
  <c r="R28" i="10"/>
  <c r="Q28" i="10"/>
  <c r="P28" i="10"/>
  <c r="N28" i="10"/>
  <c r="M28" i="10"/>
  <c r="L28" i="10"/>
  <c r="J28" i="10"/>
  <c r="I28" i="10"/>
  <c r="H28" i="10"/>
  <c r="F28" i="10"/>
  <c r="E28" i="10"/>
  <c r="D28" i="10"/>
  <c r="V27" i="10"/>
  <c r="U27" i="10"/>
  <c r="T27" i="10"/>
  <c r="R27" i="10"/>
  <c r="Q27" i="10"/>
  <c r="P27" i="10"/>
  <c r="N27" i="10"/>
  <c r="M27" i="10"/>
  <c r="L27" i="10"/>
  <c r="J27" i="10"/>
  <c r="I27" i="10"/>
  <c r="H27" i="10"/>
  <c r="F27" i="10"/>
  <c r="E27" i="10"/>
  <c r="D27" i="10"/>
  <c r="N24" i="10"/>
  <c r="M24" i="10"/>
  <c r="M45" i="10" s="1"/>
  <c r="K24" i="10"/>
  <c r="J24" i="10"/>
  <c r="J45" i="10" s="1"/>
  <c r="I24" i="10"/>
  <c r="I45" i="10" s="1"/>
  <c r="H24" i="10"/>
  <c r="H45" i="10" s="1"/>
  <c r="G24" i="10"/>
  <c r="V23" i="10"/>
  <c r="U23" i="10"/>
  <c r="T23" i="10"/>
  <c r="R23" i="10"/>
  <c r="Q23" i="10"/>
  <c r="P23" i="10"/>
  <c r="N23" i="10"/>
  <c r="M23" i="10"/>
  <c r="K23" i="10"/>
  <c r="M44" i="10" s="1"/>
  <c r="J23" i="10"/>
  <c r="I23" i="10"/>
  <c r="H23" i="10"/>
  <c r="G23" i="10"/>
  <c r="H44" i="10" s="1"/>
  <c r="F23" i="10"/>
  <c r="E23" i="10"/>
  <c r="D23" i="10"/>
  <c r="V22" i="10"/>
  <c r="S22" i="10" s="1"/>
  <c r="T43" i="10" s="1"/>
  <c r="U22" i="10"/>
  <c r="T22" i="10"/>
  <c r="R22" i="10"/>
  <c r="O22" i="10" s="1"/>
  <c r="Q22" i="10"/>
  <c r="P22" i="10"/>
  <c r="N22" i="10"/>
  <c r="N43" i="10" s="1"/>
  <c r="M22" i="10"/>
  <c r="L22" i="10"/>
  <c r="K22" i="10"/>
  <c r="L43" i="10" s="1"/>
  <c r="J22" i="10"/>
  <c r="J43" i="10" s="1"/>
  <c r="I22" i="10"/>
  <c r="I43" i="10" s="1"/>
  <c r="H22" i="10"/>
  <c r="G22" i="10"/>
  <c r="F22" i="10"/>
  <c r="E22" i="10"/>
  <c r="D22" i="10"/>
  <c r="Q43" i="11" l="1"/>
  <c r="R43" i="11"/>
  <c r="R44" i="11"/>
  <c r="P44" i="11"/>
  <c r="V43" i="11"/>
  <c r="Q44" i="11"/>
  <c r="E44" i="11"/>
  <c r="T44" i="11"/>
  <c r="P43" i="11"/>
  <c r="O23" i="11"/>
  <c r="S23" i="11"/>
  <c r="V44" i="11" s="1"/>
  <c r="D44" i="11"/>
  <c r="C22" i="11"/>
  <c r="E43" i="11" s="1"/>
  <c r="S22" i="11"/>
  <c r="U43" i="11" s="1"/>
  <c r="H43" i="10"/>
  <c r="P43" i="10"/>
  <c r="D44" i="10"/>
  <c r="N45" i="10"/>
  <c r="L45" i="10"/>
  <c r="D43" i="9"/>
  <c r="H43" i="9"/>
  <c r="M43" i="9"/>
  <c r="N44" i="9"/>
  <c r="F45" i="9"/>
  <c r="J45" i="9"/>
  <c r="M43" i="10"/>
  <c r="Q43" i="10"/>
  <c r="U43" i="10"/>
  <c r="E44" i="10"/>
  <c r="I44" i="10"/>
  <c r="N44" i="10"/>
  <c r="E43" i="9"/>
  <c r="I43" i="9"/>
  <c r="N43" i="9"/>
  <c r="R43" i="9"/>
  <c r="V43" i="9"/>
  <c r="F44" i="9"/>
  <c r="J44" i="9"/>
  <c r="R43" i="10"/>
  <c r="V43" i="10"/>
  <c r="F44" i="10"/>
  <c r="O23" i="10"/>
  <c r="R44" i="10" s="1"/>
  <c r="F43" i="9"/>
  <c r="C23" i="10"/>
  <c r="M45" i="9"/>
  <c r="D43" i="10"/>
  <c r="S23" i="10"/>
  <c r="U44" i="10" s="1"/>
  <c r="L44" i="10"/>
  <c r="C22" i="10"/>
  <c r="E43" i="10" s="1"/>
  <c r="J44" i="10"/>
  <c r="P44" i="10"/>
  <c r="T43" i="11" l="1"/>
  <c r="D43" i="11"/>
  <c r="F43" i="11"/>
  <c r="U44" i="11"/>
  <c r="Q44" i="10"/>
  <c r="F43" i="10"/>
  <c r="V44" i="10"/>
  <c r="T44" i="10"/>
</calcChain>
</file>

<file path=xl/sharedStrings.xml><?xml version="1.0" encoding="utf-8"?>
<sst xmlns="http://schemas.openxmlformats.org/spreadsheetml/2006/main" count="415" uniqueCount="73">
  <si>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</si>
  <si>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</si>
  <si>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</si>
  <si>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</si>
  <si>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</si>
  <si>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</si>
  <si>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</si>
  <si>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</si>
  <si>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</si>
  <si>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</si>
  <si>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</si>
  <si>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</si>
  <si>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</si>
  <si>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</si>
  <si>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</si>
  <si>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</si>
  <si>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Bundesland</t>
  </si>
  <si>
    <t>Inhaltsverzeichnis</t>
  </si>
  <si>
    <t>Datenjahr</t>
  </si>
  <si>
    <t>Link</t>
  </si>
  <si>
    <t>Kinder insgesamt</t>
  </si>
  <si>
    <t>Anzahl</t>
  </si>
  <si>
    <t>x</t>
  </si>
  <si>
    <t>Deutschland</t>
  </si>
  <si>
    <t>in %</t>
  </si>
  <si>
    <t>„Krippengruppe“:</t>
  </si>
  <si>
    <t>„Kindergartengruppe“:</t>
  </si>
  <si>
    <t>„Für 2-Jährige geöffnete Kindergartengruppe“:</t>
  </si>
  <si>
    <t>„Gruppe mit Kindern unter 4 Jahren“:</t>
  </si>
  <si>
    <t>„Altersübergreifende Gruppe“:</t>
  </si>
  <si>
    <t>Quelle: FDZ der Statistischen Ämter des Bundes und der Länder, Kinder und tätige Personen in Tageseinrichtungen und in öffentlich geförderter Kindertagespflege, 2020; berechnet vom LG Empirische Bildungsforschung der FernUniversität in Hagen, 2021.</t>
  </si>
  <si>
    <t>Quelle: FDZ der Statistischen Ämter des Bundes und der Länder, Kinder und tätige Personen in Tageseinrichtungen und in öffentlich geförderter Kindertagespflege, 2021; berechnet vom LG Empirische Bildungsforschung der FernUniversität in Hagen, 2022.</t>
  </si>
  <si>
    <t>Tab141_i77_lm22: Verteilung der Gruppengröße* nach Anzahl der Kinder und Gruppentyp** in den Bundesländern am 01.03.2021*** (Anzahl; Anteil in %)</t>
  </si>
  <si>
    <t xml:space="preserve">               </t>
  </si>
  <si>
    <t>Krippengruppen** nach Gruppengröße</t>
  </si>
  <si>
    <t>Kindergartengruppen** nach Gruppengröße</t>
  </si>
  <si>
    <t>Kindergartengruppen, für 2-Jährige geöffnet** nach Gruppengröße</t>
  </si>
  <si>
    <t>Gruppen mit Kindern unter 4 Jahren** nach Gruppengröße</t>
  </si>
  <si>
    <t xml:space="preserve"> Altersübergreifende Gruppen** nach Gruppengröße</t>
  </si>
  <si>
    <t>weniger als 6 Kinder</t>
  </si>
  <si>
    <t>6-12 Kinder</t>
  </si>
  <si>
    <t>mehr als 12 Kinder</t>
  </si>
  <si>
    <t>weniger als 14 Kinder</t>
  </si>
  <si>
    <t>14-18 Kinder</t>
  </si>
  <si>
    <t>mehr als 18 Kinder</t>
  </si>
  <si>
    <t>weniger als 10 Kinder</t>
  </si>
  <si>
    <t>10-18 Kinder</t>
  </si>
  <si>
    <t>Ostdeutschland (mit Berlin)****</t>
  </si>
  <si>
    <t>Westdeutschland (ohne Berlin)****</t>
  </si>
  <si>
    <t>x Wert unterliegt nach Angabe des Statistischen Bundesamtes der Geheimhaltung</t>
  </si>
  <si>
    <t>* Den hier ausgewiesenen Gruppengrößen-Gruppierungen liegen die jeweiligen Median-Werte der Gruppengröße zurgrunde.</t>
  </si>
  <si>
    <t>** Die Gruppentypen wurden anhand der im Folgenden erläuterten Merkmale gebildet:</t>
  </si>
  <si>
    <t>Dies sind alle Gruppen, in denen ausschließlich Kinder unter 3 Jahren sind. Die Gruppengrößen-Empfehlung nach Viernickel &amp; Fuchs-Rechlin (2015) liegt für diese Gruppe bei 6 bis 12 Kindern pro Gruppe.</t>
  </si>
  <si>
    <t>Dies sind alle Gruppen, in denen ausschließlich Kinder von 3 Jahren bis zum Schuleintritt sind. Die Gruppengrößen-Empfehlung nach Viernickel &amp; Fuchs-Rechlin (2015) liegt für diese Gruppe bei 14 bis 18 Kindern pro Gruppe.</t>
  </si>
  <si>
    <t>Dies sind Gruppen mit 15 und mehr Kindern, in denen neben Kindern ab einem Alter von 3 Jahren bis zum Schulbesuch auch bis zu fünf 2-jährige Kinder betreut werden. Die Gruppengrößen-Empfehlung nach Viernickel &amp; Fuchs-Rechlin (2015) liegt für diese Gruppe bei 14 bis 18 Kindern pro Gruppe.</t>
  </si>
  <si>
    <t>Dies sind alle Gruppen, die nicht den Krippengruppen zugeordnet wurden und in denen ausschließlich Kinder unter 4 Jahren sind. Die Gruppengrößen-Empfehlung nach Viernickel &amp; Fuchs-Rechlin (2015) liegt für diese Gruppe bei 6 bis 12 Kindern pro Gruppe.</t>
  </si>
  <si>
    <t>Hierunter fallen diejenigen Gruppen, die nicht den vorangegangenen Gruppentypen zugeordnet wurden. Diese Gruppe setzt sich aus altersgruppenübergreifenden Gruppen mit Kindern von 0 Jahren bis zum Schuleintritt und altersgruppenübergreifenden Gruppen mit Schulkindern zusammen. Sprachlich exakt müsste diese Gruppenform „altersgruppenübergreifende Gruppen“ heißen. Unberücksichtigt bleiben Gruppen, in denen nur Schulkinder sind. Die Gruppengrößen-Empfehlung nach Viernickel &amp; Fuchs-Rechlin (2015) liegt für diese Gruppe bei 10 bis 18 Kindern pro Gruppe.</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</si>
  <si>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</si>
  <si>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Exklusive der Werte, die nach Angabe des Statistischen Bundesamtes der Geheimhaltung unterliegen</t>
  </si>
  <si>
    <t>Tab141_i77_lm21: Verteilung der Gruppengröße* nach Anzahl der Kinder und Gruppentyp** in den Bundesländern am 01.03.2020 (Anzahl; Anteil in %)</t>
  </si>
  <si>
    <t>Nordrhein-Westfalen***</t>
  </si>
  <si>
    <t>Ostdeutschland (mit Berlin)</t>
  </si>
  <si>
    <t>Westdeutschland (ohne Berlin)</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</si>
  <si>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</si>
  <si>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</si>
  <si>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 xml:space="preserve"> Verteilung der Gruppengröße nach Anzahl der Kinder und Gruppentyp</t>
  </si>
  <si>
    <t>Tab141_i77_lm23: Verteilung der Gruppengröße* nach Anzahl der Kinder und Gruppentyp** in den Bundesländern am 01.03.2022 (Anzahl; Anteil in %)</t>
  </si>
  <si>
    <t>Ostdeutschland (mit Berlin)***</t>
  </si>
  <si>
    <t>Westdeutschland (ohne Berlin)***</t>
  </si>
  <si>
    <t>*** Exklusive der Werte, die nach Angabe des Statistischen Bundesamtes der Geheimhaltung unterliegen</t>
  </si>
  <si>
    <t>Quelle: FDZ der Statistischen Ämter des Bundes und der Länder, Kinder und tätige Personen in Tageseinrichtungen und in öffentlich geförderter Kindertagespflege, 2022; berechnet vom LG Empirische Bildungsforschung der FernUniversität in Hagen, 2023.</t>
  </si>
  <si>
    <t>Tab141_i77_lm24: Verteilung der Gruppengröße* nach Anzahl der Kinder und Gruppentyp** in den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</si>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</sst>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2"/>
      <color theme="1"/>
      <name val="Calibri"/>
      <family val="2"/>
      <scheme val="minor"/>
    </font>
    <font>
      <sz val="10"/>
      <name val="Arial"/>
      <family val="2"/>
    </font>
    <font>
      <sz val="11"/>
      <name val="Calibri"/>
      <family val="2"/>
      <scheme val="minor"/>
    </font>
    <font>
      <b/>
      <sz val="11"/>
      <name val="Calibri"/>
      <family val="2"/>
      <scheme val="minor"/>
    </font>
    <font>
      <b/>
      <sz val="14"/>
      <color theme="1"/>
      <name val="Calibri"/>
      <family val="2"/>
      <scheme val="minor"/>
    </font>
    <font>
      <u/>
      <sz val="12"/>
      <color theme="10"/>
      <name val="Calibri"/>
      <family val="2"/>
      <scheme val="minor"/>
    </font>
    <font>
      <u/>
      <sz val="12"/>
      <color theme="1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sz val="12"/>
      <color theme="10"/>
      <name val="Calibri"/>
      <family val="2"/>
      <scheme val="minor"/>
    </font>
    <font>
      <sz val="12"/>
      <color theme="1"/>
      <name val="Calibri"/>
      <family val="2"/>
      <scheme val="minor"/>
    </font>
    <font>
      <i/>
      <sz val="11"/>
      <name val="Calibri"/>
      <family val="2"/>
      <scheme val="minor"/>
    </font>
    <font>
      <sz val="11"/>
      <color rgb="FF000000"/>
      <name val="Calibri"/>
      <family val="2"/>
      <scheme val="minor"/>
    </font>
    <font>
      <b/>
      <sz val="11"/>
      <color rgb="FF000000"/>
      <name val="Calibri"/>
      <family val="2"/>
      <scheme val="minor"/>
    </font>
    <font>
      <sz val="11"/>
      <color theme="1"/>
      <name val="Calibri"/>
      <family val="2"/>
      <scheme val="minor"/>
    </font>
  </fonts>
  <fills count="9">
    <fill>
      <patternFill patternType="none"/>
    </fill>
    <fill>
      <patternFill patternType="gray125"/>
    </fill>
    <fill>
      <patternFill patternType="solid">
        <fgColor rgb="FFDBEEF4"/>
        <bgColor indexed="64"/>
      </patternFill>
    </fill>
    <fill>
      <patternFill patternType="solid">
        <fgColor rgb="FFDDD9C4"/>
        <bgColor indexed="64"/>
      </patternFill>
    </fill>
    <fill>
      <patternFill patternType="solid">
        <fgColor rgb="FFEEE7CF"/>
        <bgColor indexed="64"/>
      </patternFill>
    </fill>
    <fill>
      <patternFill patternType="solid">
        <fgColor rgb="FFDED9C4"/>
        <bgColor indexed="64"/>
      </patternFill>
    </fill>
    <fill>
      <patternFill patternType="solid">
        <fgColor rgb="FFDAEEF3"/>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indexed="64"/>
      </right>
      <top style="thin">
        <color auto="1"/>
      </top>
      <bottom style="thin">
        <color auto="1"/>
      </bottom>
      <diagonal/>
    </border>
    <border>
      <left/>
      <right/>
      <top style="thin">
        <color auto="1"/>
      </top>
      <bottom style="thin">
        <color indexed="64"/>
      </bottom>
      <diagonal/>
    </border>
    <border>
      <left/>
      <right/>
      <top style="thin">
        <color auto="1"/>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16">
    <xf numFmtId="0" fontId="0" fillId="0" borderId="0"/>
    <xf numFmtId="0" fontId="1" fillId="0" borderId="0"/>
    <xf numFmtId="0" fontId="1"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7" fillId="0" borderId="0"/>
  </cellStyleXfs>
  <cellXfs count="161">
    <xf numFmtId="0" fontId="0" fillId="0" borderId="0" xfId="0"/>
    <xf numFmtId="0" fontId="0" fillId="4" borderId="0" xfId="0" applyFill="1"/>
    <xf numFmtId="0" fontId="3" fillId="7" borderId="15" xfId="1" applyFont="1" applyFill="1" applyBorder="1" applyAlignment="1">
      <alignment horizontal="center" vertical="center" wrapText="1"/>
    </xf>
    <xf numFmtId="0" fontId="3" fillId="7" borderId="3" xfId="1" applyFont="1" applyFill="1" applyBorder="1" applyAlignment="1">
      <alignment horizontal="center" vertical="center" wrapText="1"/>
    </xf>
    <xf numFmtId="0" fontId="3" fillId="7" borderId="8" xfId="1" applyFont="1" applyFill="1" applyBorder="1" applyAlignment="1">
      <alignment horizontal="center" vertical="center" wrapText="1"/>
    </xf>
    <xf numFmtId="0" fontId="3" fillId="7" borderId="1" xfId="1" applyFont="1" applyFill="1" applyBorder="1" applyAlignment="1">
      <alignment horizontal="center" vertical="center" wrapText="1"/>
    </xf>
    <xf numFmtId="0" fontId="3" fillId="7" borderId="11" xfId="1" applyFont="1" applyFill="1" applyBorder="1" applyAlignment="1">
      <alignment horizontal="center" vertical="center" wrapText="1"/>
    </xf>
    <xf numFmtId="0" fontId="2" fillId="2" borderId="3" xfId="1" applyFont="1" applyFill="1" applyBorder="1"/>
    <xf numFmtId="0" fontId="2" fillId="2" borderId="3" xfId="1" applyFont="1" applyFill="1" applyBorder="1" applyAlignment="1">
      <alignment horizontal="left" indent="2"/>
    </xf>
    <xf numFmtId="0" fontId="2" fillId="2" borderId="8" xfId="1" applyFont="1" applyFill="1" applyBorder="1" applyAlignment="1">
      <alignment horizontal="left" indent="2"/>
    </xf>
    <xf numFmtId="0" fontId="2" fillId="2" borderId="5" xfId="1" applyFont="1" applyFill="1" applyBorder="1" applyAlignment="1">
      <alignment horizontal="left" indent="2"/>
    </xf>
    <xf numFmtId="0" fontId="2" fillId="2" borderId="9" xfId="1" applyFont="1" applyFill="1" applyBorder="1" applyAlignment="1">
      <alignment horizontal="left" indent="2"/>
    </xf>
    <xf numFmtId="0" fontId="2" fillId="3" borderId="1" xfId="1" applyFont="1" applyFill="1" applyBorder="1"/>
    <xf numFmtId="0" fontId="2" fillId="3" borderId="10" xfId="1" applyFont="1" applyFill="1" applyBorder="1" applyAlignment="1">
      <alignment horizontal="left" indent="2"/>
    </xf>
    <xf numFmtId="0" fontId="2" fillId="3" borderId="1" xfId="1" applyFont="1" applyFill="1" applyBorder="1" applyAlignment="1">
      <alignment horizontal="left" indent="2"/>
    </xf>
    <xf numFmtId="0" fontId="2" fillId="3" borderId="13" xfId="1" applyFont="1" applyFill="1" applyBorder="1" applyAlignment="1">
      <alignment horizontal="left" indent="2"/>
    </xf>
    <xf numFmtId="0" fontId="2" fillId="3" borderId="5" xfId="1" applyFont="1" applyFill="1" applyBorder="1"/>
    <xf numFmtId="0" fontId="2" fillId="3" borderId="9" xfId="1" applyFont="1" applyFill="1" applyBorder="1" applyAlignment="1">
      <alignment horizontal="left" indent="2"/>
    </xf>
    <xf numFmtId="0" fontId="2" fillId="3" borderId="5" xfId="1" applyFont="1" applyFill="1" applyBorder="1" applyAlignment="1">
      <alignment horizontal="left" indent="2"/>
    </xf>
    <xf numFmtId="0" fontId="2" fillId="3" borderId="7" xfId="1" applyFont="1" applyFill="1" applyBorder="1" applyAlignment="1">
      <alignment horizontal="left" indent="2"/>
    </xf>
    <xf numFmtId="0" fontId="3" fillId="7" borderId="14" xfId="1" applyFont="1" applyFill="1" applyBorder="1" applyAlignment="1">
      <alignment horizontal="center" vertical="center"/>
    </xf>
    <xf numFmtId="164" fontId="2" fillId="2" borderId="3" xfId="1" applyNumberFormat="1" applyFont="1" applyFill="1" applyBorder="1" applyAlignment="1">
      <alignment horizontal="left" indent="2"/>
    </xf>
    <xf numFmtId="164" fontId="2" fillId="2" borderId="8" xfId="1" applyNumberFormat="1" applyFont="1" applyFill="1" applyBorder="1" applyAlignment="1">
      <alignment horizontal="left" indent="2"/>
    </xf>
    <xf numFmtId="164" fontId="2" fillId="2" borderId="5" xfId="1" applyNumberFormat="1" applyFont="1" applyFill="1" applyBorder="1" applyAlignment="1">
      <alignment horizontal="left" indent="2"/>
    </xf>
    <xf numFmtId="164" fontId="2" fillId="2" borderId="9" xfId="1" applyNumberFormat="1" applyFont="1" applyFill="1" applyBorder="1" applyAlignment="1">
      <alignment horizontal="left" indent="2"/>
    </xf>
    <xf numFmtId="164" fontId="2" fillId="3" borderId="1" xfId="1" applyNumberFormat="1" applyFont="1" applyFill="1" applyBorder="1" applyAlignment="1">
      <alignment horizontal="left" indent="2"/>
    </xf>
    <xf numFmtId="164" fontId="2" fillId="3" borderId="13" xfId="1" applyNumberFormat="1" applyFont="1" applyFill="1" applyBorder="1" applyAlignment="1">
      <alignment horizontal="left" indent="2"/>
    </xf>
    <xf numFmtId="164" fontId="2" fillId="3" borderId="10" xfId="1" applyNumberFormat="1" applyFont="1" applyFill="1" applyBorder="1" applyAlignment="1">
      <alignment horizontal="left" indent="2"/>
    </xf>
    <xf numFmtId="164" fontId="2" fillId="8" borderId="8" xfId="1" applyNumberFormat="1" applyFont="1" applyFill="1" applyBorder="1" applyAlignment="1">
      <alignment horizontal="left" indent="2"/>
    </xf>
    <xf numFmtId="164" fontId="2" fillId="8" borderId="3" xfId="1" applyNumberFormat="1" applyFont="1" applyFill="1" applyBorder="1" applyAlignment="1">
      <alignment horizontal="left" indent="2"/>
    </xf>
    <xf numFmtId="164" fontId="2" fillId="8" borderId="4" xfId="1" applyNumberFormat="1" applyFont="1" applyFill="1" applyBorder="1" applyAlignment="1">
      <alignment horizontal="left" indent="2"/>
    </xf>
    <xf numFmtId="164" fontId="2" fillId="3" borderId="5" xfId="1" applyNumberFormat="1" applyFont="1" applyFill="1" applyBorder="1" applyAlignment="1">
      <alignment horizontal="left" indent="2"/>
    </xf>
    <xf numFmtId="164" fontId="2" fillId="3" borderId="7" xfId="1" applyNumberFormat="1" applyFont="1" applyFill="1" applyBorder="1" applyAlignment="1">
      <alignment horizontal="left" indent="2"/>
    </xf>
    <xf numFmtId="164" fontId="2" fillId="3" borderId="9" xfId="1" applyNumberFormat="1" applyFont="1" applyFill="1" applyBorder="1" applyAlignment="1">
      <alignment horizontal="left" indent="2"/>
    </xf>
    <xf numFmtId="0" fontId="0" fillId="0" borderId="0" xfId="0" applyAlignment="1">
      <alignment horizontal="left"/>
    </xf>
    <xf numFmtId="0" fontId="2" fillId="0" borderId="1" xfId="1" applyFont="1" applyBorder="1"/>
    <xf numFmtId="0" fontId="2" fillId="0" borderId="3" xfId="1" applyFont="1" applyBorder="1" applyAlignment="1">
      <alignment horizontal="left" indent="2"/>
    </xf>
    <xf numFmtId="0" fontId="2" fillId="0" borderId="8" xfId="1" applyFont="1" applyBorder="1" applyAlignment="1">
      <alignment horizontal="left" indent="2"/>
    </xf>
    <xf numFmtId="0" fontId="2" fillId="0" borderId="3" xfId="1" applyFont="1" applyBorder="1"/>
    <xf numFmtId="0" fontId="2" fillId="0" borderId="4" xfId="1" applyFont="1" applyBorder="1" applyAlignment="1">
      <alignment horizontal="left" indent="2"/>
    </xf>
    <xf numFmtId="164" fontId="2" fillId="0" borderId="3" xfId="1" applyNumberFormat="1" applyFont="1" applyBorder="1" applyAlignment="1">
      <alignment horizontal="left" indent="2"/>
    </xf>
    <xf numFmtId="164" fontId="2" fillId="0" borderId="0" xfId="1" applyNumberFormat="1" applyFont="1" applyAlignment="1">
      <alignment horizontal="left" indent="2"/>
    </xf>
    <xf numFmtId="164" fontId="2" fillId="0" borderId="1" xfId="1" applyNumberFormat="1" applyFont="1" applyBorder="1" applyAlignment="1">
      <alignment horizontal="left" indent="2"/>
    </xf>
    <xf numFmtId="164" fontId="2" fillId="0" borderId="8" xfId="1" applyNumberFormat="1" applyFont="1" applyBorder="1" applyAlignment="1">
      <alignment horizontal="left" indent="2"/>
    </xf>
    <xf numFmtId="164" fontId="2" fillId="2" borderId="0" xfId="1" applyNumberFormat="1" applyFont="1" applyFill="1" applyAlignment="1">
      <alignment horizontal="left" indent="2"/>
    </xf>
    <xf numFmtId="164" fontId="2" fillId="0" borderId="4" xfId="1" applyNumberFormat="1" applyFont="1" applyBorder="1" applyAlignment="1">
      <alignment horizontal="left" indent="2"/>
    </xf>
    <xf numFmtId="164" fontId="2" fillId="8" borderId="0" xfId="1" applyNumberFormat="1" applyFont="1" applyFill="1" applyAlignment="1">
      <alignment horizontal="left" indent="2"/>
    </xf>
    <xf numFmtId="0" fontId="3" fillId="7" borderId="0" xfId="1" applyFont="1" applyFill="1" applyAlignment="1">
      <alignment horizontal="center" vertical="center" wrapText="1"/>
    </xf>
    <xf numFmtId="164" fontId="0" fillId="0" borderId="0" xfId="0" applyNumberFormat="1"/>
    <xf numFmtId="0" fontId="5" fillId="4" borderId="13" xfId="14" applyFill="1" applyBorder="1" applyAlignment="1">
      <alignment horizontal="left" wrapText="1"/>
    </xf>
    <xf numFmtId="0" fontId="8" fillId="4" borderId="0" xfId="0" applyFont="1" applyFill="1" applyAlignment="1">
      <alignment horizontal="center" vertical="top"/>
    </xf>
    <xf numFmtId="0" fontId="9" fillId="4" borderId="0" xfId="0" applyFont="1" applyFill="1" applyAlignment="1">
      <alignment horizontal="center" vertical="top"/>
    </xf>
    <xf numFmtId="0" fontId="10" fillId="0" borderId="0" xfId="0" applyFont="1" applyAlignment="1">
      <alignment horizontal="center" vertical="center"/>
    </xf>
    <xf numFmtId="0" fontId="11" fillId="0" borderId="0" xfId="0" applyFont="1" applyAlignment="1">
      <alignment horizontal="center" vertical="center"/>
    </xf>
    <xf numFmtId="0" fontId="4" fillId="5" borderId="11" xfId="0" applyFont="1" applyFill="1" applyBorder="1" applyAlignment="1">
      <alignment horizontal="center" vertical="center"/>
    </xf>
    <xf numFmtId="0" fontId="4" fillId="5" borderId="1"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6" xfId="0" applyFont="1" applyFill="1" applyBorder="1" applyAlignment="1">
      <alignment horizontal="center" vertical="center"/>
    </xf>
    <xf numFmtId="0" fontId="12" fillId="2" borderId="9" xfId="13" applyFont="1" applyFill="1" applyBorder="1" applyAlignment="1">
      <alignment horizontal="left" wrapText="1"/>
    </xf>
    <xf numFmtId="0" fontId="12" fillId="2" borderId="7" xfId="13" applyFont="1" applyFill="1" applyBorder="1" applyAlignment="1">
      <alignment horizontal="left" wrapText="1"/>
    </xf>
    <xf numFmtId="0" fontId="12" fillId="2" borderId="6" xfId="13" applyFont="1" applyFill="1" applyBorder="1" applyAlignment="1">
      <alignment horizontal="left" wrapText="1"/>
    </xf>
    <xf numFmtId="0" fontId="0" fillId="0" borderId="8" xfId="0" applyBorder="1" applyAlignment="1">
      <alignment horizontal="center" vertical="center"/>
    </xf>
    <xf numFmtId="0" fontId="0" fillId="0" borderId="4" xfId="0" applyBorder="1" applyAlignment="1">
      <alignment horizontal="center" vertical="center"/>
    </xf>
    <xf numFmtId="0" fontId="12" fillId="0" borderId="8" xfId="13" applyFont="1" applyFill="1" applyBorder="1" applyAlignment="1">
      <alignment horizontal="left" wrapText="1"/>
    </xf>
    <xf numFmtId="0" fontId="12" fillId="0" borderId="0" xfId="13" applyFont="1" applyFill="1" applyBorder="1" applyAlignment="1">
      <alignment horizontal="left" wrapText="1"/>
    </xf>
    <xf numFmtId="0" fontId="12" fillId="0" borderId="4" xfId="13" applyFont="1" applyFill="1" applyBorder="1" applyAlignment="1">
      <alignment horizontal="left" wrapText="1"/>
    </xf>
    <xf numFmtId="0" fontId="0" fillId="0" borderId="0" xfId="0" applyAlignment="1">
      <alignment horizontal="left"/>
    </xf>
    <xf numFmtId="0" fontId="16" fillId="0" borderId="0" xfId="0" applyFont="1" applyAlignment="1">
      <alignment horizontal="left" vertical="center" wrapText="1" indent="1"/>
    </xf>
    <xf numFmtId="0" fontId="15" fillId="0" borderId="0" xfId="0" applyFont="1" applyAlignment="1">
      <alignment horizontal="left" vertical="top" wrapText="1" indent="1"/>
    </xf>
    <xf numFmtId="0" fontId="15" fillId="0" borderId="0" xfId="0" applyFont="1" applyAlignment="1">
      <alignment horizontal="left" vertical="center" wrapText="1" indent="1"/>
    </xf>
    <xf numFmtId="0" fontId="15" fillId="0" borderId="0" xfId="0" applyFont="1" applyAlignment="1">
      <alignment horizontal="left" vertical="top" wrapText="1"/>
    </xf>
    <xf numFmtId="0" fontId="15" fillId="0" borderId="0" xfId="0" applyFont="1" applyAlignment="1">
      <alignment horizontal="left" vertical="center" wrapText="1"/>
    </xf>
    <xf numFmtId="0" fontId="3" fillId="7" borderId="12" xfId="1" applyFont="1" applyFill="1" applyBorder="1" applyAlignment="1">
      <alignment horizontal="center" vertical="center" wrapText="1"/>
    </xf>
    <xf numFmtId="0" fontId="3" fillId="7" borderId="1" xfId="1" applyFont="1" applyFill="1" applyBorder="1" applyAlignment="1">
      <alignment horizontal="center" vertical="center" wrapText="1"/>
    </xf>
    <xf numFmtId="0" fontId="3" fillId="7" borderId="5" xfId="1" applyFont="1" applyFill="1" applyBorder="1" applyAlignment="1">
      <alignment horizontal="center" vertical="center" wrapText="1"/>
    </xf>
    <xf numFmtId="0" fontId="3" fillId="7" borderId="14" xfId="1" applyFont="1" applyFill="1" applyBorder="1" applyAlignment="1">
      <alignment horizontal="center" vertical="center" wrapText="1"/>
    </xf>
    <xf numFmtId="0" fontId="3" fillId="7" borderId="15" xfId="1" applyFont="1" applyFill="1" applyBorder="1" applyAlignment="1">
      <alignment horizontal="center" vertical="center" wrapText="1"/>
    </xf>
    <xf numFmtId="0" fontId="14" fillId="3" borderId="14" xfId="1" applyFont="1" applyFill="1" applyBorder="1" applyAlignment="1">
      <alignment horizontal="center" vertical="center" wrapText="1"/>
    </xf>
    <xf numFmtId="0" fontId="14" fillId="3" borderId="12" xfId="1" applyFont="1" applyFill="1" applyBorder="1" applyAlignment="1">
      <alignment horizontal="center" vertical="center" wrapText="1"/>
    </xf>
    <xf numFmtId="0" fontId="14" fillId="3" borderId="7" xfId="1" applyFont="1" applyFill="1" applyBorder="1" applyAlignment="1">
      <alignment horizontal="center" vertical="center" wrapText="1"/>
    </xf>
    <xf numFmtId="0" fontId="14" fillId="3" borderId="15" xfId="1" applyFont="1" applyFill="1" applyBorder="1" applyAlignment="1">
      <alignment horizontal="center" vertical="center" wrapText="1"/>
    </xf>
    <xf numFmtId="0" fontId="7" fillId="0" borderId="0" xfId="1" applyFont="1" applyAlignment="1">
      <alignment horizontal="left" vertical="center" wrapText="1"/>
    </xf>
    <xf numFmtId="0" fontId="7" fillId="0" borderId="7" xfId="1" applyFont="1" applyBorder="1" applyAlignment="1">
      <alignment horizontal="left" vertical="center" wrapText="1"/>
    </xf>
    <xf numFmtId="0" fontId="3" fillId="7" borderId="10" xfId="1" applyFont="1" applyFill="1" applyBorder="1" applyAlignment="1">
      <alignment horizontal="center" vertical="center"/>
    </xf>
    <xf numFmtId="0" fontId="3" fillId="7" borderId="3" xfId="1" applyFont="1" applyFill="1" applyBorder="1" applyAlignment="1">
      <alignment horizontal="center" vertical="center"/>
    </xf>
    <xf numFmtId="0" fontId="3" fillId="7" borderId="9" xfId="1" applyFont="1" applyFill="1" applyBorder="1" applyAlignment="1">
      <alignment horizontal="center" vertical="center"/>
    </xf>
    <xf numFmtId="0" fontId="17" fillId="0" borderId="0" xfId="15"/>
    <xf numFmtId="0" fontId="7" fillId="0" borderId="0" xfId="15" applyFont="1" applyAlignment="1">
      <alignment horizontal="left" vertical="center" wrapText="1"/>
    </xf>
    <xf numFmtId="0" fontId="7" fillId="0" borderId="7" xfId="15" applyFont="1" applyBorder="1" applyAlignment="1">
      <alignment horizontal="left" vertical="center" wrapText="1"/>
    </xf>
    <xf numFmtId="0" fontId="3" fillId="7" borderId="10" xfId="15" applyFont="1" applyFill="1" applyBorder="1" applyAlignment="1">
      <alignment horizontal="center" vertical="center"/>
    </xf>
    <xf numFmtId="0" fontId="3" fillId="7" borderId="1" xfId="15" applyFont="1" applyFill="1" applyBorder="1" applyAlignment="1">
      <alignment horizontal="center" vertical="center" wrapText="1"/>
    </xf>
    <xf numFmtId="0" fontId="3" fillId="7" borderId="14" xfId="15" applyFont="1" applyFill="1" applyBorder="1" applyAlignment="1">
      <alignment horizontal="center" vertical="center" wrapText="1"/>
    </xf>
    <xf numFmtId="0" fontId="3" fillId="7" borderId="12" xfId="15" applyFont="1" applyFill="1" applyBorder="1" applyAlignment="1">
      <alignment horizontal="center" vertical="center" wrapText="1"/>
    </xf>
    <xf numFmtId="0" fontId="3" fillId="7" borderId="15" xfId="15" applyFont="1" applyFill="1" applyBorder="1" applyAlignment="1">
      <alignment horizontal="center" vertical="center" wrapText="1"/>
    </xf>
    <xf numFmtId="0" fontId="3" fillId="7" borderId="3" xfId="15" applyFont="1" applyFill="1" applyBorder="1" applyAlignment="1">
      <alignment horizontal="center" vertical="center"/>
    </xf>
    <xf numFmtId="0" fontId="3" fillId="7" borderId="5" xfId="15" applyFont="1" applyFill="1" applyBorder="1" applyAlignment="1">
      <alignment horizontal="center" vertical="center" wrapText="1"/>
    </xf>
    <xf numFmtId="0" fontId="3" fillId="7" borderId="1" xfId="15" applyFont="1" applyFill="1" applyBorder="1" applyAlignment="1">
      <alignment horizontal="center" vertical="center" wrapText="1"/>
    </xf>
    <xf numFmtId="0" fontId="3" fillId="7" borderId="3" xfId="15" applyFont="1" applyFill="1" applyBorder="1" applyAlignment="1">
      <alignment horizontal="center" vertical="center" wrapText="1"/>
    </xf>
    <xf numFmtId="0" fontId="3" fillId="7" borderId="8" xfId="15" applyFont="1" applyFill="1" applyBorder="1" applyAlignment="1">
      <alignment horizontal="center" vertical="center" wrapText="1"/>
    </xf>
    <xf numFmtId="0" fontId="3" fillId="7" borderId="11" xfId="15" applyFont="1" applyFill="1" applyBorder="1" applyAlignment="1">
      <alignment horizontal="center" vertical="center" wrapText="1"/>
    </xf>
    <xf numFmtId="0" fontId="3" fillId="7" borderId="0" xfId="15" applyFont="1" applyFill="1" applyAlignment="1">
      <alignment horizontal="center" vertical="center" wrapText="1"/>
    </xf>
    <xf numFmtId="0" fontId="3" fillId="7" borderId="15" xfId="15" applyFont="1" applyFill="1" applyBorder="1" applyAlignment="1">
      <alignment horizontal="center" vertical="center" wrapText="1"/>
    </xf>
    <xf numFmtId="0" fontId="3" fillId="7" borderId="9" xfId="15" applyFont="1" applyFill="1" applyBorder="1" applyAlignment="1">
      <alignment horizontal="center" vertical="center"/>
    </xf>
    <xf numFmtId="0" fontId="14" fillId="3" borderId="14" xfId="15" applyFont="1" applyFill="1" applyBorder="1" applyAlignment="1">
      <alignment horizontal="center" vertical="center" wrapText="1"/>
    </xf>
    <xf numFmtId="0" fontId="14" fillId="3" borderId="12" xfId="15" applyFont="1" applyFill="1" applyBorder="1" applyAlignment="1">
      <alignment horizontal="center" vertical="center" wrapText="1"/>
    </xf>
    <xf numFmtId="0" fontId="14" fillId="3" borderId="7" xfId="15" applyFont="1" applyFill="1" applyBorder="1" applyAlignment="1">
      <alignment horizontal="center" vertical="center" wrapText="1"/>
    </xf>
    <xf numFmtId="0" fontId="14" fillId="3" borderId="15" xfId="15" applyFont="1" applyFill="1" applyBorder="1" applyAlignment="1">
      <alignment horizontal="center" vertical="center" wrapText="1"/>
    </xf>
    <xf numFmtId="0" fontId="2" fillId="0" borderId="1" xfId="15" applyFont="1" applyBorder="1"/>
    <xf numFmtId="3" fontId="2" fillId="0" borderId="3" xfId="15" applyNumberFormat="1" applyFont="1" applyBorder="1" applyAlignment="1">
      <alignment horizontal="left" indent="2"/>
    </xf>
    <xf numFmtId="3" fontId="2" fillId="0" borderId="8" xfId="15" applyNumberFormat="1" applyFont="1" applyBorder="1" applyAlignment="1">
      <alignment horizontal="left" indent="2"/>
    </xf>
    <xf numFmtId="0" fontId="2" fillId="2" borderId="3" xfId="15" applyFont="1" applyFill="1" applyBorder="1"/>
    <xf numFmtId="3" fontId="2" fillId="2" borderId="3" xfId="15" applyNumberFormat="1" applyFont="1" applyFill="1" applyBorder="1" applyAlignment="1">
      <alignment horizontal="left" indent="2"/>
    </xf>
    <xf numFmtId="3" fontId="2" fillId="2" borderId="8" xfId="15" applyNumberFormat="1" applyFont="1" applyFill="1" applyBorder="1" applyAlignment="1">
      <alignment horizontal="left" indent="2"/>
    </xf>
    <xf numFmtId="0" fontId="2" fillId="0" borderId="3" xfId="15" applyFont="1" applyBorder="1"/>
    <xf numFmtId="3" fontId="2" fillId="2" borderId="5" xfId="15" applyNumberFormat="1" applyFont="1" applyFill="1" applyBorder="1" applyAlignment="1">
      <alignment horizontal="left" indent="2"/>
    </xf>
    <xf numFmtId="3" fontId="2" fillId="2" borderId="9" xfId="15" applyNumberFormat="1" applyFont="1" applyFill="1" applyBorder="1" applyAlignment="1">
      <alignment horizontal="left" indent="2"/>
    </xf>
    <xf numFmtId="0" fontId="2" fillId="3" borderId="1" xfId="15" applyFont="1" applyFill="1" applyBorder="1"/>
    <xf numFmtId="3" fontId="2" fillId="3" borderId="10" xfId="15" applyNumberFormat="1" applyFont="1" applyFill="1" applyBorder="1" applyAlignment="1">
      <alignment horizontal="left" indent="2"/>
    </xf>
    <xf numFmtId="3" fontId="2" fillId="3" borderId="1" xfId="15" applyNumberFormat="1" applyFont="1" applyFill="1" applyBorder="1" applyAlignment="1">
      <alignment horizontal="left" indent="2"/>
    </xf>
    <xf numFmtId="3" fontId="2" fillId="3" borderId="13" xfId="15" applyNumberFormat="1" applyFont="1" applyFill="1" applyBorder="1" applyAlignment="1">
      <alignment horizontal="left" indent="2"/>
    </xf>
    <xf numFmtId="3" fontId="2" fillId="0" borderId="4" xfId="15" applyNumberFormat="1" applyFont="1" applyBorder="1" applyAlignment="1">
      <alignment horizontal="left" indent="2"/>
    </xf>
    <xf numFmtId="0" fontId="2" fillId="3" borderId="5" xfId="15" applyFont="1" applyFill="1" applyBorder="1"/>
    <xf numFmtId="3" fontId="2" fillId="3" borderId="9" xfId="15" applyNumberFormat="1" applyFont="1" applyFill="1" applyBorder="1" applyAlignment="1">
      <alignment horizontal="left" indent="2"/>
    </xf>
    <xf numFmtId="3" fontId="2" fillId="3" borderId="5" xfId="15" applyNumberFormat="1" applyFont="1" applyFill="1" applyBorder="1" applyAlignment="1">
      <alignment horizontal="left" indent="2"/>
    </xf>
    <xf numFmtId="3" fontId="2" fillId="3" borderId="7" xfId="15" applyNumberFormat="1" applyFont="1" applyFill="1" applyBorder="1" applyAlignment="1">
      <alignment horizontal="left" indent="2"/>
    </xf>
    <xf numFmtId="0" fontId="3" fillId="7" borderId="14" xfId="15" applyFont="1" applyFill="1" applyBorder="1" applyAlignment="1">
      <alignment horizontal="center" vertical="center"/>
    </xf>
    <xf numFmtId="164" fontId="2" fillId="0" borderId="3" xfId="15" applyNumberFormat="1" applyFont="1" applyBorder="1" applyAlignment="1">
      <alignment horizontal="left" indent="2"/>
    </xf>
    <xf numFmtId="164" fontId="2" fillId="0" borderId="1" xfId="15" applyNumberFormat="1" applyFont="1" applyBorder="1" applyAlignment="1">
      <alignment horizontal="left" indent="2"/>
    </xf>
    <xf numFmtId="164" fontId="2" fillId="0" borderId="0" xfId="15" applyNumberFormat="1" applyFont="1" applyAlignment="1">
      <alignment horizontal="left" indent="2"/>
    </xf>
    <xf numFmtId="164" fontId="2" fillId="0" borderId="8" xfId="15" applyNumberFormat="1" applyFont="1" applyBorder="1" applyAlignment="1">
      <alignment horizontal="left" indent="2"/>
    </xf>
    <xf numFmtId="164" fontId="17" fillId="0" borderId="0" xfId="15" applyNumberFormat="1"/>
    <xf numFmtId="164" fontId="2" fillId="2" borderId="3" xfId="15" applyNumberFormat="1" applyFont="1" applyFill="1" applyBorder="1" applyAlignment="1">
      <alignment horizontal="left" indent="2"/>
    </xf>
    <xf numFmtId="164" fontId="2" fillId="2" borderId="0" xfId="15" applyNumberFormat="1" applyFont="1" applyFill="1" applyAlignment="1">
      <alignment horizontal="left" indent="2"/>
    </xf>
    <xf numFmtId="164" fontId="2" fillId="2" borderId="8" xfId="15" applyNumberFormat="1" applyFont="1" applyFill="1" applyBorder="1" applyAlignment="1">
      <alignment horizontal="left" indent="2"/>
    </xf>
    <xf numFmtId="164" fontId="2" fillId="2" borderId="5" xfId="15" applyNumberFormat="1" applyFont="1" applyFill="1" applyBorder="1" applyAlignment="1">
      <alignment horizontal="left" indent="2"/>
    </xf>
    <xf numFmtId="164" fontId="2" fillId="2" borderId="9" xfId="15" applyNumberFormat="1" applyFont="1" applyFill="1" applyBorder="1" applyAlignment="1">
      <alignment horizontal="left" indent="2"/>
    </xf>
    <xf numFmtId="164" fontId="2" fillId="3" borderId="1" xfId="15" applyNumberFormat="1" applyFont="1" applyFill="1" applyBorder="1" applyAlignment="1">
      <alignment horizontal="left" indent="2"/>
    </xf>
    <xf numFmtId="164" fontId="2" fillId="3" borderId="13" xfId="15" applyNumberFormat="1" applyFont="1" applyFill="1" applyBorder="1" applyAlignment="1">
      <alignment horizontal="left" indent="2"/>
    </xf>
    <xf numFmtId="164" fontId="2" fillId="3" borderId="10" xfId="15" applyNumberFormat="1" applyFont="1" applyFill="1" applyBorder="1" applyAlignment="1">
      <alignment horizontal="left" indent="2"/>
    </xf>
    <xf numFmtId="164" fontId="2" fillId="0" borderId="4" xfId="15" applyNumberFormat="1" applyFont="1" applyBorder="1" applyAlignment="1">
      <alignment horizontal="left" indent="2"/>
    </xf>
    <xf numFmtId="164" fontId="2" fillId="8" borderId="0" xfId="15" applyNumberFormat="1" applyFont="1" applyFill="1" applyAlignment="1">
      <alignment horizontal="left" indent="2"/>
    </xf>
    <xf numFmtId="164" fontId="2" fillId="8" borderId="8" xfId="15" applyNumberFormat="1" applyFont="1" applyFill="1" applyBorder="1" applyAlignment="1">
      <alignment horizontal="left" indent="2"/>
    </xf>
    <xf numFmtId="164" fontId="2" fillId="8" borderId="3" xfId="15" applyNumberFormat="1" applyFont="1" applyFill="1" applyBorder="1" applyAlignment="1">
      <alignment horizontal="left" indent="2"/>
    </xf>
    <xf numFmtId="164" fontId="2" fillId="8" borderId="4" xfId="15" applyNumberFormat="1" applyFont="1" applyFill="1" applyBorder="1" applyAlignment="1">
      <alignment horizontal="left" indent="2"/>
    </xf>
    <xf numFmtId="164" fontId="2" fillId="3" borderId="5" xfId="15" applyNumberFormat="1" applyFont="1" applyFill="1" applyBorder="1" applyAlignment="1">
      <alignment horizontal="left" indent="2"/>
    </xf>
    <xf numFmtId="164" fontId="2" fillId="3" borderId="7" xfId="15" applyNumberFormat="1" applyFont="1" applyFill="1" applyBorder="1" applyAlignment="1">
      <alignment horizontal="left" indent="2"/>
    </xf>
    <xf numFmtId="164" fontId="2" fillId="3" borderId="9" xfId="15" applyNumberFormat="1" applyFont="1" applyFill="1" applyBorder="1" applyAlignment="1">
      <alignment horizontal="left" indent="2"/>
    </xf>
    <xf numFmtId="0" fontId="15" fillId="0" borderId="0" xfId="15" applyFont="1" applyAlignment="1">
      <alignment horizontal="left" vertical="center" wrapText="1"/>
    </xf>
    <xf numFmtId="0" fontId="15" fillId="0" borderId="0" xfId="15" applyFont="1" applyAlignment="1">
      <alignment horizontal="left" vertical="top" wrapText="1"/>
    </xf>
    <xf numFmtId="0" fontId="16" fillId="0" borderId="0" xfId="15" applyFont="1" applyAlignment="1">
      <alignment horizontal="left" vertical="center" wrapText="1" indent="1"/>
    </xf>
    <xf numFmtId="0" fontId="15" fillId="0" borderId="0" xfId="15" applyFont="1" applyAlignment="1">
      <alignment horizontal="left" vertical="center" wrapText="1" indent="1"/>
    </xf>
    <xf numFmtId="0" fontId="15" fillId="0" borderId="0" xfId="15" applyFont="1" applyAlignment="1">
      <alignment horizontal="left" vertical="top" wrapText="1" indent="1"/>
    </xf>
    <xf numFmtId="0" fontId="17" fillId="0" borderId="0" xfId="15" applyAlignment="1">
      <alignment horizontal="left"/>
    </xf>
    <xf numFmtId="0" fontId="13" fillId="6" borderId="8" xfId="0" applyFont="1" applyFill="1" applyBorder="1" applyAlignment="1">
      <alignment horizontal="center" vertical="center"/>
    </xf>
    <xf numFmtId="0" fontId="13" fillId="6" borderId="4" xfId="0" applyFont="1" applyFill="1" applyBorder="1" applyAlignment="1">
      <alignment horizontal="center" vertical="center"/>
    </xf>
    <xf numFmtId="0" fontId="12" fillId="2" borderId="0" xfId="13" applyFont="1" applyFill="1" applyBorder="1" applyAlignment="1">
      <alignment horizontal="left" wrapText="1"/>
    </xf>
    <xf numFmtId="0" fontId="12" fillId="2" borderId="4" xfId="13" applyFont="1" applyFill="1" applyBorder="1" applyAlignment="1">
      <alignment horizontal="left" wrapText="1"/>
    </xf>
    <xf numFmtId="0" fontId="0" fillId="0" borderId="10" xfId="0" applyBorder="1" applyAlignment="1">
      <alignment horizontal="center" vertical="center"/>
    </xf>
    <xf numFmtId="0" fontId="12" fillId="0" borderId="13" xfId="13" applyFont="1" applyFill="1" applyBorder="1" applyAlignment="1">
      <alignment horizontal="left" wrapText="1"/>
    </xf>
    <xf numFmtId="0" fontId="12" fillId="0" borderId="2" xfId="13" applyFont="1" applyFill="1" applyBorder="1" applyAlignment="1">
      <alignment horizontal="left" wrapText="1"/>
    </xf>
    <xf numFmtId="0" fontId="0" fillId="0" borderId="2" xfId="0" applyBorder="1" applyAlignment="1">
      <alignment horizontal="center" vertical="center"/>
    </xf>
  </cellXfs>
  <cellStyles count="16">
    <cellStyle name="Besuchter Hyperlink" xfId="5" builtinId="9" hidden="1"/>
    <cellStyle name="Besuchter Hyperlink" xfId="7" builtinId="9" hidden="1"/>
    <cellStyle name="Besuchter Hyperlink" xfId="10" builtinId="9" hidden="1"/>
    <cellStyle name="Besuchter Hyperlink" xfId="12" builtinId="9" hidden="1"/>
    <cellStyle name="Hyperlink" xfId="14" xr:uid="{B5BF18E7-6E26-4177-9300-649DFBF948B7}"/>
    <cellStyle name="Link" xfId="4" builtinId="8" hidden="1"/>
    <cellStyle name="Link" xfId="6" builtinId="8" hidden="1"/>
    <cellStyle name="Link" xfId="9" builtinId="8" hidden="1"/>
    <cellStyle name="Link" xfId="11" builtinId="8" hidden="1"/>
    <cellStyle name="Link" xfId="13" builtinId="8"/>
    <cellStyle name="Standard" xfId="0" builtinId="0"/>
    <cellStyle name="Standard 10 2" xfId="1" xr:uid="{00000000-0005-0000-0000-000009000000}"/>
    <cellStyle name="Standard 2" xfId="3" xr:uid="{00000000-0005-0000-0000-00000A000000}"/>
    <cellStyle name="Standard 2 3 2" xfId="8" xr:uid="{00000000-0005-0000-0000-00000B000000}"/>
    <cellStyle name="Standard 3" xfId="15" xr:uid="{CE58C024-CAAB-428F-827C-6E57AC307F3E}"/>
    <cellStyle name="Standard 3 2" xfId="2" xr:uid="{00000000-0005-0000-0000-00000C000000}"/>
  </cellStyles>
  <dxfs count="0"/>
  <tableStyles count="0" defaultTableStyle="TableStyleMedium9" defaultPivotStyle="PivotStyleMedium7"/>
  <colors>
    <mruColors>
      <color rgb="FFDBEEF4"/>
      <color rgb="FFDDD9C4"/>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BC16C-D258-48B7-8894-D76EA873A48E}">
  <sheetPr>
    <tabColor rgb="FF00B0F0"/>
  </sheetPr>
  <dimension ref="A1:J12"/>
  <sheetViews>
    <sheetView tabSelected="1" zoomScaleNormal="100" workbookViewId="0">
      <selection activeCell="E17" sqref="E17"/>
    </sheetView>
  </sheetViews>
  <sheetFormatPr baseColWidth="10" defaultColWidth="11" defaultRowHeight="15.6"/>
  <cols>
    <col min="1" max="1" width="4.3984375" customWidth="1"/>
    <col min="3" max="3" width="9.09765625" customWidth="1"/>
    <col min="9" max="9" width="75.59765625" customWidth="1"/>
    <col min="10" max="10" width="5.5" customWidth="1"/>
  </cols>
  <sheetData>
    <row r="1" spans="1:10" ht="33" customHeight="1">
      <c r="A1" s="1"/>
      <c r="B1" s="1"/>
      <c r="C1" s="1"/>
      <c r="D1" s="1"/>
      <c r="E1" s="1"/>
      <c r="F1" s="1"/>
      <c r="G1" s="1"/>
      <c r="H1" s="1"/>
      <c r="I1" s="1"/>
      <c r="J1" s="1"/>
    </row>
    <row r="2" spans="1:10">
      <c r="A2" s="1"/>
      <c r="B2" s="50" t="s">
        <v>17</v>
      </c>
      <c r="C2" s="51"/>
      <c r="D2" s="51"/>
      <c r="E2" s="51"/>
      <c r="F2" s="51"/>
      <c r="G2" s="51"/>
      <c r="H2" s="51"/>
      <c r="I2" s="51"/>
      <c r="J2" s="1"/>
    </row>
    <row r="3" spans="1:10" ht="24" customHeight="1">
      <c r="A3" s="1"/>
      <c r="B3" s="51"/>
      <c r="C3" s="51"/>
      <c r="D3" s="51"/>
      <c r="E3" s="51"/>
      <c r="F3" s="51"/>
      <c r="G3" s="51"/>
      <c r="H3" s="51"/>
      <c r="I3" s="51"/>
      <c r="J3" s="1"/>
    </row>
    <row r="4" spans="1:10">
      <c r="A4" s="1"/>
      <c r="B4" s="52" t="s">
        <v>65</v>
      </c>
      <c r="C4" s="53"/>
      <c r="D4" s="53"/>
      <c r="E4" s="53"/>
      <c r="F4" s="53"/>
      <c r="G4" s="53"/>
      <c r="H4" s="53"/>
      <c r="I4" s="53"/>
      <c r="J4" s="1"/>
    </row>
    <row r="5" spans="1:10" ht="39.9" customHeight="1">
      <c r="A5" s="1"/>
      <c r="B5" s="53"/>
      <c r="C5" s="53"/>
      <c r="D5" s="53"/>
      <c r="E5" s="53"/>
      <c r="F5" s="53"/>
      <c r="G5" s="53"/>
      <c r="H5" s="53"/>
      <c r="I5" s="53"/>
      <c r="J5" s="1"/>
    </row>
    <row r="6" spans="1:10">
      <c r="A6" s="1"/>
      <c r="B6" s="54" t="s">
        <v>18</v>
      </c>
      <c r="C6" s="54"/>
      <c r="D6" s="54" t="s">
        <v>19</v>
      </c>
      <c r="E6" s="54"/>
      <c r="F6" s="54"/>
      <c r="G6" s="54"/>
      <c r="H6" s="54"/>
      <c r="I6" s="54"/>
      <c r="J6" s="1"/>
    </row>
    <row r="7" spans="1:10">
      <c r="A7" s="1"/>
      <c r="B7" s="55"/>
      <c r="C7" s="55"/>
      <c r="D7" s="55"/>
      <c r="E7" s="55"/>
      <c r="F7" s="55"/>
      <c r="G7" s="55"/>
      <c r="H7" s="55"/>
      <c r="I7" s="55"/>
      <c r="J7" s="1"/>
    </row>
    <row r="8" spans="1:10" ht="33" customHeight="1">
      <c r="A8" s="1"/>
      <c r="B8" s="157">
        <v>2023</v>
      </c>
      <c r="C8" s="160"/>
      <c r="D8" s="158" t="s">
        <v>71</v>
      </c>
      <c r="E8" s="158"/>
      <c r="F8" s="158"/>
      <c r="G8" s="158"/>
      <c r="H8" s="158"/>
      <c r="I8" s="159"/>
      <c r="J8" s="1"/>
    </row>
    <row r="9" spans="1:10" ht="33.75" customHeight="1">
      <c r="A9" s="1"/>
      <c r="B9" s="153">
        <v>2022</v>
      </c>
      <c r="C9" s="154"/>
      <c r="D9" s="155" t="s">
        <v>66</v>
      </c>
      <c r="E9" s="155"/>
      <c r="F9" s="155"/>
      <c r="G9" s="155"/>
      <c r="H9" s="155"/>
      <c r="I9" s="156"/>
      <c r="J9" s="1"/>
    </row>
    <row r="10" spans="1:10" ht="33" customHeight="1">
      <c r="A10" s="1"/>
      <c r="B10" s="61">
        <v>2021</v>
      </c>
      <c r="C10" s="62"/>
      <c r="D10" s="63" t="s">
        <v>32</v>
      </c>
      <c r="E10" s="64"/>
      <c r="F10" s="64"/>
      <c r="G10" s="64"/>
      <c r="H10" s="64"/>
      <c r="I10" s="65"/>
      <c r="J10" s="1"/>
    </row>
    <row r="11" spans="1:10" ht="31.5" customHeight="1">
      <c r="A11" s="1"/>
      <c r="B11" s="56">
        <v>2020</v>
      </c>
      <c r="C11" s="57"/>
      <c r="D11" s="58" t="s">
        <v>59</v>
      </c>
      <c r="E11" s="59"/>
      <c r="F11" s="59"/>
      <c r="G11" s="59"/>
      <c r="H11" s="59"/>
      <c r="I11" s="60"/>
      <c r="J11" s="1"/>
    </row>
    <row r="12" spans="1:10" ht="31.5" customHeight="1">
      <c r="A12" s="1"/>
      <c r="B12" s="1"/>
      <c r="C12" s="1"/>
      <c r="D12" s="49"/>
      <c r="E12" s="49"/>
      <c r="F12" s="49"/>
      <c r="G12" s="49"/>
      <c r="H12" s="49"/>
      <c r="I12" s="49"/>
      <c r="J12" s="1"/>
    </row>
  </sheetData>
  <mergeCells count="13">
    <mergeCell ref="D12:I12"/>
    <mergeCell ref="B2:I3"/>
    <mergeCell ref="B4:I5"/>
    <mergeCell ref="B6:C7"/>
    <mergeCell ref="D6:I7"/>
    <mergeCell ref="B11:C11"/>
    <mergeCell ref="D11:I11"/>
    <mergeCell ref="B10:C10"/>
    <mergeCell ref="D10:I10"/>
    <mergeCell ref="B9:C9"/>
    <mergeCell ref="D9:I9"/>
    <mergeCell ref="B8:C8"/>
    <mergeCell ref="D8:I8"/>
  </mergeCells>
  <hyperlinks>
    <hyperlink ref="D10:I10" location="'2021'!A1" display="Tab141_i77_lm22: Verteilung der Gruppengröße* nach Anzahl der Kinder und Gruppentyp** in den Bundesländern am 01.03.2021*** (Anzahl; Anteil in %)" xr:uid="{7525A5B3-1B7A-4175-9D42-7C0DA42EE3F0}"/>
    <hyperlink ref="D11:I11" location="'2020'!A1" display="Tab141_i77_lm21: Verteilung der Gruppengröße* nach Anzahl der Kinder und Gruppentyp** in den Bundesländern am 01.03.2020 (Anzahl; Anteil in %)" xr:uid="{CA229951-8091-4E9F-A0C1-2C65E33D1102}"/>
    <hyperlink ref="D9" location="'2022'!A1" display="Tab141_i77_lm23: Verteilung der Gruppengröße* nach Anzahl der Kinder und Gruppentyp** in den Bundesländern am 01.03.2022 (Anzahl; Anteil in %)" xr:uid="{5448DE1A-A129-4919-A9A4-B19985E8C109}"/>
    <hyperlink ref="D8" location="'2022'!A1" display="Tab141_i77_lm23: Verteilung der Gruppengröße* nach Anzahl der Kinder und Gruppentyp** in den Bundesländern am 01.03.2022 (Anzahl; Anteil in %)" xr:uid="{D4ABD232-ECA5-4C70-8CCF-A76CDB14C129}"/>
    <hyperlink ref="D8:I8" location="'2023'!A1" display="Tab141_i77_lm24: Verteilung der Gruppengröße* nach Anzahl der Kinder und Gruppentyp** in den Bundesländern am 01.03.2023 (Anzahl; Anteil in %)" xr:uid="{BF1DB396-243D-4051-A5DF-C5CE5D1FDC91}"/>
  </hyperlink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C64D6-8B89-422A-9EB5-AA5F619922E8}">
  <sheetPr published="0">
    <tabColor rgb="FF002060"/>
  </sheetPr>
  <dimension ref="A1:W59"/>
  <sheetViews>
    <sheetView workbookViewId="0">
      <selection activeCell="F71" sqref="F71"/>
    </sheetView>
  </sheetViews>
  <sheetFormatPr baseColWidth="10" defaultColWidth="10.296875" defaultRowHeight="14.4"/>
  <cols>
    <col min="1" max="1" width="10.296875" style="86"/>
    <col min="2" max="2" width="28.59765625" style="86" customWidth="1"/>
    <col min="3" max="22" width="11.296875" style="86" customWidth="1"/>
    <col min="23" max="16384" width="10.296875" style="86"/>
  </cols>
  <sheetData>
    <row r="1" spans="1:22" ht="15.6">
      <c r="B1" s="87"/>
      <c r="C1" s="87"/>
      <c r="D1" s="87"/>
      <c r="E1" s="87"/>
      <c r="F1" s="87"/>
      <c r="G1" s="87"/>
      <c r="H1" s="87"/>
      <c r="I1" s="87"/>
      <c r="J1" s="87"/>
      <c r="K1" s="87"/>
      <c r="L1" s="87"/>
      <c r="M1" s="87"/>
      <c r="N1" s="87"/>
      <c r="O1" s="87"/>
      <c r="P1" s="87"/>
      <c r="Q1" s="87"/>
      <c r="R1" s="87"/>
      <c r="S1" s="87"/>
      <c r="T1" s="87"/>
      <c r="U1" s="87"/>
      <c r="V1" s="87"/>
    </row>
    <row r="2" spans="1:22" ht="15.75" customHeight="1">
      <c r="B2" s="88" t="s">
        <v>71</v>
      </c>
      <c r="C2" s="87"/>
      <c r="D2" s="88"/>
      <c r="E2" s="88"/>
      <c r="F2" s="88"/>
      <c r="G2" s="88"/>
      <c r="H2" s="88"/>
      <c r="I2" s="88"/>
      <c r="J2" s="88"/>
      <c r="K2" s="88"/>
      <c r="L2" s="88"/>
      <c r="M2" s="88"/>
      <c r="N2" s="88"/>
      <c r="O2" s="88"/>
      <c r="P2" s="88"/>
      <c r="Q2" s="88"/>
      <c r="R2" s="88"/>
      <c r="S2" s="88"/>
      <c r="T2" s="88"/>
      <c r="U2" s="88"/>
      <c r="V2" s="88"/>
    </row>
    <row r="3" spans="1:22" ht="43.95" customHeight="1">
      <c r="A3" s="86" t="s">
        <v>33</v>
      </c>
      <c r="B3" s="89" t="s">
        <v>16</v>
      </c>
      <c r="C3" s="90" t="s">
        <v>20</v>
      </c>
      <c r="D3" s="91" t="s">
        <v>34</v>
      </c>
      <c r="E3" s="92"/>
      <c r="F3" s="93"/>
      <c r="G3" s="90" t="s">
        <v>20</v>
      </c>
      <c r="H3" s="91" t="s">
        <v>35</v>
      </c>
      <c r="I3" s="92"/>
      <c r="J3" s="93"/>
      <c r="K3" s="90" t="s">
        <v>20</v>
      </c>
      <c r="L3" s="91" t="s">
        <v>36</v>
      </c>
      <c r="M3" s="92"/>
      <c r="N3" s="92"/>
      <c r="O3" s="90" t="s">
        <v>20</v>
      </c>
      <c r="P3" s="92" t="s">
        <v>37</v>
      </c>
      <c r="Q3" s="92"/>
      <c r="R3" s="92"/>
      <c r="S3" s="90" t="s">
        <v>20</v>
      </c>
      <c r="T3" s="91" t="s">
        <v>38</v>
      </c>
      <c r="U3" s="92"/>
      <c r="V3" s="93"/>
    </row>
    <row r="4" spans="1:22" ht="38.25" customHeight="1">
      <c r="B4" s="94"/>
      <c r="C4" s="95"/>
      <c r="D4" s="96" t="s">
        <v>39</v>
      </c>
      <c r="E4" s="97" t="s">
        <v>40</v>
      </c>
      <c r="F4" s="98" t="s">
        <v>41</v>
      </c>
      <c r="G4" s="95"/>
      <c r="H4" s="96" t="s">
        <v>42</v>
      </c>
      <c r="I4" s="97" t="s">
        <v>43</v>
      </c>
      <c r="J4" s="98" t="s">
        <v>44</v>
      </c>
      <c r="K4" s="95"/>
      <c r="L4" s="97" t="s">
        <v>42</v>
      </c>
      <c r="M4" s="97" t="s">
        <v>43</v>
      </c>
      <c r="N4" s="97" t="s">
        <v>44</v>
      </c>
      <c r="O4" s="95"/>
      <c r="P4" s="99" t="s">
        <v>39</v>
      </c>
      <c r="Q4" s="99" t="s">
        <v>40</v>
      </c>
      <c r="R4" s="100" t="s">
        <v>41</v>
      </c>
      <c r="S4" s="95"/>
      <c r="T4" s="101" t="s">
        <v>45</v>
      </c>
      <c r="U4" s="99" t="s">
        <v>46</v>
      </c>
      <c r="V4" s="99" t="s">
        <v>44</v>
      </c>
    </row>
    <row r="5" spans="1:22">
      <c r="B5" s="102"/>
      <c r="C5" s="103" t="s">
        <v>21</v>
      </c>
      <c r="D5" s="104"/>
      <c r="E5" s="104"/>
      <c r="F5" s="104"/>
      <c r="G5" s="104"/>
      <c r="H5" s="104"/>
      <c r="I5" s="104"/>
      <c r="J5" s="104"/>
      <c r="K5" s="104"/>
      <c r="L5" s="104"/>
      <c r="M5" s="104"/>
      <c r="N5" s="104"/>
      <c r="O5" s="104"/>
      <c r="P5" s="104"/>
      <c r="Q5" s="104"/>
      <c r="R5" s="104"/>
      <c r="S5" s="105"/>
      <c r="T5" s="104"/>
      <c r="U5" s="104"/>
      <c r="V5" s="106"/>
    </row>
    <row r="6" spans="1:22">
      <c r="B6" s="107" t="s">
        <v>0</v>
      </c>
      <c r="C6" s="108">
        <v>50427</v>
      </c>
      <c r="D6" s="108">
        <v>1661</v>
      </c>
      <c r="E6" s="108">
        <v>48435</v>
      </c>
      <c r="F6" s="109">
        <v>331</v>
      </c>
      <c r="G6" s="108">
        <v>153589</v>
      </c>
      <c r="H6" s="108">
        <v>7620</v>
      </c>
      <c r="I6" s="108">
        <v>24059</v>
      </c>
      <c r="J6" s="108">
        <v>121910</v>
      </c>
      <c r="K6" s="108">
        <v>60063</v>
      </c>
      <c r="L6" s="108">
        <v>0</v>
      </c>
      <c r="M6" s="108">
        <v>13068</v>
      </c>
      <c r="N6" s="108">
        <v>46995</v>
      </c>
      <c r="O6" s="108">
        <v>8031</v>
      </c>
      <c r="P6" s="108">
        <v>212</v>
      </c>
      <c r="Q6" s="108">
        <v>7329</v>
      </c>
      <c r="R6" s="108">
        <v>490</v>
      </c>
      <c r="S6" s="108">
        <v>24035</v>
      </c>
      <c r="T6" s="108">
        <v>829</v>
      </c>
      <c r="U6" s="108">
        <v>15495</v>
      </c>
      <c r="V6" s="108">
        <v>7711</v>
      </c>
    </row>
    <row r="7" spans="1:22">
      <c r="B7" s="110" t="s">
        <v>1</v>
      </c>
      <c r="C7" s="111">
        <v>41025</v>
      </c>
      <c r="D7" s="111">
        <v>246</v>
      </c>
      <c r="E7" s="111">
        <v>29142</v>
      </c>
      <c r="F7" s="112">
        <v>11637</v>
      </c>
      <c r="G7" s="111">
        <v>214088</v>
      </c>
      <c r="H7" s="111">
        <v>3033</v>
      </c>
      <c r="I7" s="111">
        <v>15386</v>
      </c>
      <c r="J7" s="111">
        <v>195669</v>
      </c>
      <c r="K7" s="111">
        <v>52787</v>
      </c>
      <c r="L7" s="111">
        <v>0</v>
      </c>
      <c r="M7" s="111">
        <v>3860</v>
      </c>
      <c r="N7" s="111">
        <v>48927</v>
      </c>
      <c r="O7" s="111">
        <v>58874</v>
      </c>
      <c r="P7" s="111">
        <v>112</v>
      </c>
      <c r="Q7" s="111">
        <v>36726</v>
      </c>
      <c r="R7" s="111">
        <v>22036</v>
      </c>
      <c r="S7" s="111">
        <v>15335</v>
      </c>
      <c r="T7" s="111">
        <v>246</v>
      </c>
      <c r="U7" s="111">
        <v>7280</v>
      </c>
      <c r="V7" s="111">
        <v>7809</v>
      </c>
    </row>
    <row r="8" spans="1:22">
      <c r="B8" s="113" t="s">
        <v>2</v>
      </c>
      <c r="C8" s="108">
        <v>10169</v>
      </c>
      <c r="D8" s="108">
        <v>166</v>
      </c>
      <c r="E8" s="108">
        <v>5162</v>
      </c>
      <c r="F8" s="109">
        <v>4841</v>
      </c>
      <c r="G8" s="108">
        <v>21184</v>
      </c>
      <c r="H8" s="108">
        <v>5642</v>
      </c>
      <c r="I8" s="108">
        <v>9621</v>
      </c>
      <c r="J8" s="108">
        <v>5921</v>
      </c>
      <c r="K8" s="108">
        <v>5337</v>
      </c>
      <c r="L8" s="108">
        <v>0</v>
      </c>
      <c r="M8" s="108">
        <v>2183</v>
      </c>
      <c r="N8" s="108">
        <v>3154</v>
      </c>
      <c r="O8" s="108">
        <v>10753</v>
      </c>
      <c r="P8" s="108">
        <v>17</v>
      </c>
      <c r="Q8" s="108">
        <v>4586</v>
      </c>
      <c r="R8" s="108">
        <v>6150</v>
      </c>
      <c r="S8" s="108">
        <v>12776</v>
      </c>
      <c r="T8" s="108">
        <v>320</v>
      </c>
      <c r="U8" s="108">
        <v>7215</v>
      </c>
      <c r="V8" s="108">
        <v>5241</v>
      </c>
    </row>
    <row r="9" spans="1:22">
      <c r="B9" s="110" t="s">
        <v>3</v>
      </c>
      <c r="C9" s="111">
        <v>14607</v>
      </c>
      <c r="D9" s="111">
        <v>814</v>
      </c>
      <c r="E9" s="111">
        <v>7860</v>
      </c>
      <c r="F9" s="112">
        <v>5933</v>
      </c>
      <c r="G9" s="111">
        <v>39698</v>
      </c>
      <c r="H9" s="111">
        <v>11828</v>
      </c>
      <c r="I9" s="111">
        <v>12898</v>
      </c>
      <c r="J9" s="111">
        <v>14972</v>
      </c>
      <c r="K9" s="111">
        <v>5555</v>
      </c>
      <c r="L9" s="111">
        <v>0</v>
      </c>
      <c r="M9" s="111">
        <v>1428</v>
      </c>
      <c r="N9" s="111">
        <v>4127</v>
      </c>
      <c r="O9" s="111">
        <v>9384</v>
      </c>
      <c r="P9" s="111">
        <v>89</v>
      </c>
      <c r="Q9" s="111">
        <v>4196</v>
      </c>
      <c r="R9" s="111">
        <v>5099</v>
      </c>
      <c r="S9" s="111">
        <v>14307</v>
      </c>
      <c r="T9" s="111">
        <v>434</v>
      </c>
      <c r="U9" s="111">
        <v>3128</v>
      </c>
      <c r="V9" s="111">
        <v>10745</v>
      </c>
    </row>
    <row r="10" spans="1:22">
      <c r="B10" s="113" t="s">
        <v>4</v>
      </c>
      <c r="C10" s="108">
        <v>1801</v>
      </c>
      <c r="D10" s="108">
        <v>10</v>
      </c>
      <c r="E10" s="108">
        <v>1791</v>
      </c>
      <c r="F10" s="109">
        <v>0</v>
      </c>
      <c r="G10" s="108">
        <v>12453</v>
      </c>
      <c r="H10" s="108">
        <v>267</v>
      </c>
      <c r="I10" s="108">
        <v>1660</v>
      </c>
      <c r="J10" s="108">
        <v>10526</v>
      </c>
      <c r="K10" s="108">
        <v>572</v>
      </c>
      <c r="L10" s="108">
        <v>0</v>
      </c>
      <c r="M10" s="108">
        <v>135</v>
      </c>
      <c r="N10" s="108">
        <v>437</v>
      </c>
      <c r="O10" s="108">
        <v>3389</v>
      </c>
      <c r="P10" s="108" t="s">
        <v>22</v>
      </c>
      <c r="Q10" s="108">
        <v>3219</v>
      </c>
      <c r="R10" s="108" t="s">
        <v>22</v>
      </c>
      <c r="S10" s="108">
        <v>1159</v>
      </c>
      <c r="T10" s="108" t="s">
        <v>22</v>
      </c>
      <c r="U10" s="108">
        <v>985</v>
      </c>
      <c r="V10" s="108" t="s">
        <v>22</v>
      </c>
    </row>
    <row r="11" spans="1:22">
      <c r="B11" s="110" t="s">
        <v>5</v>
      </c>
      <c r="C11" s="111">
        <v>16377</v>
      </c>
      <c r="D11" s="111">
        <v>70</v>
      </c>
      <c r="E11" s="111">
        <v>5432</v>
      </c>
      <c r="F11" s="112">
        <v>10875</v>
      </c>
      <c r="G11" s="111">
        <v>19972</v>
      </c>
      <c r="H11" s="111">
        <v>1414</v>
      </c>
      <c r="I11" s="111">
        <v>3240</v>
      </c>
      <c r="J11" s="111">
        <v>15318</v>
      </c>
      <c r="K11" s="111">
        <v>10756</v>
      </c>
      <c r="L11" s="111">
        <v>0</v>
      </c>
      <c r="M11" s="111">
        <v>1071</v>
      </c>
      <c r="N11" s="111">
        <v>9685</v>
      </c>
      <c r="O11" s="111">
        <v>5175</v>
      </c>
      <c r="P11" s="111">
        <v>27</v>
      </c>
      <c r="Q11" s="111">
        <v>1162</v>
      </c>
      <c r="R11" s="111">
        <v>3986</v>
      </c>
      <c r="S11" s="111">
        <v>5295</v>
      </c>
      <c r="T11" s="111">
        <v>97</v>
      </c>
      <c r="U11" s="111">
        <v>1883</v>
      </c>
      <c r="V11" s="111">
        <v>3315</v>
      </c>
    </row>
    <row r="12" spans="1:22">
      <c r="B12" s="113" t="s">
        <v>6</v>
      </c>
      <c r="C12" s="108">
        <v>27738</v>
      </c>
      <c r="D12" s="108">
        <v>263</v>
      </c>
      <c r="E12" s="108">
        <v>25791</v>
      </c>
      <c r="F12" s="109">
        <v>1684</v>
      </c>
      <c r="G12" s="108">
        <v>79682</v>
      </c>
      <c r="H12" s="108">
        <v>1571</v>
      </c>
      <c r="I12" s="108">
        <v>8907</v>
      </c>
      <c r="J12" s="108">
        <v>69204</v>
      </c>
      <c r="K12" s="108">
        <v>38969</v>
      </c>
      <c r="L12" s="108">
        <v>0</v>
      </c>
      <c r="M12" s="108">
        <v>5035</v>
      </c>
      <c r="N12" s="108">
        <v>33934</v>
      </c>
      <c r="O12" s="108">
        <v>10139</v>
      </c>
      <c r="P12" s="108">
        <v>83</v>
      </c>
      <c r="Q12" s="108">
        <v>8314</v>
      </c>
      <c r="R12" s="108">
        <v>1742</v>
      </c>
      <c r="S12" s="108">
        <v>16956</v>
      </c>
      <c r="T12" s="108">
        <v>317</v>
      </c>
      <c r="U12" s="108">
        <v>7940</v>
      </c>
      <c r="V12" s="108">
        <v>8699</v>
      </c>
    </row>
    <row r="13" spans="1:22">
      <c r="B13" s="110" t="s">
        <v>7</v>
      </c>
      <c r="C13" s="111">
        <v>13289</v>
      </c>
      <c r="D13" s="111">
        <v>715</v>
      </c>
      <c r="E13" s="111">
        <v>8299</v>
      </c>
      <c r="F13" s="112">
        <v>4275</v>
      </c>
      <c r="G13" s="111">
        <v>28375</v>
      </c>
      <c r="H13" s="111">
        <v>4854</v>
      </c>
      <c r="I13" s="111">
        <v>19014</v>
      </c>
      <c r="J13" s="111">
        <v>4507</v>
      </c>
      <c r="K13" s="111">
        <v>3601</v>
      </c>
      <c r="L13" s="111">
        <v>0</v>
      </c>
      <c r="M13" s="111">
        <v>1820</v>
      </c>
      <c r="N13" s="111">
        <v>1781</v>
      </c>
      <c r="O13" s="111">
        <v>3989</v>
      </c>
      <c r="P13" s="111">
        <v>42</v>
      </c>
      <c r="Q13" s="111">
        <v>1891</v>
      </c>
      <c r="R13" s="111">
        <v>2056</v>
      </c>
      <c r="S13" s="111">
        <v>5966</v>
      </c>
      <c r="T13" s="111">
        <v>221</v>
      </c>
      <c r="U13" s="111">
        <v>3364</v>
      </c>
      <c r="V13" s="111">
        <v>2381</v>
      </c>
    </row>
    <row r="14" spans="1:22">
      <c r="B14" s="113" t="s">
        <v>8</v>
      </c>
      <c r="C14" s="108">
        <v>18414</v>
      </c>
      <c r="D14" s="108">
        <v>98</v>
      </c>
      <c r="E14" s="108">
        <v>5929</v>
      </c>
      <c r="F14" s="109">
        <v>12387</v>
      </c>
      <c r="G14" s="108">
        <v>175857</v>
      </c>
      <c r="H14" s="108">
        <v>5217</v>
      </c>
      <c r="I14" s="108">
        <v>13417</v>
      </c>
      <c r="J14" s="108">
        <v>157223</v>
      </c>
      <c r="K14" s="108">
        <v>24000</v>
      </c>
      <c r="L14" s="108">
        <v>0</v>
      </c>
      <c r="M14" s="108">
        <v>2384</v>
      </c>
      <c r="N14" s="108">
        <v>21616</v>
      </c>
      <c r="O14" s="108">
        <v>46122</v>
      </c>
      <c r="P14" s="108">
        <v>70</v>
      </c>
      <c r="Q14" s="108">
        <v>7037</v>
      </c>
      <c r="R14" s="108">
        <v>39015</v>
      </c>
      <c r="S14" s="108">
        <v>12341</v>
      </c>
      <c r="T14" s="108">
        <v>290</v>
      </c>
      <c r="U14" s="108">
        <v>5019</v>
      </c>
      <c r="V14" s="108">
        <v>7032</v>
      </c>
    </row>
    <row r="15" spans="1:22">
      <c r="B15" s="110" t="s">
        <v>9</v>
      </c>
      <c r="C15" s="111">
        <v>18933</v>
      </c>
      <c r="D15" s="111">
        <v>201</v>
      </c>
      <c r="E15" s="111">
        <v>17649</v>
      </c>
      <c r="F15" s="112">
        <v>1083</v>
      </c>
      <c r="G15" s="111">
        <v>162150</v>
      </c>
      <c r="H15" s="111">
        <v>3051</v>
      </c>
      <c r="I15" s="111">
        <v>9815</v>
      </c>
      <c r="J15" s="111">
        <v>149284</v>
      </c>
      <c r="K15" s="111">
        <v>145445</v>
      </c>
      <c r="L15" s="111">
        <v>0</v>
      </c>
      <c r="M15" s="111">
        <v>8874</v>
      </c>
      <c r="N15" s="111">
        <v>136571</v>
      </c>
      <c r="O15" s="111">
        <v>40053</v>
      </c>
      <c r="P15" s="111">
        <v>133</v>
      </c>
      <c r="Q15" s="111">
        <v>31151</v>
      </c>
      <c r="R15" s="111">
        <v>8769</v>
      </c>
      <c r="S15" s="111">
        <v>35843</v>
      </c>
      <c r="T15" s="111">
        <v>355</v>
      </c>
      <c r="U15" s="111">
        <v>20195</v>
      </c>
      <c r="V15" s="111">
        <v>15293</v>
      </c>
    </row>
    <row r="16" spans="1:22">
      <c r="B16" s="113" t="s">
        <v>10</v>
      </c>
      <c r="C16" s="108">
        <v>7203</v>
      </c>
      <c r="D16" s="108">
        <v>154</v>
      </c>
      <c r="E16" s="108">
        <v>5292</v>
      </c>
      <c r="F16" s="109">
        <v>1757</v>
      </c>
      <c r="G16" s="108">
        <v>39918</v>
      </c>
      <c r="H16" s="108">
        <v>1184</v>
      </c>
      <c r="I16" s="108">
        <v>5668</v>
      </c>
      <c r="J16" s="108">
        <v>33066</v>
      </c>
      <c r="K16" s="108">
        <v>41571</v>
      </c>
      <c r="L16" s="108">
        <v>0</v>
      </c>
      <c r="M16" s="108">
        <v>5512</v>
      </c>
      <c r="N16" s="108">
        <v>36059</v>
      </c>
      <c r="O16" s="108">
        <v>10607</v>
      </c>
      <c r="P16" s="108">
        <v>29</v>
      </c>
      <c r="Q16" s="108">
        <v>4134</v>
      </c>
      <c r="R16" s="108">
        <v>6444</v>
      </c>
      <c r="S16" s="108">
        <v>21048</v>
      </c>
      <c r="T16" s="108">
        <v>155</v>
      </c>
      <c r="U16" s="108">
        <v>7172</v>
      </c>
      <c r="V16" s="108">
        <v>13721</v>
      </c>
    </row>
    <row r="17" spans="2:23">
      <c r="B17" s="110" t="s">
        <v>11</v>
      </c>
      <c r="C17" s="111">
        <v>5073</v>
      </c>
      <c r="D17" s="111">
        <v>51</v>
      </c>
      <c r="E17" s="111">
        <v>4706</v>
      </c>
      <c r="F17" s="112">
        <v>316</v>
      </c>
      <c r="G17" s="111">
        <v>12391</v>
      </c>
      <c r="H17" s="111">
        <v>276</v>
      </c>
      <c r="I17" s="111">
        <v>761</v>
      </c>
      <c r="J17" s="111">
        <v>11354</v>
      </c>
      <c r="K17" s="111">
        <v>3937</v>
      </c>
      <c r="L17" s="111">
        <v>0</v>
      </c>
      <c r="M17" s="111">
        <v>436</v>
      </c>
      <c r="N17" s="111">
        <v>3501</v>
      </c>
      <c r="O17" s="111">
        <v>458</v>
      </c>
      <c r="P17" s="111" t="s">
        <v>22</v>
      </c>
      <c r="Q17" s="111">
        <v>361</v>
      </c>
      <c r="R17" s="111" t="s">
        <v>22</v>
      </c>
      <c r="S17" s="111">
        <v>2391</v>
      </c>
      <c r="T17" s="111" t="s">
        <v>22</v>
      </c>
      <c r="U17" s="111">
        <v>1516</v>
      </c>
      <c r="V17" s="111" t="s">
        <v>22</v>
      </c>
    </row>
    <row r="18" spans="2:23">
      <c r="B18" s="113" t="s">
        <v>12</v>
      </c>
      <c r="C18" s="108">
        <v>29255</v>
      </c>
      <c r="D18" s="108">
        <v>738</v>
      </c>
      <c r="E18" s="108">
        <v>14791</v>
      </c>
      <c r="F18" s="109">
        <v>13726</v>
      </c>
      <c r="G18" s="108">
        <v>65204</v>
      </c>
      <c r="H18" s="108">
        <v>13806</v>
      </c>
      <c r="I18" s="108">
        <v>33965</v>
      </c>
      <c r="J18" s="108">
        <v>17433</v>
      </c>
      <c r="K18" s="108">
        <v>9846</v>
      </c>
      <c r="L18" s="108">
        <v>0</v>
      </c>
      <c r="M18" s="108">
        <v>4522</v>
      </c>
      <c r="N18" s="108">
        <v>5324</v>
      </c>
      <c r="O18" s="108">
        <v>12445</v>
      </c>
      <c r="P18" s="108">
        <v>68</v>
      </c>
      <c r="Q18" s="108">
        <v>4627</v>
      </c>
      <c r="R18" s="108">
        <v>7750</v>
      </c>
      <c r="S18" s="108">
        <v>9813</v>
      </c>
      <c r="T18" s="108">
        <v>381</v>
      </c>
      <c r="U18" s="108">
        <v>6033</v>
      </c>
      <c r="V18" s="108">
        <v>3399</v>
      </c>
    </row>
    <row r="19" spans="2:23">
      <c r="B19" s="110" t="s">
        <v>13</v>
      </c>
      <c r="C19" s="111">
        <v>15211</v>
      </c>
      <c r="D19" s="111">
        <v>404</v>
      </c>
      <c r="E19" s="111">
        <v>5769</v>
      </c>
      <c r="F19" s="112">
        <v>9038</v>
      </c>
      <c r="G19" s="111">
        <v>33798</v>
      </c>
      <c r="H19" s="111">
        <v>6627</v>
      </c>
      <c r="I19" s="111">
        <v>10645</v>
      </c>
      <c r="J19" s="111">
        <v>16526</v>
      </c>
      <c r="K19" s="111">
        <v>5435</v>
      </c>
      <c r="L19" s="111">
        <v>0</v>
      </c>
      <c r="M19" s="111">
        <v>1565</v>
      </c>
      <c r="N19" s="111">
        <v>3870</v>
      </c>
      <c r="O19" s="111">
        <v>6750</v>
      </c>
      <c r="P19" s="111">
        <v>35</v>
      </c>
      <c r="Q19" s="111">
        <v>2102</v>
      </c>
      <c r="R19" s="111">
        <v>4613</v>
      </c>
      <c r="S19" s="111">
        <v>9792</v>
      </c>
      <c r="T19" s="111">
        <v>212</v>
      </c>
      <c r="U19" s="111">
        <v>2413</v>
      </c>
      <c r="V19" s="111">
        <v>7167</v>
      </c>
    </row>
    <row r="20" spans="2:23">
      <c r="B20" s="113" t="s">
        <v>14</v>
      </c>
      <c r="C20" s="108">
        <v>10383</v>
      </c>
      <c r="D20" s="108">
        <v>242</v>
      </c>
      <c r="E20" s="108">
        <v>9933</v>
      </c>
      <c r="F20" s="109">
        <v>208</v>
      </c>
      <c r="G20" s="108">
        <v>47041</v>
      </c>
      <c r="H20" s="108">
        <v>1296</v>
      </c>
      <c r="I20" s="108">
        <v>10230</v>
      </c>
      <c r="J20" s="108">
        <v>35515</v>
      </c>
      <c r="K20" s="108">
        <v>9517</v>
      </c>
      <c r="L20" s="108">
        <v>0</v>
      </c>
      <c r="M20" s="108">
        <v>3647</v>
      </c>
      <c r="N20" s="108">
        <v>5870</v>
      </c>
      <c r="O20" s="108">
        <v>9202</v>
      </c>
      <c r="P20" s="108">
        <v>82</v>
      </c>
      <c r="Q20" s="108">
        <v>8598</v>
      </c>
      <c r="R20" s="108">
        <v>522</v>
      </c>
      <c r="S20" s="108">
        <v>10427</v>
      </c>
      <c r="T20" s="108">
        <v>192</v>
      </c>
      <c r="U20" s="108">
        <v>8155</v>
      </c>
      <c r="V20" s="108">
        <v>2080</v>
      </c>
    </row>
    <row r="21" spans="2:23">
      <c r="B21" s="110" t="s">
        <v>15</v>
      </c>
      <c r="C21" s="114">
        <v>13809</v>
      </c>
      <c r="D21" s="111">
        <v>446</v>
      </c>
      <c r="E21" s="114">
        <v>8800</v>
      </c>
      <c r="F21" s="115">
        <v>4563</v>
      </c>
      <c r="G21" s="114">
        <v>33390</v>
      </c>
      <c r="H21" s="111">
        <v>5777</v>
      </c>
      <c r="I21" s="114">
        <v>16218</v>
      </c>
      <c r="J21" s="114">
        <v>11395</v>
      </c>
      <c r="K21" s="114">
        <v>6631</v>
      </c>
      <c r="L21" s="114">
        <v>0</v>
      </c>
      <c r="M21" s="114">
        <v>2677</v>
      </c>
      <c r="N21" s="114">
        <v>3954</v>
      </c>
      <c r="O21" s="114">
        <v>8640</v>
      </c>
      <c r="P21" s="114">
        <v>45</v>
      </c>
      <c r="Q21" s="114">
        <v>3731</v>
      </c>
      <c r="R21" s="114">
        <v>4864</v>
      </c>
      <c r="S21" s="114">
        <v>7639</v>
      </c>
      <c r="T21" s="114">
        <v>298</v>
      </c>
      <c r="U21" s="114">
        <v>4356</v>
      </c>
      <c r="V21" s="114">
        <v>2985</v>
      </c>
    </row>
    <row r="22" spans="2:23">
      <c r="B22" s="116" t="s">
        <v>61</v>
      </c>
      <c r="C22" s="117">
        <v>96340</v>
      </c>
      <c r="D22" s="117">
        <v>3283</v>
      </c>
      <c r="E22" s="117">
        <v>50681</v>
      </c>
      <c r="F22" s="118">
        <v>42376</v>
      </c>
      <c r="G22" s="119">
        <v>221649</v>
      </c>
      <c r="H22" s="117">
        <v>48534</v>
      </c>
      <c r="I22" s="117">
        <v>102361</v>
      </c>
      <c r="J22" s="118">
        <v>70754</v>
      </c>
      <c r="K22" s="118">
        <v>36405</v>
      </c>
      <c r="L22" s="118">
        <v>0</v>
      </c>
      <c r="M22" s="118">
        <v>14195</v>
      </c>
      <c r="N22" s="118">
        <v>22210</v>
      </c>
      <c r="O22" s="118">
        <v>51961</v>
      </c>
      <c r="P22" s="118">
        <v>296</v>
      </c>
      <c r="Q22" s="118">
        <v>21133</v>
      </c>
      <c r="R22" s="118">
        <v>30532</v>
      </c>
      <c r="S22" s="118">
        <v>60293</v>
      </c>
      <c r="T22" s="118">
        <v>1866</v>
      </c>
      <c r="U22" s="118">
        <v>26509</v>
      </c>
      <c r="V22" s="118">
        <v>31918</v>
      </c>
    </row>
    <row r="23" spans="2:23">
      <c r="B23" s="113" t="s">
        <v>62</v>
      </c>
      <c r="C23" s="109">
        <v>197374</v>
      </c>
      <c r="D23" s="108">
        <v>2996</v>
      </c>
      <c r="E23" s="120">
        <v>154100</v>
      </c>
      <c r="F23" s="120">
        <v>40278</v>
      </c>
      <c r="G23" s="120">
        <v>917141</v>
      </c>
      <c r="H23" s="120">
        <v>24929</v>
      </c>
      <c r="I23" s="120">
        <v>93143</v>
      </c>
      <c r="J23" s="108">
        <v>799069</v>
      </c>
      <c r="K23" s="108">
        <v>387617</v>
      </c>
      <c r="L23" s="108">
        <v>0</v>
      </c>
      <c r="M23" s="108">
        <v>44022</v>
      </c>
      <c r="N23" s="108">
        <v>343595</v>
      </c>
      <c r="O23" s="108">
        <v>192050</v>
      </c>
      <c r="P23" s="108" t="s">
        <v>22</v>
      </c>
      <c r="Q23" s="108">
        <v>108031</v>
      </c>
      <c r="R23" s="108" t="s">
        <v>22</v>
      </c>
      <c r="S23" s="108">
        <v>144830</v>
      </c>
      <c r="T23" s="108" t="s">
        <v>22</v>
      </c>
      <c r="U23" s="108">
        <v>75640</v>
      </c>
      <c r="V23" s="108" t="s">
        <v>22</v>
      </c>
    </row>
    <row r="24" spans="2:23">
      <c r="B24" s="121" t="s">
        <v>23</v>
      </c>
      <c r="C24" s="122">
        <v>293714</v>
      </c>
      <c r="D24" s="123">
        <v>6279</v>
      </c>
      <c r="E24" s="122">
        <v>204781</v>
      </c>
      <c r="F24" s="123">
        <v>82654</v>
      </c>
      <c r="G24" s="123">
        <v>1138790</v>
      </c>
      <c r="H24" s="124">
        <v>73463</v>
      </c>
      <c r="I24" s="122">
        <v>195504</v>
      </c>
      <c r="J24" s="123">
        <v>869823</v>
      </c>
      <c r="K24" s="123">
        <v>424022</v>
      </c>
      <c r="L24" s="123">
        <v>0</v>
      </c>
      <c r="M24" s="123">
        <v>58217</v>
      </c>
      <c r="N24" s="123">
        <v>365805</v>
      </c>
      <c r="O24" s="123">
        <v>244011</v>
      </c>
      <c r="P24" s="123">
        <v>1058</v>
      </c>
      <c r="Q24" s="123">
        <v>129164</v>
      </c>
      <c r="R24" s="123">
        <v>113789</v>
      </c>
      <c r="S24" s="123">
        <v>205123</v>
      </c>
      <c r="T24" s="123">
        <v>4409</v>
      </c>
      <c r="U24" s="123">
        <v>102149</v>
      </c>
      <c r="V24" s="123">
        <v>98565</v>
      </c>
    </row>
    <row r="26" spans="2:23">
      <c r="B26" s="125" t="s">
        <v>16</v>
      </c>
      <c r="C26" s="103" t="s">
        <v>24</v>
      </c>
      <c r="D26" s="104"/>
      <c r="E26" s="104"/>
      <c r="F26" s="104"/>
      <c r="G26" s="104"/>
      <c r="H26" s="104"/>
      <c r="I26" s="104"/>
      <c r="J26" s="104"/>
      <c r="K26" s="104"/>
      <c r="L26" s="104"/>
      <c r="M26" s="104"/>
      <c r="N26" s="104"/>
      <c r="O26" s="104"/>
      <c r="P26" s="104"/>
      <c r="Q26" s="104"/>
      <c r="R26" s="104"/>
      <c r="S26" s="104"/>
      <c r="T26" s="104"/>
      <c r="U26" s="104"/>
      <c r="V26" s="106"/>
    </row>
    <row r="27" spans="2:23">
      <c r="B27" s="107" t="s">
        <v>0</v>
      </c>
      <c r="C27" s="126">
        <f>IF(C6="x","x",IF(C6="-","-",C6/$C6*100))</f>
        <v>100</v>
      </c>
      <c r="D27" s="127">
        <f>IF(D6="x","x",IF(D6="-","-",D6/$C6*100))</f>
        <v>3.2938703472346162</v>
      </c>
      <c r="E27" s="128">
        <f t="shared" ref="E27:F42" si="0">IF(E6="x","x",IF(E6="-","-",E6/$C6*100))</f>
        <v>96.049735260872154</v>
      </c>
      <c r="F27" s="126">
        <f t="shared" si="0"/>
        <v>0.65639439189323179</v>
      </c>
      <c r="G27" s="126">
        <f>IF(G6="x","x",IF(G6="-","-",G6/$G6*100))</f>
        <v>100</v>
      </c>
      <c r="H27" s="129">
        <f>IF(H6="x","x",IF(H6="-","-",H6/$G6*100))</f>
        <v>4.9612928009167323</v>
      </c>
      <c r="I27" s="126">
        <f t="shared" ref="I27:J42" si="1">IF(I6="x","x",IF(I6="-","-",I6/$G6*100))</f>
        <v>15.664533267356386</v>
      </c>
      <c r="J27" s="126">
        <f t="shared" si="1"/>
        <v>79.374173931726872</v>
      </c>
      <c r="K27" s="128">
        <f>IF(K6="x","x",IF(K6="-","-",K6/$K6*100))</f>
        <v>100</v>
      </c>
      <c r="L27" s="126">
        <f>IF(L6="x","x",IF(L6="-","-",L6/$K6*100))</f>
        <v>0</v>
      </c>
      <c r="M27" s="126">
        <f t="shared" ref="M27:N42" si="2">IF(M6="x","x",IF(M6="-","-",M6/$K6*100))</f>
        <v>21.757154987263373</v>
      </c>
      <c r="N27" s="126">
        <f t="shared" si="2"/>
        <v>78.242845012736623</v>
      </c>
      <c r="O27" s="126">
        <f>IF(O6="x","x",IF(O6="-","-",O6/$O6*100))</f>
        <v>100</v>
      </c>
      <c r="P27" s="127">
        <f>IF(P6="x","x",IF(P6="-","-",P6/$O6*100))</f>
        <v>2.6397708878097372</v>
      </c>
      <c r="Q27" s="127">
        <f t="shared" ref="Q27:R27" si="3">IF(Q6="x","x",IF(Q6="-","-",Q6/$O6*100))</f>
        <v>91.258871871497945</v>
      </c>
      <c r="R27" s="127">
        <f t="shared" si="3"/>
        <v>6.1013572406923169</v>
      </c>
      <c r="S27" s="127">
        <f>IF(S6="x","x",IF(S6="-","-",S6/$S6*100))</f>
        <v>100</v>
      </c>
      <c r="T27" s="127">
        <f>IF(T6="x","x",IF(T6="-","-",T6/$S6*100))</f>
        <v>3.4491366756812982</v>
      </c>
      <c r="U27" s="127">
        <f t="shared" ref="U27:V27" si="4">IF(U6="x","x",IF(U6="-","-",U6/$S6*100))</f>
        <v>64.468483461618476</v>
      </c>
      <c r="V27" s="127">
        <f t="shared" si="4"/>
        <v>32.082379862700229</v>
      </c>
      <c r="W27" s="130"/>
    </row>
    <row r="28" spans="2:23">
      <c r="B28" s="110" t="s">
        <v>1</v>
      </c>
      <c r="C28" s="131">
        <f t="shared" ref="C28:F43" si="5">IF(C7="x","x",IF(C7="-","-",C7/$C7*100))</f>
        <v>100</v>
      </c>
      <c r="D28" s="131">
        <f t="shared" si="5"/>
        <v>0.59963436928702007</v>
      </c>
      <c r="E28" s="132">
        <f t="shared" si="0"/>
        <v>71.03473491773309</v>
      </c>
      <c r="F28" s="131">
        <f t="shared" si="0"/>
        <v>28.36563071297989</v>
      </c>
      <c r="G28" s="131">
        <f t="shared" ref="G28:J43" si="6">IF(G7="x","x",IF(G7="-","-",G7/$G7*100))</f>
        <v>100</v>
      </c>
      <c r="H28" s="133">
        <f t="shared" si="6"/>
        <v>1.4167071484623146</v>
      </c>
      <c r="I28" s="131">
        <f t="shared" si="1"/>
        <v>7.1867643212137065</v>
      </c>
      <c r="J28" s="131">
        <f t="shared" si="1"/>
        <v>91.396528530323991</v>
      </c>
      <c r="K28" s="132">
        <f t="shared" ref="K28:N43" si="7">IF(K7="x","x",IF(K7="-","-",K7/$K7*100))</f>
        <v>100</v>
      </c>
      <c r="L28" s="131">
        <f t="shared" si="7"/>
        <v>0</v>
      </c>
      <c r="M28" s="131">
        <f t="shared" si="2"/>
        <v>7.312406463712656</v>
      </c>
      <c r="N28" s="133">
        <f t="shared" si="2"/>
        <v>92.687593536287338</v>
      </c>
      <c r="O28" s="131">
        <f t="shared" ref="O28:R43" si="8">IF(O7="x","x",IF(O7="-","-",O7/$O7*100))</f>
        <v>100</v>
      </c>
      <c r="P28" s="133">
        <f t="shared" si="8"/>
        <v>0.19023677684546658</v>
      </c>
      <c r="Q28" s="133">
        <f t="shared" si="8"/>
        <v>62.380677378808983</v>
      </c>
      <c r="R28" s="133">
        <f t="shared" si="8"/>
        <v>37.429085844345551</v>
      </c>
      <c r="S28" s="133">
        <f t="shared" ref="S28:V43" si="9">IF(S7="x","x",IF(S7="-","-",S7/$S7*100))</f>
        <v>100</v>
      </c>
      <c r="T28" s="133">
        <f t="shared" si="9"/>
        <v>1.6041734594065862</v>
      </c>
      <c r="U28" s="133">
        <f t="shared" si="9"/>
        <v>47.473100749918487</v>
      </c>
      <c r="V28" s="131">
        <f t="shared" si="9"/>
        <v>50.922725790674924</v>
      </c>
      <c r="W28" s="130"/>
    </row>
    <row r="29" spans="2:23">
      <c r="B29" s="113" t="s">
        <v>2</v>
      </c>
      <c r="C29" s="126">
        <f t="shared" si="5"/>
        <v>100</v>
      </c>
      <c r="D29" s="126">
        <f t="shared" si="5"/>
        <v>1.6324122332579409</v>
      </c>
      <c r="E29" s="128">
        <f t="shared" si="0"/>
        <v>50.762120169141511</v>
      </c>
      <c r="F29" s="126">
        <f t="shared" si="0"/>
        <v>47.605467597600551</v>
      </c>
      <c r="G29" s="126">
        <f t="shared" si="6"/>
        <v>100</v>
      </c>
      <c r="H29" s="129">
        <f t="shared" si="6"/>
        <v>26.633308157099698</v>
      </c>
      <c r="I29" s="126">
        <f t="shared" si="1"/>
        <v>45.416351963746223</v>
      </c>
      <c r="J29" s="126">
        <f t="shared" si="1"/>
        <v>27.950339879154079</v>
      </c>
      <c r="K29" s="128">
        <f t="shared" si="7"/>
        <v>100</v>
      </c>
      <c r="L29" s="126">
        <f t="shared" si="7"/>
        <v>0</v>
      </c>
      <c r="M29" s="126">
        <f t="shared" si="2"/>
        <v>40.903129098744614</v>
      </c>
      <c r="N29" s="129">
        <f t="shared" si="2"/>
        <v>59.096870901255386</v>
      </c>
      <c r="O29" s="126">
        <f t="shared" si="8"/>
        <v>100</v>
      </c>
      <c r="P29" s="129">
        <f t="shared" si="8"/>
        <v>0.15809541523295825</v>
      </c>
      <c r="Q29" s="129">
        <f t="shared" si="8"/>
        <v>42.648563191667442</v>
      </c>
      <c r="R29" s="129">
        <f t="shared" si="8"/>
        <v>57.193341393099594</v>
      </c>
      <c r="S29" s="129">
        <f t="shared" si="9"/>
        <v>100</v>
      </c>
      <c r="T29" s="129">
        <f t="shared" si="9"/>
        <v>2.5046963055729492</v>
      </c>
      <c r="U29" s="129">
        <f t="shared" si="9"/>
        <v>56.473074514715094</v>
      </c>
      <c r="V29" s="126">
        <f t="shared" si="9"/>
        <v>41.022229179711964</v>
      </c>
      <c r="W29" s="130"/>
    </row>
    <row r="30" spans="2:23">
      <c r="B30" s="110" t="s">
        <v>3</v>
      </c>
      <c r="C30" s="131">
        <f t="shared" si="5"/>
        <v>100</v>
      </c>
      <c r="D30" s="131">
        <f t="shared" si="5"/>
        <v>5.5726706373656469</v>
      </c>
      <c r="E30" s="132">
        <f t="shared" si="0"/>
        <v>53.809817210926269</v>
      </c>
      <c r="F30" s="131">
        <f t="shared" si="0"/>
        <v>40.617512151708084</v>
      </c>
      <c r="G30" s="131">
        <f t="shared" si="6"/>
        <v>100</v>
      </c>
      <c r="H30" s="133">
        <f t="shared" si="6"/>
        <v>29.794951886744926</v>
      </c>
      <c r="I30" s="131">
        <f t="shared" si="1"/>
        <v>32.490301778427124</v>
      </c>
      <c r="J30" s="131">
        <f t="shared" si="1"/>
        <v>37.71474633482795</v>
      </c>
      <c r="K30" s="132">
        <f t="shared" si="7"/>
        <v>100</v>
      </c>
      <c r="L30" s="131">
        <f t="shared" si="7"/>
        <v>0</v>
      </c>
      <c r="M30" s="131">
        <f t="shared" si="2"/>
        <v>25.706570657065708</v>
      </c>
      <c r="N30" s="133">
        <f t="shared" si="2"/>
        <v>74.293429342934289</v>
      </c>
      <c r="O30" s="131">
        <f t="shared" si="8"/>
        <v>100</v>
      </c>
      <c r="P30" s="133">
        <f t="shared" si="8"/>
        <v>0.94842284739982941</v>
      </c>
      <c r="Q30" s="133">
        <f t="shared" si="8"/>
        <v>44.714407502131287</v>
      </c>
      <c r="R30" s="133">
        <f t="shared" si="8"/>
        <v>54.337169650468887</v>
      </c>
      <c r="S30" s="133">
        <f t="shared" si="9"/>
        <v>100</v>
      </c>
      <c r="T30" s="133">
        <f t="shared" si="9"/>
        <v>3.0334801146292025</v>
      </c>
      <c r="U30" s="133">
        <f t="shared" si="9"/>
        <v>21.86342349898651</v>
      </c>
      <c r="V30" s="131">
        <f t="shared" si="9"/>
        <v>75.10309638638428</v>
      </c>
      <c r="W30" s="130"/>
    </row>
    <row r="31" spans="2:23">
      <c r="B31" s="113" t="s">
        <v>4</v>
      </c>
      <c r="C31" s="126">
        <f t="shared" si="5"/>
        <v>100</v>
      </c>
      <c r="D31" s="126">
        <f t="shared" si="5"/>
        <v>0.55524708495280406</v>
      </c>
      <c r="E31" s="128">
        <f t="shared" si="0"/>
        <v>99.444752915047189</v>
      </c>
      <c r="F31" s="126">
        <f t="shared" si="0"/>
        <v>0</v>
      </c>
      <c r="G31" s="126">
        <f t="shared" si="6"/>
        <v>100</v>
      </c>
      <c r="H31" s="129">
        <f t="shared" si="6"/>
        <v>2.1440616718862922</v>
      </c>
      <c r="I31" s="126">
        <f t="shared" si="1"/>
        <v>13.330121255922267</v>
      </c>
      <c r="J31" s="126">
        <f t="shared" si="1"/>
        <v>84.525817072191444</v>
      </c>
      <c r="K31" s="128">
        <f t="shared" si="7"/>
        <v>100</v>
      </c>
      <c r="L31" s="126">
        <f t="shared" si="7"/>
        <v>0</v>
      </c>
      <c r="M31" s="126">
        <f t="shared" si="2"/>
        <v>23.6013986013986</v>
      </c>
      <c r="N31" s="129">
        <f t="shared" si="2"/>
        <v>76.3986013986014</v>
      </c>
      <c r="O31" s="126">
        <f t="shared" si="8"/>
        <v>100</v>
      </c>
      <c r="P31" s="129" t="str">
        <f t="shared" si="8"/>
        <v>x</v>
      </c>
      <c r="Q31" s="129">
        <f t="shared" si="8"/>
        <v>94.983771023900857</v>
      </c>
      <c r="R31" s="129" t="str">
        <f t="shared" si="8"/>
        <v>x</v>
      </c>
      <c r="S31" s="129">
        <f t="shared" si="9"/>
        <v>100</v>
      </c>
      <c r="T31" s="129" t="str">
        <f t="shared" si="9"/>
        <v>x</v>
      </c>
      <c r="U31" s="129">
        <f t="shared" si="9"/>
        <v>84.987057808455575</v>
      </c>
      <c r="V31" s="126" t="str">
        <f t="shared" si="9"/>
        <v>x</v>
      </c>
      <c r="W31" s="130"/>
    </row>
    <row r="32" spans="2:23">
      <c r="B32" s="110" t="s">
        <v>5</v>
      </c>
      <c r="C32" s="131">
        <f t="shared" si="5"/>
        <v>100</v>
      </c>
      <c r="D32" s="131">
        <f t="shared" si="5"/>
        <v>0.42742871099713009</v>
      </c>
      <c r="E32" s="132">
        <f t="shared" si="0"/>
        <v>33.168467973377297</v>
      </c>
      <c r="F32" s="131">
        <f t="shared" si="0"/>
        <v>66.404103315625576</v>
      </c>
      <c r="G32" s="131">
        <f t="shared" si="6"/>
        <v>100</v>
      </c>
      <c r="H32" s="133">
        <f t="shared" si="6"/>
        <v>7.0799118766272775</v>
      </c>
      <c r="I32" s="131">
        <f t="shared" si="1"/>
        <v>16.222711796515121</v>
      </c>
      <c r="J32" s="131">
        <f t="shared" si="1"/>
        <v>76.697376326857608</v>
      </c>
      <c r="K32" s="132">
        <f t="shared" si="7"/>
        <v>100</v>
      </c>
      <c r="L32" s="131">
        <f t="shared" si="7"/>
        <v>0</v>
      </c>
      <c r="M32" s="131">
        <f t="shared" si="2"/>
        <v>9.9572331721829688</v>
      </c>
      <c r="N32" s="133">
        <f t="shared" si="2"/>
        <v>90.042766827817033</v>
      </c>
      <c r="O32" s="131">
        <f t="shared" si="8"/>
        <v>100</v>
      </c>
      <c r="P32" s="133">
        <f t="shared" si="8"/>
        <v>0.52173913043478271</v>
      </c>
      <c r="Q32" s="133">
        <f t="shared" si="8"/>
        <v>22.454106280193237</v>
      </c>
      <c r="R32" s="133">
        <f t="shared" si="8"/>
        <v>77.024154589371989</v>
      </c>
      <c r="S32" s="133">
        <f t="shared" si="9"/>
        <v>100</v>
      </c>
      <c r="T32" s="133">
        <f t="shared" si="9"/>
        <v>1.8319169027384323</v>
      </c>
      <c r="U32" s="133">
        <f t="shared" si="9"/>
        <v>35.561850802644003</v>
      </c>
      <c r="V32" s="131">
        <f t="shared" si="9"/>
        <v>62.606232294617556</v>
      </c>
      <c r="W32" s="130"/>
    </row>
    <row r="33" spans="2:23">
      <c r="B33" s="113" t="s">
        <v>6</v>
      </c>
      <c r="C33" s="126">
        <f t="shared" si="5"/>
        <v>100</v>
      </c>
      <c r="D33" s="126">
        <f t="shared" si="5"/>
        <v>0.94815776191506229</v>
      </c>
      <c r="E33" s="128">
        <f t="shared" si="0"/>
        <v>92.980748431754265</v>
      </c>
      <c r="F33" s="126">
        <f t="shared" si="0"/>
        <v>6.0710938063306656</v>
      </c>
      <c r="G33" s="126">
        <f t="shared" si="6"/>
        <v>100</v>
      </c>
      <c r="H33" s="129">
        <f t="shared" si="6"/>
        <v>1.9715870585577671</v>
      </c>
      <c r="I33" s="126">
        <f t="shared" si="1"/>
        <v>11.178183278532165</v>
      </c>
      <c r="J33" s="126">
        <f t="shared" si="1"/>
        <v>86.850229662910067</v>
      </c>
      <c r="K33" s="128">
        <f t="shared" si="7"/>
        <v>100</v>
      </c>
      <c r="L33" s="126">
        <f t="shared" si="7"/>
        <v>0</v>
      </c>
      <c r="M33" s="126">
        <f t="shared" si="2"/>
        <v>12.920526572403707</v>
      </c>
      <c r="N33" s="129">
        <f t="shared" si="2"/>
        <v>87.079473427596298</v>
      </c>
      <c r="O33" s="126">
        <f t="shared" si="8"/>
        <v>100</v>
      </c>
      <c r="P33" s="129">
        <f t="shared" si="8"/>
        <v>0.81862116579544331</v>
      </c>
      <c r="Q33" s="129">
        <f t="shared" si="8"/>
        <v>82.000197258112237</v>
      </c>
      <c r="R33" s="129">
        <f t="shared" si="8"/>
        <v>17.181181576092317</v>
      </c>
      <c r="S33" s="129">
        <f t="shared" si="9"/>
        <v>100</v>
      </c>
      <c r="T33" s="129">
        <f t="shared" si="9"/>
        <v>1.8695447039396085</v>
      </c>
      <c r="U33" s="129">
        <f t="shared" si="9"/>
        <v>46.827081858928992</v>
      </c>
      <c r="V33" s="126">
        <f t="shared" si="9"/>
        <v>51.303373437131391</v>
      </c>
      <c r="W33" s="130"/>
    </row>
    <row r="34" spans="2:23">
      <c r="B34" s="110" t="s">
        <v>7</v>
      </c>
      <c r="C34" s="131">
        <f t="shared" si="5"/>
        <v>100</v>
      </c>
      <c r="D34" s="131">
        <f t="shared" si="5"/>
        <v>5.3803897960719391</v>
      </c>
      <c r="E34" s="132">
        <f t="shared" si="0"/>
        <v>62.45014673790353</v>
      </c>
      <c r="F34" s="131">
        <f t="shared" si="0"/>
        <v>32.169463466024531</v>
      </c>
      <c r="G34" s="131">
        <f t="shared" si="6"/>
        <v>100</v>
      </c>
      <c r="H34" s="133">
        <f t="shared" si="6"/>
        <v>17.10660792951542</v>
      </c>
      <c r="I34" s="131">
        <f t="shared" si="1"/>
        <v>67.009691629955952</v>
      </c>
      <c r="J34" s="131">
        <f t="shared" si="1"/>
        <v>15.883700440528633</v>
      </c>
      <c r="K34" s="132">
        <f t="shared" si="7"/>
        <v>100</v>
      </c>
      <c r="L34" s="131">
        <f t="shared" si="7"/>
        <v>0</v>
      </c>
      <c r="M34" s="131">
        <f t="shared" si="2"/>
        <v>50.541516245487358</v>
      </c>
      <c r="N34" s="133">
        <f t="shared" si="2"/>
        <v>49.458483754512635</v>
      </c>
      <c r="O34" s="131">
        <f t="shared" si="8"/>
        <v>100</v>
      </c>
      <c r="P34" s="133">
        <f t="shared" si="8"/>
        <v>1.0528954625219353</v>
      </c>
      <c r="Q34" s="133">
        <f t="shared" si="8"/>
        <v>47.405364753070941</v>
      </c>
      <c r="R34" s="133">
        <f t="shared" si="8"/>
        <v>51.541739784407113</v>
      </c>
      <c r="S34" s="133">
        <f t="shared" si="9"/>
        <v>100</v>
      </c>
      <c r="T34" s="133">
        <f t="shared" si="9"/>
        <v>3.7043245055313445</v>
      </c>
      <c r="U34" s="133">
        <f t="shared" si="9"/>
        <v>56.38618840093865</v>
      </c>
      <c r="V34" s="131">
        <f t="shared" si="9"/>
        <v>39.909487093530004</v>
      </c>
      <c r="W34" s="130"/>
    </row>
    <row r="35" spans="2:23">
      <c r="B35" s="113" t="s">
        <v>8</v>
      </c>
      <c r="C35" s="126">
        <f t="shared" si="5"/>
        <v>100</v>
      </c>
      <c r="D35" s="126">
        <f t="shared" si="5"/>
        <v>0.53220375801020969</v>
      </c>
      <c r="E35" s="128">
        <f t="shared" si="0"/>
        <v>32.198327359617686</v>
      </c>
      <c r="F35" s="126">
        <f t="shared" si="0"/>
        <v>67.269468882372109</v>
      </c>
      <c r="G35" s="126">
        <f t="shared" si="6"/>
        <v>100</v>
      </c>
      <c r="H35" s="129">
        <f t="shared" si="6"/>
        <v>2.9666149200771081</v>
      </c>
      <c r="I35" s="126">
        <f t="shared" si="1"/>
        <v>7.6294944187606974</v>
      </c>
      <c r="J35" s="126">
        <f t="shared" si="1"/>
        <v>89.403890661162194</v>
      </c>
      <c r="K35" s="128">
        <f t="shared" si="7"/>
        <v>100</v>
      </c>
      <c r="L35" s="126">
        <f t="shared" si="7"/>
        <v>0</v>
      </c>
      <c r="M35" s="126">
        <f t="shared" si="2"/>
        <v>9.9333333333333336</v>
      </c>
      <c r="N35" s="129">
        <f t="shared" si="2"/>
        <v>90.066666666666663</v>
      </c>
      <c r="O35" s="126">
        <f t="shared" si="8"/>
        <v>100</v>
      </c>
      <c r="P35" s="129">
        <f t="shared" si="8"/>
        <v>0.15177138892502492</v>
      </c>
      <c r="Q35" s="129">
        <f t="shared" si="8"/>
        <v>15.257360912362863</v>
      </c>
      <c r="R35" s="129">
        <f t="shared" si="8"/>
        <v>84.590867698712117</v>
      </c>
      <c r="S35" s="129">
        <f t="shared" si="9"/>
        <v>100</v>
      </c>
      <c r="T35" s="129">
        <f t="shared" si="9"/>
        <v>2.3498906085406368</v>
      </c>
      <c r="U35" s="129">
        <f t="shared" si="9"/>
        <v>40.669313669880886</v>
      </c>
      <c r="V35" s="126">
        <f t="shared" si="9"/>
        <v>56.980795721578481</v>
      </c>
      <c r="W35" s="130"/>
    </row>
    <row r="36" spans="2:23">
      <c r="B36" s="110" t="s">
        <v>9</v>
      </c>
      <c r="C36" s="131">
        <f t="shared" si="5"/>
        <v>100</v>
      </c>
      <c r="D36" s="131">
        <f t="shared" si="5"/>
        <v>1.0616384091269213</v>
      </c>
      <c r="E36" s="132">
        <f t="shared" si="0"/>
        <v>93.218190461099667</v>
      </c>
      <c r="F36" s="131">
        <f t="shared" si="0"/>
        <v>5.7201711297734121</v>
      </c>
      <c r="G36" s="131">
        <f t="shared" si="6"/>
        <v>100</v>
      </c>
      <c r="H36" s="133">
        <f t="shared" si="6"/>
        <v>1.8815911193339501</v>
      </c>
      <c r="I36" s="131">
        <f t="shared" si="1"/>
        <v>6.0530373111316687</v>
      </c>
      <c r="J36" s="131">
        <f t="shared" si="1"/>
        <v>92.065371569534378</v>
      </c>
      <c r="K36" s="132">
        <f t="shared" si="7"/>
        <v>100</v>
      </c>
      <c r="L36" s="131">
        <f t="shared" si="7"/>
        <v>0</v>
      </c>
      <c r="M36" s="131">
        <f t="shared" si="2"/>
        <v>6.1012753961978756</v>
      </c>
      <c r="N36" s="133">
        <f t="shared" si="2"/>
        <v>93.898724603802123</v>
      </c>
      <c r="O36" s="131">
        <f t="shared" si="8"/>
        <v>100</v>
      </c>
      <c r="P36" s="133">
        <f t="shared" si="8"/>
        <v>0.33206002047287342</v>
      </c>
      <c r="Q36" s="133">
        <f t="shared" si="8"/>
        <v>77.774448855266769</v>
      </c>
      <c r="R36" s="133">
        <f t="shared" si="8"/>
        <v>21.893491124260358</v>
      </c>
      <c r="S36" s="133">
        <f t="shared" si="9"/>
        <v>100</v>
      </c>
      <c r="T36" s="133">
        <f t="shared" si="9"/>
        <v>0.9904304885193761</v>
      </c>
      <c r="U36" s="133">
        <f t="shared" si="9"/>
        <v>56.342940044081132</v>
      </c>
      <c r="V36" s="131">
        <f t="shared" si="9"/>
        <v>42.666629467399488</v>
      </c>
      <c r="W36" s="130"/>
    </row>
    <row r="37" spans="2:23">
      <c r="B37" s="113" t="s">
        <v>10</v>
      </c>
      <c r="C37" s="126">
        <f t="shared" si="5"/>
        <v>100</v>
      </c>
      <c r="D37" s="126">
        <f t="shared" si="5"/>
        <v>2.1379980563654035</v>
      </c>
      <c r="E37" s="128">
        <f t="shared" si="0"/>
        <v>73.469387755102048</v>
      </c>
      <c r="F37" s="126">
        <f t="shared" si="0"/>
        <v>24.392614188532555</v>
      </c>
      <c r="G37" s="126">
        <f t="shared" si="6"/>
        <v>100</v>
      </c>
      <c r="H37" s="129">
        <f t="shared" si="6"/>
        <v>2.966080464953154</v>
      </c>
      <c r="I37" s="126">
        <f t="shared" si="1"/>
        <v>14.199108171752092</v>
      </c>
      <c r="J37" s="126">
        <f t="shared" si="1"/>
        <v>82.834811363294762</v>
      </c>
      <c r="K37" s="128">
        <f t="shared" si="7"/>
        <v>100</v>
      </c>
      <c r="L37" s="126">
        <f t="shared" si="7"/>
        <v>0</v>
      </c>
      <c r="M37" s="126">
        <f t="shared" si="2"/>
        <v>13.259243222438718</v>
      </c>
      <c r="N37" s="129">
        <f t="shared" si="2"/>
        <v>86.740756777561273</v>
      </c>
      <c r="O37" s="126">
        <f t="shared" si="8"/>
        <v>100</v>
      </c>
      <c r="P37" s="129">
        <f t="shared" si="8"/>
        <v>0.27340435561421705</v>
      </c>
      <c r="Q37" s="129">
        <f t="shared" si="8"/>
        <v>38.974262279626657</v>
      </c>
      <c r="R37" s="129">
        <f t="shared" si="8"/>
        <v>60.752333364759124</v>
      </c>
      <c r="S37" s="129">
        <f t="shared" si="9"/>
        <v>100</v>
      </c>
      <c r="T37" s="129">
        <f t="shared" si="9"/>
        <v>0.7364120106423413</v>
      </c>
      <c r="U37" s="129">
        <f t="shared" si="9"/>
        <v>34.074496389205628</v>
      </c>
      <c r="V37" s="126">
        <f t="shared" si="9"/>
        <v>65.18909160015204</v>
      </c>
      <c r="W37" s="130"/>
    </row>
    <row r="38" spans="2:23">
      <c r="B38" s="110" t="s">
        <v>11</v>
      </c>
      <c r="C38" s="131">
        <f t="shared" si="5"/>
        <v>100</v>
      </c>
      <c r="D38" s="131">
        <f t="shared" si="5"/>
        <v>1.0053222945002958</v>
      </c>
      <c r="E38" s="132">
        <f t="shared" si="0"/>
        <v>92.765621919968453</v>
      </c>
      <c r="F38" s="131">
        <f t="shared" si="0"/>
        <v>6.2290557855312434</v>
      </c>
      <c r="G38" s="131">
        <f t="shared" si="6"/>
        <v>100</v>
      </c>
      <c r="H38" s="133">
        <f t="shared" si="6"/>
        <v>2.2274231296909046</v>
      </c>
      <c r="I38" s="131">
        <f t="shared" si="1"/>
        <v>6.1415543539665887</v>
      </c>
      <c r="J38" s="131">
        <f t="shared" si="1"/>
        <v>91.631022516342512</v>
      </c>
      <c r="K38" s="132">
        <f t="shared" si="7"/>
        <v>100</v>
      </c>
      <c r="L38" s="131">
        <f t="shared" si="7"/>
        <v>0</v>
      </c>
      <c r="M38" s="131">
        <f t="shared" si="2"/>
        <v>11.074422148844297</v>
      </c>
      <c r="N38" s="133">
        <f t="shared" si="2"/>
        <v>88.925577851155708</v>
      </c>
      <c r="O38" s="131">
        <f t="shared" si="8"/>
        <v>100</v>
      </c>
      <c r="P38" s="133" t="str">
        <f t="shared" si="8"/>
        <v>x</v>
      </c>
      <c r="Q38" s="133">
        <f t="shared" si="8"/>
        <v>78.820960698689959</v>
      </c>
      <c r="R38" s="133" t="str">
        <f t="shared" si="8"/>
        <v>x</v>
      </c>
      <c r="S38" s="133">
        <f t="shared" si="9"/>
        <v>100</v>
      </c>
      <c r="T38" s="133" t="str">
        <f t="shared" si="9"/>
        <v>x</v>
      </c>
      <c r="U38" s="133">
        <f t="shared" si="9"/>
        <v>63.404433291509832</v>
      </c>
      <c r="V38" s="131" t="str">
        <f t="shared" si="9"/>
        <v>x</v>
      </c>
      <c r="W38" s="130"/>
    </row>
    <row r="39" spans="2:23">
      <c r="B39" s="113" t="s">
        <v>12</v>
      </c>
      <c r="C39" s="126">
        <f t="shared" si="5"/>
        <v>100</v>
      </c>
      <c r="D39" s="126">
        <f t="shared" si="5"/>
        <v>2.5226457015894721</v>
      </c>
      <c r="E39" s="128">
        <f t="shared" si="0"/>
        <v>50.558878824132627</v>
      </c>
      <c r="F39" s="126">
        <f t="shared" si="0"/>
        <v>46.918475474277898</v>
      </c>
      <c r="G39" s="126">
        <f t="shared" si="6"/>
        <v>100</v>
      </c>
      <c r="H39" s="129">
        <f t="shared" si="6"/>
        <v>21.17354763511441</v>
      </c>
      <c r="I39" s="126">
        <f t="shared" si="1"/>
        <v>52.090362554444511</v>
      </c>
      <c r="J39" s="126">
        <f t="shared" si="1"/>
        <v>26.736089810441076</v>
      </c>
      <c r="K39" s="128">
        <f t="shared" si="7"/>
        <v>100</v>
      </c>
      <c r="L39" s="126">
        <f t="shared" si="7"/>
        <v>0</v>
      </c>
      <c r="M39" s="126">
        <f t="shared" si="2"/>
        <v>45.927280113751777</v>
      </c>
      <c r="N39" s="129">
        <f t="shared" si="2"/>
        <v>54.072719886248223</v>
      </c>
      <c r="O39" s="126">
        <f t="shared" si="8"/>
        <v>100</v>
      </c>
      <c r="P39" s="129">
        <f t="shared" si="8"/>
        <v>0.54640417838489352</v>
      </c>
      <c r="Q39" s="129">
        <f t="shared" si="8"/>
        <v>37.179590196866215</v>
      </c>
      <c r="R39" s="129">
        <f t="shared" si="8"/>
        <v>62.274005624748895</v>
      </c>
      <c r="S39" s="129">
        <f t="shared" si="9"/>
        <v>100</v>
      </c>
      <c r="T39" s="129">
        <f t="shared" si="9"/>
        <v>3.882604708040355</v>
      </c>
      <c r="U39" s="129">
        <f t="shared" si="9"/>
        <v>61.479669825741368</v>
      </c>
      <c r="V39" s="126">
        <f t="shared" si="9"/>
        <v>34.637725466218285</v>
      </c>
      <c r="W39" s="130"/>
    </row>
    <row r="40" spans="2:23">
      <c r="B40" s="110" t="s">
        <v>13</v>
      </c>
      <c r="C40" s="131">
        <f t="shared" si="5"/>
        <v>100</v>
      </c>
      <c r="D40" s="131">
        <f t="shared" si="5"/>
        <v>2.6559726513707185</v>
      </c>
      <c r="E40" s="132">
        <f t="shared" si="0"/>
        <v>37.926500558806126</v>
      </c>
      <c r="F40" s="131">
        <f t="shared" si="0"/>
        <v>59.41752678982315</v>
      </c>
      <c r="G40" s="131">
        <f t="shared" si="6"/>
        <v>100</v>
      </c>
      <c r="H40" s="133">
        <f t="shared" si="6"/>
        <v>19.607669092845732</v>
      </c>
      <c r="I40" s="131">
        <f t="shared" si="1"/>
        <v>31.4959465057104</v>
      </c>
      <c r="J40" s="131">
        <f t="shared" si="1"/>
        <v>48.896384401443868</v>
      </c>
      <c r="K40" s="132">
        <f t="shared" si="7"/>
        <v>100</v>
      </c>
      <c r="L40" s="131">
        <f t="shared" si="7"/>
        <v>0</v>
      </c>
      <c r="M40" s="131">
        <f t="shared" si="2"/>
        <v>28.794848206071755</v>
      </c>
      <c r="N40" s="133">
        <f t="shared" si="2"/>
        <v>71.205151793928252</v>
      </c>
      <c r="O40" s="131">
        <f t="shared" si="8"/>
        <v>100</v>
      </c>
      <c r="P40" s="133">
        <f t="shared" si="8"/>
        <v>0.51851851851851849</v>
      </c>
      <c r="Q40" s="133">
        <f t="shared" si="8"/>
        <v>31.140740740740743</v>
      </c>
      <c r="R40" s="133">
        <f t="shared" si="8"/>
        <v>68.340740740740742</v>
      </c>
      <c r="S40" s="133">
        <f t="shared" si="9"/>
        <v>100</v>
      </c>
      <c r="T40" s="133">
        <f t="shared" si="9"/>
        <v>2.1650326797385619</v>
      </c>
      <c r="U40" s="133">
        <f t="shared" si="9"/>
        <v>24.642565359477125</v>
      </c>
      <c r="V40" s="131">
        <f t="shared" si="9"/>
        <v>73.192401960784309</v>
      </c>
      <c r="W40" s="130"/>
    </row>
    <row r="41" spans="2:23">
      <c r="B41" s="113" t="s">
        <v>14</v>
      </c>
      <c r="C41" s="126">
        <f t="shared" si="5"/>
        <v>100</v>
      </c>
      <c r="D41" s="126">
        <f t="shared" si="5"/>
        <v>2.3307329288259653</v>
      </c>
      <c r="E41" s="128">
        <f t="shared" si="0"/>
        <v>95.665992487720303</v>
      </c>
      <c r="F41" s="126">
        <f t="shared" si="0"/>
        <v>2.0032745834537224</v>
      </c>
      <c r="G41" s="126">
        <f t="shared" si="6"/>
        <v>100</v>
      </c>
      <c r="H41" s="129">
        <f t="shared" si="6"/>
        <v>2.755043472715291</v>
      </c>
      <c r="I41" s="126">
        <f t="shared" si="1"/>
        <v>21.746986671201718</v>
      </c>
      <c r="J41" s="126">
        <f t="shared" si="1"/>
        <v>75.497969856082989</v>
      </c>
      <c r="K41" s="128">
        <f t="shared" si="7"/>
        <v>100</v>
      </c>
      <c r="L41" s="126">
        <f t="shared" si="7"/>
        <v>0</v>
      </c>
      <c r="M41" s="126">
        <f t="shared" si="2"/>
        <v>38.320899443101823</v>
      </c>
      <c r="N41" s="129">
        <f t="shared" si="2"/>
        <v>61.679100556898177</v>
      </c>
      <c r="O41" s="126">
        <f t="shared" si="8"/>
        <v>100</v>
      </c>
      <c r="P41" s="129">
        <f t="shared" si="8"/>
        <v>0.89111062812432074</v>
      </c>
      <c r="Q41" s="129">
        <f t="shared" si="8"/>
        <v>93.436209519669632</v>
      </c>
      <c r="R41" s="129">
        <f t="shared" si="8"/>
        <v>5.6726798522060422</v>
      </c>
      <c r="S41" s="129">
        <f t="shared" si="9"/>
        <v>100</v>
      </c>
      <c r="T41" s="129">
        <f t="shared" si="9"/>
        <v>1.8413733576292317</v>
      </c>
      <c r="U41" s="129">
        <f t="shared" si="9"/>
        <v>78.210415268054092</v>
      </c>
      <c r="V41" s="126">
        <f t="shared" si="9"/>
        <v>19.948211374316678</v>
      </c>
      <c r="W41" s="130"/>
    </row>
    <row r="42" spans="2:23">
      <c r="B42" s="110" t="s">
        <v>15</v>
      </c>
      <c r="C42" s="134">
        <f t="shared" si="5"/>
        <v>100</v>
      </c>
      <c r="D42" s="134">
        <f t="shared" si="5"/>
        <v>3.2297776812223913</v>
      </c>
      <c r="E42" s="132">
        <f t="shared" si="0"/>
        <v>63.726555145195164</v>
      </c>
      <c r="F42" s="134">
        <f t="shared" si="0"/>
        <v>33.043667173582449</v>
      </c>
      <c r="G42" s="134">
        <f t="shared" si="6"/>
        <v>100</v>
      </c>
      <c r="H42" s="135">
        <f t="shared" si="6"/>
        <v>17.301587301587301</v>
      </c>
      <c r="I42" s="131">
        <f t="shared" si="1"/>
        <v>48.571428571428569</v>
      </c>
      <c r="J42" s="134">
        <f t="shared" si="1"/>
        <v>34.126984126984127</v>
      </c>
      <c r="K42" s="132">
        <f t="shared" si="7"/>
        <v>100</v>
      </c>
      <c r="L42" s="134">
        <f t="shared" si="7"/>
        <v>0</v>
      </c>
      <c r="M42" s="134">
        <f t="shared" si="2"/>
        <v>40.370984768511534</v>
      </c>
      <c r="N42" s="135">
        <f t="shared" si="2"/>
        <v>59.629015231488459</v>
      </c>
      <c r="O42" s="134">
        <f t="shared" si="8"/>
        <v>100</v>
      </c>
      <c r="P42" s="135">
        <f t="shared" si="8"/>
        <v>0.52083333333333326</v>
      </c>
      <c r="Q42" s="135">
        <f t="shared" si="8"/>
        <v>43.182870370370367</v>
      </c>
      <c r="R42" s="135">
        <f t="shared" si="8"/>
        <v>56.296296296296298</v>
      </c>
      <c r="S42" s="135">
        <f t="shared" si="9"/>
        <v>100</v>
      </c>
      <c r="T42" s="135">
        <f t="shared" si="9"/>
        <v>3.901034166775756</v>
      </c>
      <c r="U42" s="135">
        <f t="shared" si="9"/>
        <v>57.023170572064409</v>
      </c>
      <c r="V42" s="134">
        <f t="shared" si="9"/>
        <v>39.07579526115984</v>
      </c>
      <c r="W42" s="130"/>
    </row>
    <row r="43" spans="2:23">
      <c r="B43" s="116" t="s">
        <v>61</v>
      </c>
      <c r="C43" s="136">
        <f t="shared" si="5"/>
        <v>100</v>
      </c>
      <c r="D43" s="136">
        <f t="shared" si="5"/>
        <v>3.4077226489516299</v>
      </c>
      <c r="E43" s="137">
        <f t="shared" si="5"/>
        <v>52.606394021175007</v>
      </c>
      <c r="F43" s="138">
        <f t="shared" si="5"/>
        <v>43.985883329873367</v>
      </c>
      <c r="G43" s="136">
        <f t="shared" si="6"/>
        <v>100</v>
      </c>
      <c r="H43" s="138">
        <f t="shared" si="6"/>
        <v>21.896782751106482</v>
      </c>
      <c r="I43" s="136">
        <f t="shared" si="6"/>
        <v>46.181575373676395</v>
      </c>
      <c r="J43" s="137">
        <f t="shared" si="6"/>
        <v>31.921641875217123</v>
      </c>
      <c r="K43" s="138">
        <f t="shared" si="7"/>
        <v>100</v>
      </c>
      <c r="L43" s="138">
        <f t="shared" si="7"/>
        <v>0</v>
      </c>
      <c r="M43" s="138">
        <f t="shared" si="7"/>
        <v>38.991896717483868</v>
      </c>
      <c r="N43" s="138">
        <f t="shared" si="7"/>
        <v>61.008103282516132</v>
      </c>
      <c r="O43" s="136">
        <f t="shared" si="8"/>
        <v>100</v>
      </c>
      <c r="P43" s="138">
        <f t="shared" si="8"/>
        <v>0.56965801274032446</v>
      </c>
      <c r="Q43" s="138">
        <f t="shared" si="8"/>
        <v>40.670887781220536</v>
      </c>
      <c r="R43" s="138">
        <f t="shared" si="8"/>
        <v>58.759454206039138</v>
      </c>
      <c r="S43" s="138">
        <f t="shared" si="9"/>
        <v>100</v>
      </c>
      <c r="T43" s="138">
        <f t="shared" si="9"/>
        <v>3.0948866369230261</v>
      </c>
      <c r="U43" s="138">
        <f t="shared" si="9"/>
        <v>43.966961338795549</v>
      </c>
      <c r="V43" s="136">
        <f t="shared" si="9"/>
        <v>52.938152024281429</v>
      </c>
      <c r="W43" s="130"/>
    </row>
    <row r="44" spans="2:23">
      <c r="B44" s="113" t="s">
        <v>62</v>
      </c>
      <c r="C44" s="126">
        <f t="shared" ref="C44:F45" si="10">IF(C23="x","x",IF(C23="-","-",C23/$C23*100))</f>
        <v>100</v>
      </c>
      <c r="D44" s="126">
        <f t="shared" si="10"/>
        <v>1.5179304264999443</v>
      </c>
      <c r="E44" s="139">
        <f t="shared" si="10"/>
        <v>78.075126409760159</v>
      </c>
      <c r="F44" s="139">
        <f t="shared" si="10"/>
        <v>20.406943163739903</v>
      </c>
      <c r="G44" s="140">
        <f t="shared" ref="G44:J45" si="11">IF(G23="x","x",IF(G23="-","-",G23/$G23*100))</f>
        <v>100</v>
      </c>
      <c r="H44" s="141">
        <f t="shared" si="11"/>
        <v>2.718120768780373</v>
      </c>
      <c r="I44" s="142">
        <f t="shared" si="11"/>
        <v>10.155799380902174</v>
      </c>
      <c r="J44" s="139">
        <f t="shared" si="11"/>
        <v>87.126079850317453</v>
      </c>
      <c r="K44" s="143">
        <f t="shared" ref="K44:N45" si="12">IF(K23="x","x",IF(K23="-","-",K23/$K23*100))</f>
        <v>100</v>
      </c>
      <c r="L44" s="139">
        <f t="shared" si="12"/>
        <v>0</v>
      </c>
      <c r="M44" s="143">
        <f t="shared" si="12"/>
        <v>11.357087021467066</v>
      </c>
      <c r="N44" s="139">
        <f t="shared" si="12"/>
        <v>88.642912978532934</v>
      </c>
      <c r="O44" s="143">
        <f t="shared" ref="O44:R45" si="13">IF(O23="x","x",IF(O23="-","-",O23/$O23*100))</f>
        <v>100</v>
      </c>
      <c r="P44" s="126" t="str">
        <f t="shared" si="13"/>
        <v>x</v>
      </c>
      <c r="Q44" s="126">
        <f t="shared" si="13"/>
        <v>56.251497005988028</v>
      </c>
      <c r="R44" s="126" t="str">
        <f t="shared" si="13"/>
        <v>x</v>
      </c>
      <c r="S44" s="139">
        <f t="shared" ref="S44:V45" si="14">IF(S23="x","x",IF(S23="-","-",S23/$S23*100))</f>
        <v>100</v>
      </c>
      <c r="T44" s="139" t="str">
        <f t="shared" si="14"/>
        <v>x</v>
      </c>
      <c r="U44" s="139">
        <f t="shared" si="14"/>
        <v>52.226748601809014</v>
      </c>
      <c r="V44" s="126" t="str">
        <f t="shared" si="14"/>
        <v>x</v>
      </c>
      <c r="W44" s="130"/>
    </row>
    <row r="45" spans="2:23">
      <c r="B45" s="121" t="s">
        <v>23</v>
      </c>
      <c r="C45" s="144">
        <f t="shared" si="10"/>
        <v>100</v>
      </c>
      <c r="D45" s="144">
        <f t="shared" si="10"/>
        <v>2.137793908359833</v>
      </c>
      <c r="E45" s="145">
        <f t="shared" si="10"/>
        <v>69.721225409752336</v>
      </c>
      <c r="F45" s="146">
        <f t="shared" si="10"/>
        <v>28.140980681887822</v>
      </c>
      <c r="G45" s="144">
        <f t="shared" si="11"/>
        <v>100</v>
      </c>
      <c r="H45" s="146">
        <f t="shared" si="11"/>
        <v>6.4509698890928089</v>
      </c>
      <c r="I45" s="144">
        <f t="shared" si="11"/>
        <v>17.167695536490484</v>
      </c>
      <c r="J45" s="145">
        <f t="shared" si="11"/>
        <v>76.381334574416698</v>
      </c>
      <c r="K45" s="144">
        <f t="shared" si="12"/>
        <v>100</v>
      </c>
      <c r="L45" s="146">
        <f t="shared" si="12"/>
        <v>0</v>
      </c>
      <c r="M45" s="144">
        <f t="shared" si="12"/>
        <v>13.729712137577769</v>
      </c>
      <c r="N45" s="146">
        <f t="shared" si="12"/>
        <v>86.270287862422236</v>
      </c>
      <c r="O45" s="144">
        <f t="shared" si="13"/>
        <v>100</v>
      </c>
      <c r="P45" s="146">
        <f t="shared" si="13"/>
        <v>0.43358701042166131</v>
      </c>
      <c r="Q45" s="146">
        <f t="shared" si="13"/>
        <v>52.933679219379457</v>
      </c>
      <c r="R45" s="146">
        <f t="shared" si="13"/>
        <v>46.63273377019889</v>
      </c>
      <c r="S45" s="146">
        <f t="shared" si="14"/>
        <v>100</v>
      </c>
      <c r="T45" s="146">
        <f t="shared" si="14"/>
        <v>2.1494420420918181</v>
      </c>
      <c r="U45" s="146">
        <f t="shared" si="14"/>
        <v>49.798901147116609</v>
      </c>
      <c r="V45" s="144">
        <f t="shared" si="14"/>
        <v>48.051656810791577</v>
      </c>
      <c r="W45" s="130"/>
    </row>
    <row r="46" spans="2:23">
      <c r="B46" s="147" t="s">
        <v>49</v>
      </c>
      <c r="C46" s="147"/>
      <c r="D46" s="147"/>
      <c r="E46" s="147"/>
      <c r="F46" s="147"/>
      <c r="G46" s="147"/>
      <c r="H46" s="147"/>
      <c r="I46" s="147"/>
      <c r="J46" s="147"/>
      <c r="K46" s="147"/>
      <c r="L46" s="147"/>
      <c r="M46" s="147"/>
      <c r="N46" s="147"/>
      <c r="O46" s="147"/>
      <c r="P46" s="147"/>
      <c r="Q46" s="147"/>
      <c r="R46" s="147"/>
      <c r="S46" s="147"/>
      <c r="T46" s="147"/>
      <c r="U46" s="147"/>
      <c r="V46" s="147"/>
    </row>
    <row r="47" spans="2:23" ht="19.95" customHeight="1">
      <c r="B47" s="148" t="s">
        <v>50</v>
      </c>
      <c r="C47" s="148"/>
      <c r="D47" s="148"/>
      <c r="E47" s="148"/>
      <c r="F47" s="148"/>
      <c r="G47" s="148"/>
      <c r="H47" s="148"/>
      <c r="I47" s="148"/>
      <c r="J47" s="148"/>
      <c r="K47" s="148"/>
      <c r="L47" s="148"/>
      <c r="M47" s="148"/>
      <c r="N47" s="148"/>
      <c r="O47" s="148"/>
      <c r="P47" s="148"/>
      <c r="Q47" s="148"/>
      <c r="R47" s="148"/>
      <c r="S47" s="148"/>
      <c r="T47" s="148"/>
      <c r="U47" s="148"/>
      <c r="V47" s="148"/>
    </row>
    <row r="48" spans="2:23">
      <c r="B48" s="147" t="s">
        <v>51</v>
      </c>
      <c r="C48" s="147"/>
      <c r="D48" s="147"/>
      <c r="E48" s="147"/>
      <c r="F48" s="147"/>
      <c r="G48" s="147"/>
      <c r="H48" s="147"/>
      <c r="I48" s="147"/>
      <c r="J48" s="147"/>
      <c r="K48" s="147"/>
      <c r="L48" s="147"/>
      <c r="M48" s="147"/>
      <c r="N48" s="147"/>
      <c r="O48" s="147"/>
      <c r="P48" s="147"/>
      <c r="Q48" s="147"/>
      <c r="R48" s="147"/>
      <c r="S48" s="147"/>
      <c r="T48" s="147"/>
      <c r="U48" s="147"/>
      <c r="V48" s="147"/>
    </row>
    <row r="49" spans="2:22" ht="15" customHeight="1">
      <c r="B49" s="149" t="s">
        <v>25</v>
      </c>
      <c r="C49" s="149"/>
      <c r="D49" s="149"/>
      <c r="E49" s="149"/>
      <c r="F49" s="149"/>
      <c r="G49" s="149"/>
      <c r="H49" s="149"/>
      <c r="I49" s="149"/>
      <c r="J49" s="149"/>
      <c r="K49" s="149"/>
      <c r="L49" s="149"/>
      <c r="M49" s="149"/>
      <c r="N49" s="149"/>
      <c r="O49" s="149"/>
      <c r="P49" s="149"/>
      <c r="Q49" s="149"/>
      <c r="R49" s="149"/>
      <c r="S49" s="149"/>
      <c r="T49" s="149"/>
      <c r="U49" s="149"/>
      <c r="V49" s="149"/>
    </row>
    <row r="50" spans="2:22">
      <c r="B50" s="150" t="s">
        <v>52</v>
      </c>
      <c r="C50" s="150"/>
      <c r="D50" s="150"/>
      <c r="E50" s="150"/>
      <c r="F50" s="150"/>
      <c r="G50" s="150"/>
      <c r="H50" s="150"/>
      <c r="I50" s="150"/>
      <c r="J50" s="150"/>
      <c r="K50" s="150"/>
      <c r="L50" s="150"/>
      <c r="M50" s="150"/>
      <c r="N50" s="150"/>
      <c r="O50" s="150"/>
      <c r="P50" s="150"/>
      <c r="Q50" s="150"/>
      <c r="R50" s="150"/>
      <c r="S50" s="150"/>
      <c r="T50" s="150"/>
      <c r="U50" s="150"/>
      <c r="V50" s="150"/>
    </row>
    <row r="51" spans="2:22">
      <c r="B51" s="149" t="s">
        <v>26</v>
      </c>
      <c r="C51" s="149"/>
      <c r="D51" s="149"/>
      <c r="E51" s="149"/>
      <c r="F51" s="149"/>
      <c r="G51" s="149"/>
      <c r="H51" s="149"/>
      <c r="I51" s="149"/>
      <c r="J51" s="149"/>
      <c r="K51" s="149"/>
      <c r="L51" s="149"/>
      <c r="M51" s="149"/>
      <c r="N51" s="149"/>
      <c r="O51" s="149"/>
      <c r="P51" s="149"/>
      <c r="Q51" s="149"/>
      <c r="R51" s="149"/>
      <c r="S51" s="149"/>
      <c r="T51" s="149"/>
      <c r="U51" s="149"/>
      <c r="V51" s="149"/>
    </row>
    <row r="52" spans="2:22">
      <c r="B52" s="151" t="s">
        <v>53</v>
      </c>
      <c r="C52" s="151"/>
      <c r="D52" s="151"/>
      <c r="E52" s="151"/>
      <c r="F52" s="151"/>
      <c r="G52" s="151"/>
      <c r="H52" s="151"/>
      <c r="I52" s="151"/>
      <c r="J52" s="151"/>
      <c r="K52" s="151"/>
      <c r="L52" s="151"/>
      <c r="M52" s="151"/>
      <c r="N52" s="151"/>
      <c r="O52" s="151"/>
      <c r="P52" s="151"/>
      <c r="Q52" s="151"/>
      <c r="R52" s="151"/>
      <c r="S52" s="151"/>
      <c r="T52" s="151"/>
      <c r="U52" s="151"/>
      <c r="V52" s="151"/>
    </row>
    <row r="53" spans="2:22">
      <c r="B53" s="149" t="s">
        <v>27</v>
      </c>
      <c r="C53" s="149"/>
      <c r="D53" s="149"/>
      <c r="E53" s="149"/>
      <c r="F53" s="149"/>
      <c r="G53" s="149"/>
      <c r="H53" s="149"/>
      <c r="I53" s="149"/>
      <c r="J53" s="149"/>
      <c r="K53" s="149"/>
      <c r="L53" s="149"/>
      <c r="M53" s="149"/>
      <c r="N53" s="149"/>
      <c r="O53" s="149"/>
      <c r="P53" s="149"/>
      <c r="Q53" s="149"/>
      <c r="R53" s="149"/>
      <c r="S53" s="149"/>
      <c r="T53" s="149"/>
      <c r="U53" s="149"/>
      <c r="V53" s="149"/>
    </row>
    <row r="54" spans="2:22">
      <c r="B54" s="151" t="s">
        <v>54</v>
      </c>
      <c r="C54" s="151"/>
      <c r="D54" s="151"/>
      <c r="E54" s="151"/>
      <c r="F54" s="151"/>
      <c r="G54" s="151"/>
      <c r="H54" s="151"/>
      <c r="I54" s="151"/>
      <c r="J54" s="151"/>
      <c r="K54" s="151"/>
      <c r="L54" s="151"/>
      <c r="M54" s="151"/>
      <c r="N54" s="151"/>
      <c r="O54" s="151"/>
      <c r="P54" s="151"/>
      <c r="Q54" s="151"/>
      <c r="R54" s="151"/>
      <c r="S54" s="151"/>
      <c r="T54" s="151"/>
      <c r="U54" s="151"/>
      <c r="V54" s="151"/>
    </row>
    <row r="55" spans="2:22">
      <c r="B55" s="149" t="s">
        <v>28</v>
      </c>
      <c r="C55" s="149"/>
      <c r="D55" s="149"/>
      <c r="E55" s="149"/>
      <c r="F55" s="149"/>
      <c r="G55" s="149"/>
      <c r="H55" s="149"/>
      <c r="I55" s="149"/>
      <c r="J55" s="149"/>
      <c r="K55" s="149"/>
      <c r="L55" s="149"/>
      <c r="M55" s="149"/>
      <c r="N55" s="149"/>
      <c r="O55" s="149"/>
      <c r="P55" s="149"/>
      <c r="Q55" s="149"/>
      <c r="R55" s="149"/>
      <c r="S55" s="149"/>
      <c r="T55" s="149"/>
      <c r="U55" s="149"/>
      <c r="V55" s="149"/>
    </row>
    <row r="56" spans="2:22">
      <c r="B56" s="150" t="s">
        <v>55</v>
      </c>
      <c r="C56" s="150"/>
      <c r="D56" s="150"/>
      <c r="E56" s="150"/>
      <c r="F56" s="150"/>
      <c r="G56" s="150"/>
      <c r="H56" s="150"/>
      <c r="I56" s="150"/>
      <c r="J56" s="150"/>
      <c r="K56" s="150"/>
      <c r="L56" s="150"/>
      <c r="M56" s="150"/>
      <c r="N56" s="150"/>
      <c r="O56" s="150"/>
      <c r="P56" s="150"/>
      <c r="Q56" s="150"/>
      <c r="R56" s="150"/>
      <c r="S56" s="150"/>
      <c r="T56" s="150"/>
      <c r="U56" s="150"/>
      <c r="V56" s="150"/>
    </row>
    <row r="57" spans="2:22" ht="15" customHeight="1">
      <c r="B57" s="149" t="s">
        <v>29</v>
      </c>
      <c r="C57" s="149"/>
      <c r="D57" s="149"/>
      <c r="E57" s="149"/>
      <c r="F57" s="149"/>
      <c r="G57" s="149"/>
      <c r="H57" s="149"/>
      <c r="I57" s="149"/>
      <c r="J57" s="149"/>
      <c r="K57" s="149"/>
      <c r="L57" s="149"/>
      <c r="M57" s="149"/>
      <c r="N57" s="149"/>
      <c r="O57" s="149"/>
      <c r="P57" s="149"/>
      <c r="Q57" s="149"/>
      <c r="R57" s="149"/>
      <c r="S57" s="149"/>
      <c r="T57" s="149"/>
      <c r="U57" s="149"/>
      <c r="V57" s="149"/>
    </row>
    <row r="58" spans="2:22">
      <c r="B58" s="150" t="s">
        <v>56</v>
      </c>
      <c r="C58" s="150"/>
      <c r="D58" s="150"/>
      <c r="E58" s="150"/>
      <c r="F58" s="150"/>
      <c r="G58" s="150"/>
      <c r="H58" s="150"/>
      <c r="I58" s="150"/>
      <c r="J58" s="150"/>
      <c r="K58" s="150"/>
      <c r="L58" s="150"/>
      <c r="M58" s="150"/>
      <c r="N58" s="150"/>
      <c r="O58" s="150"/>
      <c r="P58" s="150"/>
      <c r="Q58" s="150"/>
      <c r="R58" s="150"/>
      <c r="S58" s="150"/>
      <c r="T58" s="150"/>
      <c r="U58" s="150"/>
      <c r="V58" s="150"/>
    </row>
    <row r="59" spans="2:22">
      <c r="B59" s="152" t="s">
        <v>72</v>
      </c>
      <c r="C59" s="152"/>
      <c r="D59" s="152"/>
      <c r="E59" s="152"/>
      <c r="F59" s="152"/>
      <c r="G59" s="152"/>
      <c r="H59" s="152"/>
      <c r="I59" s="152"/>
      <c r="J59" s="152"/>
      <c r="K59" s="152"/>
      <c r="L59" s="152"/>
      <c r="M59" s="152"/>
      <c r="N59" s="152"/>
      <c r="O59" s="152"/>
      <c r="P59" s="152"/>
      <c r="Q59" s="152"/>
      <c r="R59" s="152"/>
      <c r="S59" s="152"/>
      <c r="T59" s="152"/>
      <c r="U59" s="152"/>
      <c r="V59" s="152"/>
    </row>
  </sheetData>
  <mergeCells count="29">
    <mergeCell ref="B59:V59"/>
    <mergeCell ref="B53:V53"/>
    <mergeCell ref="B54:V54"/>
    <mergeCell ref="B55:V55"/>
    <mergeCell ref="B56:V56"/>
    <mergeCell ref="B57:V57"/>
    <mergeCell ref="B58:V58"/>
    <mergeCell ref="B47:V47"/>
    <mergeCell ref="B48:V48"/>
    <mergeCell ref="B49:V49"/>
    <mergeCell ref="B50:V50"/>
    <mergeCell ref="B51:V51"/>
    <mergeCell ref="B52:V52"/>
    <mergeCell ref="P3:R3"/>
    <mergeCell ref="S3:S4"/>
    <mergeCell ref="T3:V3"/>
    <mergeCell ref="C5:V5"/>
    <mergeCell ref="C26:V26"/>
    <mergeCell ref="B46:V46"/>
    <mergeCell ref="B1:V1"/>
    <mergeCell ref="B2:V2"/>
    <mergeCell ref="B3:B5"/>
    <mergeCell ref="C3:C4"/>
    <mergeCell ref="D3:F3"/>
    <mergeCell ref="G3:G4"/>
    <mergeCell ref="H3:J3"/>
    <mergeCell ref="K3:K4"/>
    <mergeCell ref="L3:N3"/>
    <mergeCell ref="O3:O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D5853-FCFE-452F-9E16-BD1570D4086A}">
  <dimension ref="A1:W60"/>
  <sheetViews>
    <sheetView workbookViewId="0">
      <selection activeCell="B2" sqref="B2:V2"/>
    </sheetView>
  </sheetViews>
  <sheetFormatPr baseColWidth="10" defaultColWidth="10" defaultRowHeight="15.6"/>
  <cols>
    <col min="2" max="2" width="27.8984375" customWidth="1"/>
    <col min="3" max="22" width="11.09765625" customWidth="1"/>
  </cols>
  <sheetData>
    <row r="1" spans="1:22">
      <c r="B1" s="81"/>
      <c r="C1" s="81"/>
      <c r="D1" s="81"/>
      <c r="E1" s="81"/>
      <c r="F1" s="81"/>
      <c r="G1" s="81"/>
      <c r="H1" s="81"/>
      <c r="I1" s="81"/>
      <c r="J1" s="81"/>
      <c r="K1" s="81"/>
      <c r="L1" s="81"/>
      <c r="M1" s="81"/>
      <c r="N1" s="81"/>
      <c r="O1" s="81"/>
      <c r="P1" s="81"/>
      <c r="Q1" s="81"/>
      <c r="R1" s="81"/>
      <c r="S1" s="81"/>
      <c r="T1" s="81"/>
      <c r="U1" s="81"/>
      <c r="V1" s="81"/>
    </row>
    <row r="2" spans="1:22" ht="15.75" customHeight="1">
      <c r="B2" s="82" t="s">
        <v>66</v>
      </c>
      <c r="C2" s="81"/>
      <c r="D2" s="82"/>
      <c r="E2" s="82"/>
      <c r="F2" s="82"/>
      <c r="G2" s="82"/>
      <c r="H2" s="82"/>
      <c r="I2" s="82"/>
      <c r="J2" s="82"/>
      <c r="K2" s="82"/>
      <c r="L2" s="82"/>
      <c r="M2" s="82"/>
      <c r="N2" s="82"/>
      <c r="O2" s="82"/>
      <c r="P2" s="82"/>
      <c r="Q2" s="82"/>
      <c r="R2" s="82"/>
      <c r="S2" s="82"/>
      <c r="T2" s="82"/>
      <c r="U2" s="82"/>
      <c r="V2" s="82"/>
    </row>
    <row r="3" spans="1:22" ht="43.95" customHeight="1">
      <c r="A3" t="s">
        <v>33</v>
      </c>
      <c r="B3" s="83" t="s">
        <v>16</v>
      </c>
      <c r="C3" s="73" t="s">
        <v>20</v>
      </c>
      <c r="D3" s="75" t="s">
        <v>34</v>
      </c>
      <c r="E3" s="72"/>
      <c r="F3" s="76"/>
      <c r="G3" s="73" t="s">
        <v>20</v>
      </c>
      <c r="H3" s="75" t="s">
        <v>35</v>
      </c>
      <c r="I3" s="72"/>
      <c r="J3" s="76"/>
      <c r="K3" s="73" t="s">
        <v>20</v>
      </c>
      <c r="L3" s="75" t="s">
        <v>36</v>
      </c>
      <c r="M3" s="72"/>
      <c r="N3" s="72"/>
      <c r="O3" s="73" t="s">
        <v>20</v>
      </c>
      <c r="P3" s="72" t="s">
        <v>37</v>
      </c>
      <c r="Q3" s="72"/>
      <c r="R3" s="72"/>
      <c r="S3" s="73" t="s">
        <v>20</v>
      </c>
      <c r="T3" s="75" t="s">
        <v>38</v>
      </c>
      <c r="U3" s="72"/>
      <c r="V3" s="76"/>
    </row>
    <row r="4" spans="1:22" ht="38.25" customHeight="1">
      <c r="B4" s="84"/>
      <c r="C4" s="74"/>
      <c r="D4" s="5" t="s">
        <v>39</v>
      </c>
      <c r="E4" s="3" t="s">
        <v>40</v>
      </c>
      <c r="F4" s="4" t="s">
        <v>41</v>
      </c>
      <c r="G4" s="74"/>
      <c r="H4" s="5" t="s">
        <v>42</v>
      </c>
      <c r="I4" s="3" t="s">
        <v>43</v>
      </c>
      <c r="J4" s="4" t="s">
        <v>44</v>
      </c>
      <c r="K4" s="74"/>
      <c r="L4" s="3" t="s">
        <v>42</v>
      </c>
      <c r="M4" s="3" t="s">
        <v>43</v>
      </c>
      <c r="N4" s="3" t="s">
        <v>44</v>
      </c>
      <c r="O4" s="74"/>
      <c r="P4" s="6" t="s">
        <v>39</v>
      </c>
      <c r="Q4" s="6" t="s">
        <v>40</v>
      </c>
      <c r="R4" s="47" t="s">
        <v>41</v>
      </c>
      <c r="S4" s="74"/>
      <c r="T4" s="2" t="s">
        <v>45</v>
      </c>
      <c r="U4" s="6" t="s">
        <v>46</v>
      </c>
      <c r="V4" s="6" t="s">
        <v>44</v>
      </c>
    </row>
    <row r="5" spans="1:22">
      <c r="B5" s="85"/>
      <c r="C5" s="77" t="s">
        <v>21</v>
      </c>
      <c r="D5" s="78"/>
      <c r="E5" s="78"/>
      <c r="F5" s="78"/>
      <c r="G5" s="78"/>
      <c r="H5" s="78"/>
      <c r="I5" s="78"/>
      <c r="J5" s="78"/>
      <c r="K5" s="78"/>
      <c r="L5" s="78"/>
      <c r="M5" s="78"/>
      <c r="N5" s="78"/>
      <c r="O5" s="78"/>
      <c r="P5" s="78"/>
      <c r="Q5" s="78"/>
      <c r="R5" s="78"/>
      <c r="S5" s="79"/>
      <c r="T5" s="78"/>
      <c r="U5" s="78"/>
      <c r="V5" s="80"/>
    </row>
    <row r="6" spans="1:22">
      <c r="B6" s="35" t="s">
        <v>0</v>
      </c>
      <c r="C6" s="36">
        <v>47992</v>
      </c>
      <c r="D6" s="36">
        <v>1772</v>
      </c>
      <c r="E6" s="36">
        <v>45935</v>
      </c>
      <c r="F6" s="37">
        <v>285</v>
      </c>
      <c r="G6" s="36">
        <v>138315</v>
      </c>
      <c r="H6" s="36">
        <v>7110</v>
      </c>
      <c r="I6" s="36">
        <v>22725</v>
      </c>
      <c r="J6" s="36">
        <v>108480</v>
      </c>
      <c r="K6" s="36">
        <v>59530</v>
      </c>
      <c r="L6" s="36">
        <v>0</v>
      </c>
      <c r="M6" s="36">
        <v>14241</v>
      </c>
      <c r="N6" s="36">
        <v>45289</v>
      </c>
      <c r="O6" s="36">
        <v>7884</v>
      </c>
      <c r="P6" s="36">
        <v>180</v>
      </c>
      <c r="Q6" s="36">
        <v>7147</v>
      </c>
      <c r="R6" s="36">
        <v>557</v>
      </c>
      <c r="S6" s="36">
        <v>34078</v>
      </c>
      <c r="T6" s="36">
        <v>915</v>
      </c>
      <c r="U6" s="36">
        <v>17882</v>
      </c>
      <c r="V6" s="36">
        <v>15281</v>
      </c>
    </row>
    <row r="7" spans="1:22">
      <c r="B7" s="7" t="s">
        <v>1</v>
      </c>
      <c r="C7" s="8">
        <v>39580</v>
      </c>
      <c r="D7" s="8">
        <v>191</v>
      </c>
      <c r="E7" s="8">
        <v>28245</v>
      </c>
      <c r="F7" s="9">
        <v>11144</v>
      </c>
      <c r="G7" s="8">
        <v>212490</v>
      </c>
      <c r="H7" s="8">
        <v>2854</v>
      </c>
      <c r="I7" s="8">
        <v>14880</v>
      </c>
      <c r="J7" s="8">
        <v>194756</v>
      </c>
      <c r="K7" s="8">
        <v>52773</v>
      </c>
      <c r="L7" s="8">
        <v>0</v>
      </c>
      <c r="M7" s="8">
        <v>4250</v>
      </c>
      <c r="N7" s="8">
        <v>48523</v>
      </c>
      <c r="O7" s="8">
        <v>56934</v>
      </c>
      <c r="P7" s="8">
        <v>84</v>
      </c>
      <c r="Q7" s="8">
        <v>34969</v>
      </c>
      <c r="R7" s="8">
        <v>21881</v>
      </c>
      <c r="S7" s="8">
        <v>17012</v>
      </c>
      <c r="T7" s="8">
        <v>242</v>
      </c>
      <c r="U7" s="8">
        <v>7235</v>
      </c>
      <c r="V7" s="8">
        <v>9535</v>
      </c>
    </row>
    <row r="8" spans="1:22">
      <c r="B8" s="38" t="s">
        <v>2</v>
      </c>
      <c r="C8" s="36">
        <v>10824</v>
      </c>
      <c r="D8" s="36">
        <v>161</v>
      </c>
      <c r="E8" s="36">
        <v>5676</v>
      </c>
      <c r="F8" s="37">
        <v>4987</v>
      </c>
      <c r="G8" s="36">
        <v>20665</v>
      </c>
      <c r="H8" s="36">
        <v>5072</v>
      </c>
      <c r="I8" s="36">
        <v>10136</v>
      </c>
      <c r="J8" s="36">
        <v>5457</v>
      </c>
      <c r="K8" s="36">
        <v>5015</v>
      </c>
      <c r="L8" s="36">
        <v>0</v>
      </c>
      <c r="M8" s="36">
        <v>1992</v>
      </c>
      <c r="N8" s="36">
        <v>3023</v>
      </c>
      <c r="O8" s="36">
        <v>10079</v>
      </c>
      <c r="P8" s="36">
        <v>30</v>
      </c>
      <c r="Q8" s="36">
        <v>3990</v>
      </c>
      <c r="R8" s="36">
        <v>6059</v>
      </c>
      <c r="S8" s="36">
        <v>13974</v>
      </c>
      <c r="T8" s="36">
        <v>337</v>
      </c>
      <c r="U8" s="36">
        <v>7897</v>
      </c>
      <c r="V8" s="36">
        <v>5740</v>
      </c>
    </row>
    <row r="9" spans="1:22">
      <c r="B9" s="7" t="s">
        <v>3</v>
      </c>
      <c r="C9" s="8">
        <v>14246</v>
      </c>
      <c r="D9" s="8">
        <v>608</v>
      </c>
      <c r="E9" s="8">
        <v>7513</v>
      </c>
      <c r="F9" s="9">
        <v>6125</v>
      </c>
      <c r="G9" s="8">
        <v>40217</v>
      </c>
      <c r="H9" s="8">
        <v>11600</v>
      </c>
      <c r="I9" s="8">
        <v>13505</v>
      </c>
      <c r="J9" s="8">
        <v>15112</v>
      </c>
      <c r="K9" s="8">
        <v>5867</v>
      </c>
      <c r="L9" s="8">
        <v>0</v>
      </c>
      <c r="M9" s="8">
        <v>1675</v>
      </c>
      <c r="N9" s="8">
        <v>4192</v>
      </c>
      <c r="O9" s="8">
        <v>9198</v>
      </c>
      <c r="P9" s="8">
        <v>104</v>
      </c>
      <c r="Q9" s="8">
        <v>3987</v>
      </c>
      <c r="R9" s="8">
        <v>5107</v>
      </c>
      <c r="S9" s="8">
        <v>12483</v>
      </c>
      <c r="T9" s="8">
        <v>423</v>
      </c>
      <c r="U9" s="8">
        <v>4270</v>
      </c>
      <c r="V9" s="8">
        <v>7790</v>
      </c>
    </row>
    <row r="10" spans="1:22">
      <c r="B10" s="38" t="s">
        <v>4</v>
      </c>
      <c r="C10" s="36">
        <v>1633</v>
      </c>
      <c r="D10" s="36" t="s">
        <v>22</v>
      </c>
      <c r="E10" s="36">
        <v>1619</v>
      </c>
      <c r="F10" s="37" t="s">
        <v>22</v>
      </c>
      <c r="G10" s="36">
        <v>10763</v>
      </c>
      <c r="H10" s="36">
        <v>113</v>
      </c>
      <c r="I10" s="36">
        <v>1664</v>
      </c>
      <c r="J10" s="36">
        <v>8986</v>
      </c>
      <c r="K10" s="36">
        <v>409</v>
      </c>
      <c r="L10" s="36">
        <v>0</v>
      </c>
      <c r="M10" s="36">
        <v>167</v>
      </c>
      <c r="N10" s="36">
        <v>242</v>
      </c>
      <c r="O10" s="36">
        <v>3278</v>
      </c>
      <c r="P10" s="36" t="s">
        <v>22</v>
      </c>
      <c r="Q10" s="36">
        <v>3187</v>
      </c>
      <c r="R10" s="36" t="s">
        <v>22</v>
      </c>
      <c r="S10" s="36">
        <v>1209</v>
      </c>
      <c r="T10" s="36" t="s">
        <v>22</v>
      </c>
      <c r="U10" s="36">
        <v>877</v>
      </c>
      <c r="V10" s="36" t="s">
        <v>22</v>
      </c>
    </row>
    <row r="11" spans="1:22">
      <c r="B11" s="7" t="s">
        <v>5</v>
      </c>
      <c r="C11" s="8">
        <v>16856</v>
      </c>
      <c r="D11" s="8">
        <v>100</v>
      </c>
      <c r="E11" s="8">
        <v>5605</v>
      </c>
      <c r="F11" s="9">
        <v>11151</v>
      </c>
      <c r="G11" s="8">
        <v>21936</v>
      </c>
      <c r="H11" s="8">
        <v>1489</v>
      </c>
      <c r="I11" s="8">
        <v>3595</v>
      </c>
      <c r="J11" s="8">
        <v>16852</v>
      </c>
      <c r="K11" s="8">
        <v>10316</v>
      </c>
      <c r="L11" s="8">
        <v>0</v>
      </c>
      <c r="M11" s="8">
        <v>1336</v>
      </c>
      <c r="N11" s="8">
        <v>8980</v>
      </c>
      <c r="O11" s="8">
        <v>4780</v>
      </c>
      <c r="P11" s="8">
        <v>31</v>
      </c>
      <c r="Q11" s="8">
        <v>1042</v>
      </c>
      <c r="R11" s="8">
        <v>3707</v>
      </c>
      <c r="S11" s="8">
        <v>5168</v>
      </c>
      <c r="T11" s="8">
        <v>123</v>
      </c>
      <c r="U11" s="8">
        <v>1702</v>
      </c>
      <c r="V11" s="8">
        <v>3343</v>
      </c>
    </row>
    <row r="12" spans="1:22">
      <c r="B12" s="38" t="s">
        <v>6</v>
      </c>
      <c r="C12" s="36">
        <v>26190</v>
      </c>
      <c r="D12" s="36">
        <v>258</v>
      </c>
      <c r="E12" s="36">
        <v>24649</v>
      </c>
      <c r="F12" s="37">
        <v>1283</v>
      </c>
      <c r="G12" s="36">
        <v>80776</v>
      </c>
      <c r="H12" s="36">
        <v>1370</v>
      </c>
      <c r="I12" s="36">
        <v>8204</v>
      </c>
      <c r="J12" s="36">
        <v>71202</v>
      </c>
      <c r="K12" s="36">
        <v>38334</v>
      </c>
      <c r="L12" s="36">
        <v>0</v>
      </c>
      <c r="M12" s="36">
        <v>4445</v>
      </c>
      <c r="N12" s="36">
        <v>33889</v>
      </c>
      <c r="O12" s="36">
        <v>10342</v>
      </c>
      <c r="P12" s="36">
        <v>36</v>
      </c>
      <c r="Q12" s="36">
        <v>8671</v>
      </c>
      <c r="R12" s="36">
        <v>1635</v>
      </c>
      <c r="S12" s="36">
        <v>18828</v>
      </c>
      <c r="T12" s="36">
        <v>304</v>
      </c>
      <c r="U12" s="36">
        <v>8782</v>
      </c>
      <c r="V12" s="36">
        <v>9742</v>
      </c>
    </row>
    <row r="13" spans="1:22">
      <c r="B13" s="7" t="s">
        <v>7</v>
      </c>
      <c r="C13" s="8">
        <v>13264</v>
      </c>
      <c r="D13" s="8">
        <v>671</v>
      </c>
      <c r="E13" s="8">
        <v>8152</v>
      </c>
      <c r="F13" s="9">
        <v>4441</v>
      </c>
      <c r="G13" s="8">
        <v>27948</v>
      </c>
      <c r="H13" s="8">
        <v>4591</v>
      </c>
      <c r="I13" s="8">
        <v>19191</v>
      </c>
      <c r="J13" s="8">
        <v>4166</v>
      </c>
      <c r="K13" s="8">
        <v>4188</v>
      </c>
      <c r="L13" s="8">
        <v>0</v>
      </c>
      <c r="M13" s="8">
        <v>1822</v>
      </c>
      <c r="N13" s="8">
        <v>2366</v>
      </c>
      <c r="O13" s="8">
        <v>4041</v>
      </c>
      <c r="P13" s="8">
        <v>33</v>
      </c>
      <c r="Q13" s="8">
        <v>1980</v>
      </c>
      <c r="R13" s="8">
        <v>2028</v>
      </c>
      <c r="S13" s="8">
        <v>6062</v>
      </c>
      <c r="T13" s="8">
        <v>171</v>
      </c>
      <c r="U13" s="8">
        <v>3330</v>
      </c>
      <c r="V13" s="8">
        <v>2561</v>
      </c>
    </row>
    <row r="14" spans="1:22">
      <c r="B14" s="38" t="s">
        <v>8</v>
      </c>
      <c r="C14" s="36">
        <v>16918</v>
      </c>
      <c r="D14" s="36">
        <v>122</v>
      </c>
      <c r="E14" s="36">
        <v>5902</v>
      </c>
      <c r="F14" s="37">
        <v>10894</v>
      </c>
      <c r="G14" s="36">
        <v>167885</v>
      </c>
      <c r="H14" s="36">
        <v>5526</v>
      </c>
      <c r="I14" s="36">
        <v>11201</v>
      </c>
      <c r="J14" s="36">
        <v>151158</v>
      </c>
      <c r="K14" s="36">
        <v>25590</v>
      </c>
      <c r="L14" s="36">
        <v>0</v>
      </c>
      <c r="M14" s="36">
        <v>2435</v>
      </c>
      <c r="N14" s="36">
        <v>23155</v>
      </c>
      <c r="O14" s="36">
        <v>44257</v>
      </c>
      <c r="P14" s="36">
        <v>66</v>
      </c>
      <c r="Q14" s="36">
        <v>7142</v>
      </c>
      <c r="R14" s="36">
        <v>37049</v>
      </c>
      <c r="S14" s="36">
        <v>15148</v>
      </c>
      <c r="T14" s="36">
        <v>360</v>
      </c>
      <c r="U14" s="36">
        <v>4990</v>
      </c>
      <c r="V14" s="36">
        <v>9798</v>
      </c>
    </row>
    <row r="15" spans="1:22">
      <c r="B15" s="7" t="s">
        <v>9</v>
      </c>
      <c r="C15" s="8">
        <v>17644</v>
      </c>
      <c r="D15" s="8">
        <v>244</v>
      </c>
      <c r="E15" s="8">
        <v>16372</v>
      </c>
      <c r="F15" s="9">
        <v>1028</v>
      </c>
      <c r="G15" s="8">
        <v>163621</v>
      </c>
      <c r="H15" s="8">
        <v>2602</v>
      </c>
      <c r="I15" s="8">
        <v>9118</v>
      </c>
      <c r="J15" s="8">
        <v>151901</v>
      </c>
      <c r="K15" s="8">
        <v>148327</v>
      </c>
      <c r="L15" s="8">
        <v>0</v>
      </c>
      <c r="M15" s="8">
        <v>9332</v>
      </c>
      <c r="N15" s="8">
        <v>138995</v>
      </c>
      <c r="O15" s="8">
        <v>39829</v>
      </c>
      <c r="P15" s="8">
        <v>100</v>
      </c>
      <c r="Q15" s="8">
        <v>30401</v>
      </c>
      <c r="R15" s="8">
        <v>9328</v>
      </c>
      <c r="S15" s="8">
        <v>40020</v>
      </c>
      <c r="T15" s="8">
        <v>345</v>
      </c>
      <c r="U15" s="8">
        <v>21648</v>
      </c>
      <c r="V15" s="8">
        <v>18027</v>
      </c>
    </row>
    <row r="16" spans="1:22">
      <c r="B16" s="38" t="s">
        <v>10</v>
      </c>
      <c r="C16" s="36">
        <v>7398</v>
      </c>
      <c r="D16" s="36">
        <v>166</v>
      </c>
      <c r="E16" s="36">
        <v>5717</v>
      </c>
      <c r="F16" s="37">
        <v>1515</v>
      </c>
      <c r="G16" s="36">
        <v>40668</v>
      </c>
      <c r="H16" s="36">
        <v>945</v>
      </c>
      <c r="I16" s="36">
        <v>6155</v>
      </c>
      <c r="J16" s="36">
        <v>33568</v>
      </c>
      <c r="K16" s="36">
        <v>42926</v>
      </c>
      <c r="L16" s="36">
        <v>0</v>
      </c>
      <c r="M16" s="36">
        <v>5036</v>
      </c>
      <c r="N16" s="36">
        <v>37890</v>
      </c>
      <c r="O16" s="36">
        <v>10165</v>
      </c>
      <c r="P16" s="36">
        <v>30</v>
      </c>
      <c r="Q16" s="36">
        <v>4159</v>
      </c>
      <c r="R16" s="36">
        <v>5976</v>
      </c>
      <c r="S16" s="36">
        <v>21284</v>
      </c>
      <c r="T16" s="36">
        <v>239</v>
      </c>
      <c r="U16" s="36">
        <v>8170</v>
      </c>
      <c r="V16" s="36">
        <v>12875</v>
      </c>
    </row>
    <row r="17" spans="2:23">
      <c r="B17" s="7" t="s">
        <v>11</v>
      </c>
      <c r="C17" s="8">
        <v>4783</v>
      </c>
      <c r="D17" s="8">
        <v>45</v>
      </c>
      <c r="E17" s="8">
        <v>4531</v>
      </c>
      <c r="F17" s="9">
        <v>207</v>
      </c>
      <c r="G17" s="8">
        <v>12411</v>
      </c>
      <c r="H17" s="8">
        <v>277</v>
      </c>
      <c r="I17" s="8">
        <v>729</v>
      </c>
      <c r="J17" s="8">
        <v>11405</v>
      </c>
      <c r="K17" s="8">
        <v>3925</v>
      </c>
      <c r="L17" s="8">
        <v>0</v>
      </c>
      <c r="M17" s="8">
        <v>415</v>
      </c>
      <c r="N17" s="8">
        <v>3510</v>
      </c>
      <c r="O17" s="8">
        <v>486</v>
      </c>
      <c r="P17" s="8" t="s">
        <v>22</v>
      </c>
      <c r="Q17" s="8">
        <v>331</v>
      </c>
      <c r="R17" s="8" t="s">
        <v>22</v>
      </c>
      <c r="S17" s="8">
        <v>2663</v>
      </c>
      <c r="T17" s="8" t="s">
        <v>22</v>
      </c>
      <c r="U17" s="8">
        <v>1579</v>
      </c>
      <c r="V17" s="8" t="s">
        <v>22</v>
      </c>
    </row>
    <row r="18" spans="2:23">
      <c r="B18" s="38" t="s">
        <v>12</v>
      </c>
      <c r="C18" s="36">
        <v>28930</v>
      </c>
      <c r="D18" s="36">
        <v>653</v>
      </c>
      <c r="E18" s="36">
        <v>14307</v>
      </c>
      <c r="F18" s="37">
        <v>13970</v>
      </c>
      <c r="G18" s="36">
        <v>66760</v>
      </c>
      <c r="H18" s="36">
        <v>13852</v>
      </c>
      <c r="I18" s="36">
        <v>34908</v>
      </c>
      <c r="J18" s="36">
        <v>18000</v>
      </c>
      <c r="K18" s="36">
        <v>10601</v>
      </c>
      <c r="L18" s="36">
        <v>0</v>
      </c>
      <c r="M18" s="36">
        <v>4803</v>
      </c>
      <c r="N18" s="36">
        <v>5798</v>
      </c>
      <c r="O18" s="36">
        <v>13407</v>
      </c>
      <c r="P18" s="36">
        <v>77</v>
      </c>
      <c r="Q18" s="36">
        <v>4921</v>
      </c>
      <c r="R18" s="36">
        <v>8409</v>
      </c>
      <c r="S18" s="36">
        <v>11452</v>
      </c>
      <c r="T18" s="36">
        <v>409</v>
      </c>
      <c r="U18" s="36">
        <v>6254</v>
      </c>
      <c r="V18" s="36">
        <v>4789</v>
      </c>
    </row>
    <row r="19" spans="2:23">
      <c r="B19" s="7" t="s">
        <v>13</v>
      </c>
      <c r="C19" s="8">
        <v>15998</v>
      </c>
      <c r="D19" s="8">
        <v>363</v>
      </c>
      <c r="E19" s="8">
        <v>5931</v>
      </c>
      <c r="F19" s="9">
        <v>9704</v>
      </c>
      <c r="G19" s="8">
        <v>34524</v>
      </c>
      <c r="H19" s="8">
        <v>6474</v>
      </c>
      <c r="I19" s="8">
        <v>10784</v>
      </c>
      <c r="J19" s="8">
        <v>17266</v>
      </c>
      <c r="K19" s="8">
        <v>5776</v>
      </c>
      <c r="L19" s="8">
        <v>0</v>
      </c>
      <c r="M19" s="8">
        <v>1513</v>
      </c>
      <c r="N19" s="8">
        <v>4263</v>
      </c>
      <c r="O19" s="8">
        <v>7223</v>
      </c>
      <c r="P19" s="8">
        <v>31</v>
      </c>
      <c r="Q19" s="8">
        <v>1812</v>
      </c>
      <c r="R19" s="8">
        <v>5380</v>
      </c>
      <c r="S19" s="8">
        <v>9865</v>
      </c>
      <c r="T19" s="8">
        <v>171</v>
      </c>
      <c r="U19" s="8">
        <v>2495</v>
      </c>
      <c r="V19" s="8">
        <v>7199</v>
      </c>
    </row>
    <row r="20" spans="2:23">
      <c r="B20" s="38" t="s">
        <v>14</v>
      </c>
      <c r="C20" s="36">
        <v>9671</v>
      </c>
      <c r="D20" s="36" t="s">
        <v>22</v>
      </c>
      <c r="E20" s="36">
        <v>9399</v>
      </c>
      <c r="F20" s="37" t="s">
        <v>22</v>
      </c>
      <c r="G20" s="36">
        <v>44660</v>
      </c>
      <c r="H20" s="36">
        <v>1404</v>
      </c>
      <c r="I20" s="36">
        <v>9207</v>
      </c>
      <c r="J20" s="36">
        <v>34049</v>
      </c>
      <c r="K20" s="36">
        <v>7558</v>
      </c>
      <c r="L20" s="36">
        <v>0</v>
      </c>
      <c r="M20" s="36">
        <v>3225</v>
      </c>
      <c r="N20" s="36">
        <v>4333</v>
      </c>
      <c r="O20" s="36">
        <v>8568</v>
      </c>
      <c r="P20" s="36" t="s">
        <v>22</v>
      </c>
      <c r="Q20" s="36">
        <v>8205</v>
      </c>
      <c r="R20" s="36" t="s">
        <v>22</v>
      </c>
      <c r="S20" s="36">
        <v>12627</v>
      </c>
      <c r="T20" s="36">
        <v>236</v>
      </c>
      <c r="U20" s="36">
        <v>9564</v>
      </c>
      <c r="V20" s="36">
        <v>2827</v>
      </c>
    </row>
    <row r="21" spans="2:23">
      <c r="B21" s="7" t="s">
        <v>15</v>
      </c>
      <c r="C21" s="10">
        <v>14167</v>
      </c>
      <c r="D21" s="8">
        <v>362</v>
      </c>
      <c r="E21" s="10">
        <v>8789</v>
      </c>
      <c r="F21" s="11">
        <v>5016</v>
      </c>
      <c r="G21" s="10">
        <v>34354</v>
      </c>
      <c r="H21" s="8">
        <v>5749</v>
      </c>
      <c r="I21" s="10">
        <v>16856</v>
      </c>
      <c r="J21" s="10">
        <v>11749</v>
      </c>
      <c r="K21" s="10">
        <v>7149</v>
      </c>
      <c r="L21" s="10">
        <v>0</v>
      </c>
      <c r="M21" s="10">
        <v>2820</v>
      </c>
      <c r="N21" s="10">
        <v>4329</v>
      </c>
      <c r="O21" s="10">
        <v>8850</v>
      </c>
      <c r="P21" s="10">
        <v>29</v>
      </c>
      <c r="Q21" s="10">
        <v>3592</v>
      </c>
      <c r="R21" s="10">
        <v>5229</v>
      </c>
      <c r="S21" s="10">
        <v>7288</v>
      </c>
      <c r="T21" s="10">
        <v>303</v>
      </c>
      <c r="U21" s="10">
        <v>4114</v>
      </c>
      <c r="V21" s="10">
        <v>2871</v>
      </c>
    </row>
    <row r="22" spans="2:23">
      <c r="B22" s="12" t="s">
        <v>67</v>
      </c>
      <c r="C22" s="13">
        <f>SUM(D22:F22)</f>
        <v>97429</v>
      </c>
      <c r="D22" s="13">
        <f t="shared" ref="D22:V22" si="0">SUM(D8,D9,D13,D18,D19,D21)</f>
        <v>2818</v>
      </c>
      <c r="E22" s="13">
        <f t="shared" si="0"/>
        <v>50368</v>
      </c>
      <c r="F22" s="14">
        <f t="shared" si="0"/>
        <v>44243</v>
      </c>
      <c r="G22" s="15">
        <f>SUM(G8,G9,G13,G18,G19,G21)</f>
        <v>224468</v>
      </c>
      <c r="H22" s="13">
        <f>SUM(H8,H9,H13,H18,H19,H21)</f>
        <v>47338</v>
      </c>
      <c r="I22" s="13">
        <f>SUM(I8,I9,I13,I18,I19,I21)</f>
        <v>105380</v>
      </c>
      <c r="J22" s="14">
        <f t="shared" si="0"/>
        <v>71750</v>
      </c>
      <c r="K22" s="14">
        <f t="shared" si="0"/>
        <v>38596</v>
      </c>
      <c r="L22" s="14">
        <f t="shared" si="0"/>
        <v>0</v>
      </c>
      <c r="M22" s="14">
        <f>SUM(M8,M9,M13,M18,M19,M21)</f>
        <v>14625</v>
      </c>
      <c r="N22" s="14">
        <f>SUM(N8,N9,N13,N18,N19,N21)</f>
        <v>23971</v>
      </c>
      <c r="O22" s="14">
        <f>SUM(P22:R22)</f>
        <v>52798</v>
      </c>
      <c r="P22" s="14">
        <f t="shared" si="0"/>
        <v>304</v>
      </c>
      <c r="Q22" s="14">
        <f t="shared" si="0"/>
        <v>20282</v>
      </c>
      <c r="R22" s="14">
        <f t="shared" si="0"/>
        <v>32212</v>
      </c>
      <c r="S22" s="14">
        <f>SUM(T22:V22)</f>
        <v>61124</v>
      </c>
      <c r="T22" s="14">
        <f t="shared" si="0"/>
        <v>1814</v>
      </c>
      <c r="U22" s="14">
        <f t="shared" si="0"/>
        <v>28360</v>
      </c>
      <c r="V22" s="14">
        <f t="shared" si="0"/>
        <v>30950</v>
      </c>
    </row>
    <row r="23" spans="2:23">
      <c r="B23" s="38" t="s">
        <v>68</v>
      </c>
      <c r="C23" s="37">
        <f>SUM(D23:F23)</f>
        <v>188379</v>
      </c>
      <c r="D23" s="36">
        <f>SUM(D6,D7,D10,D11,D12,D14,D15,D16,D17,D20)</f>
        <v>2898</v>
      </c>
      <c r="E23" s="39">
        <f t="shared" ref="E23:V23" si="1">SUM(E6,E7,E10,E11,E12,E14,E15,E16,E17,E20)</f>
        <v>147974</v>
      </c>
      <c r="F23" s="39">
        <f t="shared" si="1"/>
        <v>37507</v>
      </c>
      <c r="G23" s="39">
        <f t="shared" si="1"/>
        <v>893525</v>
      </c>
      <c r="H23" s="39">
        <f t="shared" si="1"/>
        <v>23690</v>
      </c>
      <c r="I23" s="39">
        <f t="shared" si="1"/>
        <v>87478</v>
      </c>
      <c r="J23" s="36">
        <f t="shared" si="1"/>
        <v>782357</v>
      </c>
      <c r="K23" s="36">
        <f t="shared" si="1"/>
        <v>389688</v>
      </c>
      <c r="L23" s="36">
        <v>0</v>
      </c>
      <c r="M23" s="36">
        <f>SUM(M6,M7,M10,M11,M12,M14,M15,M16,M17,M20)</f>
        <v>44882</v>
      </c>
      <c r="N23" s="36">
        <f t="shared" si="1"/>
        <v>344806</v>
      </c>
      <c r="O23" s="36">
        <f>SUM(P23:R23)</f>
        <v>185914</v>
      </c>
      <c r="P23" s="36">
        <f t="shared" si="1"/>
        <v>527</v>
      </c>
      <c r="Q23" s="36">
        <f t="shared" si="1"/>
        <v>105254</v>
      </c>
      <c r="R23" s="36">
        <f t="shared" si="1"/>
        <v>80133</v>
      </c>
      <c r="S23" s="36">
        <f>SUM(T23:V23)</f>
        <v>166621</v>
      </c>
      <c r="T23" s="36">
        <f t="shared" si="1"/>
        <v>2764</v>
      </c>
      <c r="U23" s="36">
        <f t="shared" si="1"/>
        <v>82429</v>
      </c>
      <c r="V23" s="36">
        <f t="shared" si="1"/>
        <v>81428</v>
      </c>
    </row>
    <row r="24" spans="2:23">
      <c r="B24" s="16" t="s">
        <v>23</v>
      </c>
      <c r="C24" s="17">
        <v>286094</v>
      </c>
      <c r="D24" s="18">
        <v>5974</v>
      </c>
      <c r="E24" s="17">
        <v>198342</v>
      </c>
      <c r="F24" s="18">
        <v>81778</v>
      </c>
      <c r="G24" s="18">
        <f t="shared" ref="G24:J24" si="2">SUM(G6:G21)</f>
        <v>1117993</v>
      </c>
      <c r="H24" s="19">
        <f>SUM(H6:H21)</f>
        <v>71028</v>
      </c>
      <c r="I24" s="17">
        <f t="shared" si="2"/>
        <v>192858</v>
      </c>
      <c r="J24" s="18">
        <f t="shared" si="2"/>
        <v>854107</v>
      </c>
      <c r="K24" s="18">
        <f>SUM(K6:K21)</f>
        <v>428284</v>
      </c>
      <c r="L24" s="18">
        <v>0</v>
      </c>
      <c r="M24" s="18">
        <f>SUM(M6:M21)</f>
        <v>59507</v>
      </c>
      <c r="N24" s="18">
        <f>SUM(N6:N21)</f>
        <v>368777</v>
      </c>
      <c r="O24" s="18">
        <v>239321</v>
      </c>
      <c r="P24" s="18">
        <v>901</v>
      </c>
      <c r="Q24" s="18">
        <v>125536</v>
      </c>
      <c r="R24" s="18">
        <v>112884</v>
      </c>
      <c r="S24" s="18">
        <v>229161</v>
      </c>
      <c r="T24" s="18">
        <v>4627</v>
      </c>
      <c r="U24" s="18">
        <v>110789</v>
      </c>
      <c r="V24" s="18">
        <v>113745</v>
      </c>
    </row>
    <row r="26" spans="2:23">
      <c r="B26" s="20" t="s">
        <v>16</v>
      </c>
      <c r="C26" s="77" t="s">
        <v>24</v>
      </c>
      <c r="D26" s="78"/>
      <c r="E26" s="78"/>
      <c r="F26" s="78"/>
      <c r="G26" s="78"/>
      <c r="H26" s="78"/>
      <c r="I26" s="78"/>
      <c r="J26" s="78"/>
      <c r="K26" s="78"/>
      <c r="L26" s="78"/>
      <c r="M26" s="78"/>
      <c r="N26" s="78"/>
      <c r="O26" s="78"/>
      <c r="P26" s="78"/>
      <c r="Q26" s="78"/>
      <c r="R26" s="78"/>
      <c r="S26" s="78"/>
      <c r="T26" s="78"/>
      <c r="U26" s="78"/>
      <c r="V26" s="80"/>
    </row>
    <row r="27" spans="2:23">
      <c r="B27" s="35" t="s">
        <v>0</v>
      </c>
      <c r="C27" s="40">
        <v>100</v>
      </c>
      <c r="D27" s="42">
        <f>D6/C6*100</f>
        <v>3.6922820470078346</v>
      </c>
      <c r="E27" s="41">
        <f>E6/C6*100</f>
        <v>95.713868978163035</v>
      </c>
      <c r="F27" s="40">
        <f>F6/C6*100</f>
        <v>0.59384897482913823</v>
      </c>
      <c r="G27" s="40">
        <v>100</v>
      </c>
      <c r="H27" s="43">
        <f>H6/G6*100</f>
        <v>5.1404402993167775</v>
      </c>
      <c r="I27" s="40">
        <f>I6/G6*100</f>
        <v>16.429888298449193</v>
      </c>
      <c r="J27" s="40">
        <f>J6/G6*100</f>
        <v>78.429671402234035</v>
      </c>
      <c r="K27" s="41">
        <v>100</v>
      </c>
      <c r="L27" s="40">
        <f>L6/K6*100</f>
        <v>0</v>
      </c>
      <c r="M27" s="40">
        <f>M6/K6*100</f>
        <v>23.922392071224593</v>
      </c>
      <c r="N27" s="40">
        <f>N6/K6*100</f>
        <v>76.077607928775407</v>
      </c>
      <c r="O27" s="40">
        <v>100</v>
      </c>
      <c r="P27" s="42">
        <f>P6/O6*100</f>
        <v>2.2831050228310499</v>
      </c>
      <c r="Q27" s="42">
        <f>Q6/O6*100</f>
        <v>90.651953323186191</v>
      </c>
      <c r="R27" s="42">
        <f>R6/O6*100</f>
        <v>7.0649416539827499</v>
      </c>
      <c r="S27" s="42">
        <v>100</v>
      </c>
      <c r="T27" s="42">
        <f>T6/S6*100</f>
        <v>2.6850167263337053</v>
      </c>
      <c r="U27" s="42">
        <f>U6/S6*100</f>
        <v>52.473736721638595</v>
      </c>
      <c r="V27" s="42">
        <f>V6/S6*100</f>
        <v>44.841246552027705</v>
      </c>
      <c r="W27" s="48"/>
    </row>
    <row r="28" spans="2:23">
      <c r="B28" s="7" t="s">
        <v>1</v>
      </c>
      <c r="C28" s="21">
        <v>100</v>
      </c>
      <c r="D28" s="21">
        <f t="shared" ref="D28:D45" si="3">D7/C7*100</f>
        <v>0.48256695300656893</v>
      </c>
      <c r="E28" s="44">
        <f t="shared" ref="E28:E42" si="4">E7/C7*100</f>
        <v>71.361798888327442</v>
      </c>
      <c r="F28" s="21">
        <f t="shared" ref="F28:F45" si="5">F7/C7*100</f>
        <v>28.155634158665993</v>
      </c>
      <c r="G28" s="21">
        <v>100</v>
      </c>
      <c r="H28" s="22">
        <f t="shared" ref="H28:H42" si="6">H7/G7*100</f>
        <v>1.3431220292719659</v>
      </c>
      <c r="I28" s="21">
        <f t="shared" ref="I28:I42" si="7">I7/G7*100</f>
        <v>7.0026824791754914</v>
      </c>
      <c r="J28" s="21">
        <f t="shared" ref="J28:J42" si="8">J7/G7*100</f>
        <v>91.654195491552542</v>
      </c>
      <c r="K28" s="44">
        <v>100</v>
      </c>
      <c r="L28" s="21">
        <f t="shared" ref="L28:L45" si="9">L7/K7*100</f>
        <v>0</v>
      </c>
      <c r="M28" s="21">
        <f t="shared" ref="M28:M45" si="10">M7/K7*100</f>
        <v>8.053360620014022</v>
      </c>
      <c r="N28" s="22">
        <f t="shared" ref="N28:N45" si="11">N7/K7*100</f>
        <v>91.946639379985967</v>
      </c>
      <c r="O28" s="21">
        <v>100</v>
      </c>
      <c r="P28" s="22">
        <f t="shared" ref="P28:P45" si="12">P7/O7*100</f>
        <v>0.14753925598060913</v>
      </c>
      <c r="Q28" s="22">
        <f t="shared" ref="Q28:Q45" si="13">Q7/O7*100</f>
        <v>61.420240980784769</v>
      </c>
      <c r="R28" s="22">
        <f t="shared" ref="R28:R45" si="14">R7/O7*100</f>
        <v>38.43221976323462</v>
      </c>
      <c r="S28" s="22">
        <v>100</v>
      </c>
      <c r="T28" s="22">
        <f t="shared" ref="T28:T45" si="15">T7/S7*100</f>
        <v>1.4225252762755702</v>
      </c>
      <c r="U28" s="22">
        <f t="shared" ref="U28:U45" si="16">U7/S7*100</f>
        <v>42.528803197742768</v>
      </c>
      <c r="V28" s="21">
        <f t="shared" ref="V28:V45" si="17">V7/S7*100</f>
        <v>56.048671525981661</v>
      </c>
      <c r="W28" s="48"/>
    </row>
    <row r="29" spans="2:23">
      <c r="B29" s="38" t="s">
        <v>2</v>
      </c>
      <c r="C29" s="40">
        <v>100</v>
      </c>
      <c r="D29" s="40">
        <f t="shared" si="3"/>
        <v>1.4874353288987434</v>
      </c>
      <c r="E29" s="41">
        <f t="shared" si="4"/>
        <v>52.439024390243901</v>
      </c>
      <c r="F29" s="40">
        <f t="shared" si="5"/>
        <v>46.073540280857358</v>
      </c>
      <c r="G29" s="40">
        <v>100</v>
      </c>
      <c r="H29" s="43">
        <f t="shared" si="6"/>
        <v>24.543914831841278</v>
      </c>
      <c r="I29" s="40">
        <f t="shared" si="7"/>
        <v>49.049116864263247</v>
      </c>
      <c r="J29" s="40">
        <f t="shared" si="8"/>
        <v>26.406968303895471</v>
      </c>
      <c r="K29" s="41">
        <v>100</v>
      </c>
      <c r="L29" s="40">
        <f t="shared" si="9"/>
        <v>0</v>
      </c>
      <c r="M29" s="40">
        <f t="shared" si="10"/>
        <v>39.720837487537388</v>
      </c>
      <c r="N29" s="43">
        <f t="shared" si="11"/>
        <v>60.279162512462612</v>
      </c>
      <c r="O29" s="40">
        <v>100</v>
      </c>
      <c r="P29" s="43">
        <f t="shared" si="12"/>
        <v>0.29764857624764363</v>
      </c>
      <c r="Q29" s="43">
        <f t="shared" si="13"/>
        <v>39.587260640936599</v>
      </c>
      <c r="R29" s="43">
        <f t="shared" si="14"/>
        <v>60.115090782815763</v>
      </c>
      <c r="S29" s="43">
        <v>100</v>
      </c>
      <c r="T29" s="43">
        <f t="shared" si="15"/>
        <v>2.4116215829397452</v>
      </c>
      <c r="U29" s="43">
        <f t="shared" si="16"/>
        <v>56.512093888650348</v>
      </c>
      <c r="V29" s="40">
        <f t="shared" si="17"/>
        <v>41.076284528409907</v>
      </c>
      <c r="W29" s="48"/>
    </row>
    <row r="30" spans="2:23">
      <c r="B30" s="7" t="s">
        <v>3</v>
      </c>
      <c r="C30" s="21">
        <v>100</v>
      </c>
      <c r="D30" s="21">
        <f t="shared" si="3"/>
        <v>4.2678646637652671</v>
      </c>
      <c r="E30" s="44">
        <f t="shared" si="4"/>
        <v>52.737610557349434</v>
      </c>
      <c r="F30" s="21">
        <f t="shared" si="5"/>
        <v>42.9945247788853</v>
      </c>
      <c r="G30" s="21">
        <v>100</v>
      </c>
      <c r="H30" s="22">
        <f t="shared" si="6"/>
        <v>28.843523882935081</v>
      </c>
      <c r="I30" s="21">
        <f t="shared" si="7"/>
        <v>33.580326727503298</v>
      </c>
      <c r="J30" s="21">
        <f t="shared" si="8"/>
        <v>37.576149389561628</v>
      </c>
      <c r="K30" s="44">
        <v>100</v>
      </c>
      <c r="L30" s="21">
        <f t="shared" si="9"/>
        <v>0</v>
      </c>
      <c r="M30" s="21">
        <f t="shared" si="10"/>
        <v>28.549514232145899</v>
      </c>
      <c r="N30" s="22">
        <f t="shared" si="11"/>
        <v>71.450485767854104</v>
      </c>
      <c r="O30" s="21">
        <v>100</v>
      </c>
      <c r="P30" s="22">
        <f t="shared" si="12"/>
        <v>1.1306805827353772</v>
      </c>
      <c r="Q30" s="22">
        <f t="shared" si="13"/>
        <v>43.346379647749508</v>
      </c>
      <c r="R30" s="22">
        <f t="shared" si="14"/>
        <v>55.522939769515112</v>
      </c>
      <c r="S30" s="22">
        <v>100</v>
      </c>
      <c r="T30" s="22">
        <f t="shared" si="15"/>
        <v>3.3886085075702956</v>
      </c>
      <c r="U30" s="22">
        <f t="shared" si="16"/>
        <v>34.206520868380998</v>
      </c>
      <c r="V30" s="21">
        <f t="shared" si="17"/>
        <v>62.404870624048705</v>
      </c>
      <c r="W30" s="48"/>
    </row>
    <row r="31" spans="2:23">
      <c r="B31" s="38" t="s">
        <v>4</v>
      </c>
      <c r="C31" s="40">
        <v>100</v>
      </c>
      <c r="D31" s="40" t="s">
        <v>22</v>
      </c>
      <c r="E31" s="41">
        <f t="shared" si="4"/>
        <v>99.142682180036743</v>
      </c>
      <c r="F31" s="40" t="s">
        <v>22</v>
      </c>
      <c r="G31" s="40">
        <v>100</v>
      </c>
      <c r="H31" s="43">
        <f t="shared" si="6"/>
        <v>1.0498931524667843</v>
      </c>
      <c r="I31" s="40">
        <f t="shared" si="7"/>
        <v>15.460373501811764</v>
      </c>
      <c r="J31" s="40">
        <f t="shared" si="8"/>
        <v>83.489733345721447</v>
      </c>
      <c r="K31" s="41">
        <v>100</v>
      </c>
      <c r="L31" s="40">
        <f t="shared" si="9"/>
        <v>0</v>
      </c>
      <c r="M31" s="40">
        <f t="shared" si="10"/>
        <v>40.831295843520785</v>
      </c>
      <c r="N31" s="43">
        <f t="shared" si="11"/>
        <v>59.168704156479215</v>
      </c>
      <c r="O31" s="40">
        <v>100</v>
      </c>
      <c r="P31" s="43" t="s">
        <v>22</v>
      </c>
      <c r="Q31" s="43">
        <f t="shared" si="13"/>
        <v>97.223917022574753</v>
      </c>
      <c r="R31" s="43" t="s">
        <v>22</v>
      </c>
      <c r="S31" s="43">
        <v>100</v>
      </c>
      <c r="T31" s="43" t="s">
        <v>22</v>
      </c>
      <c r="U31" s="43">
        <f t="shared" si="16"/>
        <v>72.539288668320921</v>
      </c>
      <c r="V31" s="40" t="s">
        <v>22</v>
      </c>
      <c r="W31" s="48"/>
    </row>
    <row r="32" spans="2:23">
      <c r="B32" s="7" t="s">
        <v>5</v>
      </c>
      <c r="C32" s="21">
        <v>100</v>
      </c>
      <c r="D32" s="21">
        <f t="shared" si="3"/>
        <v>0.59326056003796868</v>
      </c>
      <c r="E32" s="44">
        <f t="shared" si="4"/>
        <v>33.252254390128144</v>
      </c>
      <c r="F32" s="21">
        <f t="shared" si="5"/>
        <v>66.154485049833895</v>
      </c>
      <c r="G32" s="21">
        <v>100</v>
      </c>
      <c r="H32" s="22">
        <f t="shared" si="6"/>
        <v>6.7879285193289576</v>
      </c>
      <c r="I32" s="21">
        <f t="shared" si="7"/>
        <v>16.388584974471186</v>
      </c>
      <c r="J32" s="21">
        <f t="shared" si="8"/>
        <v>76.823486506199856</v>
      </c>
      <c r="K32" s="44">
        <v>100</v>
      </c>
      <c r="L32" s="21">
        <f t="shared" si="9"/>
        <v>0</v>
      </c>
      <c r="M32" s="21">
        <f>M11/K11*100</f>
        <v>12.950756107018224</v>
      </c>
      <c r="N32" s="22">
        <f t="shared" si="11"/>
        <v>87.049243892981778</v>
      </c>
      <c r="O32" s="21">
        <v>100</v>
      </c>
      <c r="P32" s="22">
        <f t="shared" si="12"/>
        <v>0.64853556485355646</v>
      </c>
      <c r="Q32" s="22">
        <f t="shared" si="13"/>
        <v>21.799163179916317</v>
      </c>
      <c r="R32" s="22">
        <f t="shared" si="14"/>
        <v>77.552301255230134</v>
      </c>
      <c r="S32" s="22">
        <v>100</v>
      </c>
      <c r="T32" s="22">
        <f t="shared" si="15"/>
        <v>2.3800309597523222</v>
      </c>
      <c r="U32" s="22">
        <f t="shared" si="16"/>
        <v>32.933436532507734</v>
      </c>
      <c r="V32" s="21">
        <f t="shared" si="17"/>
        <v>64.68653250773994</v>
      </c>
      <c r="W32" s="48"/>
    </row>
    <row r="33" spans="2:23">
      <c r="B33" s="38" t="s">
        <v>6</v>
      </c>
      <c r="C33" s="40">
        <v>100</v>
      </c>
      <c r="D33" s="40">
        <f t="shared" si="3"/>
        <v>0.98510882016036649</v>
      </c>
      <c r="E33" s="41">
        <f t="shared" si="4"/>
        <v>94.116074837724312</v>
      </c>
      <c r="F33" s="40">
        <f t="shared" si="5"/>
        <v>4.8988163421153113</v>
      </c>
      <c r="G33" s="40">
        <v>100</v>
      </c>
      <c r="H33" s="43">
        <f t="shared" si="6"/>
        <v>1.6960483311874812</v>
      </c>
      <c r="I33" s="40">
        <f t="shared" si="7"/>
        <v>10.156482123402991</v>
      </c>
      <c r="J33" s="40">
        <f t="shared" si="8"/>
        <v>88.147469545409535</v>
      </c>
      <c r="K33" s="41">
        <v>100</v>
      </c>
      <c r="L33" s="40">
        <f t="shared" si="9"/>
        <v>0</v>
      </c>
      <c r="M33" s="40">
        <f t="shared" si="10"/>
        <v>11.595450513904106</v>
      </c>
      <c r="N33" s="43">
        <f t="shared" si="11"/>
        <v>88.404549486095902</v>
      </c>
      <c r="O33" s="40">
        <v>100</v>
      </c>
      <c r="P33" s="43">
        <f t="shared" si="12"/>
        <v>0.34809514600657515</v>
      </c>
      <c r="Q33" s="43">
        <f t="shared" si="13"/>
        <v>83.842583639528129</v>
      </c>
      <c r="R33" s="43">
        <f t="shared" si="14"/>
        <v>15.809321214465289</v>
      </c>
      <c r="S33" s="43">
        <v>100</v>
      </c>
      <c r="T33" s="43">
        <f t="shared" si="15"/>
        <v>1.6146165285744636</v>
      </c>
      <c r="U33" s="43">
        <f t="shared" si="16"/>
        <v>46.64329721691098</v>
      </c>
      <c r="V33" s="40">
        <f t="shared" si="17"/>
        <v>51.742086254514554</v>
      </c>
      <c r="W33" s="48"/>
    </row>
    <row r="34" spans="2:23">
      <c r="B34" s="7" t="s">
        <v>7</v>
      </c>
      <c r="C34" s="21">
        <v>100</v>
      </c>
      <c r="D34" s="21">
        <f t="shared" si="3"/>
        <v>5.0588057901085639</v>
      </c>
      <c r="E34" s="44">
        <f t="shared" si="4"/>
        <v>61.459589867310015</v>
      </c>
      <c r="F34" s="21">
        <f t="shared" si="5"/>
        <v>33.48160434258142</v>
      </c>
      <c r="G34" s="21">
        <v>100</v>
      </c>
      <c r="H34" s="22">
        <f t="shared" si="6"/>
        <v>16.426935737798772</v>
      </c>
      <c r="I34" s="21">
        <f t="shared" si="7"/>
        <v>68.666809789609275</v>
      </c>
      <c r="J34" s="21">
        <f t="shared" si="8"/>
        <v>14.906254472591957</v>
      </c>
      <c r="K34" s="44">
        <v>100</v>
      </c>
      <c r="L34" s="21">
        <f t="shared" si="9"/>
        <v>0</v>
      </c>
      <c r="M34" s="21">
        <f t="shared" si="10"/>
        <v>43.50525310410697</v>
      </c>
      <c r="N34" s="22">
        <f t="shared" si="11"/>
        <v>56.49474689589303</v>
      </c>
      <c r="O34" s="21">
        <v>100</v>
      </c>
      <c r="P34" s="22">
        <f t="shared" si="12"/>
        <v>0.81662954714179659</v>
      </c>
      <c r="Q34" s="22">
        <f t="shared" si="13"/>
        <v>48.997772828507799</v>
      </c>
      <c r="R34" s="22">
        <f t="shared" si="14"/>
        <v>50.185597624350407</v>
      </c>
      <c r="S34" s="22">
        <v>100</v>
      </c>
      <c r="T34" s="22">
        <f t="shared" si="15"/>
        <v>2.8208512042230285</v>
      </c>
      <c r="U34" s="22">
        <f t="shared" si="16"/>
        <v>54.932365555922132</v>
      </c>
      <c r="V34" s="21">
        <f t="shared" si="17"/>
        <v>42.246783239854835</v>
      </c>
      <c r="W34" s="48"/>
    </row>
    <row r="35" spans="2:23">
      <c r="B35" s="38" t="s">
        <v>8</v>
      </c>
      <c r="C35" s="40">
        <v>100</v>
      </c>
      <c r="D35" s="40">
        <f t="shared" si="3"/>
        <v>0.72112542853765227</v>
      </c>
      <c r="E35" s="41">
        <f t="shared" si="4"/>
        <v>34.885920321551012</v>
      </c>
      <c r="F35" s="40">
        <f t="shared" si="5"/>
        <v>64.392954249911341</v>
      </c>
      <c r="G35" s="40">
        <v>100</v>
      </c>
      <c r="H35" s="43">
        <f t="shared" si="6"/>
        <v>3.2915388509991961</v>
      </c>
      <c r="I35" s="40">
        <f t="shared" si="7"/>
        <v>6.6718289305179148</v>
      </c>
      <c r="J35" s="40">
        <f t="shared" si="8"/>
        <v>90.036632218482893</v>
      </c>
      <c r="K35" s="41">
        <v>100</v>
      </c>
      <c r="L35" s="40">
        <f t="shared" si="9"/>
        <v>0</v>
      </c>
      <c r="M35" s="40">
        <f t="shared" si="10"/>
        <v>9.5154357170769845</v>
      </c>
      <c r="N35" s="43">
        <f t="shared" si="11"/>
        <v>90.484564282923017</v>
      </c>
      <c r="O35" s="40">
        <v>100</v>
      </c>
      <c r="P35" s="43">
        <f t="shared" si="12"/>
        <v>0.14912895135232845</v>
      </c>
      <c r="Q35" s="43">
        <f t="shared" si="13"/>
        <v>16.137560159974694</v>
      </c>
      <c r="R35" s="43">
        <f t="shared" si="14"/>
        <v>83.713310888672979</v>
      </c>
      <c r="S35" s="43">
        <v>100</v>
      </c>
      <c r="T35" s="43">
        <f t="shared" si="15"/>
        <v>2.3765513599155006</v>
      </c>
      <c r="U35" s="43">
        <f t="shared" si="16"/>
        <v>32.941642461050961</v>
      </c>
      <c r="V35" s="40">
        <f t="shared" si="17"/>
        <v>64.681806179033543</v>
      </c>
      <c r="W35" s="48"/>
    </row>
    <row r="36" spans="2:23">
      <c r="B36" s="7" t="s">
        <v>9</v>
      </c>
      <c r="C36" s="21">
        <v>100</v>
      </c>
      <c r="D36" s="21">
        <f t="shared" si="3"/>
        <v>1.3829063704375426</v>
      </c>
      <c r="E36" s="44">
        <f t="shared" si="4"/>
        <v>92.790750396735433</v>
      </c>
      <c r="F36" s="21">
        <f t="shared" si="5"/>
        <v>5.826343232827023</v>
      </c>
      <c r="G36" s="21">
        <v>100</v>
      </c>
      <c r="H36" s="22">
        <f t="shared" si="6"/>
        <v>1.590260418894885</v>
      </c>
      <c r="I36" s="21">
        <f t="shared" si="7"/>
        <v>5.5726343195555579</v>
      </c>
      <c r="J36" s="21">
        <f t="shared" si="8"/>
        <v>92.837105261549553</v>
      </c>
      <c r="K36" s="44">
        <v>100</v>
      </c>
      <c r="L36" s="21">
        <f t="shared" si="9"/>
        <v>0</v>
      </c>
      <c r="M36" s="21">
        <f t="shared" si="10"/>
        <v>6.2915045810944727</v>
      </c>
      <c r="N36" s="22">
        <f t="shared" si="11"/>
        <v>93.708495418905528</v>
      </c>
      <c r="O36" s="21">
        <v>100</v>
      </c>
      <c r="P36" s="22">
        <f t="shared" si="12"/>
        <v>0.25107333852218233</v>
      </c>
      <c r="Q36" s="22">
        <f t="shared" si="13"/>
        <v>76.32880564412865</v>
      </c>
      <c r="R36" s="22">
        <f t="shared" si="14"/>
        <v>23.420121017349167</v>
      </c>
      <c r="S36" s="22">
        <v>100</v>
      </c>
      <c r="T36" s="22">
        <f t="shared" si="15"/>
        <v>0.86206896551724133</v>
      </c>
      <c r="U36" s="22">
        <f t="shared" si="16"/>
        <v>54.092953523238386</v>
      </c>
      <c r="V36" s="21">
        <f t="shared" si="17"/>
        <v>45.044977511244376</v>
      </c>
      <c r="W36" s="48"/>
    </row>
    <row r="37" spans="2:23">
      <c r="B37" s="38" t="s">
        <v>10</v>
      </c>
      <c r="C37" s="40">
        <v>100</v>
      </c>
      <c r="D37" s="40">
        <f t="shared" si="3"/>
        <v>2.2438496891051636</v>
      </c>
      <c r="E37" s="41">
        <f t="shared" si="4"/>
        <v>77.277642606109765</v>
      </c>
      <c r="F37" s="40">
        <f t="shared" si="5"/>
        <v>20.478507704785077</v>
      </c>
      <c r="G37" s="40">
        <v>100</v>
      </c>
      <c r="H37" s="43">
        <f t="shared" si="6"/>
        <v>2.3236943051047505</v>
      </c>
      <c r="I37" s="40">
        <f t="shared" si="7"/>
        <v>15.13474968033835</v>
      </c>
      <c r="J37" s="40">
        <f t="shared" si="8"/>
        <v>82.541556014556903</v>
      </c>
      <c r="K37" s="41">
        <v>100</v>
      </c>
      <c r="L37" s="40">
        <f t="shared" si="9"/>
        <v>0</v>
      </c>
      <c r="M37" s="40">
        <f t="shared" si="10"/>
        <v>11.73181754647533</v>
      </c>
      <c r="N37" s="43">
        <f t="shared" si="11"/>
        <v>88.268182453524673</v>
      </c>
      <c r="O37" s="40">
        <v>100</v>
      </c>
      <c r="P37" s="43">
        <f t="shared" si="12"/>
        <v>0.29513034923757991</v>
      </c>
      <c r="Q37" s="43">
        <f t="shared" si="13"/>
        <v>40.914904082636497</v>
      </c>
      <c r="R37" s="43">
        <f t="shared" si="14"/>
        <v>58.789965568125922</v>
      </c>
      <c r="S37" s="43">
        <v>100</v>
      </c>
      <c r="T37" s="43">
        <f t="shared" si="15"/>
        <v>1.1229092275887991</v>
      </c>
      <c r="U37" s="43">
        <f t="shared" si="16"/>
        <v>38.38564179665476</v>
      </c>
      <c r="V37" s="40">
        <f t="shared" si="17"/>
        <v>60.491448975756434</v>
      </c>
      <c r="W37" s="48"/>
    </row>
    <row r="38" spans="2:23">
      <c r="B38" s="7" t="s">
        <v>11</v>
      </c>
      <c r="C38" s="21">
        <v>100</v>
      </c>
      <c r="D38" s="21">
        <f t="shared" si="3"/>
        <v>0.94083211373614895</v>
      </c>
      <c r="E38" s="44">
        <f t="shared" si="4"/>
        <v>94.731340163077576</v>
      </c>
      <c r="F38" s="21">
        <f t="shared" si="5"/>
        <v>4.3278277231862843</v>
      </c>
      <c r="G38" s="21">
        <v>100</v>
      </c>
      <c r="H38" s="22">
        <f t="shared" si="6"/>
        <v>2.2318910643783738</v>
      </c>
      <c r="I38" s="21">
        <f t="shared" si="7"/>
        <v>5.8738216098622189</v>
      </c>
      <c r="J38" s="21">
        <f t="shared" si="8"/>
        <v>91.894287325759407</v>
      </c>
      <c r="K38" s="44">
        <v>100</v>
      </c>
      <c r="L38" s="21">
        <f t="shared" si="9"/>
        <v>0</v>
      </c>
      <c r="M38" s="21">
        <f t="shared" si="10"/>
        <v>10.573248407643312</v>
      </c>
      <c r="N38" s="22">
        <f t="shared" si="11"/>
        <v>89.426751592356695</v>
      </c>
      <c r="O38" s="21">
        <v>100</v>
      </c>
      <c r="P38" s="22" t="s">
        <v>22</v>
      </c>
      <c r="Q38" s="22">
        <f t="shared" si="13"/>
        <v>68.106995884773653</v>
      </c>
      <c r="R38" s="22" t="s">
        <v>22</v>
      </c>
      <c r="S38" s="22">
        <v>100</v>
      </c>
      <c r="T38" s="22" t="s">
        <v>22</v>
      </c>
      <c r="U38" s="22">
        <f t="shared" si="16"/>
        <v>59.294029290274132</v>
      </c>
      <c r="V38" s="21" t="s">
        <v>22</v>
      </c>
      <c r="W38" s="48"/>
    </row>
    <row r="39" spans="2:23">
      <c r="B39" s="38" t="s">
        <v>12</v>
      </c>
      <c r="C39" s="40">
        <v>100</v>
      </c>
      <c r="D39" s="40">
        <f t="shared" si="3"/>
        <v>2.2571724853093675</v>
      </c>
      <c r="E39" s="41">
        <f t="shared" si="4"/>
        <v>49.453854130660211</v>
      </c>
      <c r="F39" s="40">
        <f t="shared" si="5"/>
        <v>48.28897338403042</v>
      </c>
      <c r="G39" s="40">
        <v>100</v>
      </c>
      <c r="H39" s="43">
        <f t="shared" si="6"/>
        <v>20.748951467944877</v>
      </c>
      <c r="I39" s="40">
        <f t="shared" si="7"/>
        <v>52.288795686039549</v>
      </c>
      <c r="J39" s="40">
        <f t="shared" si="8"/>
        <v>26.962252846015577</v>
      </c>
      <c r="K39" s="41">
        <v>100</v>
      </c>
      <c r="L39" s="40">
        <f>L18/K18*100</f>
        <v>0</v>
      </c>
      <c r="M39" s="40">
        <f t="shared" si="10"/>
        <v>45.307046505046692</v>
      </c>
      <c r="N39" s="43">
        <f t="shared" si="11"/>
        <v>54.692953494953315</v>
      </c>
      <c r="O39" s="40">
        <v>100</v>
      </c>
      <c r="P39" s="43">
        <f t="shared" si="12"/>
        <v>0.57432684418587299</v>
      </c>
      <c r="Q39" s="43">
        <f t="shared" si="13"/>
        <v>36.704706496606249</v>
      </c>
      <c r="R39" s="43">
        <f t="shared" si="14"/>
        <v>62.720966659207875</v>
      </c>
      <c r="S39" s="43">
        <v>100</v>
      </c>
      <c r="T39" s="43">
        <f t="shared" si="15"/>
        <v>3.5714285714285712</v>
      </c>
      <c r="U39" s="43">
        <f t="shared" si="16"/>
        <v>54.610548375829552</v>
      </c>
      <c r="V39" s="40">
        <f t="shared" si="17"/>
        <v>41.818023052741879</v>
      </c>
      <c r="W39" s="48"/>
    </row>
    <row r="40" spans="2:23">
      <c r="B40" s="7" t="s">
        <v>13</v>
      </c>
      <c r="C40" s="21">
        <v>100</v>
      </c>
      <c r="D40" s="21">
        <f t="shared" si="3"/>
        <v>2.2690336292036504</v>
      </c>
      <c r="E40" s="44">
        <f t="shared" si="4"/>
        <v>37.07338417302163</v>
      </c>
      <c r="F40" s="21">
        <f t="shared" si="5"/>
        <v>60.657582197774715</v>
      </c>
      <c r="G40" s="21">
        <v>100</v>
      </c>
      <c r="H40" s="22">
        <f t="shared" si="6"/>
        <v>18.752172401807439</v>
      </c>
      <c r="I40" s="21">
        <f t="shared" si="7"/>
        <v>31.23624145521956</v>
      </c>
      <c r="J40" s="21">
        <f t="shared" si="8"/>
        <v>50.011586142973009</v>
      </c>
      <c r="K40" s="44">
        <v>100</v>
      </c>
      <c r="L40" s="21">
        <f t="shared" si="9"/>
        <v>0</v>
      </c>
      <c r="M40" s="21">
        <f t="shared" si="10"/>
        <v>26.194598337950136</v>
      </c>
      <c r="N40" s="22">
        <f t="shared" si="11"/>
        <v>73.80540166204986</v>
      </c>
      <c r="O40" s="21">
        <v>100</v>
      </c>
      <c r="P40" s="22">
        <f t="shared" si="12"/>
        <v>0.42918454935622319</v>
      </c>
      <c r="Q40" s="22">
        <f t="shared" si="13"/>
        <v>25.086529143015369</v>
      </c>
      <c r="R40" s="22">
        <f t="shared" si="14"/>
        <v>74.484286307628409</v>
      </c>
      <c r="S40" s="22">
        <v>100</v>
      </c>
      <c r="T40" s="22">
        <f t="shared" si="15"/>
        <v>1.7334009123162697</v>
      </c>
      <c r="U40" s="22">
        <f t="shared" si="16"/>
        <v>25.291434363912824</v>
      </c>
      <c r="V40" s="21">
        <f t="shared" si="17"/>
        <v>72.975164723770902</v>
      </c>
      <c r="W40" s="48"/>
    </row>
    <row r="41" spans="2:23">
      <c r="B41" s="38" t="s">
        <v>14</v>
      </c>
      <c r="C41" s="40">
        <v>100</v>
      </c>
      <c r="D41" s="40" t="s">
        <v>22</v>
      </c>
      <c r="E41" s="41">
        <f t="shared" si="4"/>
        <v>97.18746768689897</v>
      </c>
      <c r="F41" s="40" t="s">
        <v>22</v>
      </c>
      <c r="G41" s="40">
        <v>100</v>
      </c>
      <c r="H41" s="43">
        <f t="shared" si="6"/>
        <v>3.1437527989252123</v>
      </c>
      <c r="I41" s="40">
        <f t="shared" si="7"/>
        <v>20.615763546798028</v>
      </c>
      <c r="J41" s="40">
        <f t="shared" si="8"/>
        <v>76.240483654276758</v>
      </c>
      <c r="K41" s="41">
        <v>100</v>
      </c>
      <c r="L41" s="40">
        <f t="shared" si="9"/>
        <v>0</v>
      </c>
      <c r="M41" s="40">
        <f t="shared" si="10"/>
        <v>42.670018523418896</v>
      </c>
      <c r="N41" s="43">
        <f t="shared" si="11"/>
        <v>57.329981476581104</v>
      </c>
      <c r="O41" s="40">
        <v>100</v>
      </c>
      <c r="P41" s="43" t="s">
        <v>22</v>
      </c>
      <c r="Q41" s="43">
        <f t="shared" si="13"/>
        <v>95.763305322128858</v>
      </c>
      <c r="R41" s="43" t="s">
        <v>22</v>
      </c>
      <c r="S41" s="43">
        <v>100</v>
      </c>
      <c r="T41" s="43">
        <f t="shared" si="15"/>
        <v>1.8690108497663738</v>
      </c>
      <c r="U41" s="43">
        <f t="shared" si="16"/>
        <v>75.742456640532197</v>
      </c>
      <c r="V41" s="40">
        <f t="shared" si="17"/>
        <v>22.388532509701434</v>
      </c>
      <c r="W41" s="48"/>
    </row>
    <row r="42" spans="2:23">
      <c r="B42" s="7" t="s">
        <v>15</v>
      </c>
      <c r="C42" s="23">
        <v>100</v>
      </c>
      <c r="D42" s="23">
        <f t="shared" si="3"/>
        <v>2.5552339944942473</v>
      </c>
      <c r="E42" s="44">
        <f t="shared" si="4"/>
        <v>62.03854026964072</v>
      </c>
      <c r="F42" s="23">
        <f t="shared" si="5"/>
        <v>35.406225735865036</v>
      </c>
      <c r="G42" s="23">
        <v>100</v>
      </c>
      <c r="H42" s="24">
        <f t="shared" si="6"/>
        <v>16.734586947662571</v>
      </c>
      <c r="I42" s="21">
        <f t="shared" si="7"/>
        <v>49.065610991442043</v>
      </c>
      <c r="J42" s="23">
        <f t="shared" si="8"/>
        <v>34.199802060895387</v>
      </c>
      <c r="K42" s="44">
        <v>100</v>
      </c>
      <c r="L42" s="23">
        <f t="shared" si="9"/>
        <v>0</v>
      </c>
      <c r="M42" s="23">
        <f t="shared" si="10"/>
        <v>39.446076374318082</v>
      </c>
      <c r="N42" s="24">
        <f t="shared" si="11"/>
        <v>60.553923625681918</v>
      </c>
      <c r="O42" s="23">
        <v>100</v>
      </c>
      <c r="P42" s="24">
        <f t="shared" si="12"/>
        <v>0.32768361581920907</v>
      </c>
      <c r="Q42" s="24">
        <f t="shared" si="13"/>
        <v>40.587570621468927</v>
      </c>
      <c r="R42" s="24">
        <f t="shared" si="14"/>
        <v>59.084745762711869</v>
      </c>
      <c r="S42" s="24">
        <v>100</v>
      </c>
      <c r="T42" s="24">
        <f t="shared" si="15"/>
        <v>4.1575192096597142</v>
      </c>
      <c r="U42" s="24">
        <f t="shared" si="16"/>
        <v>56.448957189901208</v>
      </c>
      <c r="V42" s="23">
        <f t="shared" si="17"/>
        <v>39.393523600439082</v>
      </c>
      <c r="W42" s="48"/>
    </row>
    <row r="43" spans="2:23">
      <c r="B43" s="12" t="s">
        <v>67</v>
      </c>
      <c r="C43" s="25">
        <v>100</v>
      </c>
      <c r="D43" s="25">
        <f t="shared" si="3"/>
        <v>2.8923626435660843</v>
      </c>
      <c r="E43" s="26">
        <f>E22/C22*100</f>
        <v>51.697133297067609</v>
      </c>
      <c r="F43" s="27">
        <f t="shared" si="5"/>
        <v>45.410504059366311</v>
      </c>
      <c r="G43" s="25">
        <v>100</v>
      </c>
      <c r="H43" s="27">
        <f>H22/G22*100</f>
        <v>21.088974820464387</v>
      </c>
      <c r="I43" s="25">
        <f>I22/G22*100</f>
        <v>46.946558084003065</v>
      </c>
      <c r="J43" s="26">
        <f>J22/G22*100</f>
        <v>31.964467095532552</v>
      </c>
      <c r="K43" s="27">
        <v>100</v>
      </c>
      <c r="L43" s="27">
        <f t="shared" si="9"/>
        <v>0</v>
      </c>
      <c r="M43" s="27">
        <f t="shared" si="10"/>
        <v>37.892527723080107</v>
      </c>
      <c r="N43" s="27">
        <f t="shared" si="11"/>
        <v>62.107472276919886</v>
      </c>
      <c r="O43" s="25">
        <v>100</v>
      </c>
      <c r="P43" s="27">
        <f t="shared" si="12"/>
        <v>0.57577938558278718</v>
      </c>
      <c r="Q43" s="27">
        <f t="shared" si="13"/>
        <v>38.414333876283195</v>
      </c>
      <c r="R43" s="27">
        <f t="shared" si="14"/>
        <v>61.009886738134021</v>
      </c>
      <c r="S43" s="27">
        <v>100</v>
      </c>
      <c r="T43" s="27">
        <f t="shared" si="15"/>
        <v>2.967737713500425</v>
      </c>
      <c r="U43" s="27">
        <f t="shared" si="16"/>
        <v>46.397487075453178</v>
      </c>
      <c r="V43" s="25">
        <f t="shared" si="17"/>
        <v>50.634775211046403</v>
      </c>
      <c r="W43" s="48"/>
    </row>
    <row r="44" spans="2:23">
      <c r="B44" s="38" t="s">
        <v>68</v>
      </c>
      <c r="C44" s="40">
        <v>100</v>
      </c>
      <c r="D44" s="40">
        <f t="shared" si="3"/>
        <v>1.5383880368830922</v>
      </c>
      <c r="E44" s="45">
        <f>E23/C23*100</f>
        <v>78.551218554085111</v>
      </c>
      <c r="F44" s="45">
        <f t="shared" si="5"/>
        <v>19.910393409031794</v>
      </c>
      <c r="G44" s="46">
        <v>100</v>
      </c>
      <c r="H44" s="28">
        <f>H23/G23*100</f>
        <v>2.6512968299711814</v>
      </c>
      <c r="I44" s="29">
        <f>I23/G23*100</f>
        <v>9.790212920735291</v>
      </c>
      <c r="J44" s="45">
        <f>J23/G23*100</f>
        <v>87.558490249293527</v>
      </c>
      <c r="K44" s="30">
        <v>100</v>
      </c>
      <c r="L44" s="45">
        <f t="shared" si="9"/>
        <v>0</v>
      </c>
      <c r="M44" s="30">
        <f t="shared" si="10"/>
        <v>11.517419063455893</v>
      </c>
      <c r="N44" s="45">
        <f t="shared" si="11"/>
        <v>88.48258093654411</v>
      </c>
      <c r="O44" s="30">
        <v>100</v>
      </c>
      <c r="P44" s="40">
        <f t="shared" si="12"/>
        <v>0.28346439751713154</v>
      </c>
      <c r="Q44" s="45">
        <f t="shared" si="13"/>
        <v>56.614348569768815</v>
      </c>
      <c r="R44" s="45">
        <f t="shared" si="14"/>
        <v>43.102187032714049</v>
      </c>
      <c r="S44" s="45">
        <v>100</v>
      </c>
      <c r="T44" s="45">
        <f t="shared" si="15"/>
        <v>1.6588545261401626</v>
      </c>
      <c r="U44" s="45">
        <f t="shared" si="16"/>
        <v>49.470955041681421</v>
      </c>
      <c r="V44" s="45">
        <f t="shared" si="17"/>
        <v>48.870190432178418</v>
      </c>
      <c r="W44" s="48"/>
    </row>
    <row r="45" spans="2:23">
      <c r="B45" s="16" t="s">
        <v>23</v>
      </c>
      <c r="C45" s="31">
        <v>100</v>
      </c>
      <c r="D45" s="31">
        <f t="shared" si="3"/>
        <v>2.0881248820317797</v>
      </c>
      <c r="E45" s="32">
        <f>E24/C24*100</f>
        <v>69.327563667885386</v>
      </c>
      <c r="F45" s="33">
        <f t="shared" si="5"/>
        <v>28.58431145008284</v>
      </c>
      <c r="G45" s="31">
        <v>100</v>
      </c>
      <c r="H45" s="33">
        <f>H24/G24*100</f>
        <v>6.3531703686874605</v>
      </c>
      <c r="I45" s="31">
        <f>I24/G24*100</f>
        <v>17.250376344037932</v>
      </c>
      <c r="J45" s="32">
        <f>J24/G24*100</f>
        <v>76.39645328727461</v>
      </c>
      <c r="K45" s="31">
        <v>100</v>
      </c>
      <c r="L45" s="33">
        <f t="shared" si="9"/>
        <v>0</v>
      </c>
      <c r="M45" s="31">
        <f t="shared" si="10"/>
        <v>13.894285100540763</v>
      </c>
      <c r="N45" s="33">
        <f t="shared" si="11"/>
        <v>86.105714899459244</v>
      </c>
      <c r="O45" s="31">
        <v>100</v>
      </c>
      <c r="P45" s="33">
        <f t="shared" si="12"/>
        <v>0.37648179641569274</v>
      </c>
      <c r="Q45" s="33">
        <f t="shared" si="13"/>
        <v>52.45507080448435</v>
      </c>
      <c r="R45" s="33">
        <f t="shared" si="14"/>
        <v>47.168447399099954</v>
      </c>
      <c r="S45" s="33">
        <v>100</v>
      </c>
      <c r="T45" s="33">
        <f t="shared" si="15"/>
        <v>2.0191044724014997</v>
      </c>
      <c r="U45" s="33">
        <f t="shared" si="16"/>
        <v>48.345486361117295</v>
      </c>
      <c r="V45" s="31">
        <f t="shared" si="17"/>
        <v>49.63540916648121</v>
      </c>
      <c r="W45" s="48"/>
    </row>
    <row r="46" spans="2:23">
      <c r="B46" s="71" t="s">
        <v>49</v>
      </c>
      <c r="C46" s="71"/>
      <c r="D46" s="71"/>
      <c r="E46" s="71"/>
      <c r="F46" s="71"/>
      <c r="G46" s="71"/>
      <c r="H46" s="71"/>
      <c r="I46" s="71"/>
      <c r="J46" s="71"/>
      <c r="K46" s="71"/>
      <c r="L46" s="71"/>
      <c r="M46" s="71"/>
      <c r="N46" s="71"/>
      <c r="O46" s="71"/>
      <c r="P46" s="71"/>
      <c r="Q46" s="71"/>
      <c r="R46" s="71"/>
      <c r="S46" s="71"/>
      <c r="T46" s="71"/>
      <c r="U46" s="71"/>
      <c r="V46" s="71"/>
    </row>
    <row r="47" spans="2:23" ht="19.95" customHeight="1">
      <c r="B47" s="70" t="s">
        <v>50</v>
      </c>
      <c r="C47" s="70"/>
      <c r="D47" s="70"/>
      <c r="E47" s="70"/>
      <c r="F47" s="70"/>
      <c r="G47" s="70"/>
      <c r="H47" s="70"/>
      <c r="I47" s="70"/>
      <c r="J47" s="70"/>
      <c r="K47" s="70"/>
      <c r="L47" s="70"/>
      <c r="M47" s="70"/>
      <c r="N47" s="70"/>
      <c r="O47" s="70"/>
      <c r="P47" s="70"/>
      <c r="Q47" s="70"/>
      <c r="R47" s="70"/>
      <c r="S47" s="70"/>
      <c r="T47" s="70"/>
      <c r="U47" s="70"/>
      <c r="V47" s="70"/>
    </row>
    <row r="48" spans="2:23">
      <c r="B48" s="71" t="s">
        <v>51</v>
      </c>
      <c r="C48" s="71"/>
      <c r="D48" s="71"/>
      <c r="E48" s="71"/>
      <c r="F48" s="71"/>
      <c r="G48" s="71"/>
      <c r="H48" s="71"/>
      <c r="I48" s="71"/>
      <c r="J48" s="71"/>
      <c r="K48" s="71"/>
      <c r="L48" s="71"/>
      <c r="M48" s="71"/>
      <c r="N48" s="71"/>
      <c r="O48" s="71"/>
      <c r="P48" s="71"/>
      <c r="Q48" s="71"/>
      <c r="R48" s="71"/>
      <c r="S48" s="71"/>
      <c r="T48" s="71"/>
      <c r="U48" s="71"/>
      <c r="V48" s="71"/>
    </row>
    <row r="49" spans="2:22" ht="15" customHeight="1">
      <c r="B49" s="67" t="s">
        <v>25</v>
      </c>
      <c r="C49" s="67"/>
      <c r="D49" s="67"/>
      <c r="E49" s="67"/>
      <c r="F49" s="67"/>
      <c r="G49" s="67"/>
      <c r="H49" s="67"/>
      <c r="I49" s="67"/>
      <c r="J49" s="67"/>
      <c r="K49" s="67"/>
      <c r="L49" s="67"/>
      <c r="M49" s="67"/>
      <c r="N49" s="67"/>
      <c r="O49" s="67"/>
      <c r="P49" s="67"/>
      <c r="Q49" s="67"/>
      <c r="R49" s="67"/>
      <c r="S49" s="67"/>
      <c r="T49" s="67"/>
      <c r="U49" s="67"/>
      <c r="V49" s="67"/>
    </row>
    <row r="50" spans="2:22">
      <c r="B50" s="69" t="s">
        <v>52</v>
      </c>
      <c r="C50" s="69"/>
      <c r="D50" s="69"/>
      <c r="E50" s="69"/>
      <c r="F50" s="69"/>
      <c r="G50" s="69"/>
      <c r="H50" s="69"/>
      <c r="I50" s="69"/>
      <c r="J50" s="69"/>
      <c r="K50" s="69"/>
      <c r="L50" s="69"/>
      <c r="M50" s="69"/>
      <c r="N50" s="69"/>
      <c r="O50" s="69"/>
      <c r="P50" s="69"/>
      <c r="Q50" s="69"/>
      <c r="R50" s="69"/>
      <c r="S50" s="69"/>
      <c r="T50" s="69"/>
      <c r="U50" s="69"/>
      <c r="V50" s="69"/>
    </row>
    <row r="51" spans="2:22">
      <c r="B51" s="67" t="s">
        <v>26</v>
      </c>
      <c r="C51" s="67"/>
      <c r="D51" s="67"/>
      <c r="E51" s="67"/>
      <c r="F51" s="67"/>
      <c r="G51" s="67"/>
      <c r="H51" s="67"/>
      <c r="I51" s="67"/>
      <c r="J51" s="67"/>
      <c r="K51" s="67"/>
      <c r="L51" s="67"/>
      <c r="M51" s="67"/>
      <c r="N51" s="67"/>
      <c r="O51" s="67"/>
      <c r="P51" s="67"/>
      <c r="Q51" s="67"/>
      <c r="R51" s="67"/>
      <c r="S51" s="67"/>
      <c r="T51" s="67"/>
      <c r="U51" s="67"/>
      <c r="V51" s="67"/>
    </row>
    <row r="52" spans="2:22">
      <c r="B52" s="68" t="s">
        <v>53</v>
      </c>
      <c r="C52" s="68"/>
      <c r="D52" s="68"/>
      <c r="E52" s="68"/>
      <c r="F52" s="68"/>
      <c r="G52" s="68"/>
      <c r="H52" s="68"/>
      <c r="I52" s="68"/>
      <c r="J52" s="68"/>
      <c r="K52" s="68"/>
      <c r="L52" s="68"/>
      <c r="M52" s="68"/>
      <c r="N52" s="68"/>
      <c r="O52" s="68"/>
      <c r="P52" s="68"/>
      <c r="Q52" s="68"/>
      <c r="R52" s="68"/>
      <c r="S52" s="68"/>
      <c r="T52" s="68"/>
      <c r="U52" s="68"/>
      <c r="V52" s="68"/>
    </row>
    <row r="53" spans="2:22">
      <c r="B53" s="67" t="s">
        <v>27</v>
      </c>
      <c r="C53" s="67"/>
      <c r="D53" s="67"/>
      <c r="E53" s="67"/>
      <c r="F53" s="67"/>
      <c r="G53" s="67"/>
      <c r="H53" s="67"/>
      <c r="I53" s="67"/>
      <c r="J53" s="67"/>
      <c r="K53" s="67"/>
      <c r="L53" s="67"/>
      <c r="M53" s="67"/>
      <c r="N53" s="67"/>
      <c r="O53" s="67"/>
      <c r="P53" s="67"/>
      <c r="Q53" s="67"/>
      <c r="R53" s="67"/>
      <c r="S53" s="67"/>
      <c r="T53" s="67"/>
      <c r="U53" s="67"/>
      <c r="V53" s="67"/>
    </row>
    <row r="54" spans="2:22">
      <c r="B54" s="68" t="s">
        <v>54</v>
      </c>
      <c r="C54" s="68"/>
      <c r="D54" s="68"/>
      <c r="E54" s="68"/>
      <c r="F54" s="68"/>
      <c r="G54" s="68"/>
      <c r="H54" s="68"/>
      <c r="I54" s="68"/>
      <c r="J54" s="68"/>
      <c r="K54" s="68"/>
      <c r="L54" s="68"/>
      <c r="M54" s="68"/>
      <c r="N54" s="68"/>
      <c r="O54" s="68"/>
      <c r="P54" s="68"/>
      <c r="Q54" s="68"/>
      <c r="R54" s="68"/>
      <c r="S54" s="68"/>
      <c r="T54" s="68"/>
      <c r="U54" s="68"/>
      <c r="V54" s="68"/>
    </row>
    <row r="55" spans="2:22">
      <c r="B55" s="67" t="s">
        <v>28</v>
      </c>
      <c r="C55" s="67"/>
      <c r="D55" s="67"/>
      <c r="E55" s="67"/>
      <c r="F55" s="67"/>
      <c r="G55" s="67"/>
      <c r="H55" s="67"/>
      <c r="I55" s="67"/>
      <c r="J55" s="67"/>
      <c r="K55" s="67"/>
      <c r="L55" s="67"/>
      <c r="M55" s="67"/>
      <c r="N55" s="67"/>
      <c r="O55" s="67"/>
      <c r="P55" s="67"/>
      <c r="Q55" s="67"/>
      <c r="R55" s="67"/>
      <c r="S55" s="67"/>
      <c r="T55" s="67"/>
      <c r="U55" s="67"/>
      <c r="V55" s="67"/>
    </row>
    <row r="56" spans="2:22">
      <c r="B56" s="69" t="s">
        <v>55</v>
      </c>
      <c r="C56" s="69"/>
      <c r="D56" s="69"/>
      <c r="E56" s="69"/>
      <c r="F56" s="69"/>
      <c r="G56" s="69"/>
      <c r="H56" s="69"/>
      <c r="I56" s="69"/>
      <c r="J56" s="69"/>
      <c r="K56" s="69"/>
      <c r="L56" s="69"/>
      <c r="M56" s="69"/>
      <c r="N56" s="69"/>
      <c r="O56" s="69"/>
      <c r="P56" s="69"/>
      <c r="Q56" s="69"/>
      <c r="R56" s="69"/>
      <c r="S56" s="69"/>
      <c r="T56" s="69"/>
      <c r="U56" s="69"/>
      <c r="V56" s="69"/>
    </row>
    <row r="57" spans="2:22" ht="15" customHeight="1">
      <c r="B57" s="67" t="s">
        <v>29</v>
      </c>
      <c r="C57" s="67"/>
      <c r="D57" s="67"/>
      <c r="E57" s="67"/>
      <c r="F57" s="67"/>
      <c r="G57" s="67"/>
      <c r="H57" s="67"/>
      <c r="I57" s="67"/>
      <c r="J57" s="67"/>
      <c r="K57" s="67"/>
      <c r="L57" s="67"/>
      <c r="M57" s="67"/>
      <c r="N57" s="67"/>
      <c r="O57" s="67"/>
      <c r="P57" s="67"/>
      <c r="Q57" s="67"/>
      <c r="R57" s="67"/>
      <c r="S57" s="67"/>
      <c r="T57" s="67"/>
      <c r="U57" s="67"/>
      <c r="V57" s="67"/>
    </row>
    <row r="58" spans="2:22">
      <c r="B58" s="69" t="s">
        <v>56</v>
      </c>
      <c r="C58" s="69"/>
      <c r="D58" s="69"/>
      <c r="E58" s="69"/>
      <c r="F58" s="69"/>
      <c r="G58" s="69"/>
      <c r="H58" s="69"/>
      <c r="I58" s="69"/>
      <c r="J58" s="69"/>
      <c r="K58" s="69"/>
      <c r="L58" s="69"/>
      <c r="M58" s="69"/>
      <c r="N58" s="69"/>
      <c r="O58" s="69"/>
      <c r="P58" s="69"/>
      <c r="Q58" s="69"/>
      <c r="R58" s="69"/>
      <c r="S58" s="69"/>
      <c r="T58" s="69"/>
      <c r="U58" s="69"/>
      <c r="V58" s="69"/>
    </row>
    <row r="59" spans="2:22">
      <c r="B59" s="34" t="s">
        <v>69</v>
      </c>
      <c r="C59" s="34"/>
      <c r="D59" s="34"/>
      <c r="E59" s="34"/>
      <c r="F59" s="34"/>
      <c r="G59" s="34"/>
      <c r="H59" s="34"/>
      <c r="I59" s="34"/>
      <c r="J59" s="34"/>
      <c r="K59" s="34"/>
      <c r="L59" s="34"/>
      <c r="M59" s="34"/>
      <c r="N59" s="34"/>
      <c r="O59" s="34"/>
      <c r="P59" s="34"/>
      <c r="Q59" s="34"/>
      <c r="R59" s="34"/>
      <c r="S59" s="34"/>
      <c r="T59" s="34"/>
      <c r="U59" s="34"/>
      <c r="V59" s="34"/>
    </row>
    <row r="60" spans="2:22">
      <c r="B60" s="66" t="s">
        <v>70</v>
      </c>
      <c r="C60" s="66"/>
      <c r="D60" s="66"/>
      <c r="E60" s="66"/>
      <c r="F60" s="66"/>
      <c r="G60" s="66"/>
      <c r="H60" s="66"/>
      <c r="I60" s="66"/>
      <c r="J60" s="66"/>
      <c r="K60" s="66"/>
      <c r="L60" s="66"/>
      <c r="M60" s="66"/>
      <c r="N60" s="66"/>
      <c r="O60" s="66"/>
      <c r="P60" s="66"/>
      <c r="Q60" s="66"/>
      <c r="R60" s="66"/>
      <c r="S60" s="66"/>
      <c r="T60" s="66"/>
      <c r="U60" s="66"/>
      <c r="V60" s="66"/>
    </row>
  </sheetData>
  <mergeCells count="29">
    <mergeCell ref="B1:V1"/>
    <mergeCell ref="B2:V2"/>
    <mergeCell ref="B3:B5"/>
    <mergeCell ref="C3:C4"/>
    <mergeCell ref="D3:F3"/>
    <mergeCell ref="G3:G4"/>
    <mergeCell ref="H3:J3"/>
    <mergeCell ref="K3:K4"/>
    <mergeCell ref="L3:N3"/>
    <mergeCell ref="O3:O4"/>
    <mergeCell ref="B52:V52"/>
    <mergeCell ref="P3:R3"/>
    <mergeCell ref="S3:S4"/>
    <mergeCell ref="T3:V3"/>
    <mergeCell ref="C5:V5"/>
    <mergeCell ref="C26:V26"/>
    <mergeCell ref="B46:V46"/>
    <mergeCell ref="B47:V47"/>
    <mergeCell ref="B48:V48"/>
    <mergeCell ref="B49:V49"/>
    <mergeCell ref="B50:V50"/>
    <mergeCell ref="B51:V51"/>
    <mergeCell ref="B60:V60"/>
    <mergeCell ref="B53:V53"/>
    <mergeCell ref="B54:V54"/>
    <mergeCell ref="B55:V55"/>
    <mergeCell ref="B56:V56"/>
    <mergeCell ref="B57:V57"/>
    <mergeCell ref="B58:V58"/>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1E2D5-600C-4EBB-9556-A913CC08086A}">
  <dimension ref="A1:V61"/>
  <sheetViews>
    <sheetView workbookViewId="0"/>
  </sheetViews>
  <sheetFormatPr baseColWidth="10" defaultColWidth="10" defaultRowHeight="15.6"/>
  <cols>
    <col min="2" max="2" width="26.59765625" customWidth="1"/>
    <col min="3" max="22" width="11.19921875" customWidth="1"/>
  </cols>
  <sheetData>
    <row r="1" spans="1:22">
      <c r="B1" s="81"/>
      <c r="C1" s="81"/>
      <c r="D1" s="81"/>
      <c r="E1" s="81"/>
      <c r="F1" s="81"/>
      <c r="G1" s="81"/>
      <c r="H1" s="81"/>
      <c r="I1" s="81"/>
      <c r="J1" s="81"/>
      <c r="K1" s="81"/>
      <c r="L1" s="81"/>
      <c r="M1" s="81"/>
      <c r="N1" s="81"/>
      <c r="O1" s="81"/>
      <c r="P1" s="81"/>
      <c r="Q1" s="81"/>
      <c r="R1" s="81"/>
      <c r="S1" s="81"/>
      <c r="T1" s="81"/>
      <c r="U1" s="81"/>
      <c r="V1" s="81"/>
    </row>
    <row r="2" spans="1:22" ht="15.75" customHeight="1">
      <c r="B2" s="82" t="s">
        <v>32</v>
      </c>
      <c r="C2" s="81"/>
      <c r="D2" s="82"/>
      <c r="E2" s="82"/>
      <c r="F2" s="82"/>
      <c r="G2" s="82"/>
      <c r="H2" s="82"/>
      <c r="I2" s="82"/>
      <c r="J2" s="82"/>
      <c r="K2" s="82"/>
      <c r="L2" s="82"/>
      <c r="M2" s="82"/>
      <c r="N2" s="82"/>
      <c r="O2" s="82"/>
      <c r="P2" s="82"/>
      <c r="Q2" s="82"/>
      <c r="R2" s="82"/>
      <c r="S2" s="82"/>
      <c r="T2" s="82"/>
      <c r="U2" s="82"/>
      <c r="V2" s="82"/>
    </row>
    <row r="3" spans="1:22" ht="44.1" customHeight="1">
      <c r="A3" t="s">
        <v>33</v>
      </c>
      <c r="B3" s="83" t="s">
        <v>16</v>
      </c>
      <c r="C3" s="73" t="s">
        <v>20</v>
      </c>
      <c r="D3" s="75" t="s">
        <v>34</v>
      </c>
      <c r="E3" s="72"/>
      <c r="F3" s="76"/>
      <c r="G3" s="73" t="s">
        <v>20</v>
      </c>
      <c r="H3" s="75" t="s">
        <v>35</v>
      </c>
      <c r="I3" s="72"/>
      <c r="J3" s="76"/>
      <c r="K3" s="73" t="s">
        <v>20</v>
      </c>
      <c r="L3" s="75" t="s">
        <v>36</v>
      </c>
      <c r="M3" s="72"/>
      <c r="N3" s="72"/>
      <c r="O3" s="73" t="s">
        <v>20</v>
      </c>
      <c r="P3" s="72" t="s">
        <v>37</v>
      </c>
      <c r="Q3" s="72"/>
      <c r="R3" s="72"/>
      <c r="S3" s="73" t="s">
        <v>20</v>
      </c>
      <c r="T3" s="75" t="s">
        <v>38</v>
      </c>
      <c r="U3" s="72"/>
      <c r="V3" s="76"/>
    </row>
    <row r="4" spans="1:22" ht="38.25" customHeight="1">
      <c r="B4" s="84"/>
      <c r="C4" s="74"/>
      <c r="D4" s="5" t="s">
        <v>39</v>
      </c>
      <c r="E4" s="3" t="s">
        <v>40</v>
      </c>
      <c r="F4" s="4" t="s">
        <v>41</v>
      </c>
      <c r="G4" s="74"/>
      <c r="H4" s="5" t="s">
        <v>42</v>
      </c>
      <c r="I4" s="3" t="s">
        <v>43</v>
      </c>
      <c r="J4" s="4" t="s">
        <v>44</v>
      </c>
      <c r="K4" s="74"/>
      <c r="L4" s="3" t="s">
        <v>42</v>
      </c>
      <c r="M4" s="3" t="s">
        <v>43</v>
      </c>
      <c r="N4" s="3" t="s">
        <v>44</v>
      </c>
      <c r="O4" s="74"/>
      <c r="P4" s="6" t="s">
        <v>39</v>
      </c>
      <c r="Q4" s="6" t="s">
        <v>40</v>
      </c>
      <c r="R4" s="47" t="s">
        <v>41</v>
      </c>
      <c r="S4" s="74"/>
      <c r="T4" s="2" t="s">
        <v>45</v>
      </c>
      <c r="U4" s="6" t="s">
        <v>46</v>
      </c>
      <c r="V4" s="6" t="s">
        <v>44</v>
      </c>
    </row>
    <row r="5" spans="1:22">
      <c r="B5" s="85"/>
      <c r="C5" s="77" t="s">
        <v>21</v>
      </c>
      <c r="D5" s="78"/>
      <c r="E5" s="78"/>
      <c r="F5" s="78"/>
      <c r="G5" s="78"/>
      <c r="H5" s="78"/>
      <c r="I5" s="78"/>
      <c r="J5" s="78"/>
      <c r="K5" s="78"/>
      <c r="L5" s="78"/>
      <c r="M5" s="78"/>
      <c r="N5" s="78"/>
      <c r="O5" s="78"/>
      <c r="P5" s="78"/>
      <c r="Q5" s="78"/>
      <c r="R5" s="78"/>
      <c r="S5" s="79"/>
      <c r="T5" s="78"/>
      <c r="U5" s="78"/>
      <c r="V5" s="80"/>
    </row>
    <row r="6" spans="1:22">
      <c r="B6" s="35" t="s">
        <v>0</v>
      </c>
      <c r="C6" s="36">
        <v>44736</v>
      </c>
      <c r="D6" s="36">
        <v>2168</v>
      </c>
      <c r="E6" s="36">
        <v>42332</v>
      </c>
      <c r="F6" s="37">
        <v>236</v>
      </c>
      <c r="G6" s="36">
        <v>135237</v>
      </c>
      <c r="H6" s="36">
        <v>7007</v>
      </c>
      <c r="I6" s="36">
        <v>23525</v>
      </c>
      <c r="J6" s="36">
        <v>104705</v>
      </c>
      <c r="K6" s="36">
        <v>60047</v>
      </c>
      <c r="L6" s="36">
        <v>0</v>
      </c>
      <c r="M6" s="36">
        <v>14753</v>
      </c>
      <c r="N6" s="36">
        <v>45294</v>
      </c>
      <c r="O6" s="36">
        <v>8218</v>
      </c>
      <c r="P6" s="36">
        <v>222</v>
      </c>
      <c r="Q6" s="36">
        <v>7459</v>
      </c>
      <c r="R6" s="36">
        <v>537</v>
      </c>
      <c r="S6" s="36">
        <v>31397</v>
      </c>
      <c r="T6" s="36">
        <v>985</v>
      </c>
      <c r="U6" s="36">
        <v>18160</v>
      </c>
      <c r="V6" s="36">
        <v>12252</v>
      </c>
    </row>
    <row r="7" spans="1:22">
      <c r="B7" s="7" t="s">
        <v>1</v>
      </c>
      <c r="C7" s="8">
        <v>34123</v>
      </c>
      <c r="D7" s="8">
        <v>222</v>
      </c>
      <c r="E7" s="8">
        <v>25083</v>
      </c>
      <c r="F7" s="9">
        <v>8818</v>
      </c>
      <c r="G7" s="8">
        <v>216766</v>
      </c>
      <c r="H7" s="8">
        <v>3111</v>
      </c>
      <c r="I7" s="8">
        <v>14373</v>
      </c>
      <c r="J7" s="8">
        <v>199282</v>
      </c>
      <c r="K7" s="8">
        <v>49984</v>
      </c>
      <c r="L7" s="8">
        <v>0</v>
      </c>
      <c r="M7" s="8">
        <v>4173</v>
      </c>
      <c r="N7" s="8">
        <v>45811</v>
      </c>
      <c r="O7" s="8">
        <v>57423</v>
      </c>
      <c r="P7" s="8">
        <v>121</v>
      </c>
      <c r="Q7" s="8">
        <v>36739</v>
      </c>
      <c r="R7" s="8">
        <v>20563</v>
      </c>
      <c r="S7" s="8">
        <v>16182</v>
      </c>
      <c r="T7" s="8">
        <v>240</v>
      </c>
      <c r="U7" s="8">
        <v>7178</v>
      </c>
      <c r="V7" s="8">
        <v>8764</v>
      </c>
    </row>
    <row r="8" spans="1:22">
      <c r="B8" s="38" t="s">
        <v>2</v>
      </c>
      <c r="C8" s="36">
        <v>10214</v>
      </c>
      <c r="D8" s="36">
        <v>128</v>
      </c>
      <c r="E8" s="36">
        <v>5229</v>
      </c>
      <c r="F8" s="37">
        <v>4857</v>
      </c>
      <c r="G8" s="36">
        <v>20826</v>
      </c>
      <c r="H8" s="36">
        <v>5388</v>
      </c>
      <c r="I8" s="36">
        <v>10151</v>
      </c>
      <c r="J8" s="36">
        <v>5287</v>
      </c>
      <c r="K8" s="36">
        <v>5881</v>
      </c>
      <c r="L8" s="36">
        <v>0</v>
      </c>
      <c r="M8" s="36">
        <v>2069</v>
      </c>
      <c r="N8" s="36">
        <v>3812</v>
      </c>
      <c r="O8" s="36">
        <v>10241</v>
      </c>
      <c r="P8" s="36">
        <v>30</v>
      </c>
      <c r="Q8" s="36">
        <v>3920</v>
      </c>
      <c r="R8" s="36">
        <v>6291</v>
      </c>
      <c r="S8" s="36">
        <v>13269</v>
      </c>
      <c r="T8" s="36">
        <v>330</v>
      </c>
      <c r="U8" s="36">
        <v>7478</v>
      </c>
      <c r="V8" s="36">
        <v>5461</v>
      </c>
    </row>
    <row r="9" spans="1:22">
      <c r="B9" s="7" t="s">
        <v>3</v>
      </c>
      <c r="C9" s="8">
        <v>14610</v>
      </c>
      <c r="D9" s="8">
        <v>653</v>
      </c>
      <c r="E9" s="8">
        <v>7800</v>
      </c>
      <c r="F9" s="9">
        <v>6157</v>
      </c>
      <c r="G9" s="8">
        <v>39380</v>
      </c>
      <c r="H9" s="8">
        <v>10991</v>
      </c>
      <c r="I9" s="8">
        <v>13706</v>
      </c>
      <c r="J9" s="8">
        <v>14683</v>
      </c>
      <c r="K9" s="8">
        <v>5965</v>
      </c>
      <c r="L9" s="8">
        <v>0</v>
      </c>
      <c r="M9" s="8">
        <v>1637</v>
      </c>
      <c r="N9" s="8">
        <v>4328</v>
      </c>
      <c r="O9" s="8">
        <v>9653</v>
      </c>
      <c r="P9" s="8">
        <v>67</v>
      </c>
      <c r="Q9" s="8">
        <v>4070</v>
      </c>
      <c r="R9" s="8">
        <v>5516</v>
      </c>
      <c r="S9" s="8">
        <v>12539</v>
      </c>
      <c r="T9" s="8">
        <v>426</v>
      </c>
      <c r="U9" s="8">
        <v>3534</v>
      </c>
      <c r="V9" s="8">
        <v>8579</v>
      </c>
    </row>
    <row r="10" spans="1:22">
      <c r="B10" s="38" t="s">
        <v>4</v>
      </c>
      <c r="C10" s="36">
        <v>1648</v>
      </c>
      <c r="D10" s="36" t="s">
        <v>22</v>
      </c>
      <c r="E10" s="36">
        <v>1613</v>
      </c>
      <c r="F10" s="37" t="s">
        <v>22</v>
      </c>
      <c r="G10" s="36">
        <v>8929</v>
      </c>
      <c r="H10" s="36">
        <v>202</v>
      </c>
      <c r="I10" s="36">
        <v>1318</v>
      </c>
      <c r="J10" s="36">
        <v>7409</v>
      </c>
      <c r="K10" s="36">
        <v>363</v>
      </c>
      <c r="L10" s="36">
        <v>0</v>
      </c>
      <c r="M10" s="36">
        <v>103</v>
      </c>
      <c r="N10" s="36">
        <v>260</v>
      </c>
      <c r="O10" s="36">
        <v>2964</v>
      </c>
      <c r="P10" s="36" t="s">
        <v>22</v>
      </c>
      <c r="Q10" s="36">
        <v>2931</v>
      </c>
      <c r="R10" s="36" t="s">
        <v>22</v>
      </c>
      <c r="S10" s="36">
        <v>2464</v>
      </c>
      <c r="T10" s="36" t="s">
        <v>22</v>
      </c>
      <c r="U10" s="36">
        <v>1178</v>
      </c>
      <c r="V10" s="36" t="s">
        <v>22</v>
      </c>
    </row>
    <row r="11" spans="1:22">
      <c r="B11" s="7" t="s">
        <v>5</v>
      </c>
      <c r="C11" s="8">
        <v>14647</v>
      </c>
      <c r="D11" s="8">
        <v>140</v>
      </c>
      <c r="E11" s="8">
        <v>4985</v>
      </c>
      <c r="F11" s="9">
        <v>9522</v>
      </c>
      <c r="G11" s="8">
        <v>22426</v>
      </c>
      <c r="H11" s="8">
        <v>1587</v>
      </c>
      <c r="I11" s="8">
        <v>3369</v>
      </c>
      <c r="J11" s="8">
        <v>17470</v>
      </c>
      <c r="K11" s="8">
        <v>8978</v>
      </c>
      <c r="L11" s="8">
        <v>0</v>
      </c>
      <c r="M11" s="8">
        <v>1117</v>
      </c>
      <c r="N11" s="8">
        <v>7861</v>
      </c>
      <c r="O11" s="8">
        <v>6441</v>
      </c>
      <c r="P11" s="8">
        <v>24</v>
      </c>
      <c r="Q11" s="8">
        <v>1319</v>
      </c>
      <c r="R11" s="8">
        <v>5098</v>
      </c>
      <c r="S11" s="8">
        <v>6323</v>
      </c>
      <c r="T11" s="8">
        <v>130</v>
      </c>
      <c r="U11" s="8">
        <v>1942</v>
      </c>
      <c r="V11" s="8">
        <v>4251</v>
      </c>
    </row>
    <row r="12" spans="1:22">
      <c r="B12" s="38" t="s">
        <v>6</v>
      </c>
      <c r="C12" s="36">
        <v>25054</v>
      </c>
      <c r="D12" s="36">
        <v>309</v>
      </c>
      <c r="E12" s="36">
        <v>23550</v>
      </c>
      <c r="F12" s="37">
        <v>1195</v>
      </c>
      <c r="G12" s="36">
        <v>83405</v>
      </c>
      <c r="H12" s="36">
        <v>1328</v>
      </c>
      <c r="I12" s="36">
        <v>8127</v>
      </c>
      <c r="J12" s="36">
        <v>73950</v>
      </c>
      <c r="K12" s="36">
        <v>37609</v>
      </c>
      <c r="L12" s="36">
        <v>0</v>
      </c>
      <c r="M12" s="36">
        <v>3935</v>
      </c>
      <c r="N12" s="36">
        <v>33674</v>
      </c>
      <c r="O12" s="36">
        <v>10784</v>
      </c>
      <c r="P12" s="36">
        <v>45</v>
      </c>
      <c r="Q12" s="36">
        <v>9389</v>
      </c>
      <c r="R12" s="36">
        <v>1350</v>
      </c>
      <c r="S12" s="36">
        <v>16671</v>
      </c>
      <c r="T12" s="36">
        <v>303</v>
      </c>
      <c r="U12" s="36">
        <v>7331</v>
      </c>
      <c r="V12" s="36">
        <v>9037</v>
      </c>
    </row>
    <row r="13" spans="1:22">
      <c r="B13" s="7" t="s">
        <v>7</v>
      </c>
      <c r="C13" s="8">
        <v>13807</v>
      </c>
      <c r="D13" s="8">
        <v>740</v>
      </c>
      <c r="E13" s="8">
        <v>8242</v>
      </c>
      <c r="F13" s="9">
        <v>4825</v>
      </c>
      <c r="G13" s="8">
        <v>29471</v>
      </c>
      <c r="H13" s="8">
        <v>3827</v>
      </c>
      <c r="I13" s="8">
        <v>21261</v>
      </c>
      <c r="J13" s="8">
        <v>4383</v>
      </c>
      <c r="K13" s="8">
        <v>3881</v>
      </c>
      <c r="L13" s="8">
        <v>0</v>
      </c>
      <c r="M13" s="8">
        <v>1993</v>
      </c>
      <c r="N13" s="8">
        <v>1888</v>
      </c>
      <c r="O13" s="8">
        <v>4450</v>
      </c>
      <c r="P13" s="8">
        <v>57</v>
      </c>
      <c r="Q13" s="8">
        <v>1891</v>
      </c>
      <c r="R13" s="8">
        <v>2502</v>
      </c>
      <c r="S13" s="8">
        <v>4831</v>
      </c>
      <c r="T13" s="8">
        <v>231</v>
      </c>
      <c r="U13" s="8">
        <v>3053</v>
      </c>
      <c r="V13" s="8">
        <v>1547</v>
      </c>
    </row>
    <row r="14" spans="1:22">
      <c r="B14" s="38" t="s">
        <v>8</v>
      </c>
      <c r="C14" s="36">
        <v>15093</v>
      </c>
      <c r="D14" s="36">
        <v>167</v>
      </c>
      <c r="E14" s="36">
        <v>6886</v>
      </c>
      <c r="F14" s="37">
        <v>8040</v>
      </c>
      <c r="G14" s="36">
        <v>164281</v>
      </c>
      <c r="H14" s="36">
        <v>5949</v>
      </c>
      <c r="I14" s="36">
        <v>10911</v>
      </c>
      <c r="J14" s="36">
        <v>147421</v>
      </c>
      <c r="K14" s="36">
        <v>23006</v>
      </c>
      <c r="L14" s="36">
        <v>0</v>
      </c>
      <c r="M14" s="36">
        <v>2796</v>
      </c>
      <c r="N14" s="36">
        <v>20210</v>
      </c>
      <c r="O14" s="36">
        <v>41999</v>
      </c>
      <c r="P14" s="36">
        <v>60</v>
      </c>
      <c r="Q14" s="36">
        <v>8178</v>
      </c>
      <c r="R14" s="36">
        <v>33761</v>
      </c>
      <c r="S14" s="36">
        <v>15914</v>
      </c>
      <c r="T14" s="36">
        <v>428</v>
      </c>
      <c r="U14" s="36">
        <v>5345</v>
      </c>
      <c r="V14" s="36">
        <v>10141</v>
      </c>
    </row>
    <row r="15" spans="1:22">
      <c r="B15" s="7" t="s">
        <v>9</v>
      </c>
      <c r="C15" s="8">
        <v>16559</v>
      </c>
      <c r="D15" s="8">
        <v>177</v>
      </c>
      <c r="E15" s="8">
        <v>15253</v>
      </c>
      <c r="F15" s="9">
        <v>1129</v>
      </c>
      <c r="G15" s="8">
        <v>168797</v>
      </c>
      <c r="H15" s="8">
        <v>2776</v>
      </c>
      <c r="I15" s="8">
        <v>9170</v>
      </c>
      <c r="J15" s="8">
        <v>156851</v>
      </c>
      <c r="K15" s="8">
        <v>154985</v>
      </c>
      <c r="L15" s="8">
        <v>0</v>
      </c>
      <c r="M15" s="8">
        <v>8134</v>
      </c>
      <c r="N15" s="8">
        <v>146851</v>
      </c>
      <c r="O15" s="8">
        <v>38911</v>
      </c>
      <c r="P15" s="8">
        <v>145</v>
      </c>
      <c r="Q15" s="8">
        <v>30191</v>
      </c>
      <c r="R15" s="8">
        <v>8575</v>
      </c>
      <c r="S15" s="8">
        <v>42462</v>
      </c>
      <c r="T15" s="8">
        <v>406</v>
      </c>
      <c r="U15" s="8">
        <v>23054</v>
      </c>
      <c r="V15" s="8">
        <v>19002</v>
      </c>
    </row>
    <row r="16" spans="1:22">
      <c r="B16" s="38" t="s">
        <v>10</v>
      </c>
      <c r="C16" s="36">
        <v>7074</v>
      </c>
      <c r="D16" s="36">
        <v>251</v>
      </c>
      <c r="E16" s="36">
        <v>5693</v>
      </c>
      <c r="F16" s="37">
        <v>1130</v>
      </c>
      <c r="G16" s="36">
        <v>42101</v>
      </c>
      <c r="H16" s="36">
        <v>962</v>
      </c>
      <c r="I16" s="36">
        <v>6138</v>
      </c>
      <c r="J16" s="36">
        <v>35001</v>
      </c>
      <c r="K16" s="36">
        <v>41928</v>
      </c>
      <c r="L16" s="36">
        <v>0</v>
      </c>
      <c r="M16" s="36">
        <v>4688</v>
      </c>
      <c r="N16" s="36">
        <v>37240</v>
      </c>
      <c r="O16" s="36">
        <v>9995</v>
      </c>
      <c r="P16" s="36">
        <v>37</v>
      </c>
      <c r="Q16" s="36">
        <v>4381</v>
      </c>
      <c r="R16" s="36">
        <v>5577</v>
      </c>
      <c r="S16" s="36">
        <v>22923</v>
      </c>
      <c r="T16" s="36">
        <v>320</v>
      </c>
      <c r="U16" s="36">
        <v>9354</v>
      </c>
      <c r="V16" s="36">
        <v>13249</v>
      </c>
    </row>
    <row r="17" spans="2:22">
      <c r="B17" s="7" t="s">
        <v>11</v>
      </c>
      <c r="C17" s="8">
        <v>4371</v>
      </c>
      <c r="D17" s="8" t="s">
        <v>22</v>
      </c>
      <c r="E17" s="8">
        <v>4146</v>
      </c>
      <c r="F17" s="9" t="s">
        <v>22</v>
      </c>
      <c r="G17" s="8">
        <v>11187</v>
      </c>
      <c r="H17" s="8">
        <v>210</v>
      </c>
      <c r="I17" s="8">
        <v>502</v>
      </c>
      <c r="J17" s="8">
        <v>10475</v>
      </c>
      <c r="K17" s="8">
        <v>4290</v>
      </c>
      <c r="L17" s="8">
        <v>0</v>
      </c>
      <c r="M17" s="8">
        <v>356</v>
      </c>
      <c r="N17" s="8">
        <v>3934</v>
      </c>
      <c r="O17" s="8">
        <v>339</v>
      </c>
      <c r="P17" s="8" t="s">
        <v>22</v>
      </c>
      <c r="Q17" s="8">
        <v>292</v>
      </c>
      <c r="R17" s="8" t="s">
        <v>22</v>
      </c>
      <c r="S17" s="8">
        <v>2271</v>
      </c>
      <c r="T17" s="8" t="s">
        <v>22</v>
      </c>
      <c r="U17" s="8">
        <v>1524</v>
      </c>
      <c r="V17" s="8" t="s">
        <v>22</v>
      </c>
    </row>
    <row r="18" spans="2:22">
      <c r="B18" s="38" t="s">
        <v>12</v>
      </c>
      <c r="C18" s="36">
        <v>29075</v>
      </c>
      <c r="D18" s="36">
        <v>688</v>
      </c>
      <c r="E18" s="36">
        <v>14389</v>
      </c>
      <c r="F18" s="37">
        <v>13998</v>
      </c>
      <c r="G18" s="36">
        <v>68563</v>
      </c>
      <c r="H18" s="36">
        <v>13298</v>
      </c>
      <c r="I18" s="36">
        <v>36373</v>
      </c>
      <c r="J18" s="36">
        <v>18892</v>
      </c>
      <c r="K18" s="36">
        <v>11161</v>
      </c>
      <c r="L18" s="36">
        <v>0</v>
      </c>
      <c r="M18" s="36">
        <v>5214</v>
      </c>
      <c r="N18" s="36">
        <v>5947</v>
      </c>
      <c r="O18" s="36">
        <v>13710</v>
      </c>
      <c r="P18" s="36">
        <v>51</v>
      </c>
      <c r="Q18" s="36">
        <v>5148</v>
      </c>
      <c r="R18" s="36">
        <v>8511</v>
      </c>
      <c r="S18" s="36">
        <v>11449</v>
      </c>
      <c r="T18" s="36">
        <v>286</v>
      </c>
      <c r="U18" s="36">
        <v>6261</v>
      </c>
      <c r="V18" s="36">
        <v>4902</v>
      </c>
    </row>
    <row r="19" spans="2:22">
      <c r="B19" s="7" t="s">
        <v>13</v>
      </c>
      <c r="C19" s="8">
        <v>15958</v>
      </c>
      <c r="D19" s="8">
        <v>370</v>
      </c>
      <c r="E19" s="8">
        <v>6050</v>
      </c>
      <c r="F19" s="9">
        <v>9538</v>
      </c>
      <c r="G19" s="8">
        <v>35118</v>
      </c>
      <c r="H19" s="8">
        <v>6219</v>
      </c>
      <c r="I19" s="8">
        <v>11318</v>
      </c>
      <c r="J19" s="8">
        <v>17581</v>
      </c>
      <c r="K19" s="8">
        <v>5971</v>
      </c>
      <c r="L19" s="8">
        <v>0</v>
      </c>
      <c r="M19" s="8">
        <v>1527</v>
      </c>
      <c r="N19" s="8">
        <v>4444</v>
      </c>
      <c r="O19" s="8">
        <v>8045</v>
      </c>
      <c r="P19" s="8">
        <v>14</v>
      </c>
      <c r="Q19" s="8">
        <v>2264</v>
      </c>
      <c r="R19" s="8">
        <v>5767</v>
      </c>
      <c r="S19" s="8">
        <v>6836</v>
      </c>
      <c r="T19" s="8">
        <v>154</v>
      </c>
      <c r="U19" s="8">
        <v>2254</v>
      </c>
      <c r="V19" s="8">
        <v>4428</v>
      </c>
    </row>
    <row r="20" spans="2:22">
      <c r="B20" s="38" t="s">
        <v>14</v>
      </c>
      <c r="C20" s="36">
        <v>9139</v>
      </c>
      <c r="D20" s="36" t="s">
        <v>22</v>
      </c>
      <c r="E20" s="36">
        <v>8888</v>
      </c>
      <c r="F20" s="37" t="s">
        <v>22</v>
      </c>
      <c r="G20" s="36">
        <v>43385</v>
      </c>
      <c r="H20" s="36">
        <v>1455</v>
      </c>
      <c r="I20" s="36">
        <v>9557</v>
      </c>
      <c r="J20" s="36">
        <v>32373</v>
      </c>
      <c r="K20" s="36">
        <v>6865</v>
      </c>
      <c r="L20" s="36">
        <v>0</v>
      </c>
      <c r="M20" s="36">
        <v>2962</v>
      </c>
      <c r="N20" s="36">
        <v>3903</v>
      </c>
      <c r="O20" s="36">
        <v>8465</v>
      </c>
      <c r="P20" s="36" t="s">
        <v>22</v>
      </c>
      <c r="Q20" s="36">
        <v>7980</v>
      </c>
      <c r="R20" s="36" t="s">
        <v>22</v>
      </c>
      <c r="S20" s="36">
        <v>12730</v>
      </c>
      <c r="T20" s="36">
        <v>252</v>
      </c>
      <c r="U20" s="36">
        <v>9346</v>
      </c>
      <c r="V20" s="36">
        <v>3132</v>
      </c>
    </row>
    <row r="21" spans="2:22">
      <c r="B21" s="7" t="s">
        <v>15</v>
      </c>
      <c r="C21" s="10">
        <v>14063</v>
      </c>
      <c r="D21" s="8">
        <v>411</v>
      </c>
      <c r="E21" s="10">
        <v>8931</v>
      </c>
      <c r="F21" s="11">
        <v>4721</v>
      </c>
      <c r="G21" s="10">
        <v>35670</v>
      </c>
      <c r="H21" s="8">
        <v>5500</v>
      </c>
      <c r="I21" s="10">
        <v>17335</v>
      </c>
      <c r="J21" s="10">
        <v>12835</v>
      </c>
      <c r="K21" s="10">
        <v>6986</v>
      </c>
      <c r="L21" s="10">
        <v>0</v>
      </c>
      <c r="M21" s="10">
        <v>2846</v>
      </c>
      <c r="N21" s="10">
        <v>4140</v>
      </c>
      <c r="O21" s="10">
        <v>9399</v>
      </c>
      <c r="P21" s="10">
        <v>45</v>
      </c>
      <c r="Q21" s="10">
        <v>3580</v>
      </c>
      <c r="R21" s="10">
        <v>5774</v>
      </c>
      <c r="S21" s="10">
        <v>7061</v>
      </c>
      <c r="T21" s="10">
        <v>204</v>
      </c>
      <c r="U21" s="10">
        <v>4100</v>
      </c>
      <c r="V21" s="10">
        <v>2757</v>
      </c>
    </row>
    <row r="22" spans="2:22">
      <c r="B22" s="12" t="s">
        <v>47</v>
      </c>
      <c r="C22" s="13">
        <f>SUM(D22:F22)</f>
        <v>97727</v>
      </c>
      <c r="D22" s="13">
        <f t="shared" ref="D22:V22" si="0">SUM(D8,D9,D13,D18,D19,D21)</f>
        <v>2990</v>
      </c>
      <c r="E22" s="13">
        <f t="shared" si="0"/>
        <v>50641</v>
      </c>
      <c r="F22" s="14">
        <f t="shared" si="0"/>
        <v>44096</v>
      </c>
      <c r="G22" s="15">
        <f>SUM(G8,G9,G13,G18,G19,G21)</f>
        <v>229028</v>
      </c>
      <c r="H22" s="13">
        <f>SUM(H8,H9,H13,H18,H19,H21)</f>
        <v>45223</v>
      </c>
      <c r="I22" s="13">
        <f>SUM(I8,I9,I13,I18,I19,I21)</f>
        <v>110144</v>
      </c>
      <c r="J22" s="14">
        <f t="shared" si="0"/>
        <v>73661</v>
      </c>
      <c r="K22" s="14">
        <f t="shared" si="0"/>
        <v>39845</v>
      </c>
      <c r="L22" s="14">
        <f t="shared" si="0"/>
        <v>0</v>
      </c>
      <c r="M22" s="14">
        <f>SUM(M8,M9,M13,M18,M19,M21)</f>
        <v>15286</v>
      </c>
      <c r="N22" s="14">
        <f>SUM(N8,N9,N13,N18,N19,N21)</f>
        <v>24559</v>
      </c>
      <c r="O22" s="14">
        <f>SUM(P22:R22)</f>
        <v>55498</v>
      </c>
      <c r="P22" s="14">
        <f t="shared" si="0"/>
        <v>264</v>
      </c>
      <c r="Q22" s="14">
        <f t="shared" si="0"/>
        <v>20873</v>
      </c>
      <c r="R22" s="14">
        <f t="shared" si="0"/>
        <v>34361</v>
      </c>
      <c r="S22" s="14">
        <f>SUM(T22:V22)</f>
        <v>55985</v>
      </c>
      <c r="T22" s="14">
        <f t="shared" si="0"/>
        <v>1631</v>
      </c>
      <c r="U22" s="14">
        <f t="shared" si="0"/>
        <v>26680</v>
      </c>
      <c r="V22" s="14">
        <f t="shared" si="0"/>
        <v>27674</v>
      </c>
    </row>
    <row r="23" spans="2:22">
      <c r="B23" s="38" t="s">
        <v>48</v>
      </c>
      <c r="C23" s="37">
        <f>SUM(D23:F23)</f>
        <v>171933</v>
      </c>
      <c r="D23" s="36">
        <f>SUM(D6,D7,D10,D11,D12,D14,D15,D16,D17,D20)</f>
        <v>3434</v>
      </c>
      <c r="E23" s="39">
        <f t="shared" ref="E23:V23" si="1">SUM(E6,E7,E10,E11,E12,E14,E15,E16,E17,E20)</f>
        <v>138429</v>
      </c>
      <c r="F23" s="39">
        <f t="shared" si="1"/>
        <v>30070</v>
      </c>
      <c r="G23" s="39">
        <f t="shared" si="1"/>
        <v>896514</v>
      </c>
      <c r="H23" s="39">
        <f t="shared" si="1"/>
        <v>24587</v>
      </c>
      <c r="I23" s="39">
        <f t="shared" si="1"/>
        <v>86990</v>
      </c>
      <c r="J23" s="36">
        <f t="shared" si="1"/>
        <v>784937</v>
      </c>
      <c r="K23" s="36">
        <f t="shared" si="1"/>
        <v>388055</v>
      </c>
      <c r="L23" s="36">
        <v>0</v>
      </c>
      <c r="M23" s="36">
        <f>SUM(M6,M7,M10,M11,M12,M14,M15,M16,M17,M20)</f>
        <v>43017</v>
      </c>
      <c r="N23" s="36">
        <f t="shared" si="1"/>
        <v>345038</v>
      </c>
      <c r="O23" s="36">
        <f>SUM(P23:R23)</f>
        <v>184974</v>
      </c>
      <c r="P23" s="36">
        <f t="shared" si="1"/>
        <v>654</v>
      </c>
      <c r="Q23" s="36">
        <f t="shared" si="1"/>
        <v>108859</v>
      </c>
      <c r="R23" s="36">
        <f t="shared" si="1"/>
        <v>75461</v>
      </c>
      <c r="S23" s="36">
        <f>SUM(T23:V23)</f>
        <v>167304</v>
      </c>
      <c r="T23" s="36">
        <f t="shared" si="1"/>
        <v>3064</v>
      </c>
      <c r="U23" s="36">
        <f t="shared" si="1"/>
        <v>84412</v>
      </c>
      <c r="V23" s="36">
        <f t="shared" si="1"/>
        <v>79828</v>
      </c>
    </row>
    <row r="24" spans="2:22">
      <c r="B24" s="16" t="s">
        <v>23</v>
      </c>
      <c r="C24" s="17">
        <v>270171</v>
      </c>
      <c r="D24" s="18">
        <v>6727</v>
      </c>
      <c r="E24" s="17">
        <v>189070</v>
      </c>
      <c r="F24" s="18">
        <v>74374</v>
      </c>
      <c r="G24" s="18">
        <f t="shared" ref="G24:J24" si="2">SUM(G6:G21)</f>
        <v>1125542</v>
      </c>
      <c r="H24" s="19">
        <f>SUM(H6:H21)</f>
        <v>69810</v>
      </c>
      <c r="I24" s="17">
        <f t="shared" si="2"/>
        <v>197134</v>
      </c>
      <c r="J24" s="18">
        <f t="shared" si="2"/>
        <v>858598</v>
      </c>
      <c r="K24" s="18">
        <f>SUM(K6:K21)</f>
        <v>427900</v>
      </c>
      <c r="L24" s="18">
        <v>0</v>
      </c>
      <c r="M24" s="18">
        <f>SUM(M6:M21)</f>
        <v>58303</v>
      </c>
      <c r="N24" s="18">
        <f>SUM(N6:N21)</f>
        <v>369597</v>
      </c>
      <c r="O24" s="18">
        <v>241037</v>
      </c>
      <c r="P24" s="18">
        <v>1048</v>
      </c>
      <c r="Q24" s="18">
        <v>129732</v>
      </c>
      <c r="R24" s="18">
        <v>110257</v>
      </c>
      <c r="S24" s="18">
        <v>225322</v>
      </c>
      <c r="T24" s="18">
        <v>4723</v>
      </c>
      <c r="U24" s="18">
        <v>111092</v>
      </c>
      <c r="V24" s="18">
        <v>109507</v>
      </c>
    </row>
    <row r="26" spans="2:22">
      <c r="B26" s="20" t="s">
        <v>16</v>
      </c>
      <c r="C26" s="77" t="s">
        <v>24</v>
      </c>
      <c r="D26" s="78"/>
      <c r="E26" s="78"/>
      <c r="F26" s="78"/>
      <c r="G26" s="78"/>
      <c r="H26" s="78"/>
      <c r="I26" s="78"/>
      <c r="J26" s="78"/>
      <c r="K26" s="78"/>
      <c r="L26" s="78"/>
      <c r="M26" s="78"/>
      <c r="N26" s="78"/>
      <c r="O26" s="78"/>
      <c r="P26" s="78"/>
      <c r="Q26" s="78"/>
      <c r="R26" s="78"/>
      <c r="S26" s="78"/>
      <c r="T26" s="78"/>
      <c r="U26" s="78"/>
      <c r="V26" s="80"/>
    </row>
    <row r="27" spans="2:22">
      <c r="B27" s="35" t="s">
        <v>0</v>
      </c>
      <c r="C27" s="40">
        <v>100</v>
      </c>
      <c r="D27" s="42">
        <f>D6/C6*100</f>
        <v>4.8462088698140198</v>
      </c>
      <c r="E27" s="41">
        <f>E6/C6*100</f>
        <v>94.626251788268959</v>
      </c>
      <c r="F27" s="40">
        <f>F6/C6*100</f>
        <v>0.52753934191702434</v>
      </c>
      <c r="G27" s="40">
        <v>100</v>
      </c>
      <c r="H27" s="43">
        <f>H6/G6*100</f>
        <v>5.1812743553909062</v>
      </c>
      <c r="I27" s="40">
        <f>I6/G6*100</f>
        <v>17.395387357010286</v>
      </c>
      <c r="J27" s="40">
        <f>J6/G6*100</f>
        <v>77.42333828759881</v>
      </c>
      <c r="K27" s="41">
        <v>100</v>
      </c>
      <c r="L27" s="40">
        <f>L6/K6*100</f>
        <v>0</v>
      </c>
      <c r="M27" s="40">
        <f>M6/K6*100</f>
        <v>24.569087548087332</v>
      </c>
      <c r="N27" s="40">
        <f>N6/K6*100</f>
        <v>75.430912451912661</v>
      </c>
      <c r="O27" s="40">
        <v>100</v>
      </c>
      <c r="P27" s="42">
        <f>P6/O6*100</f>
        <v>2.7013871988318323</v>
      </c>
      <c r="Q27" s="42">
        <f>Q6/O6*100</f>
        <v>90.764176198588459</v>
      </c>
      <c r="R27" s="42">
        <f>R6/O6*100</f>
        <v>6.5344366025797029</v>
      </c>
      <c r="S27" s="42">
        <v>100</v>
      </c>
      <c r="T27" s="42">
        <f>T6/S6*100</f>
        <v>3.1372424116953854</v>
      </c>
      <c r="U27" s="42">
        <f>U6/S6*100</f>
        <v>57.839921011561614</v>
      </c>
      <c r="V27" s="42">
        <f>V6/S6*100</f>
        <v>39.022836576743003</v>
      </c>
    </row>
    <row r="28" spans="2:22">
      <c r="B28" s="7" t="s">
        <v>1</v>
      </c>
      <c r="C28" s="21">
        <v>100</v>
      </c>
      <c r="D28" s="21">
        <f t="shared" ref="D28:D42" si="3">D7/C7*100</f>
        <v>0.65058758022448204</v>
      </c>
      <c r="E28" s="44">
        <f t="shared" ref="E28:E42" si="4">E7/C7*100</f>
        <v>73.507604841309387</v>
      </c>
      <c r="F28" s="21">
        <f t="shared" ref="F28:F40" si="5">F7/C7*100</f>
        <v>25.841807578466135</v>
      </c>
      <c r="G28" s="21">
        <v>100</v>
      </c>
      <c r="H28" s="22">
        <f t="shared" ref="H28:H42" si="6">H7/G7*100</f>
        <v>1.435188175267339</v>
      </c>
      <c r="I28" s="21">
        <f t="shared" ref="I28:I42" si="7">I7/G7*100</f>
        <v>6.6306524085880625</v>
      </c>
      <c r="J28" s="21">
        <f t="shared" ref="J28:J42" si="8">J7/G7*100</f>
        <v>91.934159416144595</v>
      </c>
      <c r="K28" s="44">
        <v>100</v>
      </c>
      <c r="L28" s="21">
        <f t="shared" ref="L28:L45" si="9">L7/K7*100</f>
        <v>0</v>
      </c>
      <c r="M28" s="21">
        <f t="shared" ref="M28:M45" si="10">M7/K7*100</f>
        <v>8.3486715749039693</v>
      </c>
      <c r="N28" s="22">
        <f t="shared" ref="N28:N45" si="11">N7/K7*100</f>
        <v>91.65132842509604</v>
      </c>
      <c r="O28" s="21">
        <v>100</v>
      </c>
      <c r="P28" s="22">
        <f t="shared" ref="P28:P45" si="12">P7/O7*100</f>
        <v>0.21071696010309457</v>
      </c>
      <c r="Q28" s="22">
        <f t="shared" ref="Q28:Q45" si="13">Q7/O7*100</f>
        <v>63.979590059732161</v>
      </c>
      <c r="R28" s="22">
        <f t="shared" ref="R28:R45" si="14">R7/O7*100</f>
        <v>35.809692980164741</v>
      </c>
      <c r="S28" s="22">
        <v>100</v>
      </c>
      <c r="T28" s="22">
        <f t="shared" ref="T28:T45" si="15">T7/S7*100</f>
        <v>1.4831294030404154</v>
      </c>
      <c r="U28" s="22">
        <f t="shared" ref="U28:U45" si="16">U7/S7*100</f>
        <v>44.357928562600421</v>
      </c>
      <c r="V28" s="21">
        <f t="shared" ref="V28:V45" si="17">V7/S7*100</f>
        <v>54.158942034359171</v>
      </c>
    </row>
    <row r="29" spans="2:22">
      <c r="B29" s="38" t="s">
        <v>2</v>
      </c>
      <c r="C29" s="40">
        <v>100</v>
      </c>
      <c r="D29" s="40">
        <f t="shared" si="3"/>
        <v>1.2531819071862149</v>
      </c>
      <c r="E29" s="41">
        <f t="shared" si="4"/>
        <v>51.19443900528686</v>
      </c>
      <c r="F29" s="40">
        <f t="shared" si="5"/>
        <v>47.552379087526923</v>
      </c>
      <c r="G29" s="40">
        <v>100</v>
      </c>
      <c r="H29" s="43">
        <f t="shared" si="6"/>
        <v>25.871506770383174</v>
      </c>
      <c r="I29" s="40">
        <f t="shared" si="7"/>
        <v>48.741957168923463</v>
      </c>
      <c r="J29" s="40">
        <f t="shared" si="8"/>
        <v>25.386536060693366</v>
      </c>
      <c r="K29" s="41">
        <v>100</v>
      </c>
      <c r="L29" s="40">
        <f t="shared" si="9"/>
        <v>0</v>
      </c>
      <c r="M29" s="40">
        <f t="shared" si="10"/>
        <v>35.181091651079747</v>
      </c>
      <c r="N29" s="43">
        <f t="shared" si="11"/>
        <v>64.81890834892026</v>
      </c>
      <c r="O29" s="40">
        <v>100</v>
      </c>
      <c r="P29" s="43">
        <f t="shared" si="12"/>
        <v>0.2929401425642027</v>
      </c>
      <c r="Q29" s="43">
        <f t="shared" si="13"/>
        <v>38.277511961722489</v>
      </c>
      <c r="R29" s="43">
        <f t="shared" si="14"/>
        <v>61.429547895713313</v>
      </c>
      <c r="S29" s="43">
        <v>100</v>
      </c>
      <c r="T29" s="43">
        <f t="shared" si="15"/>
        <v>2.4869997739091114</v>
      </c>
      <c r="U29" s="43">
        <f t="shared" si="16"/>
        <v>56.356922149370718</v>
      </c>
      <c r="V29" s="40">
        <f t="shared" si="17"/>
        <v>41.156078076720178</v>
      </c>
    </row>
    <row r="30" spans="2:22">
      <c r="B30" s="7" t="s">
        <v>3</v>
      </c>
      <c r="C30" s="21">
        <v>100</v>
      </c>
      <c r="D30" s="21">
        <f t="shared" si="3"/>
        <v>4.4695414099931554</v>
      </c>
      <c r="E30" s="44">
        <f t="shared" si="4"/>
        <v>53.388090349075981</v>
      </c>
      <c r="F30" s="21">
        <f t="shared" si="5"/>
        <v>42.142368240930871</v>
      </c>
      <c r="G30" s="21">
        <v>100</v>
      </c>
      <c r="H30" s="22">
        <f t="shared" si="6"/>
        <v>27.910106653123414</v>
      </c>
      <c r="I30" s="21">
        <f t="shared" si="7"/>
        <v>34.804469273743017</v>
      </c>
      <c r="J30" s="21">
        <f t="shared" si="8"/>
        <v>37.285424073133569</v>
      </c>
      <c r="K30" s="44">
        <v>100</v>
      </c>
      <c r="L30" s="21">
        <f t="shared" si="9"/>
        <v>0</v>
      </c>
      <c r="M30" s="21">
        <f t="shared" si="10"/>
        <v>27.44341994970662</v>
      </c>
      <c r="N30" s="22">
        <f t="shared" si="11"/>
        <v>72.556580050293377</v>
      </c>
      <c r="O30" s="21">
        <v>100</v>
      </c>
      <c r="P30" s="22">
        <f t="shared" si="12"/>
        <v>0.69408474049518276</v>
      </c>
      <c r="Q30" s="22">
        <f t="shared" si="13"/>
        <v>42.163058116647676</v>
      </c>
      <c r="R30" s="22">
        <f t="shared" si="14"/>
        <v>57.142857142857139</v>
      </c>
      <c r="S30" s="22">
        <v>100</v>
      </c>
      <c r="T30" s="22">
        <f t="shared" si="15"/>
        <v>3.3974001116516468</v>
      </c>
      <c r="U30" s="22">
        <f t="shared" si="16"/>
        <v>28.184065714969297</v>
      </c>
      <c r="V30" s="21">
        <f t="shared" si="17"/>
        <v>68.418534173379058</v>
      </c>
    </row>
    <row r="31" spans="2:22">
      <c r="B31" s="38" t="s">
        <v>4</v>
      </c>
      <c r="C31" s="40">
        <v>100</v>
      </c>
      <c r="D31" s="40" t="s">
        <v>22</v>
      </c>
      <c r="E31" s="41">
        <f t="shared" si="4"/>
        <v>97.876213592233015</v>
      </c>
      <c r="F31" s="40" t="s">
        <v>22</v>
      </c>
      <c r="G31" s="40">
        <v>100</v>
      </c>
      <c r="H31" s="43">
        <f t="shared" si="6"/>
        <v>2.2622914100123195</v>
      </c>
      <c r="I31" s="40">
        <f t="shared" si="7"/>
        <v>14.760891477209093</v>
      </c>
      <c r="J31" s="40">
        <f t="shared" si="8"/>
        <v>82.976817112778591</v>
      </c>
      <c r="K31" s="41">
        <v>100</v>
      </c>
      <c r="L31" s="40">
        <f t="shared" si="9"/>
        <v>0</v>
      </c>
      <c r="M31" s="40">
        <f t="shared" si="10"/>
        <v>28.374655647382919</v>
      </c>
      <c r="N31" s="43">
        <f t="shared" si="11"/>
        <v>71.625344352617077</v>
      </c>
      <c r="O31" s="40">
        <v>100</v>
      </c>
      <c r="P31" s="43" t="s">
        <v>22</v>
      </c>
      <c r="Q31" s="43">
        <f t="shared" si="13"/>
        <v>98.886639676113361</v>
      </c>
      <c r="R31" s="43" t="s">
        <v>22</v>
      </c>
      <c r="S31" s="43">
        <v>100</v>
      </c>
      <c r="T31" s="43" t="s">
        <v>22</v>
      </c>
      <c r="U31" s="43">
        <f t="shared" si="16"/>
        <v>47.808441558441558</v>
      </c>
      <c r="V31" s="40" t="s">
        <v>22</v>
      </c>
    </row>
    <row r="32" spans="2:22">
      <c r="B32" s="7" t="s">
        <v>5</v>
      </c>
      <c r="C32" s="21">
        <v>100</v>
      </c>
      <c r="D32" s="21">
        <f t="shared" si="3"/>
        <v>0.95582713183587076</v>
      </c>
      <c r="E32" s="44">
        <f t="shared" si="4"/>
        <v>34.034273230012971</v>
      </c>
      <c r="F32" s="21">
        <f t="shared" si="5"/>
        <v>65.009899638151154</v>
      </c>
      <c r="G32" s="21">
        <v>100</v>
      </c>
      <c r="H32" s="22">
        <f t="shared" si="6"/>
        <v>7.0766075091411746</v>
      </c>
      <c r="I32" s="21">
        <f t="shared" si="7"/>
        <v>15.022741460804422</v>
      </c>
      <c r="J32" s="21">
        <f t="shared" si="8"/>
        <v>77.900651030054405</v>
      </c>
      <c r="K32" s="44">
        <v>100</v>
      </c>
      <c r="L32" s="21">
        <f t="shared" si="9"/>
        <v>0</v>
      </c>
      <c r="M32" s="21">
        <f>M11/K11*100</f>
        <v>12.44152372466028</v>
      </c>
      <c r="N32" s="22">
        <f t="shared" si="11"/>
        <v>87.558476275339714</v>
      </c>
      <c r="O32" s="21">
        <v>100</v>
      </c>
      <c r="P32" s="22">
        <f t="shared" si="12"/>
        <v>0.37261294829995345</v>
      </c>
      <c r="Q32" s="22">
        <f t="shared" si="13"/>
        <v>20.478186616984939</v>
      </c>
      <c r="R32" s="22">
        <f t="shared" si="14"/>
        <v>79.149200434715112</v>
      </c>
      <c r="S32" s="22">
        <v>100</v>
      </c>
      <c r="T32" s="22">
        <f t="shared" si="15"/>
        <v>2.0559860825557488</v>
      </c>
      <c r="U32" s="22">
        <f t="shared" si="16"/>
        <v>30.713269017871266</v>
      </c>
      <c r="V32" s="21">
        <f t="shared" si="17"/>
        <v>67.230744899572997</v>
      </c>
    </row>
    <row r="33" spans="2:22">
      <c r="B33" s="38" t="s">
        <v>6</v>
      </c>
      <c r="C33" s="40">
        <v>100</v>
      </c>
      <c r="D33" s="40">
        <f t="shared" si="3"/>
        <v>1.2333359942524147</v>
      </c>
      <c r="E33" s="41">
        <f t="shared" si="4"/>
        <v>93.996966552247144</v>
      </c>
      <c r="F33" s="40">
        <f t="shared" si="5"/>
        <v>4.7696974535004388</v>
      </c>
      <c r="G33" s="40">
        <v>100</v>
      </c>
      <c r="H33" s="43">
        <f t="shared" si="6"/>
        <v>1.5922306816138119</v>
      </c>
      <c r="I33" s="40">
        <f t="shared" si="7"/>
        <v>9.7440201426772983</v>
      </c>
      <c r="J33" s="40">
        <f t="shared" si="8"/>
        <v>88.663749175708901</v>
      </c>
      <c r="K33" s="41">
        <v>100</v>
      </c>
      <c r="L33" s="40">
        <f t="shared" si="9"/>
        <v>0</v>
      </c>
      <c r="M33" s="40">
        <f t="shared" si="10"/>
        <v>10.462921109308942</v>
      </c>
      <c r="N33" s="43">
        <f t="shared" si="11"/>
        <v>89.537078890691063</v>
      </c>
      <c r="O33" s="40">
        <v>100</v>
      </c>
      <c r="P33" s="43">
        <f t="shared" si="12"/>
        <v>0.41728486646884272</v>
      </c>
      <c r="Q33" s="43">
        <f t="shared" si="13"/>
        <v>87.064169139465875</v>
      </c>
      <c r="R33" s="43">
        <f t="shared" si="14"/>
        <v>12.518545994065283</v>
      </c>
      <c r="S33" s="43">
        <v>100</v>
      </c>
      <c r="T33" s="43">
        <f t="shared" si="15"/>
        <v>1.8175274428648551</v>
      </c>
      <c r="U33" s="43">
        <f t="shared" si="16"/>
        <v>43.974566612680704</v>
      </c>
      <c r="V33" s="40">
        <f t="shared" si="17"/>
        <v>54.207905944454438</v>
      </c>
    </row>
    <row r="34" spans="2:22">
      <c r="B34" s="7" t="s">
        <v>7</v>
      </c>
      <c r="C34" s="21">
        <v>100</v>
      </c>
      <c r="D34" s="21">
        <f t="shared" si="3"/>
        <v>5.3596002027956837</v>
      </c>
      <c r="E34" s="44">
        <f t="shared" si="4"/>
        <v>59.694357934381117</v>
      </c>
      <c r="F34" s="21">
        <f t="shared" si="5"/>
        <v>34.946041862823208</v>
      </c>
      <c r="G34" s="21">
        <v>100</v>
      </c>
      <c r="H34" s="22">
        <f t="shared" si="6"/>
        <v>12.985646907129041</v>
      </c>
      <c r="I34" s="21">
        <f t="shared" si="7"/>
        <v>72.14210579892098</v>
      </c>
      <c r="J34" s="21">
        <f t="shared" si="8"/>
        <v>14.872247293949984</v>
      </c>
      <c r="K34" s="44">
        <v>100</v>
      </c>
      <c r="L34" s="21">
        <f t="shared" si="9"/>
        <v>0</v>
      </c>
      <c r="M34" s="21">
        <f t="shared" si="10"/>
        <v>51.352744138108733</v>
      </c>
      <c r="N34" s="22">
        <f t="shared" si="11"/>
        <v>48.647255861891267</v>
      </c>
      <c r="O34" s="21">
        <v>100</v>
      </c>
      <c r="P34" s="22">
        <f t="shared" si="12"/>
        <v>1.2808988764044944</v>
      </c>
      <c r="Q34" s="22">
        <f t="shared" si="13"/>
        <v>42.49438202247191</v>
      </c>
      <c r="R34" s="22">
        <f t="shared" si="14"/>
        <v>56.224719101123597</v>
      </c>
      <c r="S34" s="22">
        <v>100</v>
      </c>
      <c r="T34" s="22">
        <f t="shared" si="15"/>
        <v>4.7816187124818876</v>
      </c>
      <c r="U34" s="22">
        <f t="shared" si="16"/>
        <v>63.196025667563646</v>
      </c>
      <c r="V34" s="21">
        <f t="shared" si="17"/>
        <v>32.02235561995446</v>
      </c>
    </row>
    <row r="35" spans="2:22">
      <c r="B35" s="38" t="s">
        <v>8</v>
      </c>
      <c r="C35" s="40">
        <v>100</v>
      </c>
      <c r="D35" s="40">
        <f t="shared" si="3"/>
        <v>1.1064731994964554</v>
      </c>
      <c r="E35" s="41">
        <f t="shared" si="4"/>
        <v>45.623799112171206</v>
      </c>
      <c r="F35" s="40">
        <f t="shared" si="5"/>
        <v>53.269727688332338</v>
      </c>
      <c r="G35" s="40">
        <v>100</v>
      </c>
      <c r="H35" s="43">
        <f t="shared" si="6"/>
        <v>3.6212343484639122</v>
      </c>
      <c r="I35" s="40">
        <f t="shared" si="7"/>
        <v>6.6416688478886776</v>
      </c>
      <c r="J35" s="40">
        <f t="shared" si="8"/>
        <v>89.737096803647404</v>
      </c>
      <c r="K35" s="41">
        <v>100</v>
      </c>
      <c r="L35" s="40">
        <f t="shared" si="9"/>
        <v>0</v>
      </c>
      <c r="M35" s="40">
        <f t="shared" si="10"/>
        <v>12.153351299660958</v>
      </c>
      <c r="N35" s="43">
        <f t="shared" si="11"/>
        <v>87.846648700339045</v>
      </c>
      <c r="O35" s="40">
        <v>100</v>
      </c>
      <c r="P35" s="43">
        <f t="shared" si="12"/>
        <v>0.14286054429867376</v>
      </c>
      <c r="Q35" s="43">
        <f t="shared" si="13"/>
        <v>19.471892187909237</v>
      </c>
      <c r="R35" s="43">
        <f t="shared" si="14"/>
        <v>80.385247267792096</v>
      </c>
      <c r="S35" s="43">
        <v>100</v>
      </c>
      <c r="T35" s="43">
        <f t="shared" si="15"/>
        <v>2.6894558250596958</v>
      </c>
      <c r="U35" s="43">
        <f t="shared" si="16"/>
        <v>33.586778936785223</v>
      </c>
      <c r="V35" s="40">
        <f t="shared" si="17"/>
        <v>63.723765238155082</v>
      </c>
    </row>
    <row r="36" spans="2:22">
      <c r="B36" s="7" t="s">
        <v>9</v>
      </c>
      <c r="C36" s="21">
        <v>100</v>
      </c>
      <c r="D36" s="21">
        <f t="shared" si="3"/>
        <v>1.0689051271212029</v>
      </c>
      <c r="E36" s="44">
        <f t="shared" si="4"/>
        <v>92.113050304970116</v>
      </c>
      <c r="F36" s="21">
        <f t="shared" si="5"/>
        <v>6.8180445679086903</v>
      </c>
      <c r="G36" s="21">
        <v>100</v>
      </c>
      <c r="H36" s="22">
        <f t="shared" si="6"/>
        <v>1.6445789913327842</v>
      </c>
      <c r="I36" s="21">
        <f t="shared" si="7"/>
        <v>5.4325610052311353</v>
      </c>
      <c r="J36" s="21">
        <f t="shared" si="8"/>
        <v>92.922860003436085</v>
      </c>
      <c r="K36" s="44">
        <v>100</v>
      </c>
      <c r="L36" s="21">
        <f t="shared" si="9"/>
        <v>0</v>
      </c>
      <c r="M36" s="21">
        <f t="shared" si="10"/>
        <v>5.2482498306287706</v>
      </c>
      <c r="N36" s="22">
        <f t="shared" si="11"/>
        <v>94.751750169371235</v>
      </c>
      <c r="O36" s="21">
        <v>100</v>
      </c>
      <c r="P36" s="22">
        <f t="shared" si="12"/>
        <v>0.37264526740510395</v>
      </c>
      <c r="Q36" s="22">
        <f t="shared" si="13"/>
        <v>77.589884608465482</v>
      </c>
      <c r="R36" s="22">
        <f t="shared" si="14"/>
        <v>22.037470124129424</v>
      </c>
      <c r="S36" s="22">
        <v>100</v>
      </c>
      <c r="T36" s="22">
        <f t="shared" si="15"/>
        <v>0.95614902736564455</v>
      </c>
      <c r="U36" s="22">
        <f t="shared" si="16"/>
        <v>54.293250435683674</v>
      </c>
      <c r="V36" s="21">
        <f t="shared" si="17"/>
        <v>44.750600536950685</v>
      </c>
    </row>
    <row r="37" spans="2:22">
      <c r="B37" s="38" t="s">
        <v>10</v>
      </c>
      <c r="C37" s="40">
        <v>100</v>
      </c>
      <c r="D37" s="40">
        <f t="shared" si="3"/>
        <v>3.548204693242861</v>
      </c>
      <c r="E37" s="41">
        <f t="shared" si="4"/>
        <v>80.477806050325128</v>
      </c>
      <c r="F37" s="40">
        <f t="shared" si="5"/>
        <v>15.973989256432006</v>
      </c>
      <c r="G37" s="40">
        <v>100</v>
      </c>
      <c r="H37" s="43">
        <f t="shared" si="6"/>
        <v>2.2849813543621291</v>
      </c>
      <c r="I37" s="40">
        <f t="shared" si="7"/>
        <v>14.579226146647347</v>
      </c>
      <c r="J37" s="40">
        <f t="shared" si="8"/>
        <v>83.135792498990526</v>
      </c>
      <c r="K37" s="41">
        <v>100</v>
      </c>
      <c r="L37" s="40">
        <f t="shared" si="9"/>
        <v>0</v>
      </c>
      <c r="M37" s="40">
        <f t="shared" si="10"/>
        <v>11.181072314443808</v>
      </c>
      <c r="N37" s="43">
        <f t="shared" si="11"/>
        <v>88.81892768555619</v>
      </c>
      <c r="O37" s="40">
        <v>100</v>
      </c>
      <c r="P37" s="43">
        <f t="shared" si="12"/>
        <v>0.37018509254627313</v>
      </c>
      <c r="Q37" s="43">
        <f t="shared" si="13"/>
        <v>43.831915957978993</v>
      </c>
      <c r="R37" s="43">
        <f t="shared" si="14"/>
        <v>55.797898949474735</v>
      </c>
      <c r="S37" s="43">
        <v>100</v>
      </c>
      <c r="T37" s="43">
        <f t="shared" si="15"/>
        <v>1.3959778388518083</v>
      </c>
      <c r="U37" s="43">
        <f t="shared" si="16"/>
        <v>40.806177201936919</v>
      </c>
      <c r="V37" s="40">
        <f t="shared" si="17"/>
        <v>57.797844959211275</v>
      </c>
    </row>
    <row r="38" spans="2:22">
      <c r="B38" s="7" t="s">
        <v>11</v>
      </c>
      <c r="C38" s="21">
        <v>100</v>
      </c>
      <c r="D38" s="21" t="s">
        <v>22</v>
      </c>
      <c r="E38" s="44">
        <f t="shared" si="4"/>
        <v>94.852436513383665</v>
      </c>
      <c r="F38" s="21" t="s">
        <v>22</v>
      </c>
      <c r="G38" s="21">
        <v>100</v>
      </c>
      <c r="H38" s="22">
        <f t="shared" si="6"/>
        <v>1.8771788683293107</v>
      </c>
      <c r="I38" s="21">
        <f t="shared" si="7"/>
        <v>4.4873513900062569</v>
      </c>
      <c r="J38" s="21">
        <f t="shared" si="8"/>
        <v>93.635469741664437</v>
      </c>
      <c r="K38" s="44">
        <v>100</v>
      </c>
      <c r="L38" s="21">
        <f t="shared" si="9"/>
        <v>0</v>
      </c>
      <c r="M38" s="21">
        <f t="shared" si="10"/>
        <v>8.2983682983682989</v>
      </c>
      <c r="N38" s="22">
        <f t="shared" si="11"/>
        <v>91.701631701631698</v>
      </c>
      <c r="O38" s="21">
        <v>100</v>
      </c>
      <c r="P38" s="22" t="s">
        <v>22</v>
      </c>
      <c r="Q38" s="22">
        <f t="shared" si="13"/>
        <v>86.135693215339231</v>
      </c>
      <c r="R38" s="22" t="s">
        <v>22</v>
      </c>
      <c r="S38" s="22">
        <v>100</v>
      </c>
      <c r="T38" s="22" t="s">
        <v>22</v>
      </c>
      <c r="U38" s="22">
        <f t="shared" si="16"/>
        <v>67.107001321003963</v>
      </c>
      <c r="V38" s="21" t="s">
        <v>22</v>
      </c>
    </row>
    <row r="39" spans="2:22">
      <c r="B39" s="38" t="s">
        <v>12</v>
      </c>
      <c r="C39" s="40">
        <v>100</v>
      </c>
      <c r="D39" s="40">
        <f t="shared" si="3"/>
        <v>2.3662940670679276</v>
      </c>
      <c r="E39" s="41">
        <f t="shared" si="4"/>
        <v>49.489251934651762</v>
      </c>
      <c r="F39" s="40">
        <f t="shared" si="5"/>
        <v>48.144453998280312</v>
      </c>
      <c r="G39" s="40">
        <v>100</v>
      </c>
      <c r="H39" s="43">
        <f t="shared" si="6"/>
        <v>19.395300672374312</v>
      </c>
      <c r="I39" s="40">
        <f t="shared" si="7"/>
        <v>53.050479121392002</v>
      </c>
      <c r="J39" s="40">
        <f t="shared" si="8"/>
        <v>27.55422020623368</v>
      </c>
      <c r="K39" s="41">
        <v>100</v>
      </c>
      <c r="L39" s="40">
        <f>L18/K18*100</f>
        <v>0</v>
      </c>
      <c r="M39" s="40">
        <f t="shared" si="10"/>
        <v>46.716244064151958</v>
      </c>
      <c r="N39" s="43">
        <f t="shared" si="11"/>
        <v>53.283755935848042</v>
      </c>
      <c r="O39" s="40">
        <v>100</v>
      </c>
      <c r="P39" s="43">
        <f t="shared" si="12"/>
        <v>0.37199124726477023</v>
      </c>
      <c r="Q39" s="43">
        <f t="shared" si="13"/>
        <v>37.549234135667398</v>
      </c>
      <c r="R39" s="43">
        <f t="shared" si="14"/>
        <v>62.078774617067836</v>
      </c>
      <c r="S39" s="43">
        <v>100</v>
      </c>
      <c r="T39" s="43">
        <f t="shared" si="15"/>
        <v>2.4980347628613853</v>
      </c>
      <c r="U39" s="43">
        <f t="shared" si="16"/>
        <v>54.685998777185787</v>
      </c>
      <c r="V39" s="40">
        <f t="shared" si="17"/>
        <v>42.81596645995284</v>
      </c>
    </row>
    <row r="40" spans="2:22">
      <c r="B40" s="7" t="s">
        <v>13</v>
      </c>
      <c r="C40" s="21">
        <v>100</v>
      </c>
      <c r="D40" s="21">
        <f t="shared" si="3"/>
        <v>2.3185862890086479</v>
      </c>
      <c r="E40" s="44">
        <f t="shared" si="4"/>
        <v>37.912019050006265</v>
      </c>
      <c r="F40" s="21">
        <f t="shared" si="5"/>
        <v>59.769394660985085</v>
      </c>
      <c r="G40" s="21">
        <v>100</v>
      </c>
      <c r="H40" s="22">
        <f t="shared" si="6"/>
        <v>17.708867247565351</v>
      </c>
      <c r="I40" s="21">
        <f t="shared" si="7"/>
        <v>32.228486815877901</v>
      </c>
      <c r="J40" s="21">
        <f t="shared" si="8"/>
        <v>50.062645936556748</v>
      </c>
      <c r="K40" s="44">
        <v>100</v>
      </c>
      <c r="L40" s="21">
        <f t="shared" si="9"/>
        <v>0</v>
      </c>
      <c r="M40" s="21">
        <f t="shared" si="10"/>
        <v>25.573605761179032</v>
      </c>
      <c r="N40" s="22">
        <f t="shared" si="11"/>
        <v>74.426394238820976</v>
      </c>
      <c r="O40" s="21">
        <v>100</v>
      </c>
      <c r="P40" s="22">
        <f t="shared" si="12"/>
        <v>0.1740211311373524</v>
      </c>
      <c r="Q40" s="22">
        <f t="shared" si="13"/>
        <v>28.14170292106899</v>
      </c>
      <c r="R40" s="22">
        <f t="shared" si="14"/>
        <v>71.684275947793665</v>
      </c>
      <c r="S40" s="22">
        <v>100</v>
      </c>
      <c r="T40" s="22">
        <f t="shared" si="15"/>
        <v>2.2527794031597428</v>
      </c>
      <c r="U40" s="22">
        <f t="shared" si="16"/>
        <v>32.972498537156234</v>
      </c>
      <c r="V40" s="21">
        <f t="shared" si="17"/>
        <v>64.774722059684038</v>
      </c>
    </row>
    <row r="41" spans="2:22">
      <c r="B41" s="38" t="s">
        <v>14</v>
      </c>
      <c r="C41" s="40">
        <v>100</v>
      </c>
      <c r="D41" s="40" t="s">
        <v>22</v>
      </c>
      <c r="E41" s="41">
        <f t="shared" si="4"/>
        <v>97.253528832476206</v>
      </c>
      <c r="F41" s="40" t="s">
        <v>22</v>
      </c>
      <c r="G41" s="40">
        <v>100</v>
      </c>
      <c r="H41" s="43">
        <f t="shared" si="6"/>
        <v>3.3536936729284319</v>
      </c>
      <c r="I41" s="40">
        <f t="shared" si="7"/>
        <v>22.028350812492796</v>
      </c>
      <c r="J41" s="40">
        <f t="shared" si="8"/>
        <v>74.617955514578767</v>
      </c>
      <c r="K41" s="41">
        <v>100</v>
      </c>
      <c r="L41" s="40">
        <f t="shared" si="9"/>
        <v>0</v>
      </c>
      <c r="M41" s="40">
        <f t="shared" si="10"/>
        <v>43.146394756008739</v>
      </c>
      <c r="N41" s="43">
        <f t="shared" si="11"/>
        <v>56.853605243991254</v>
      </c>
      <c r="O41" s="40">
        <v>100</v>
      </c>
      <c r="P41" s="43" t="s">
        <v>22</v>
      </c>
      <c r="Q41" s="43">
        <f t="shared" si="13"/>
        <v>94.270525694034262</v>
      </c>
      <c r="R41" s="43" t="s">
        <v>22</v>
      </c>
      <c r="S41" s="43">
        <v>100</v>
      </c>
      <c r="T41" s="43">
        <f t="shared" si="15"/>
        <v>1.9795758051846035</v>
      </c>
      <c r="U41" s="43">
        <f t="shared" si="16"/>
        <v>73.417124901806758</v>
      </c>
      <c r="V41" s="40">
        <f t="shared" si="17"/>
        <v>24.603299293008639</v>
      </c>
    </row>
    <row r="42" spans="2:22">
      <c r="B42" s="7" t="s">
        <v>15</v>
      </c>
      <c r="C42" s="23">
        <v>100</v>
      </c>
      <c r="D42" s="23">
        <f t="shared" si="3"/>
        <v>2.9225627533243261</v>
      </c>
      <c r="E42" s="44">
        <f t="shared" si="4"/>
        <v>63.50707530398919</v>
      </c>
      <c r="F42" s="23">
        <f>F21/C21*100</f>
        <v>33.570361942686482</v>
      </c>
      <c r="G42" s="23">
        <v>100</v>
      </c>
      <c r="H42" s="24">
        <f t="shared" si="6"/>
        <v>15.419119708438464</v>
      </c>
      <c r="I42" s="21">
        <f t="shared" si="7"/>
        <v>48.598261844687414</v>
      </c>
      <c r="J42" s="23">
        <f t="shared" si="8"/>
        <v>35.982618446874127</v>
      </c>
      <c r="K42" s="44">
        <v>100</v>
      </c>
      <c r="L42" s="23">
        <f t="shared" si="9"/>
        <v>0</v>
      </c>
      <c r="M42" s="23">
        <f t="shared" si="10"/>
        <v>40.738620097337531</v>
      </c>
      <c r="N42" s="24">
        <f t="shared" si="11"/>
        <v>59.261379902662469</v>
      </c>
      <c r="O42" s="23">
        <v>100</v>
      </c>
      <c r="P42" s="24">
        <f t="shared" si="12"/>
        <v>0.47877433769549954</v>
      </c>
      <c r="Q42" s="24">
        <f t="shared" si="13"/>
        <v>38.089158421108628</v>
      </c>
      <c r="R42" s="24">
        <f t="shared" si="14"/>
        <v>61.432067241195874</v>
      </c>
      <c r="S42" s="24">
        <v>100</v>
      </c>
      <c r="T42" s="24">
        <f t="shared" si="15"/>
        <v>2.8891091913326723</v>
      </c>
      <c r="U42" s="24">
        <f t="shared" si="16"/>
        <v>58.065429825803719</v>
      </c>
      <c r="V42" s="23">
        <f t="shared" si="17"/>
        <v>39.045460982863617</v>
      </c>
    </row>
    <row r="43" spans="2:22">
      <c r="B43" s="12" t="s">
        <v>47</v>
      </c>
      <c r="C43" s="25">
        <v>100</v>
      </c>
      <c r="D43" s="25">
        <f>D22/C22*100</f>
        <v>3.0595434219816426</v>
      </c>
      <c r="E43" s="26">
        <f>E22/C22*100</f>
        <v>51.818842285141265</v>
      </c>
      <c r="F43" s="27">
        <f>F22/C22*100</f>
        <v>45.121614292877098</v>
      </c>
      <c r="G43" s="25">
        <v>100</v>
      </c>
      <c r="H43" s="27">
        <f>H22/G22*100</f>
        <v>19.745620622805944</v>
      </c>
      <c r="I43" s="25">
        <f>I22/G22*100</f>
        <v>48.091936357126642</v>
      </c>
      <c r="J43" s="26">
        <f>J22/G22*100</f>
        <v>32.162443020067414</v>
      </c>
      <c r="K43" s="27">
        <v>100</v>
      </c>
      <c r="L43" s="27">
        <f t="shared" si="9"/>
        <v>0</v>
      </c>
      <c r="M43" s="27">
        <f t="shared" si="10"/>
        <v>38.363659179319868</v>
      </c>
      <c r="N43" s="27">
        <f t="shared" si="11"/>
        <v>61.636340820680132</v>
      </c>
      <c r="O43" s="25">
        <v>100</v>
      </c>
      <c r="P43" s="27">
        <f t="shared" si="12"/>
        <v>0.47569281775919853</v>
      </c>
      <c r="Q43" s="27">
        <f t="shared" si="13"/>
        <v>37.610364337453603</v>
      </c>
      <c r="R43" s="27">
        <f t="shared" si="14"/>
        <v>61.913942844787194</v>
      </c>
      <c r="S43" s="27">
        <v>100</v>
      </c>
      <c r="T43" s="27">
        <f t="shared" si="15"/>
        <v>2.9132803429490042</v>
      </c>
      <c r="U43" s="27">
        <f t="shared" si="16"/>
        <v>47.655622041618287</v>
      </c>
      <c r="V43" s="25">
        <f t="shared" si="17"/>
        <v>49.431097615432705</v>
      </c>
    </row>
    <row r="44" spans="2:22">
      <c r="B44" s="38" t="s">
        <v>48</v>
      </c>
      <c r="C44" s="40">
        <v>100</v>
      </c>
      <c r="D44" s="40">
        <f>D23/C23*100</f>
        <v>1.9972896418953896</v>
      </c>
      <c r="E44" s="45">
        <f>E23/C23*100</f>
        <v>80.513339498525596</v>
      </c>
      <c r="F44" s="45">
        <f>F23/C23*100</f>
        <v>17.489370859579022</v>
      </c>
      <c r="G44" s="46">
        <v>100</v>
      </c>
      <c r="H44" s="28">
        <f>H23/G23*100</f>
        <v>2.7425115502936932</v>
      </c>
      <c r="I44" s="29">
        <f>I23/G23*100</f>
        <v>9.7031390474660739</v>
      </c>
      <c r="J44" s="45">
        <f>J23/G23*100</f>
        <v>87.554349402240234</v>
      </c>
      <c r="K44" s="30">
        <v>100</v>
      </c>
      <c r="L44" s="45">
        <f t="shared" si="9"/>
        <v>0</v>
      </c>
      <c r="M44" s="30">
        <f t="shared" si="10"/>
        <v>11.085284302482895</v>
      </c>
      <c r="N44" s="45">
        <f t="shared" si="11"/>
        <v>88.914715697517096</v>
      </c>
      <c r="O44" s="30">
        <v>100</v>
      </c>
      <c r="P44" s="40">
        <f t="shared" si="12"/>
        <v>0.35356320347724546</v>
      </c>
      <c r="Q44" s="45">
        <f t="shared" si="13"/>
        <v>58.850973650350859</v>
      </c>
      <c r="R44" s="45">
        <f t="shared" si="14"/>
        <v>40.795463146171898</v>
      </c>
      <c r="S44" s="45">
        <v>100</v>
      </c>
      <c r="T44" s="45">
        <f t="shared" si="15"/>
        <v>1.831396738870559</v>
      </c>
      <c r="U44" s="45">
        <f t="shared" si="16"/>
        <v>50.454262898675459</v>
      </c>
      <c r="V44" s="45">
        <f t="shared" si="17"/>
        <v>47.714340362453974</v>
      </c>
    </row>
    <row r="45" spans="2:22">
      <c r="B45" s="16" t="s">
        <v>23</v>
      </c>
      <c r="C45" s="31">
        <v>100</v>
      </c>
      <c r="D45" s="31">
        <f>D24/C24*100</f>
        <v>2.4899045419382539</v>
      </c>
      <c r="E45" s="32">
        <f>E24/C24*100</f>
        <v>69.981604243238536</v>
      </c>
      <c r="F45" s="33">
        <f>F24/C24*100</f>
        <v>27.528491214823202</v>
      </c>
      <c r="G45" s="31">
        <v>100</v>
      </c>
      <c r="H45" s="33">
        <f>H24/G24*100</f>
        <v>6.2023451812548984</v>
      </c>
      <c r="I45" s="31">
        <f>I24/G24*100</f>
        <v>17.514584084823134</v>
      </c>
      <c r="J45" s="32">
        <f>J24/G24*100</f>
        <v>76.28307073392196</v>
      </c>
      <c r="K45" s="31">
        <v>100</v>
      </c>
      <c r="L45" s="33">
        <f t="shared" si="9"/>
        <v>0</v>
      </c>
      <c r="M45" s="31">
        <f t="shared" si="10"/>
        <v>13.625379761626549</v>
      </c>
      <c r="N45" s="33">
        <f t="shared" si="11"/>
        <v>86.374620238373453</v>
      </c>
      <c r="O45" s="31">
        <v>100</v>
      </c>
      <c r="P45" s="33">
        <f t="shared" si="12"/>
        <v>0.43478802009649975</v>
      </c>
      <c r="Q45" s="33">
        <f t="shared" si="13"/>
        <v>53.822442197670895</v>
      </c>
      <c r="R45" s="33">
        <f t="shared" si="14"/>
        <v>45.7427697822326</v>
      </c>
      <c r="S45" s="33">
        <v>100</v>
      </c>
      <c r="T45" s="33">
        <f t="shared" si="15"/>
        <v>2.0961113428781921</v>
      </c>
      <c r="U45" s="33">
        <f t="shared" si="16"/>
        <v>49.30366320199537</v>
      </c>
      <c r="V45" s="31">
        <f t="shared" si="17"/>
        <v>48.600225455126441</v>
      </c>
    </row>
    <row r="46" spans="2:22">
      <c r="B46" s="71" t="s">
        <v>49</v>
      </c>
      <c r="C46" s="71"/>
      <c r="D46" s="71"/>
      <c r="E46" s="71"/>
      <c r="F46" s="71"/>
      <c r="G46" s="71"/>
      <c r="H46" s="71"/>
      <c r="I46" s="71"/>
      <c r="J46" s="71"/>
      <c r="K46" s="71"/>
      <c r="L46" s="71"/>
      <c r="M46" s="71"/>
      <c r="N46" s="71"/>
      <c r="O46" s="71"/>
      <c r="P46" s="71"/>
      <c r="Q46" s="71"/>
      <c r="R46" s="71"/>
      <c r="S46" s="71"/>
      <c r="T46" s="71"/>
      <c r="U46" s="71"/>
      <c r="V46" s="71"/>
    </row>
    <row r="47" spans="2:22" ht="19.95" customHeight="1">
      <c r="B47" s="70" t="s">
        <v>50</v>
      </c>
      <c r="C47" s="70"/>
      <c r="D47" s="70"/>
      <c r="E47" s="70"/>
      <c r="F47" s="70"/>
      <c r="G47" s="70"/>
      <c r="H47" s="70"/>
      <c r="I47" s="70"/>
      <c r="J47" s="70"/>
      <c r="K47" s="70"/>
      <c r="L47" s="70"/>
      <c r="M47" s="70"/>
      <c r="N47" s="70"/>
      <c r="O47" s="70"/>
      <c r="P47" s="70"/>
      <c r="Q47" s="70"/>
      <c r="R47" s="70"/>
      <c r="S47" s="70"/>
      <c r="T47" s="70"/>
      <c r="U47" s="70"/>
      <c r="V47" s="70"/>
    </row>
    <row r="48" spans="2:22">
      <c r="B48" s="71" t="s">
        <v>51</v>
      </c>
      <c r="C48" s="71"/>
      <c r="D48" s="71"/>
      <c r="E48" s="71"/>
      <c r="F48" s="71"/>
      <c r="G48" s="71"/>
      <c r="H48" s="71"/>
      <c r="I48" s="71"/>
      <c r="J48" s="71"/>
      <c r="K48" s="71"/>
      <c r="L48" s="71"/>
      <c r="M48" s="71"/>
      <c r="N48" s="71"/>
      <c r="O48" s="71"/>
      <c r="P48" s="71"/>
      <c r="Q48" s="71"/>
      <c r="R48" s="71"/>
      <c r="S48" s="71"/>
      <c r="T48" s="71"/>
      <c r="U48" s="71"/>
      <c r="V48" s="71"/>
    </row>
    <row r="49" spans="2:22" ht="15" customHeight="1">
      <c r="B49" s="67" t="s">
        <v>25</v>
      </c>
      <c r="C49" s="67"/>
      <c r="D49" s="67"/>
      <c r="E49" s="67"/>
      <c r="F49" s="67"/>
      <c r="G49" s="67"/>
      <c r="H49" s="67"/>
      <c r="I49" s="67"/>
      <c r="J49" s="67"/>
      <c r="K49" s="67"/>
      <c r="L49" s="67"/>
      <c r="M49" s="67"/>
      <c r="N49" s="67"/>
      <c r="O49" s="67"/>
      <c r="P49" s="67"/>
      <c r="Q49" s="67"/>
      <c r="R49" s="67"/>
      <c r="S49" s="67"/>
      <c r="T49" s="67"/>
      <c r="U49" s="67"/>
      <c r="V49" s="67"/>
    </row>
    <row r="50" spans="2:22">
      <c r="B50" s="69" t="s">
        <v>52</v>
      </c>
      <c r="C50" s="69"/>
      <c r="D50" s="69"/>
      <c r="E50" s="69"/>
      <c r="F50" s="69"/>
      <c r="G50" s="69"/>
      <c r="H50" s="69"/>
      <c r="I50" s="69"/>
      <c r="J50" s="69"/>
      <c r="K50" s="69"/>
      <c r="L50" s="69"/>
      <c r="M50" s="69"/>
      <c r="N50" s="69"/>
      <c r="O50" s="69"/>
      <c r="P50" s="69"/>
      <c r="Q50" s="69"/>
      <c r="R50" s="69"/>
      <c r="S50" s="69"/>
      <c r="T50" s="69"/>
      <c r="U50" s="69"/>
      <c r="V50" s="69"/>
    </row>
    <row r="51" spans="2:22">
      <c r="B51" s="67" t="s">
        <v>26</v>
      </c>
      <c r="C51" s="67"/>
      <c r="D51" s="67"/>
      <c r="E51" s="67"/>
      <c r="F51" s="67"/>
      <c r="G51" s="67"/>
      <c r="H51" s="67"/>
      <c r="I51" s="67"/>
      <c r="J51" s="67"/>
      <c r="K51" s="67"/>
      <c r="L51" s="67"/>
      <c r="M51" s="67"/>
      <c r="N51" s="67"/>
      <c r="O51" s="67"/>
      <c r="P51" s="67"/>
      <c r="Q51" s="67"/>
      <c r="R51" s="67"/>
      <c r="S51" s="67"/>
      <c r="T51" s="67"/>
      <c r="U51" s="67"/>
      <c r="V51" s="67"/>
    </row>
    <row r="52" spans="2:22">
      <c r="B52" s="68" t="s">
        <v>53</v>
      </c>
      <c r="C52" s="68"/>
      <c r="D52" s="68"/>
      <c r="E52" s="68"/>
      <c r="F52" s="68"/>
      <c r="G52" s="68"/>
      <c r="H52" s="68"/>
      <c r="I52" s="68"/>
      <c r="J52" s="68"/>
      <c r="K52" s="68"/>
      <c r="L52" s="68"/>
      <c r="M52" s="68"/>
      <c r="N52" s="68"/>
      <c r="O52" s="68"/>
      <c r="P52" s="68"/>
      <c r="Q52" s="68"/>
      <c r="R52" s="68"/>
      <c r="S52" s="68"/>
      <c r="T52" s="68"/>
      <c r="U52" s="68"/>
      <c r="V52" s="68"/>
    </row>
    <row r="53" spans="2:22">
      <c r="B53" s="67" t="s">
        <v>27</v>
      </c>
      <c r="C53" s="67"/>
      <c r="D53" s="67"/>
      <c r="E53" s="67"/>
      <c r="F53" s="67"/>
      <c r="G53" s="67"/>
      <c r="H53" s="67"/>
      <c r="I53" s="67"/>
      <c r="J53" s="67"/>
      <c r="K53" s="67"/>
      <c r="L53" s="67"/>
      <c r="M53" s="67"/>
      <c r="N53" s="67"/>
      <c r="O53" s="67"/>
      <c r="P53" s="67"/>
      <c r="Q53" s="67"/>
      <c r="R53" s="67"/>
      <c r="S53" s="67"/>
      <c r="T53" s="67"/>
      <c r="U53" s="67"/>
      <c r="V53" s="67"/>
    </row>
    <row r="54" spans="2:22">
      <c r="B54" s="68" t="s">
        <v>54</v>
      </c>
      <c r="C54" s="68"/>
      <c r="D54" s="68"/>
      <c r="E54" s="68"/>
      <c r="F54" s="68"/>
      <c r="G54" s="68"/>
      <c r="H54" s="68"/>
      <c r="I54" s="68"/>
      <c r="J54" s="68"/>
      <c r="K54" s="68"/>
      <c r="L54" s="68"/>
      <c r="M54" s="68"/>
      <c r="N54" s="68"/>
      <c r="O54" s="68"/>
      <c r="P54" s="68"/>
      <c r="Q54" s="68"/>
      <c r="R54" s="68"/>
      <c r="S54" s="68"/>
      <c r="T54" s="68"/>
      <c r="U54" s="68"/>
      <c r="V54" s="68"/>
    </row>
    <row r="55" spans="2:22">
      <c r="B55" s="67" t="s">
        <v>28</v>
      </c>
      <c r="C55" s="67"/>
      <c r="D55" s="67"/>
      <c r="E55" s="67"/>
      <c r="F55" s="67"/>
      <c r="G55" s="67"/>
      <c r="H55" s="67"/>
      <c r="I55" s="67"/>
      <c r="J55" s="67"/>
      <c r="K55" s="67"/>
      <c r="L55" s="67"/>
      <c r="M55" s="67"/>
      <c r="N55" s="67"/>
      <c r="O55" s="67"/>
      <c r="P55" s="67"/>
      <c r="Q55" s="67"/>
      <c r="R55" s="67"/>
      <c r="S55" s="67"/>
      <c r="T55" s="67"/>
      <c r="U55" s="67"/>
      <c r="V55" s="67"/>
    </row>
    <row r="56" spans="2:22">
      <c r="B56" s="69" t="s">
        <v>55</v>
      </c>
      <c r="C56" s="69"/>
      <c r="D56" s="69"/>
      <c r="E56" s="69"/>
      <c r="F56" s="69"/>
      <c r="G56" s="69"/>
      <c r="H56" s="69"/>
      <c r="I56" s="69"/>
      <c r="J56" s="69"/>
      <c r="K56" s="69"/>
      <c r="L56" s="69"/>
      <c r="M56" s="69"/>
      <c r="N56" s="69"/>
      <c r="O56" s="69"/>
      <c r="P56" s="69"/>
      <c r="Q56" s="69"/>
      <c r="R56" s="69"/>
      <c r="S56" s="69"/>
      <c r="T56" s="69"/>
      <c r="U56" s="69"/>
      <c r="V56" s="69"/>
    </row>
    <row r="57" spans="2:22" ht="15" customHeight="1">
      <c r="B57" s="67" t="s">
        <v>29</v>
      </c>
      <c r="C57" s="67"/>
      <c r="D57" s="67"/>
      <c r="E57" s="67"/>
      <c r="F57" s="67"/>
      <c r="G57" s="67"/>
      <c r="H57" s="67"/>
      <c r="I57" s="67"/>
      <c r="J57" s="67"/>
      <c r="K57" s="67"/>
      <c r="L57" s="67"/>
      <c r="M57" s="67"/>
      <c r="N57" s="67"/>
      <c r="O57" s="67"/>
      <c r="P57" s="67"/>
      <c r="Q57" s="67"/>
      <c r="R57" s="67"/>
      <c r="S57" s="67"/>
      <c r="T57" s="67"/>
      <c r="U57" s="67"/>
      <c r="V57" s="67"/>
    </row>
    <row r="58" spans="2:22">
      <c r="B58" s="69" t="s">
        <v>56</v>
      </c>
      <c r="C58" s="69"/>
      <c r="D58" s="69"/>
      <c r="E58" s="69"/>
      <c r="F58" s="69"/>
      <c r="G58" s="69"/>
      <c r="H58" s="69"/>
      <c r="I58" s="69"/>
      <c r="J58" s="69"/>
      <c r="K58" s="69"/>
      <c r="L58" s="69"/>
      <c r="M58" s="69"/>
      <c r="N58" s="69"/>
      <c r="O58" s="69"/>
      <c r="P58" s="69"/>
      <c r="Q58" s="69"/>
      <c r="R58" s="69"/>
      <c r="S58" s="69"/>
      <c r="T58" s="69"/>
      <c r="U58" s="69"/>
      <c r="V58" s="69"/>
    </row>
    <row r="59" spans="2:22">
      <c r="B59" s="66" t="s">
        <v>57</v>
      </c>
      <c r="C59" s="66"/>
      <c r="D59" s="66"/>
      <c r="E59" s="66"/>
      <c r="F59" s="66"/>
      <c r="G59" s="66"/>
      <c r="H59" s="66"/>
      <c r="I59" s="66"/>
      <c r="J59" s="66"/>
      <c r="K59" s="66"/>
      <c r="L59" s="66"/>
      <c r="M59" s="66"/>
      <c r="N59" s="66"/>
      <c r="O59" s="66"/>
      <c r="P59" s="66"/>
      <c r="Q59" s="66"/>
      <c r="R59" s="66"/>
      <c r="S59" s="66"/>
      <c r="T59" s="66"/>
      <c r="U59" s="66"/>
      <c r="V59" s="66"/>
    </row>
    <row r="60" spans="2:22">
      <c r="B60" s="34" t="s">
        <v>58</v>
      </c>
      <c r="C60" s="34"/>
      <c r="D60" s="34"/>
      <c r="E60" s="34"/>
      <c r="F60" s="34"/>
      <c r="G60" s="34"/>
      <c r="H60" s="34"/>
      <c r="I60" s="34"/>
      <c r="J60" s="34"/>
      <c r="K60" s="34"/>
      <c r="L60" s="34"/>
      <c r="M60" s="34"/>
      <c r="N60" s="34"/>
      <c r="O60" s="34"/>
      <c r="P60" s="34"/>
      <c r="Q60" s="34"/>
      <c r="R60" s="34"/>
      <c r="S60" s="34"/>
      <c r="T60" s="34"/>
      <c r="U60" s="34"/>
      <c r="V60" s="34"/>
    </row>
    <row r="61" spans="2:22">
      <c r="B61" s="66" t="s">
        <v>31</v>
      </c>
      <c r="C61" s="66"/>
      <c r="D61" s="66"/>
      <c r="E61" s="66"/>
      <c r="F61" s="66"/>
      <c r="G61" s="66"/>
      <c r="H61" s="66"/>
      <c r="I61" s="66"/>
      <c r="J61" s="66"/>
      <c r="K61" s="66"/>
      <c r="L61" s="66"/>
      <c r="M61" s="66"/>
      <c r="N61" s="66"/>
      <c r="O61" s="66"/>
      <c r="P61" s="66"/>
      <c r="Q61" s="66"/>
      <c r="R61" s="66"/>
      <c r="S61" s="66"/>
      <c r="T61" s="66"/>
      <c r="U61" s="66"/>
      <c r="V61" s="66"/>
    </row>
  </sheetData>
  <mergeCells count="30">
    <mergeCell ref="B1:V1"/>
    <mergeCell ref="B47:V47"/>
    <mergeCell ref="B2:V2"/>
    <mergeCell ref="B3:B5"/>
    <mergeCell ref="C3:C4"/>
    <mergeCell ref="D3:F3"/>
    <mergeCell ref="G3:G4"/>
    <mergeCell ref="H3:J3"/>
    <mergeCell ref="K3:K4"/>
    <mergeCell ref="L3:N3"/>
    <mergeCell ref="O3:O4"/>
    <mergeCell ref="P3:R3"/>
    <mergeCell ref="B54:V54"/>
    <mergeCell ref="S3:S4"/>
    <mergeCell ref="T3:V3"/>
    <mergeCell ref="C5:V5"/>
    <mergeCell ref="C26:V26"/>
    <mergeCell ref="B46:V46"/>
    <mergeCell ref="B48:V48"/>
    <mergeCell ref="B49:V49"/>
    <mergeCell ref="B50:V50"/>
    <mergeCell ref="B51:V51"/>
    <mergeCell ref="B52:V52"/>
    <mergeCell ref="B53:V53"/>
    <mergeCell ref="B61:V61"/>
    <mergeCell ref="B55:V55"/>
    <mergeCell ref="B56:V56"/>
    <mergeCell ref="B57:V57"/>
    <mergeCell ref="B58:V58"/>
    <mergeCell ref="B59:V59"/>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A8017-5067-44E0-AC50-3E1C04CF24F8}">
  <dimension ref="A1:V59"/>
  <sheetViews>
    <sheetView zoomScaleNormal="100" workbookViewId="0"/>
  </sheetViews>
  <sheetFormatPr baseColWidth="10" defaultColWidth="10" defaultRowHeight="15.6"/>
  <cols>
    <col min="2" max="2" width="22.5" customWidth="1"/>
    <col min="3" max="22" width="11.19921875" customWidth="1"/>
  </cols>
  <sheetData>
    <row r="1" spans="1:22">
      <c r="B1" s="81"/>
      <c r="C1" s="81"/>
      <c r="D1" s="81"/>
      <c r="E1" s="81"/>
      <c r="F1" s="81"/>
      <c r="G1" s="81"/>
      <c r="H1" s="81"/>
      <c r="I1" s="81"/>
      <c r="J1" s="81"/>
      <c r="K1" s="81"/>
      <c r="L1" s="81"/>
      <c r="M1" s="81"/>
      <c r="N1" s="81"/>
      <c r="O1" s="81"/>
      <c r="P1" s="81"/>
      <c r="Q1" s="81"/>
      <c r="R1" s="81"/>
      <c r="S1" s="81"/>
      <c r="T1" s="81"/>
      <c r="U1" s="81"/>
      <c r="V1" s="81"/>
    </row>
    <row r="2" spans="1:22" ht="15.75" customHeight="1">
      <c r="B2" s="82" t="s">
        <v>59</v>
      </c>
      <c r="C2" s="81"/>
      <c r="D2" s="82"/>
      <c r="E2" s="82"/>
      <c r="F2" s="82"/>
      <c r="G2" s="82"/>
      <c r="H2" s="82"/>
      <c r="I2" s="82"/>
      <c r="J2" s="82"/>
      <c r="K2" s="82"/>
      <c r="L2" s="82"/>
      <c r="M2" s="82"/>
      <c r="N2" s="82"/>
      <c r="O2" s="82"/>
      <c r="P2" s="82"/>
      <c r="Q2" s="82"/>
      <c r="R2" s="82"/>
      <c r="S2" s="82"/>
      <c r="T2" s="82"/>
      <c r="U2" s="82"/>
      <c r="V2" s="82"/>
    </row>
    <row r="3" spans="1:22" ht="44.1" customHeight="1">
      <c r="A3" t="s">
        <v>33</v>
      </c>
      <c r="B3" s="83" t="s">
        <v>16</v>
      </c>
      <c r="C3" s="73" t="s">
        <v>20</v>
      </c>
      <c r="D3" s="75" t="s">
        <v>34</v>
      </c>
      <c r="E3" s="72"/>
      <c r="F3" s="76"/>
      <c r="G3" s="73" t="s">
        <v>20</v>
      </c>
      <c r="H3" s="75" t="s">
        <v>35</v>
      </c>
      <c r="I3" s="72"/>
      <c r="J3" s="76"/>
      <c r="K3" s="73" t="s">
        <v>20</v>
      </c>
      <c r="L3" s="75" t="s">
        <v>36</v>
      </c>
      <c r="M3" s="72"/>
      <c r="N3" s="72"/>
      <c r="O3" s="73" t="s">
        <v>20</v>
      </c>
      <c r="P3" s="72" t="s">
        <v>37</v>
      </c>
      <c r="Q3" s="72"/>
      <c r="R3" s="72"/>
      <c r="S3" s="73" t="s">
        <v>20</v>
      </c>
      <c r="T3" s="75" t="s">
        <v>38</v>
      </c>
      <c r="U3" s="72"/>
      <c r="V3" s="76"/>
    </row>
    <row r="4" spans="1:22" ht="38.25" customHeight="1">
      <c r="B4" s="84"/>
      <c r="C4" s="74"/>
      <c r="D4" s="5" t="s">
        <v>39</v>
      </c>
      <c r="E4" s="3" t="s">
        <v>40</v>
      </c>
      <c r="F4" s="4" t="s">
        <v>41</v>
      </c>
      <c r="G4" s="74"/>
      <c r="H4" s="5" t="s">
        <v>42</v>
      </c>
      <c r="I4" s="3" t="s">
        <v>43</v>
      </c>
      <c r="J4" s="4" t="s">
        <v>44</v>
      </c>
      <c r="K4" s="74"/>
      <c r="L4" s="3" t="s">
        <v>42</v>
      </c>
      <c r="M4" s="3" t="s">
        <v>43</v>
      </c>
      <c r="N4" s="3" t="s">
        <v>44</v>
      </c>
      <c r="O4" s="74"/>
      <c r="P4" s="6" t="s">
        <v>39</v>
      </c>
      <c r="Q4" s="6" t="s">
        <v>40</v>
      </c>
      <c r="R4" s="47" t="s">
        <v>41</v>
      </c>
      <c r="S4" s="74"/>
      <c r="T4" s="2" t="s">
        <v>45</v>
      </c>
      <c r="U4" s="6" t="s">
        <v>46</v>
      </c>
      <c r="V4" s="6" t="s">
        <v>44</v>
      </c>
    </row>
    <row r="5" spans="1:22">
      <c r="B5" s="85"/>
      <c r="C5" s="77" t="s">
        <v>21</v>
      </c>
      <c r="D5" s="78"/>
      <c r="E5" s="78"/>
      <c r="F5" s="78"/>
      <c r="G5" s="78"/>
      <c r="H5" s="78"/>
      <c r="I5" s="78"/>
      <c r="J5" s="78"/>
      <c r="K5" s="78"/>
      <c r="L5" s="78"/>
      <c r="M5" s="78"/>
      <c r="N5" s="78"/>
      <c r="O5" s="78"/>
      <c r="P5" s="78"/>
      <c r="Q5" s="78"/>
      <c r="R5" s="78"/>
      <c r="S5" s="79"/>
      <c r="T5" s="78"/>
      <c r="U5" s="78"/>
      <c r="V5" s="80"/>
    </row>
    <row r="6" spans="1:22">
      <c r="B6" s="35" t="s">
        <v>0</v>
      </c>
      <c r="C6" s="36">
        <v>46746</v>
      </c>
      <c r="D6" s="36">
        <v>1432</v>
      </c>
      <c r="E6" s="36">
        <v>44909</v>
      </c>
      <c r="F6" s="37">
        <v>405</v>
      </c>
      <c r="G6" s="36">
        <v>129546</v>
      </c>
      <c r="H6" s="36">
        <v>6417</v>
      </c>
      <c r="I6" s="36">
        <v>19110</v>
      </c>
      <c r="J6" s="36">
        <v>104019</v>
      </c>
      <c r="K6" s="36">
        <v>63454</v>
      </c>
      <c r="L6" s="36">
        <v>0</v>
      </c>
      <c r="M6" s="36">
        <v>14915</v>
      </c>
      <c r="N6" s="36">
        <v>48539</v>
      </c>
      <c r="O6" s="36">
        <v>7230</v>
      </c>
      <c r="P6" s="36">
        <v>157</v>
      </c>
      <c r="Q6" s="36">
        <v>6600</v>
      </c>
      <c r="R6" s="36">
        <v>473</v>
      </c>
      <c r="S6" s="36">
        <v>26216</v>
      </c>
      <c r="T6" s="36">
        <v>845</v>
      </c>
      <c r="U6" s="36">
        <v>17330</v>
      </c>
      <c r="V6" s="36">
        <v>8041</v>
      </c>
    </row>
    <row r="7" spans="1:22">
      <c r="B7" s="7" t="s">
        <v>1</v>
      </c>
      <c r="C7" s="8">
        <v>36684</v>
      </c>
      <c r="D7" s="8">
        <v>196</v>
      </c>
      <c r="E7" s="8">
        <v>24862</v>
      </c>
      <c r="F7" s="9">
        <v>11626</v>
      </c>
      <c r="G7" s="8">
        <v>202018</v>
      </c>
      <c r="H7" s="8">
        <v>2573</v>
      </c>
      <c r="I7" s="8">
        <v>12767</v>
      </c>
      <c r="J7" s="8">
        <v>186678</v>
      </c>
      <c r="K7" s="8">
        <v>54701</v>
      </c>
      <c r="L7" s="8">
        <v>0</v>
      </c>
      <c r="M7" s="8">
        <v>4105</v>
      </c>
      <c r="N7" s="8">
        <v>50596</v>
      </c>
      <c r="O7" s="8">
        <v>52604</v>
      </c>
      <c r="P7" s="8">
        <v>47</v>
      </c>
      <c r="Q7" s="8">
        <v>31765</v>
      </c>
      <c r="R7" s="8">
        <v>20792</v>
      </c>
      <c r="S7" s="8">
        <v>18046</v>
      </c>
      <c r="T7" s="8">
        <v>271</v>
      </c>
      <c r="U7" s="8">
        <v>6883</v>
      </c>
      <c r="V7" s="8">
        <v>10892</v>
      </c>
    </row>
    <row r="8" spans="1:22">
      <c r="B8" s="38" t="s">
        <v>2</v>
      </c>
      <c r="C8" s="36">
        <v>9893</v>
      </c>
      <c r="D8" s="36">
        <v>89</v>
      </c>
      <c r="E8" s="36">
        <v>5133</v>
      </c>
      <c r="F8" s="37">
        <v>4671</v>
      </c>
      <c r="G8" s="36">
        <v>18160</v>
      </c>
      <c r="H8" s="36">
        <v>4693</v>
      </c>
      <c r="I8" s="36">
        <v>9461</v>
      </c>
      <c r="J8" s="36">
        <v>4006</v>
      </c>
      <c r="K8" s="36">
        <v>5314</v>
      </c>
      <c r="L8" s="36">
        <v>0</v>
      </c>
      <c r="M8" s="36">
        <v>2172</v>
      </c>
      <c r="N8" s="36">
        <v>3142</v>
      </c>
      <c r="O8" s="36">
        <v>9530</v>
      </c>
      <c r="P8" s="36">
        <v>51</v>
      </c>
      <c r="Q8" s="36">
        <v>4001</v>
      </c>
      <c r="R8" s="36">
        <v>5478</v>
      </c>
      <c r="S8" s="36">
        <v>14173</v>
      </c>
      <c r="T8" s="36">
        <v>383</v>
      </c>
      <c r="U8" s="36">
        <v>7723</v>
      </c>
      <c r="V8" s="36">
        <v>6067</v>
      </c>
    </row>
    <row r="9" spans="1:22">
      <c r="B9" s="7" t="s">
        <v>3</v>
      </c>
      <c r="C9" s="8">
        <v>15651</v>
      </c>
      <c r="D9" s="8">
        <v>621</v>
      </c>
      <c r="E9" s="8">
        <v>7696</v>
      </c>
      <c r="F9" s="9">
        <v>7334</v>
      </c>
      <c r="G9" s="8">
        <v>38809</v>
      </c>
      <c r="H9" s="8">
        <v>10393</v>
      </c>
      <c r="I9" s="8">
        <v>14321</v>
      </c>
      <c r="J9" s="8">
        <v>14095</v>
      </c>
      <c r="K9" s="8">
        <v>5798</v>
      </c>
      <c r="L9" s="8">
        <v>0</v>
      </c>
      <c r="M9" s="8">
        <v>1698</v>
      </c>
      <c r="N9" s="8">
        <v>4100</v>
      </c>
      <c r="O9" s="8">
        <v>9731</v>
      </c>
      <c r="P9" s="8">
        <v>75</v>
      </c>
      <c r="Q9" s="8">
        <v>3828</v>
      </c>
      <c r="R9" s="8">
        <v>5828</v>
      </c>
      <c r="S9" s="8">
        <v>11259</v>
      </c>
      <c r="T9" s="8">
        <v>332</v>
      </c>
      <c r="U9" s="8">
        <v>3382</v>
      </c>
      <c r="V9" s="8">
        <v>7545</v>
      </c>
    </row>
    <row r="10" spans="1:22">
      <c r="B10" s="38" t="s">
        <v>4</v>
      </c>
      <c r="C10" s="36">
        <v>1532</v>
      </c>
      <c r="D10" s="36">
        <v>1</v>
      </c>
      <c r="E10" s="36">
        <v>1531</v>
      </c>
      <c r="F10" s="37">
        <v>0</v>
      </c>
      <c r="G10" s="36">
        <v>9140</v>
      </c>
      <c r="H10" s="36">
        <v>183</v>
      </c>
      <c r="I10" s="36">
        <v>1497</v>
      </c>
      <c r="J10" s="36">
        <v>7460</v>
      </c>
      <c r="K10" s="36">
        <v>333</v>
      </c>
      <c r="L10" s="36">
        <v>0</v>
      </c>
      <c r="M10" s="36">
        <v>116</v>
      </c>
      <c r="N10" s="36">
        <v>217</v>
      </c>
      <c r="O10" s="36">
        <v>3053</v>
      </c>
      <c r="P10" s="36">
        <v>8</v>
      </c>
      <c r="Q10" s="36">
        <v>2984</v>
      </c>
      <c r="R10" s="36">
        <v>61</v>
      </c>
      <c r="S10" s="36">
        <v>2011</v>
      </c>
      <c r="T10" s="36">
        <v>8</v>
      </c>
      <c r="U10" s="36">
        <v>950</v>
      </c>
      <c r="V10" s="36">
        <v>1053</v>
      </c>
    </row>
    <row r="11" spans="1:22">
      <c r="B11" s="7" t="s">
        <v>5</v>
      </c>
      <c r="C11" s="8">
        <v>15094</v>
      </c>
      <c r="D11" s="8">
        <v>141</v>
      </c>
      <c r="E11" s="8">
        <v>4248</v>
      </c>
      <c r="F11" s="9">
        <v>10705</v>
      </c>
      <c r="G11" s="8">
        <v>22905</v>
      </c>
      <c r="H11" s="8">
        <v>1731</v>
      </c>
      <c r="I11" s="8">
        <v>3235</v>
      </c>
      <c r="J11" s="8">
        <v>17939</v>
      </c>
      <c r="K11" s="8">
        <v>8731</v>
      </c>
      <c r="L11" s="8">
        <v>0</v>
      </c>
      <c r="M11" s="8">
        <v>903</v>
      </c>
      <c r="N11" s="8">
        <v>7828</v>
      </c>
      <c r="O11" s="8">
        <v>5741</v>
      </c>
      <c r="P11" s="8">
        <v>32</v>
      </c>
      <c r="Q11" s="8">
        <v>1222</v>
      </c>
      <c r="R11" s="8">
        <v>4487</v>
      </c>
      <c r="S11" s="8">
        <v>6166</v>
      </c>
      <c r="T11" s="8">
        <v>125</v>
      </c>
      <c r="U11" s="8">
        <v>1967</v>
      </c>
      <c r="V11" s="8">
        <v>4074</v>
      </c>
    </row>
    <row r="12" spans="1:22">
      <c r="B12" s="38" t="s">
        <v>6</v>
      </c>
      <c r="C12" s="36">
        <v>26005</v>
      </c>
      <c r="D12" s="36">
        <v>186</v>
      </c>
      <c r="E12" s="36">
        <v>23976</v>
      </c>
      <c r="F12" s="37">
        <v>1843</v>
      </c>
      <c r="G12" s="36">
        <v>79879</v>
      </c>
      <c r="H12" s="36">
        <v>1137</v>
      </c>
      <c r="I12" s="36">
        <v>6633</v>
      </c>
      <c r="J12" s="36">
        <v>72109</v>
      </c>
      <c r="K12" s="36">
        <v>38752</v>
      </c>
      <c r="L12" s="36">
        <v>0</v>
      </c>
      <c r="M12" s="36">
        <v>4066</v>
      </c>
      <c r="N12" s="36">
        <v>34686</v>
      </c>
      <c r="O12" s="36">
        <v>10712</v>
      </c>
      <c r="P12" s="36">
        <v>37</v>
      </c>
      <c r="Q12" s="36">
        <v>8749</v>
      </c>
      <c r="R12" s="36">
        <v>1926</v>
      </c>
      <c r="S12" s="36">
        <v>18572</v>
      </c>
      <c r="T12" s="36">
        <v>160</v>
      </c>
      <c r="U12" s="36">
        <v>7301</v>
      </c>
      <c r="V12" s="36">
        <v>11111</v>
      </c>
    </row>
    <row r="13" spans="1:22">
      <c r="B13" s="7" t="s">
        <v>7</v>
      </c>
      <c r="C13" s="8">
        <v>13707</v>
      </c>
      <c r="D13" s="8">
        <v>668</v>
      </c>
      <c r="E13" s="8">
        <v>7988</v>
      </c>
      <c r="F13" s="9">
        <v>5051</v>
      </c>
      <c r="G13" s="8">
        <v>29361</v>
      </c>
      <c r="H13" s="8">
        <v>3554</v>
      </c>
      <c r="I13" s="8">
        <v>21383</v>
      </c>
      <c r="J13" s="8">
        <v>4424</v>
      </c>
      <c r="K13" s="8">
        <v>3723</v>
      </c>
      <c r="L13" s="8">
        <v>0</v>
      </c>
      <c r="M13" s="8">
        <v>1966</v>
      </c>
      <c r="N13" s="8">
        <v>1757</v>
      </c>
      <c r="O13" s="8">
        <v>4355</v>
      </c>
      <c r="P13" s="8">
        <v>41</v>
      </c>
      <c r="Q13" s="8">
        <v>1866</v>
      </c>
      <c r="R13" s="8">
        <v>2448</v>
      </c>
      <c r="S13" s="8">
        <v>5267</v>
      </c>
      <c r="T13" s="8">
        <v>148</v>
      </c>
      <c r="U13" s="8">
        <v>3373</v>
      </c>
      <c r="V13" s="8">
        <v>1746</v>
      </c>
    </row>
    <row r="14" spans="1:22">
      <c r="B14" s="38" t="s">
        <v>8</v>
      </c>
      <c r="C14" s="36">
        <v>16650</v>
      </c>
      <c r="D14" s="36">
        <v>98</v>
      </c>
      <c r="E14" s="36">
        <v>5378</v>
      </c>
      <c r="F14" s="37">
        <v>11174</v>
      </c>
      <c r="G14" s="36">
        <v>158053</v>
      </c>
      <c r="H14" s="36">
        <v>5723</v>
      </c>
      <c r="I14" s="36">
        <v>9731</v>
      </c>
      <c r="J14" s="36">
        <v>142599</v>
      </c>
      <c r="K14" s="36">
        <v>26202</v>
      </c>
      <c r="L14" s="36">
        <v>0</v>
      </c>
      <c r="M14" s="36">
        <v>2694</v>
      </c>
      <c r="N14" s="36">
        <v>23508</v>
      </c>
      <c r="O14" s="36">
        <v>40136</v>
      </c>
      <c r="P14" s="36">
        <v>64</v>
      </c>
      <c r="Q14" s="36">
        <v>6037</v>
      </c>
      <c r="R14" s="36">
        <v>34035</v>
      </c>
      <c r="S14" s="36">
        <v>15536</v>
      </c>
      <c r="T14" s="36">
        <v>285</v>
      </c>
      <c r="U14" s="36">
        <v>5604</v>
      </c>
      <c r="V14" s="36">
        <v>9647</v>
      </c>
    </row>
    <row r="15" spans="1:22">
      <c r="B15" s="7" t="s">
        <v>60</v>
      </c>
      <c r="C15" s="8">
        <v>16666</v>
      </c>
      <c r="D15" s="8">
        <v>161</v>
      </c>
      <c r="E15" s="8">
        <v>15023</v>
      </c>
      <c r="F15" s="9">
        <v>1482</v>
      </c>
      <c r="G15" s="8">
        <v>166017</v>
      </c>
      <c r="H15" s="8">
        <v>2630</v>
      </c>
      <c r="I15" s="8">
        <v>7699</v>
      </c>
      <c r="J15" s="8">
        <v>155688</v>
      </c>
      <c r="K15" s="8">
        <v>156649</v>
      </c>
      <c r="L15" s="8">
        <v>0</v>
      </c>
      <c r="M15" s="8">
        <v>8257</v>
      </c>
      <c r="N15" s="8">
        <v>148392</v>
      </c>
      <c r="O15" s="8">
        <v>37622</v>
      </c>
      <c r="P15" s="8">
        <v>110</v>
      </c>
      <c r="Q15" s="8">
        <v>28187</v>
      </c>
      <c r="R15" s="8">
        <v>9325</v>
      </c>
      <c r="S15" s="8">
        <v>42158</v>
      </c>
      <c r="T15" s="8">
        <v>341</v>
      </c>
      <c r="U15" s="8">
        <v>22058</v>
      </c>
      <c r="V15" s="8">
        <v>19759</v>
      </c>
    </row>
    <row r="16" spans="1:22">
      <c r="B16" s="38" t="s">
        <v>10</v>
      </c>
      <c r="C16" s="36">
        <v>8347</v>
      </c>
      <c r="D16" s="36">
        <v>123</v>
      </c>
      <c r="E16" s="36">
        <v>6541</v>
      </c>
      <c r="F16" s="37">
        <v>1683</v>
      </c>
      <c r="G16" s="36">
        <v>39855</v>
      </c>
      <c r="H16" s="36">
        <v>1154</v>
      </c>
      <c r="I16" s="36">
        <v>5090</v>
      </c>
      <c r="J16" s="36">
        <v>33611</v>
      </c>
      <c r="K16" s="36">
        <v>42548</v>
      </c>
      <c r="L16" s="36">
        <v>0</v>
      </c>
      <c r="M16" s="36">
        <v>3617</v>
      </c>
      <c r="N16" s="36">
        <v>38931</v>
      </c>
      <c r="O16" s="36">
        <v>10247</v>
      </c>
      <c r="P16" s="36">
        <v>30</v>
      </c>
      <c r="Q16" s="36">
        <v>3536</v>
      </c>
      <c r="R16" s="36">
        <v>6681</v>
      </c>
      <c r="S16" s="36">
        <v>22462</v>
      </c>
      <c r="T16" s="36">
        <v>127</v>
      </c>
      <c r="U16" s="36">
        <v>8856</v>
      </c>
      <c r="V16" s="36">
        <v>13479</v>
      </c>
    </row>
    <row r="17" spans="2:22">
      <c r="B17" s="7" t="s">
        <v>11</v>
      </c>
      <c r="C17" s="8">
        <v>4173</v>
      </c>
      <c r="D17" s="8">
        <v>22</v>
      </c>
      <c r="E17" s="8">
        <v>4023</v>
      </c>
      <c r="F17" s="9">
        <v>128</v>
      </c>
      <c r="G17" s="8">
        <v>11177</v>
      </c>
      <c r="H17" s="8">
        <v>141</v>
      </c>
      <c r="I17" s="8">
        <v>560</v>
      </c>
      <c r="J17" s="8">
        <v>10476</v>
      </c>
      <c r="K17" s="8">
        <v>4120</v>
      </c>
      <c r="L17" s="8">
        <v>0</v>
      </c>
      <c r="M17" s="8">
        <v>292</v>
      </c>
      <c r="N17" s="8">
        <v>3828</v>
      </c>
      <c r="O17" s="8">
        <v>590</v>
      </c>
      <c r="P17" s="8">
        <v>0</v>
      </c>
      <c r="Q17" s="8">
        <v>425</v>
      </c>
      <c r="R17" s="8">
        <v>165</v>
      </c>
      <c r="S17" s="8">
        <v>2332</v>
      </c>
      <c r="T17" s="8">
        <v>17</v>
      </c>
      <c r="U17" s="8">
        <v>1769</v>
      </c>
      <c r="V17" s="8">
        <v>546</v>
      </c>
    </row>
    <row r="18" spans="2:22">
      <c r="B18" s="38" t="s">
        <v>12</v>
      </c>
      <c r="C18" s="36">
        <v>29995</v>
      </c>
      <c r="D18" s="36">
        <v>589</v>
      </c>
      <c r="E18" s="36">
        <v>13794</v>
      </c>
      <c r="F18" s="37">
        <v>15612</v>
      </c>
      <c r="G18" s="36">
        <v>68278</v>
      </c>
      <c r="H18" s="36">
        <v>11747</v>
      </c>
      <c r="I18" s="36">
        <v>37644</v>
      </c>
      <c r="J18" s="36">
        <v>18887</v>
      </c>
      <c r="K18" s="36">
        <v>11604</v>
      </c>
      <c r="L18" s="36">
        <v>0</v>
      </c>
      <c r="M18" s="36">
        <v>5551</v>
      </c>
      <c r="N18" s="36">
        <v>6053</v>
      </c>
      <c r="O18" s="36">
        <v>14539</v>
      </c>
      <c r="P18" s="36">
        <v>52</v>
      </c>
      <c r="Q18" s="36">
        <v>4726</v>
      </c>
      <c r="R18" s="36">
        <v>9761</v>
      </c>
      <c r="S18" s="36">
        <v>10731</v>
      </c>
      <c r="T18" s="36">
        <v>289</v>
      </c>
      <c r="U18" s="36">
        <v>6160</v>
      </c>
      <c r="V18" s="36">
        <v>4282</v>
      </c>
    </row>
    <row r="19" spans="2:22">
      <c r="B19" s="7" t="s">
        <v>13</v>
      </c>
      <c r="C19" s="8">
        <v>17285</v>
      </c>
      <c r="D19" s="8">
        <v>309</v>
      </c>
      <c r="E19" s="8">
        <v>5863</v>
      </c>
      <c r="F19" s="9">
        <v>11113</v>
      </c>
      <c r="G19" s="8">
        <v>34751</v>
      </c>
      <c r="H19" s="8">
        <v>5920</v>
      </c>
      <c r="I19" s="8">
        <v>11650</v>
      </c>
      <c r="J19" s="8">
        <v>17181</v>
      </c>
      <c r="K19" s="8">
        <v>6154</v>
      </c>
      <c r="L19" s="8">
        <v>0</v>
      </c>
      <c r="M19" s="8">
        <v>1510</v>
      </c>
      <c r="N19" s="8">
        <v>4644</v>
      </c>
      <c r="O19" s="8">
        <v>7572</v>
      </c>
      <c r="P19" s="8">
        <v>18</v>
      </c>
      <c r="Q19" s="8">
        <v>1888</v>
      </c>
      <c r="R19" s="8">
        <v>5666</v>
      </c>
      <c r="S19" s="8">
        <v>6238</v>
      </c>
      <c r="T19" s="8">
        <v>126</v>
      </c>
      <c r="U19" s="8">
        <v>2199</v>
      </c>
      <c r="V19" s="8">
        <v>3913</v>
      </c>
    </row>
    <row r="20" spans="2:22">
      <c r="B20" s="38" t="s">
        <v>14</v>
      </c>
      <c r="C20" s="36">
        <v>9286</v>
      </c>
      <c r="D20" s="36">
        <v>216</v>
      </c>
      <c r="E20" s="36">
        <v>8840</v>
      </c>
      <c r="F20" s="37">
        <v>230</v>
      </c>
      <c r="G20" s="36">
        <v>41010</v>
      </c>
      <c r="H20" s="36">
        <v>1099</v>
      </c>
      <c r="I20" s="36">
        <v>8329</v>
      </c>
      <c r="J20" s="36">
        <v>31582</v>
      </c>
      <c r="K20" s="36">
        <v>7515</v>
      </c>
      <c r="L20" s="36">
        <v>0</v>
      </c>
      <c r="M20" s="36">
        <v>2860</v>
      </c>
      <c r="N20" s="36">
        <v>4655</v>
      </c>
      <c r="O20" s="36">
        <v>7813</v>
      </c>
      <c r="P20" s="36">
        <v>75</v>
      </c>
      <c r="Q20" s="36">
        <v>6913</v>
      </c>
      <c r="R20" s="36">
        <v>825</v>
      </c>
      <c r="S20" s="36">
        <v>13368</v>
      </c>
      <c r="T20" s="36">
        <v>285</v>
      </c>
      <c r="U20" s="36">
        <v>9158</v>
      </c>
      <c r="V20" s="36">
        <v>3925</v>
      </c>
    </row>
    <row r="21" spans="2:22">
      <c r="B21" s="7" t="s">
        <v>15</v>
      </c>
      <c r="C21" s="10">
        <v>15093</v>
      </c>
      <c r="D21" s="8">
        <v>299</v>
      </c>
      <c r="E21" s="10">
        <v>9009</v>
      </c>
      <c r="F21" s="11">
        <v>5785</v>
      </c>
      <c r="G21" s="10">
        <v>34659</v>
      </c>
      <c r="H21" s="8">
        <v>4187</v>
      </c>
      <c r="I21" s="10">
        <v>17814</v>
      </c>
      <c r="J21" s="10">
        <v>12658</v>
      </c>
      <c r="K21" s="10">
        <v>7502</v>
      </c>
      <c r="L21" s="10">
        <v>0</v>
      </c>
      <c r="M21" s="10">
        <v>3423</v>
      </c>
      <c r="N21" s="10">
        <v>4079</v>
      </c>
      <c r="O21" s="10">
        <v>9901</v>
      </c>
      <c r="P21" s="10">
        <v>5</v>
      </c>
      <c r="Q21" s="10">
        <v>3686</v>
      </c>
      <c r="R21" s="10">
        <v>6210</v>
      </c>
      <c r="S21" s="10">
        <v>6491</v>
      </c>
      <c r="T21" s="10">
        <v>205</v>
      </c>
      <c r="U21" s="10">
        <v>3701</v>
      </c>
      <c r="V21" s="10">
        <v>2585</v>
      </c>
    </row>
    <row r="22" spans="2:22">
      <c r="B22" s="12" t="s">
        <v>61</v>
      </c>
      <c r="C22" s="13">
        <f>SUM(C8,C9,C13,C18,C19,C21)</f>
        <v>101624</v>
      </c>
      <c r="D22" s="13">
        <f t="shared" ref="D22:V22" si="0">SUM(D8,D9,D13,D18,D19,D21)</f>
        <v>2575</v>
      </c>
      <c r="E22" s="13">
        <f t="shared" si="0"/>
        <v>49483</v>
      </c>
      <c r="F22" s="14">
        <f t="shared" si="0"/>
        <v>49566</v>
      </c>
      <c r="G22" s="15">
        <f t="shared" si="0"/>
        <v>224018</v>
      </c>
      <c r="H22" s="13">
        <f t="shared" si="0"/>
        <v>40494</v>
      </c>
      <c r="I22" s="13">
        <f t="shared" si="0"/>
        <v>112273</v>
      </c>
      <c r="J22" s="14">
        <f t="shared" si="0"/>
        <v>71251</v>
      </c>
      <c r="K22" s="14">
        <f t="shared" si="0"/>
        <v>40095</v>
      </c>
      <c r="L22" s="14">
        <v>0</v>
      </c>
      <c r="M22" s="14">
        <f t="shared" si="0"/>
        <v>16320</v>
      </c>
      <c r="N22" s="14">
        <f t="shared" si="0"/>
        <v>23775</v>
      </c>
      <c r="O22" s="14">
        <f t="shared" si="0"/>
        <v>55628</v>
      </c>
      <c r="P22" s="14">
        <f t="shared" si="0"/>
        <v>242</v>
      </c>
      <c r="Q22" s="14">
        <f t="shared" si="0"/>
        <v>19995</v>
      </c>
      <c r="R22" s="14">
        <f t="shared" si="0"/>
        <v>35391</v>
      </c>
      <c r="S22" s="14">
        <f t="shared" si="0"/>
        <v>54159</v>
      </c>
      <c r="T22" s="14">
        <f t="shared" si="0"/>
        <v>1483</v>
      </c>
      <c r="U22" s="14">
        <f t="shared" si="0"/>
        <v>26538</v>
      </c>
      <c r="V22" s="14">
        <f t="shared" si="0"/>
        <v>26138</v>
      </c>
    </row>
    <row r="23" spans="2:22">
      <c r="B23" s="38" t="s">
        <v>62</v>
      </c>
      <c r="C23" s="37">
        <f>SUM(C6,C7,C10,C11,C12,C14,C15,C16,C17,C20)</f>
        <v>181183</v>
      </c>
      <c r="D23" s="36">
        <f t="shared" ref="D23:V23" si="1">SUM(D6,D7,D10,D11,D12,D14,D15,D16,D17,D20)</f>
        <v>2576</v>
      </c>
      <c r="E23" s="39">
        <f t="shared" si="1"/>
        <v>139331</v>
      </c>
      <c r="F23" s="39">
        <f t="shared" si="1"/>
        <v>39276</v>
      </c>
      <c r="G23" s="39">
        <f t="shared" si="1"/>
        <v>859600</v>
      </c>
      <c r="H23" s="39">
        <f t="shared" si="1"/>
        <v>22788</v>
      </c>
      <c r="I23" s="39">
        <f t="shared" si="1"/>
        <v>74651</v>
      </c>
      <c r="J23" s="36">
        <f t="shared" si="1"/>
        <v>762161</v>
      </c>
      <c r="K23" s="36">
        <f t="shared" si="1"/>
        <v>403005</v>
      </c>
      <c r="L23" s="36">
        <v>0</v>
      </c>
      <c r="M23" s="36">
        <f t="shared" si="1"/>
        <v>41825</v>
      </c>
      <c r="N23" s="36">
        <f t="shared" si="1"/>
        <v>361180</v>
      </c>
      <c r="O23" s="36">
        <f t="shared" si="1"/>
        <v>175748</v>
      </c>
      <c r="P23" s="36">
        <f t="shared" si="1"/>
        <v>560</v>
      </c>
      <c r="Q23" s="36">
        <f t="shared" si="1"/>
        <v>96418</v>
      </c>
      <c r="R23" s="36">
        <f t="shared" si="1"/>
        <v>78770</v>
      </c>
      <c r="S23" s="36">
        <f t="shared" si="1"/>
        <v>166867</v>
      </c>
      <c r="T23" s="36">
        <f t="shared" si="1"/>
        <v>2464</v>
      </c>
      <c r="U23" s="36">
        <f t="shared" si="1"/>
        <v>81876</v>
      </c>
      <c r="V23" s="36">
        <f t="shared" si="1"/>
        <v>82527</v>
      </c>
    </row>
    <row r="24" spans="2:22">
      <c r="B24" s="16" t="s">
        <v>23</v>
      </c>
      <c r="C24" s="17">
        <f t="shared" ref="C24:V24" si="2">SUM(C6:C21)</f>
        <v>282807</v>
      </c>
      <c r="D24" s="18">
        <f t="shared" si="2"/>
        <v>5151</v>
      </c>
      <c r="E24" s="17">
        <f t="shared" si="2"/>
        <v>188814</v>
      </c>
      <c r="F24" s="18">
        <f t="shared" si="2"/>
        <v>88842</v>
      </c>
      <c r="G24" s="18">
        <f t="shared" si="2"/>
        <v>1083618</v>
      </c>
      <c r="H24" s="19">
        <f t="shared" si="2"/>
        <v>63282</v>
      </c>
      <c r="I24" s="17">
        <f t="shared" si="2"/>
        <v>186924</v>
      </c>
      <c r="J24" s="18">
        <f t="shared" si="2"/>
        <v>833412</v>
      </c>
      <c r="K24" s="18">
        <f t="shared" si="2"/>
        <v>443100</v>
      </c>
      <c r="L24" s="18">
        <v>0</v>
      </c>
      <c r="M24" s="18">
        <f t="shared" si="2"/>
        <v>58145</v>
      </c>
      <c r="N24" s="18">
        <f t="shared" si="2"/>
        <v>384955</v>
      </c>
      <c r="O24" s="18">
        <f t="shared" si="2"/>
        <v>231376</v>
      </c>
      <c r="P24" s="18">
        <f t="shared" si="2"/>
        <v>802</v>
      </c>
      <c r="Q24" s="18">
        <f t="shared" si="2"/>
        <v>116413</v>
      </c>
      <c r="R24" s="18">
        <f t="shared" si="2"/>
        <v>114161</v>
      </c>
      <c r="S24" s="18">
        <f t="shared" si="2"/>
        <v>221026</v>
      </c>
      <c r="T24" s="18">
        <f t="shared" si="2"/>
        <v>3947</v>
      </c>
      <c r="U24" s="18">
        <f t="shared" si="2"/>
        <v>108414</v>
      </c>
      <c r="V24" s="18">
        <f t="shared" si="2"/>
        <v>108665</v>
      </c>
    </row>
    <row r="26" spans="2:22">
      <c r="B26" s="20" t="s">
        <v>16</v>
      </c>
      <c r="C26" s="77" t="s">
        <v>24</v>
      </c>
      <c r="D26" s="78"/>
      <c r="E26" s="78"/>
      <c r="F26" s="78"/>
      <c r="G26" s="78"/>
      <c r="H26" s="78"/>
      <c r="I26" s="78"/>
      <c r="J26" s="78"/>
      <c r="K26" s="78"/>
      <c r="L26" s="78"/>
      <c r="M26" s="78"/>
      <c r="N26" s="78"/>
      <c r="O26" s="78"/>
      <c r="P26" s="78"/>
      <c r="Q26" s="78"/>
      <c r="R26" s="78"/>
      <c r="S26" s="78"/>
      <c r="T26" s="78"/>
      <c r="U26" s="78"/>
      <c r="V26" s="80"/>
    </row>
    <row r="27" spans="2:22">
      <c r="B27" s="35" t="s">
        <v>0</v>
      </c>
      <c r="C27" s="40">
        <v>100</v>
      </c>
      <c r="D27" s="42">
        <f>D6/C6*100</f>
        <v>3.0633637102639799</v>
      </c>
      <c r="E27" s="41">
        <f>E6/C6*100</f>
        <v>96.070252000171138</v>
      </c>
      <c r="F27" s="40">
        <f>F6/C6*100</f>
        <v>0.86638428956488256</v>
      </c>
      <c r="G27" s="40">
        <v>100</v>
      </c>
      <c r="H27" s="43">
        <f>H6/G6*100</f>
        <v>4.953452827567042</v>
      </c>
      <c r="I27" s="40">
        <f>I6/G6*100</f>
        <v>14.751516835718586</v>
      </c>
      <c r="J27" s="40">
        <f>J6/G6*100</f>
        <v>80.295030336714362</v>
      </c>
      <c r="K27" s="41">
        <v>100</v>
      </c>
      <c r="L27" s="40">
        <f>L6/K6*100</f>
        <v>0</v>
      </c>
      <c r="M27" s="40">
        <f>M6/K6*100</f>
        <v>23.50521637721814</v>
      </c>
      <c r="N27" s="40">
        <f>N6/K6*100</f>
        <v>76.494783622781853</v>
      </c>
      <c r="O27" s="40">
        <v>100</v>
      </c>
      <c r="P27" s="42">
        <f>P6/O6*100</f>
        <v>2.1715076071922543</v>
      </c>
      <c r="Q27" s="42">
        <f>Q6/O6*100</f>
        <v>91.286307053941911</v>
      </c>
      <c r="R27" s="42">
        <f>R6/O6*100</f>
        <v>6.5421853388658375</v>
      </c>
      <c r="S27" s="42">
        <v>100</v>
      </c>
      <c r="T27" s="42">
        <f>T6/S6*100</f>
        <v>3.223222459566677</v>
      </c>
      <c r="U27" s="42">
        <f>U6/S6*100</f>
        <v>66.104668904485806</v>
      </c>
      <c r="V27" s="42">
        <f>V6/S6*100</f>
        <v>30.672108635947517</v>
      </c>
    </row>
    <row r="28" spans="2:22">
      <c r="B28" s="7" t="s">
        <v>1</v>
      </c>
      <c r="C28" s="21">
        <v>100</v>
      </c>
      <c r="D28" s="21">
        <f t="shared" ref="D28:D42" si="3">D7/C7*100</f>
        <v>0.53429287972958228</v>
      </c>
      <c r="E28" s="44">
        <f t="shared" ref="E28:E42" si="4">E7/C7*100</f>
        <v>67.773416203249369</v>
      </c>
      <c r="F28" s="21">
        <f t="shared" ref="F28:F41" si="5">F7/C7*100</f>
        <v>31.692290917021044</v>
      </c>
      <c r="G28" s="21">
        <v>100</v>
      </c>
      <c r="H28" s="22">
        <f t="shared" ref="H28:H42" si="6">H7/G7*100</f>
        <v>1.2736488827728221</v>
      </c>
      <c r="I28" s="21">
        <f t="shared" ref="I28:I42" si="7">I7/G7*100</f>
        <v>6.3197338850993479</v>
      </c>
      <c r="J28" s="21">
        <f t="shared" ref="J28:J42" si="8">J7/G7*100</f>
        <v>92.406617232127829</v>
      </c>
      <c r="K28" s="44">
        <v>100</v>
      </c>
      <c r="L28" s="21">
        <f t="shared" ref="L28:L45" si="9">L7/K7*100</f>
        <v>0</v>
      </c>
      <c r="M28" s="21">
        <f t="shared" ref="M28:M45" si="10">M7/K7*100</f>
        <v>7.5044331913493352</v>
      </c>
      <c r="N28" s="22">
        <f t="shared" ref="N28:N45" si="11">N7/K7*100</f>
        <v>92.495566808650665</v>
      </c>
      <c r="O28" s="21">
        <v>100</v>
      </c>
      <c r="P28" s="22">
        <f t="shared" ref="P28:P45" si="12">P7/O7*100</f>
        <v>8.9346817732491826E-2</v>
      </c>
      <c r="Q28" s="22">
        <f t="shared" ref="Q28:Q45" si="13">Q7/O7*100</f>
        <v>60.385141814310693</v>
      </c>
      <c r="R28" s="22">
        <f t="shared" ref="R28:R45" si="14">R7/O7*100</f>
        <v>39.52551136795681</v>
      </c>
      <c r="S28" s="22">
        <v>100</v>
      </c>
      <c r="T28" s="22">
        <f t="shared" ref="T28:T45" si="15">T7/S7*100</f>
        <v>1.5017178322065832</v>
      </c>
      <c r="U28" s="22">
        <f t="shared" ref="U28:U45" si="16">U7/S7*100</f>
        <v>38.141416380361299</v>
      </c>
      <c r="V28" s="21">
        <f t="shared" ref="V28:V45" si="17">V7/S7*100</f>
        <v>60.356865787432113</v>
      </c>
    </row>
    <row r="29" spans="2:22">
      <c r="B29" s="38" t="s">
        <v>2</v>
      </c>
      <c r="C29" s="40">
        <v>100</v>
      </c>
      <c r="D29" s="40">
        <f t="shared" si="3"/>
        <v>0.89962599818053168</v>
      </c>
      <c r="E29" s="41">
        <f t="shared" si="4"/>
        <v>51.885171333265944</v>
      </c>
      <c r="F29" s="40">
        <f t="shared" si="5"/>
        <v>47.215202668553523</v>
      </c>
      <c r="G29" s="40">
        <v>100</v>
      </c>
      <c r="H29" s="43">
        <f t="shared" si="6"/>
        <v>25.842511013215859</v>
      </c>
      <c r="I29" s="40">
        <f t="shared" si="7"/>
        <v>52.098017621145374</v>
      </c>
      <c r="J29" s="40">
        <f t="shared" si="8"/>
        <v>22.059471365638768</v>
      </c>
      <c r="K29" s="41">
        <v>100</v>
      </c>
      <c r="L29" s="40">
        <f t="shared" si="9"/>
        <v>0</v>
      </c>
      <c r="M29" s="40">
        <f t="shared" si="10"/>
        <v>40.873165223936766</v>
      </c>
      <c r="N29" s="43">
        <f t="shared" si="11"/>
        <v>59.126834776063234</v>
      </c>
      <c r="O29" s="40">
        <v>100</v>
      </c>
      <c r="P29" s="43">
        <f t="shared" si="12"/>
        <v>0.53515215110178382</v>
      </c>
      <c r="Q29" s="43">
        <f t="shared" si="13"/>
        <v>41.983210912906607</v>
      </c>
      <c r="R29" s="43">
        <f t="shared" si="14"/>
        <v>57.48163693599161</v>
      </c>
      <c r="S29" s="43">
        <v>100</v>
      </c>
      <c r="T29" s="43">
        <f t="shared" si="15"/>
        <v>2.7023213151767447</v>
      </c>
      <c r="U29" s="43">
        <f t="shared" si="16"/>
        <v>54.490933465039163</v>
      </c>
      <c r="V29" s="40">
        <f t="shared" si="17"/>
        <v>42.806745219784098</v>
      </c>
    </row>
    <row r="30" spans="2:22">
      <c r="B30" s="7" t="s">
        <v>3</v>
      </c>
      <c r="C30" s="21">
        <v>100</v>
      </c>
      <c r="D30" s="21">
        <f t="shared" si="3"/>
        <v>3.9677975848188614</v>
      </c>
      <c r="E30" s="44">
        <f t="shared" si="4"/>
        <v>49.1725768321513</v>
      </c>
      <c r="F30" s="21">
        <f t="shared" si="5"/>
        <v>46.859625583029839</v>
      </c>
      <c r="G30" s="21">
        <v>100</v>
      </c>
      <c r="H30" s="22">
        <f t="shared" si="6"/>
        <v>26.779870648560898</v>
      </c>
      <c r="I30" s="21">
        <f t="shared" si="7"/>
        <v>36.901234249787422</v>
      </c>
      <c r="J30" s="21">
        <f t="shared" si="8"/>
        <v>36.318895101651677</v>
      </c>
      <c r="K30" s="44">
        <v>100</v>
      </c>
      <c r="L30" s="21">
        <f t="shared" si="9"/>
        <v>0</v>
      </c>
      <c r="M30" s="21">
        <f t="shared" si="10"/>
        <v>29.285960676095208</v>
      </c>
      <c r="N30" s="22">
        <f t="shared" si="11"/>
        <v>70.7140393239048</v>
      </c>
      <c r="O30" s="21">
        <v>100</v>
      </c>
      <c r="P30" s="22">
        <f t="shared" si="12"/>
        <v>0.77073270989620801</v>
      </c>
      <c r="Q30" s="22">
        <f t="shared" si="13"/>
        <v>39.338197513102457</v>
      </c>
      <c r="R30" s="22">
        <f t="shared" si="14"/>
        <v>59.891069777001334</v>
      </c>
      <c r="S30" s="22">
        <v>100</v>
      </c>
      <c r="T30" s="22">
        <f t="shared" si="15"/>
        <v>2.9487521094235722</v>
      </c>
      <c r="U30" s="22">
        <f t="shared" si="16"/>
        <v>30.038191668887109</v>
      </c>
      <c r="V30" s="21">
        <f t="shared" si="17"/>
        <v>67.013056221689311</v>
      </c>
    </row>
    <row r="31" spans="2:22">
      <c r="B31" s="38" t="s">
        <v>4</v>
      </c>
      <c r="C31" s="40">
        <v>100</v>
      </c>
      <c r="D31" s="40">
        <f t="shared" si="3"/>
        <v>6.5274151436031339E-2</v>
      </c>
      <c r="E31" s="41">
        <f t="shared" si="4"/>
        <v>99.934725848563971</v>
      </c>
      <c r="F31" s="41">
        <f>F10/C10*100</f>
        <v>0</v>
      </c>
      <c r="G31" s="40">
        <v>100</v>
      </c>
      <c r="H31" s="43">
        <f t="shared" si="6"/>
        <v>2.0021881838074398</v>
      </c>
      <c r="I31" s="40">
        <f t="shared" si="7"/>
        <v>16.378555798687088</v>
      </c>
      <c r="J31" s="40">
        <f t="shared" si="8"/>
        <v>81.619256017505464</v>
      </c>
      <c r="K31" s="41">
        <v>100</v>
      </c>
      <c r="L31" s="40">
        <f t="shared" si="9"/>
        <v>0</v>
      </c>
      <c r="M31" s="40">
        <f t="shared" si="10"/>
        <v>34.83483483483483</v>
      </c>
      <c r="N31" s="43">
        <f t="shared" si="11"/>
        <v>65.165165165165163</v>
      </c>
      <c r="O31" s="40">
        <v>100</v>
      </c>
      <c r="P31" s="43">
        <f t="shared" si="12"/>
        <v>0.26203734032099574</v>
      </c>
      <c r="Q31" s="43">
        <f t="shared" si="13"/>
        <v>97.739927939731402</v>
      </c>
      <c r="R31" s="43">
        <f t="shared" si="14"/>
        <v>1.9980347199475925</v>
      </c>
      <c r="S31" s="43">
        <v>100</v>
      </c>
      <c r="T31" s="43">
        <f t="shared" si="15"/>
        <v>0.39781203381402286</v>
      </c>
      <c r="U31" s="43">
        <f t="shared" si="16"/>
        <v>47.240179015415215</v>
      </c>
      <c r="V31" s="40">
        <f t="shared" si="17"/>
        <v>52.362008950770758</v>
      </c>
    </row>
    <row r="32" spans="2:22">
      <c r="B32" s="7" t="s">
        <v>5</v>
      </c>
      <c r="C32" s="21">
        <v>100</v>
      </c>
      <c r="D32" s="21">
        <f t="shared" si="3"/>
        <v>0.93414601828541144</v>
      </c>
      <c r="E32" s="44">
        <f t="shared" si="4"/>
        <v>28.143633231747717</v>
      </c>
      <c r="F32" s="21">
        <f t="shared" si="5"/>
        <v>70.922220749966868</v>
      </c>
      <c r="G32" s="21">
        <v>100</v>
      </c>
      <c r="H32" s="22">
        <f t="shared" si="6"/>
        <v>7.5573018991486576</v>
      </c>
      <c r="I32" s="21">
        <f t="shared" si="7"/>
        <v>14.123553809211961</v>
      </c>
      <c r="J32" s="21">
        <f t="shared" si="8"/>
        <v>78.319144291639375</v>
      </c>
      <c r="K32" s="44">
        <v>100</v>
      </c>
      <c r="L32" s="21">
        <f t="shared" si="9"/>
        <v>0</v>
      </c>
      <c r="M32" s="21">
        <f>M11/K11*100</f>
        <v>10.342457908601535</v>
      </c>
      <c r="N32" s="22">
        <f t="shared" si="11"/>
        <v>89.657542091398469</v>
      </c>
      <c r="O32" s="21">
        <v>100</v>
      </c>
      <c r="P32" s="22">
        <f t="shared" si="12"/>
        <v>0.55739418219822334</v>
      </c>
      <c r="Q32" s="22">
        <f t="shared" si="13"/>
        <v>21.285490332694653</v>
      </c>
      <c r="R32" s="22">
        <f t="shared" si="14"/>
        <v>78.157115485107127</v>
      </c>
      <c r="S32" s="22">
        <v>100</v>
      </c>
      <c r="T32" s="22">
        <f t="shared" si="15"/>
        <v>2.0272461887771649</v>
      </c>
      <c r="U32" s="22">
        <f t="shared" si="16"/>
        <v>31.900746026597471</v>
      </c>
      <c r="V32" s="21">
        <f t="shared" si="17"/>
        <v>66.07200778462537</v>
      </c>
    </row>
    <row r="33" spans="2:22">
      <c r="B33" s="38" t="s">
        <v>6</v>
      </c>
      <c r="C33" s="40">
        <v>100</v>
      </c>
      <c r="D33" s="40">
        <f t="shared" si="3"/>
        <v>0.71524706787156311</v>
      </c>
      <c r="E33" s="41">
        <f t="shared" si="4"/>
        <v>92.197654297250537</v>
      </c>
      <c r="F33" s="40">
        <f t="shared" si="5"/>
        <v>7.0870986348779086</v>
      </c>
      <c r="G33" s="40">
        <v>100</v>
      </c>
      <c r="H33" s="43">
        <f t="shared" si="6"/>
        <v>1.4234028968815333</v>
      </c>
      <c r="I33" s="40">
        <f t="shared" si="7"/>
        <v>8.3038095118867279</v>
      </c>
      <c r="J33" s="40">
        <f t="shared" si="8"/>
        <v>90.272787591231747</v>
      </c>
      <c r="K33" s="41">
        <v>100</v>
      </c>
      <c r="L33" s="40">
        <f t="shared" si="9"/>
        <v>0</v>
      </c>
      <c r="M33" s="40">
        <f t="shared" si="10"/>
        <v>10.492361684558215</v>
      </c>
      <c r="N33" s="43">
        <f t="shared" si="11"/>
        <v>89.507638315441781</v>
      </c>
      <c r="O33" s="40">
        <v>100</v>
      </c>
      <c r="P33" s="43">
        <f t="shared" si="12"/>
        <v>0.34540702016430169</v>
      </c>
      <c r="Q33" s="43">
        <f t="shared" si="13"/>
        <v>81.674757281553397</v>
      </c>
      <c r="R33" s="43">
        <f t="shared" si="14"/>
        <v>17.979835698282301</v>
      </c>
      <c r="S33" s="43">
        <v>100</v>
      </c>
      <c r="T33" s="43">
        <f t="shared" si="15"/>
        <v>0.86151195347835452</v>
      </c>
      <c r="U33" s="43">
        <f t="shared" si="16"/>
        <v>39.311867327159163</v>
      </c>
      <c r="V33" s="40">
        <f t="shared" si="17"/>
        <v>59.826620719362481</v>
      </c>
    </row>
    <row r="34" spans="2:22">
      <c r="B34" s="7" t="s">
        <v>7</v>
      </c>
      <c r="C34" s="21">
        <v>100</v>
      </c>
      <c r="D34" s="21">
        <f t="shared" si="3"/>
        <v>4.8734223389509008</v>
      </c>
      <c r="E34" s="44">
        <f t="shared" si="4"/>
        <v>58.276792879550598</v>
      </c>
      <c r="F34" s="21">
        <f t="shared" si="5"/>
        <v>36.849784781498506</v>
      </c>
      <c r="G34" s="21">
        <v>100</v>
      </c>
      <c r="H34" s="22">
        <f t="shared" si="6"/>
        <v>12.104492353802664</v>
      </c>
      <c r="I34" s="21">
        <f t="shared" si="7"/>
        <v>72.827900957051867</v>
      </c>
      <c r="J34" s="21">
        <f t="shared" si="8"/>
        <v>15.067606689145466</v>
      </c>
      <c r="K34" s="44">
        <v>100</v>
      </c>
      <c r="L34" s="21">
        <f t="shared" si="9"/>
        <v>0</v>
      </c>
      <c r="M34" s="21">
        <f t="shared" si="10"/>
        <v>52.806876175127584</v>
      </c>
      <c r="N34" s="22">
        <f t="shared" si="11"/>
        <v>47.193123824872416</v>
      </c>
      <c r="O34" s="21">
        <v>100</v>
      </c>
      <c r="P34" s="22">
        <f t="shared" si="12"/>
        <v>0.94144661308840416</v>
      </c>
      <c r="Q34" s="22">
        <f t="shared" si="13"/>
        <v>42.847301951779563</v>
      </c>
      <c r="R34" s="22">
        <f t="shared" si="14"/>
        <v>56.211251435132034</v>
      </c>
      <c r="S34" s="22">
        <v>100</v>
      </c>
      <c r="T34" s="22">
        <f t="shared" si="15"/>
        <v>2.8099487374216818</v>
      </c>
      <c r="U34" s="22">
        <f t="shared" si="16"/>
        <v>64.040250617049551</v>
      </c>
      <c r="V34" s="21">
        <f t="shared" si="17"/>
        <v>33.149800645528764</v>
      </c>
    </row>
    <row r="35" spans="2:22">
      <c r="B35" s="38" t="s">
        <v>8</v>
      </c>
      <c r="C35" s="40">
        <v>100</v>
      </c>
      <c r="D35" s="40">
        <f t="shared" si="3"/>
        <v>0.58858858858858865</v>
      </c>
      <c r="E35" s="41">
        <f t="shared" si="4"/>
        <v>32.3003003003003</v>
      </c>
      <c r="F35" s="40">
        <f t="shared" si="5"/>
        <v>67.111111111111114</v>
      </c>
      <c r="G35" s="40">
        <v>100</v>
      </c>
      <c r="H35" s="43">
        <f t="shared" si="6"/>
        <v>3.6209372805324795</v>
      </c>
      <c r="I35" s="40">
        <f t="shared" si="7"/>
        <v>6.1567955053051824</v>
      </c>
      <c r="J35" s="40">
        <f t="shared" si="8"/>
        <v>90.222267214162329</v>
      </c>
      <c r="K35" s="41">
        <v>100</v>
      </c>
      <c r="L35" s="40">
        <f t="shared" si="9"/>
        <v>0</v>
      </c>
      <c r="M35" s="40">
        <f t="shared" si="10"/>
        <v>10.281657888710786</v>
      </c>
      <c r="N35" s="43">
        <f t="shared" si="11"/>
        <v>89.718342111289218</v>
      </c>
      <c r="O35" s="40">
        <v>100</v>
      </c>
      <c r="P35" s="43">
        <f t="shared" si="12"/>
        <v>0.15945784333266894</v>
      </c>
      <c r="Q35" s="43">
        <f t="shared" si="13"/>
        <v>15.041359378114411</v>
      </c>
      <c r="R35" s="43">
        <f t="shared" si="14"/>
        <v>84.799182778552918</v>
      </c>
      <c r="S35" s="43">
        <v>100</v>
      </c>
      <c r="T35" s="43">
        <f t="shared" si="15"/>
        <v>1.8344490216271885</v>
      </c>
      <c r="U35" s="43">
        <f t="shared" si="16"/>
        <v>36.071060762100927</v>
      </c>
      <c r="V35" s="40">
        <f t="shared" si="17"/>
        <v>62.094490216271879</v>
      </c>
    </row>
    <row r="36" spans="2:22">
      <c r="B36" s="7" t="s">
        <v>63</v>
      </c>
      <c r="C36" s="21">
        <v>100</v>
      </c>
      <c r="D36" s="21">
        <f t="shared" si="3"/>
        <v>0.96603864154566188</v>
      </c>
      <c r="E36" s="44">
        <f t="shared" si="4"/>
        <v>90.14160566422656</v>
      </c>
      <c r="F36" s="21">
        <f t="shared" si="5"/>
        <v>8.8923556942277688</v>
      </c>
      <c r="G36" s="21">
        <v>100</v>
      </c>
      <c r="H36" s="22">
        <f t="shared" si="6"/>
        <v>1.584175114596698</v>
      </c>
      <c r="I36" s="21">
        <f t="shared" si="7"/>
        <v>4.63747688489733</v>
      </c>
      <c r="J36" s="21">
        <f t="shared" si="8"/>
        <v>93.778348000505972</v>
      </c>
      <c r="K36" s="44">
        <v>100</v>
      </c>
      <c r="L36" s="21">
        <f t="shared" si="9"/>
        <v>0</v>
      </c>
      <c r="M36" s="21">
        <f t="shared" si="10"/>
        <v>5.2710199235232906</v>
      </c>
      <c r="N36" s="22">
        <f t="shared" si="11"/>
        <v>94.728980076476716</v>
      </c>
      <c r="O36" s="21">
        <v>100</v>
      </c>
      <c r="P36" s="22">
        <f t="shared" si="12"/>
        <v>0.29238211684652599</v>
      </c>
      <c r="Q36" s="22">
        <f t="shared" si="13"/>
        <v>74.92158843230024</v>
      </c>
      <c r="R36" s="22">
        <f t="shared" si="14"/>
        <v>24.786029450853224</v>
      </c>
      <c r="S36" s="22">
        <v>100</v>
      </c>
      <c r="T36" s="22">
        <f t="shared" si="15"/>
        <v>0.80886190046966178</v>
      </c>
      <c r="U36" s="22">
        <f t="shared" si="16"/>
        <v>52.322216423929021</v>
      </c>
      <c r="V36" s="21">
        <f t="shared" si="17"/>
        <v>46.868921675601314</v>
      </c>
    </row>
    <row r="37" spans="2:22">
      <c r="B37" s="38" t="s">
        <v>10</v>
      </c>
      <c r="C37" s="40">
        <v>100</v>
      </c>
      <c r="D37" s="40">
        <f t="shared" si="3"/>
        <v>1.4735833233497064</v>
      </c>
      <c r="E37" s="41">
        <f t="shared" si="4"/>
        <v>78.363483886426266</v>
      </c>
      <c r="F37" s="40">
        <f t="shared" si="5"/>
        <v>20.162932790224033</v>
      </c>
      <c r="G37" s="40">
        <v>100</v>
      </c>
      <c r="H37" s="43">
        <f t="shared" si="6"/>
        <v>2.8954961736294065</v>
      </c>
      <c r="I37" s="40">
        <f t="shared" si="7"/>
        <v>12.771295947810815</v>
      </c>
      <c r="J37" s="40">
        <f t="shared" si="8"/>
        <v>84.333207878559776</v>
      </c>
      <c r="K37" s="41">
        <v>100</v>
      </c>
      <c r="L37" s="40">
        <f t="shared" si="9"/>
        <v>0</v>
      </c>
      <c r="M37" s="40">
        <f t="shared" si="10"/>
        <v>8.5009871204286913</v>
      </c>
      <c r="N37" s="43">
        <f t="shared" si="11"/>
        <v>91.49901287957131</v>
      </c>
      <c r="O37" s="40">
        <v>100</v>
      </c>
      <c r="P37" s="43">
        <f t="shared" si="12"/>
        <v>0.29276861520445008</v>
      </c>
      <c r="Q37" s="43">
        <f t="shared" si="13"/>
        <v>34.507660778764517</v>
      </c>
      <c r="R37" s="43">
        <f t="shared" si="14"/>
        <v>65.199570606031031</v>
      </c>
      <c r="S37" s="43">
        <v>100</v>
      </c>
      <c r="T37" s="43">
        <f t="shared" si="15"/>
        <v>0.56539934110942924</v>
      </c>
      <c r="U37" s="43">
        <f t="shared" si="16"/>
        <v>39.426587124922094</v>
      </c>
      <c r="V37" s="40">
        <f t="shared" si="17"/>
        <v>60.008013533968487</v>
      </c>
    </row>
    <row r="38" spans="2:22">
      <c r="B38" s="7" t="s">
        <v>11</v>
      </c>
      <c r="C38" s="21">
        <v>100</v>
      </c>
      <c r="D38" s="21">
        <f t="shared" si="3"/>
        <v>0.5271986580397795</v>
      </c>
      <c r="E38" s="44">
        <f t="shared" si="4"/>
        <v>96.405463695183329</v>
      </c>
      <c r="F38" s="21">
        <f t="shared" si="5"/>
        <v>3.0673376467768994</v>
      </c>
      <c r="G38" s="21">
        <v>100</v>
      </c>
      <c r="H38" s="22">
        <f t="shared" si="6"/>
        <v>1.2615191911962065</v>
      </c>
      <c r="I38" s="21">
        <f t="shared" si="7"/>
        <v>5.010288986311175</v>
      </c>
      <c r="J38" s="21">
        <f t="shared" si="8"/>
        <v>93.728191822492619</v>
      </c>
      <c r="K38" s="44">
        <v>100</v>
      </c>
      <c r="L38" s="21">
        <f t="shared" si="9"/>
        <v>0</v>
      </c>
      <c r="M38" s="21">
        <f t="shared" si="10"/>
        <v>7.0873786407766994</v>
      </c>
      <c r="N38" s="22">
        <f t="shared" si="11"/>
        <v>92.912621359223309</v>
      </c>
      <c r="O38" s="21">
        <v>100</v>
      </c>
      <c r="P38" s="22">
        <f>P17/O17*100</f>
        <v>0</v>
      </c>
      <c r="Q38" s="22">
        <f t="shared" si="13"/>
        <v>72.033898305084747</v>
      </c>
      <c r="R38" s="22">
        <f t="shared" si="14"/>
        <v>27.966101694915253</v>
      </c>
      <c r="S38" s="22">
        <v>100</v>
      </c>
      <c r="T38" s="22">
        <f t="shared" si="15"/>
        <v>0.72898799313893659</v>
      </c>
      <c r="U38" s="22">
        <f t="shared" si="16"/>
        <v>75.85763293310464</v>
      </c>
      <c r="V38" s="21">
        <f t="shared" si="17"/>
        <v>23.413379073756431</v>
      </c>
    </row>
    <row r="39" spans="2:22">
      <c r="B39" s="38" t="s">
        <v>12</v>
      </c>
      <c r="C39" s="40">
        <v>100</v>
      </c>
      <c r="D39" s="40">
        <f t="shared" si="3"/>
        <v>1.9636606101016834</v>
      </c>
      <c r="E39" s="41">
        <f t="shared" si="4"/>
        <v>45.987664610768462</v>
      </c>
      <c r="F39" s="40">
        <f t="shared" si="5"/>
        <v>52.048674779129854</v>
      </c>
      <c r="G39" s="40">
        <v>100</v>
      </c>
      <c r="H39" s="43">
        <f t="shared" si="6"/>
        <v>17.204663288321274</v>
      </c>
      <c r="I39" s="40">
        <f t="shared" si="7"/>
        <v>55.133425114971146</v>
      </c>
      <c r="J39" s="40">
        <f t="shared" si="8"/>
        <v>27.661911596707579</v>
      </c>
      <c r="K39" s="41">
        <v>100</v>
      </c>
      <c r="L39" s="40">
        <f>L18/K18*100</f>
        <v>0</v>
      </c>
      <c r="M39" s="40">
        <f t="shared" si="10"/>
        <v>47.836952774905207</v>
      </c>
      <c r="N39" s="43">
        <f t="shared" si="11"/>
        <v>52.163047225094793</v>
      </c>
      <c r="O39" s="40">
        <v>100</v>
      </c>
      <c r="P39" s="43">
        <f t="shared" si="12"/>
        <v>0.35765871105302982</v>
      </c>
      <c r="Q39" s="43">
        <f t="shared" si="13"/>
        <v>32.505674393011894</v>
      </c>
      <c r="R39" s="43">
        <f t="shared" si="14"/>
        <v>67.136666895935065</v>
      </c>
      <c r="S39" s="43">
        <v>100</v>
      </c>
      <c r="T39" s="43">
        <f t="shared" si="15"/>
        <v>2.6931320473394837</v>
      </c>
      <c r="U39" s="43">
        <f t="shared" si="16"/>
        <v>57.403783431180685</v>
      </c>
      <c r="V39" s="40">
        <f t="shared" si="17"/>
        <v>39.903084521479826</v>
      </c>
    </row>
    <row r="40" spans="2:22">
      <c r="B40" s="7" t="s">
        <v>13</v>
      </c>
      <c r="C40" s="21">
        <v>100</v>
      </c>
      <c r="D40" s="21">
        <f t="shared" si="3"/>
        <v>1.7876771767428405</v>
      </c>
      <c r="E40" s="44">
        <f t="shared" si="4"/>
        <v>33.919583453861726</v>
      </c>
      <c r="F40" s="21">
        <f t="shared" si="5"/>
        <v>64.29273936939542</v>
      </c>
      <c r="G40" s="21">
        <v>100</v>
      </c>
      <c r="H40" s="22">
        <f t="shared" si="6"/>
        <v>17.03548099335271</v>
      </c>
      <c r="I40" s="21">
        <f t="shared" si="7"/>
        <v>33.52421513049984</v>
      </c>
      <c r="J40" s="21">
        <f t="shared" si="8"/>
        <v>49.440303876147453</v>
      </c>
      <c r="K40" s="44">
        <v>100</v>
      </c>
      <c r="L40" s="21">
        <f t="shared" si="9"/>
        <v>0</v>
      </c>
      <c r="M40" s="21">
        <f t="shared" si="10"/>
        <v>24.536886577835553</v>
      </c>
      <c r="N40" s="22">
        <f t="shared" si="11"/>
        <v>75.46311342216444</v>
      </c>
      <c r="O40" s="21">
        <v>100</v>
      </c>
      <c r="P40" s="22">
        <f t="shared" si="12"/>
        <v>0.23771790808240889</v>
      </c>
      <c r="Q40" s="22">
        <f t="shared" si="13"/>
        <v>24.933967247754886</v>
      </c>
      <c r="R40" s="22">
        <f t="shared" si="14"/>
        <v>74.828314844162705</v>
      </c>
      <c r="S40" s="22">
        <v>100</v>
      </c>
      <c r="T40" s="22">
        <f t="shared" si="15"/>
        <v>2.0198781660788714</v>
      </c>
      <c r="U40" s="22">
        <f t="shared" si="16"/>
        <v>35.251683231805067</v>
      </c>
      <c r="V40" s="21">
        <f t="shared" si="17"/>
        <v>62.728438602116064</v>
      </c>
    </row>
    <row r="41" spans="2:22">
      <c r="B41" s="38" t="s">
        <v>14</v>
      </c>
      <c r="C41" s="40">
        <v>100</v>
      </c>
      <c r="D41" s="40">
        <f t="shared" si="3"/>
        <v>2.326082274391557</v>
      </c>
      <c r="E41" s="41">
        <f t="shared" si="4"/>
        <v>95.197070859358163</v>
      </c>
      <c r="F41" s="40">
        <f t="shared" si="5"/>
        <v>2.4768468662502694</v>
      </c>
      <c r="G41" s="40">
        <v>100</v>
      </c>
      <c r="H41" s="43">
        <f t="shared" si="6"/>
        <v>2.6798341867837117</v>
      </c>
      <c r="I41" s="40">
        <f t="shared" si="7"/>
        <v>20.309680565715681</v>
      </c>
      <c r="J41" s="40">
        <f t="shared" si="8"/>
        <v>77.010485247500611</v>
      </c>
      <c r="K41" s="41">
        <v>100</v>
      </c>
      <c r="L41" s="40">
        <f t="shared" si="9"/>
        <v>0</v>
      </c>
      <c r="M41" s="40">
        <f t="shared" si="10"/>
        <v>38.057218895542249</v>
      </c>
      <c r="N41" s="43">
        <f t="shared" si="11"/>
        <v>61.942781104457758</v>
      </c>
      <c r="O41" s="40">
        <v>100</v>
      </c>
      <c r="P41" s="43">
        <f t="shared" si="12"/>
        <v>0.95993856393190835</v>
      </c>
      <c r="Q41" s="43">
        <f t="shared" si="13"/>
        <v>88.480737232817091</v>
      </c>
      <c r="R41" s="43">
        <f t="shared" si="14"/>
        <v>10.559324203250991</v>
      </c>
      <c r="S41" s="43">
        <v>100</v>
      </c>
      <c r="T41" s="43">
        <f t="shared" si="15"/>
        <v>2.1319569120287252</v>
      </c>
      <c r="U41" s="43">
        <f t="shared" si="16"/>
        <v>68.506882106523037</v>
      </c>
      <c r="V41" s="40">
        <f t="shared" si="17"/>
        <v>29.361160981448236</v>
      </c>
    </row>
    <row r="42" spans="2:22">
      <c r="B42" s="7" t="s">
        <v>15</v>
      </c>
      <c r="C42" s="23">
        <v>100</v>
      </c>
      <c r="D42" s="23">
        <f t="shared" si="3"/>
        <v>1.9810508182601205</v>
      </c>
      <c r="E42" s="44">
        <f t="shared" si="4"/>
        <v>59.689922480620147</v>
      </c>
      <c r="F42" s="23">
        <f>F21/C21*100</f>
        <v>38.329026701119723</v>
      </c>
      <c r="G42" s="23">
        <v>100</v>
      </c>
      <c r="H42" s="24">
        <f t="shared" si="6"/>
        <v>12.080556276868922</v>
      </c>
      <c r="I42" s="21">
        <f t="shared" si="7"/>
        <v>51.397905305981126</v>
      </c>
      <c r="J42" s="23">
        <f t="shared" si="8"/>
        <v>36.521538417149948</v>
      </c>
      <c r="K42" s="44">
        <v>100</v>
      </c>
      <c r="L42" s="23">
        <f t="shared" si="9"/>
        <v>0</v>
      </c>
      <c r="M42" s="23">
        <f t="shared" si="10"/>
        <v>45.627832577979206</v>
      </c>
      <c r="N42" s="24">
        <f t="shared" si="11"/>
        <v>54.372167422020787</v>
      </c>
      <c r="O42" s="23">
        <v>100</v>
      </c>
      <c r="P42" s="24">
        <f t="shared" si="12"/>
        <v>5.0499949500050503E-2</v>
      </c>
      <c r="Q42" s="24">
        <f t="shared" si="13"/>
        <v>37.228562771437232</v>
      </c>
      <c r="R42" s="24">
        <f t="shared" si="14"/>
        <v>62.720937279062717</v>
      </c>
      <c r="S42" s="24">
        <v>100</v>
      </c>
      <c r="T42" s="24">
        <f t="shared" si="15"/>
        <v>3.1582190725620087</v>
      </c>
      <c r="U42" s="24">
        <f t="shared" si="16"/>
        <v>57.017408719765825</v>
      </c>
      <c r="V42" s="23">
        <f t="shared" si="17"/>
        <v>39.824372207672162</v>
      </c>
    </row>
    <row r="43" spans="2:22">
      <c r="B43" s="12" t="s">
        <v>61</v>
      </c>
      <c r="C43" s="25">
        <v>100</v>
      </c>
      <c r="D43" s="25">
        <f>D22/C22*100</f>
        <v>2.5338502715893885</v>
      </c>
      <c r="E43" s="26">
        <f>E22/C22*100</f>
        <v>48.692238054002992</v>
      </c>
      <c r="F43" s="27">
        <f>F22/C22*100</f>
        <v>48.773911674407621</v>
      </c>
      <c r="G43" s="25">
        <v>100</v>
      </c>
      <c r="H43" s="27">
        <f>H22/G22*100</f>
        <v>18.076226017552159</v>
      </c>
      <c r="I43" s="25">
        <f>I22/G22*100</f>
        <v>50.117847672954852</v>
      </c>
      <c r="J43" s="26">
        <f>J22/G22*100</f>
        <v>31.805926309492989</v>
      </c>
      <c r="K43" s="27">
        <v>100</v>
      </c>
      <c r="L43" s="27">
        <f t="shared" si="9"/>
        <v>0</v>
      </c>
      <c r="M43" s="27">
        <f t="shared" si="10"/>
        <v>40.703329592218481</v>
      </c>
      <c r="N43" s="27">
        <f t="shared" si="11"/>
        <v>59.296670407781512</v>
      </c>
      <c r="O43" s="25">
        <v>100</v>
      </c>
      <c r="P43" s="27">
        <f t="shared" si="12"/>
        <v>0.4350327173365931</v>
      </c>
      <c r="Q43" s="27">
        <f t="shared" si="13"/>
        <v>35.944128855971812</v>
      </c>
      <c r="R43" s="27">
        <f t="shared" si="14"/>
        <v>63.620838426691591</v>
      </c>
      <c r="S43" s="27">
        <v>100</v>
      </c>
      <c r="T43" s="27">
        <f t="shared" si="15"/>
        <v>2.7382337192341071</v>
      </c>
      <c r="U43" s="27">
        <f t="shared" si="16"/>
        <v>49.000166177366644</v>
      </c>
      <c r="V43" s="25">
        <f t="shared" si="17"/>
        <v>48.261600103399246</v>
      </c>
    </row>
    <row r="44" spans="2:22">
      <c r="B44" s="38" t="s">
        <v>62</v>
      </c>
      <c r="C44" s="40">
        <v>100</v>
      </c>
      <c r="D44" s="40">
        <f>D23/C23*100</f>
        <v>1.4217669428147233</v>
      </c>
      <c r="E44" s="45">
        <f>E23/C23*100</f>
        <v>76.900702604548982</v>
      </c>
      <c r="F44" s="45">
        <f>F23/C23*100</f>
        <v>21.677530452636283</v>
      </c>
      <c r="G44" s="46">
        <v>100</v>
      </c>
      <c r="H44" s="28">
        <f>H23/G23*100</f>
        <v>2.6510004653327131</v>
      </c>
      <c r="I44" s="29">
        <f>I23/G23*100</f>
        <v>8.6843880874825494</v>
      </c>
      <c r="J44" s="45">
        <f>J23/G23*100</f>
        <v>88.66461144718474</v>
      </c>
      <c r="K44" s="30">
        <v>100</v>
      </c>
      <c r="L44" s="45">
        <f t="shared" si="9"/>
        <v>0</v>
      </c>
      <c r="M44" s="30">
        <f t="shared" si="10"/>
        <v>10.378283147851764</v>
      </c>
      <c r="N44" s="45">
        <f t="shared" si="11"/>
        <v>89.621716852148239</v>
      </c>
      <c r="O44" s="30">
        <v>100</v>
      </c>
      <c r="P44" s="40">
        <f t="shared" si="12"/>
        <v>0.31863804993513439</v>
      </c>
      <c r="Q44" s="45">
        <f t="shared" si="13"/>
        <v>54.861506247581758</v>
      </c>
      <c r="R44" s="45">
        <f t="shared" si="14"/>
        <v>44.819855702483103</v>
      </c>
      <c r="S44" s="45">
        <v>100</v>
      </c>
      <c r="T44" s="45">
        <f t="shared" si="15"/>
        <v>1.4766250966338461</v>
      </c>
      <c r="U44" s="45">
        <f t="shared" si="16"/>
        <v>49.066621920451617</v>
      </c>
      <c r="V44" s="45">
        <f t="shared" si="17"/>
        <v>49.456752982914537</v>
      </c>
    </row>
    <row r="45" spans="2:22">
      <c r="B45" s="16" t="s">
        <v>23</v>
      </c>
      <c r="C45" s="31">
        <v>100</v>
      </c>
      <c r="D45" s="31">
        <f>D24/C24*100</f>
        <v>1.8213834876788764</v>
      </c>
      <c r="E45" s="32">
        <f>E24/C24*100</f>
        <v>66.764259724830012</v>
      </c>
      <c r="F45" s="33">
        <f>F24/C24*100</f>
        <v>31.414356787491116</v>
      </c>
      <c r="G45" s="31">
        <v>100</v>
      </c>
      <c r="H45" s="33">
        <f>H24/G24*100</f>
        <v>5.8398808436183236</v>
      </c>
      <c r="I45" s="31">
        <f>I24/G24*100</f>
        <v>17.249990310238477</v>
      </c>
      <c r="J45" s="32">
        <f>J24/G24*100</f>
        <v>76.910128846143195</v>
      </c>
      <c r="K45" s="31">
        <v>100</v>
      </c>
      <c r="L45" s="33">
        <f t="shared" si="9"/>
        <v>0</v>
      </c>
      <c r="M45" s="31">
        <f t="shared" si="10"/>
        <v>13.122320018054614</v>
      </c>
      <c r="N45" s="33">
        <f t="shared" si="11"/>
        <v>86.877679981945391</v>
      </c>
      <c r="O45" s="31">
        <v>100</v>
      </c>
      <c r="P45" s="33">
        <f t="shared" si="12"/>
        <v>0.34662194868957891</v>
      </c>
      <c r="Q45" s="33">
        <f t="shared" si="13"/>
        <v>50.313342784039826</v>
      </c>
      <c r="R45" s="33">
        <f t="shared" si="14"/>
        <v>49.340035267270586</v>
      </c>
      <c r="S45" s="33">
        <v>100</v>
      </c>
      <c r="T45" s="33">
        <f t="shared" si="15"/>
        <v>1.7857627609421518</v>
      </c>
      <c r="U45" s="33">
        <f t="shared" si="16"/>
        <v>49.050337969288684</v>
      </c>
      <c r="V45" s="31">
        <f t="shared" si="17"/>
        <v>49.163899269769168</v>
      </c>
    </row>
    <row r="46" spans="2:22">
      <c r="B46" s="71" t="s">
        <v>50</v>
      </c>
      <c r="C46" s="71"/>
      <c r="D46" s="71"/>
      <c r="E46" s="71"/>
      <c r="F46" s="71"/>
      <c r="G46" s="71"/>
      <c r="H46" s="71"/>
      <c r="I46" s="71"/>
      <c r="J46" s="71"/>
      <c r="K46" s="71"/>
      <c r="L46" s="71"/>
      <c r="M46" s="71"/>
      <c r="N46" s="71"/>
      <c r="O46" s="71"/>
      <c r="P46" s="71"/>
      <c r="Q46" s="71"/>
      <c r="R46" s="71"/>
      <c r="S46" s="71"/>
      <c r="T46" s="71"/>
      <c r="U46" s="71"/>
      <c r="V46" s="71"/>
    </row>
    <row r="47" spans="2:22">
      <c r="B47" s="71" t="s">
        <v>51</v>
      </c>
      <c r="C47" s="71"/>
      <c r="D47" s="71"/>
      <c r="E47" s="71"/>
      <c r="F47" s="71"/>
      <c r="G47" s="71"/>
      <c r="H47" s="71"/>
      <c r="I47" s="71"/>
      <c r="J47" s="71"/>
      <c r="K47" s="71"/>
      <c r="L47" s="71"/>
      <c r="M47" s="71"/>
      <c r="N47" s="71"/>
      <c r="O47" s="71"/>
      <c r="P47" s="71"/>
      <c r="Q47" s="71"/>
      <c r="R47" s="71"/>
      <c r="S47" s="71"/>
      <c r="T47" s="71"/>
      <c r="U47" s="71"/>
      <c r="V47" s="71"/>
    </row>
    <row r="48" spans="2:22" ht="15" customHeight="1">
      <c r="B48" s="67" t="s">
        <v>25</v>
      </c>
      <c r="C48" s="67"/>
      <c r="D48" s="67"/>
      <c r="E48" s="67"/>
      <c r="F48" s="67"/>
      <c r="G48" s="67"/>
      <c r="H48" s="67"/>
      <c r="I48" s="67"/>
      <c r="J48" s="67"/>
      <c r="K48" s="67"/>
      <c r="L48" s="67"/>
      <c r="M48" s="67"/>
      <c r="N48" s="67"/>
      <c r="O48" s="67"/>
      <c r="P48" s="67"/>
      <c r="Q48" s="67"/>
      <c r="R48" s="67"/>
      <c r="S48" s="67"/>
      <c r="T48" s="67"/>
      <c r="U48" s="67"/>
      <c r="V48" s="67"/>
    </row>
    <row r="49" spans="2:22">
      <c r="B49" s="69" t="s">
        <v>52</v>
      </c>
      <c r="C49" s="69"/>
      <c r="D49" s="69"/>
      <c r="E49" s="69"/>
      <c r="F49" s="69"/>
      <c r="G49" s="69"/>
      <c r="H49" s="69"/>
      <c r="I49" s="69"/>
      <c r="J49" s="69"/>
      <c r="K49" s="69"/>
      <c r="L49" s="69"/>
      <c r="M49" s="69"/>
      <c r="N49" s="69"/>
      <c r="O49" s="69"/>
      <c r="P49" s="69"/>
      <c r="Q49" s="69"/>
      <c r="R49" s="69"/>
      <c r="S49" s="69"/>
      <c r="T49" s="69"/>
      <c r="U49" s="69"/>
      <c r="V49" s="69"/>
    </row>
    <row r="50" spans="2:22">
      <c r="B50" s="67" t="s">
        <v>26</v>
      </c>
      <c r="C50" s="67"/>
      <c r="D50" s="67"/>
      <c r="E50" s="67"/>
      <c r="F50" s="67"/>
      <c r="G50" s="67"/>
      <c r="H50" s="67"/>
      <c r="I50" s="67"/>
      <c r="J50" s="67"/>
      <c r="K50" s="67"/>
      <c r="L50" s="67"/>
      <c r="M50" s="67"/>
      <c r="N50" s="67"/>
      <c r="O50" s="67"/>
      <c r="P50" s="67"/>
      <c r="Q50" s="67"/>
      <c r="R50" s="67"/>
      <c r="S50" s="67"/>
      <c r="T50" s="67"/>
      <c r="U50" s="67"/>
      <c r="V50" s="67"/>
    </row>
    <row r="51" spans="2:22">
      <c r="B51" s="68" t="s">
        <v>53</v>
      </c>
      <c r="C51" s="68"/>
      <c r="D51" s="68"/>
      <c r="E51" s="68"/>
      <c r="F51" s="68"/>
      <c r="G51" s="68"/>
      <c r="H51" s="68"/>
      <c r="I51" s="68"/>
      <c r="J51" s="68"/>
      <c r="K51" s="68"/>
      <c r="L51" s="68"/>
      <c r="M51" s="68"/>
      <c r="N51" s="68"/>
      <c r="O51" s="68"/>
      <c r="P51" s="68"/>
      <c r="Q51" s="68"/>
      <c r="R51" s="68"/>
      <c r="S51" s="68"/>
      <c r="T51" s="68"/>
      <c r="U51" s="68"/>
      <c r="V51" s="68"/>
    </row>
    <row r="52" spans="2:22">
      <c r="B52" s="67" t="s">
        <v>27</v>
      </c>
      <c r="C52" s="67"/>
      <c r="D52" s="67"/>
      <c r="E52" s="67"/>
      <c r="F52" s="67"/>
      <c r="G52" s="67"/>
      <c r="H52" s="67"/>
      <c r="I52" s="67"/>
      <c r="J52" s="67"/>
      <c r="K52" s="67"/>
      <c r="L52" s="67"/>
      <c r="M52" s="67"/>
      <c r="N52" s="67"/>
      <c r="O52" s="67"/>
      <c r="P52" s="67"/>
      <c r="Q52" s="67"/>
      <c r="R52" s="67"/>
      <c r="S52" s="67"/>
      <c r="T52" s="67"/>
      <c r="U52" s="67"/>
      <c r="V52" s="67"/>
    </row>
    <row r="53" spans="2:22">
      <c r="B53" s="68" t="s">
        <v>54</v>
      </c>
      <c r="C53" s="68"/>
      <c r="D53" s="68"/>
      <c r="E53" s="68"/>
      <c r="F53" s="68"/>
      <c r="G53" s="68"/>
      <c r="H53" s="68"/>
      <c r="I53" s="68"/>
      <c r="J53" s="68"/>
      <c r="K53" s="68"/>
      <c r="L53" s="68"/>
      <c r="M53" s="68"/>
      <c r="N53" s="68"/>
      <c r="O53" s="68"/>
      <c r="P53" s="68"/>
      <c r="Q53" s="68"/>
      <c r="R53" s="68"/>
      <c r="S53" s="68"/>
      <c r="T53" s="68"/>
      <c r="U53" s="68"/>
      <c r="V53" s="68"/>
    </row>
    <row r="54" spans="2:22">
      <c r="B54" s="67" t="s">
        <v>28</v>
      </c>
      <c r="C54" s="67"/>
      <c r="D54" s="67"/>
      <c r="E54" s="67"/>
      <c r="F54" s="67"/>
      <c r="G54" s="67"/>
      <c r="H54" s="67"/>
      <c r="I54" s="67"/>
      <c r="J54" s="67"/>
      <c r="K54" s="67"/>
      <c r="L54" s="67"/>
      <c r="M54" s="67"/>
      <c r="N54" s="67"/>
      <c r="O54" s="67"/>
      <c r="P54" s="67"/>
      <c r="Q54" s="67"/>
      <c r="R54" s="67"/>
      <c r="S54" s="67"/>
      <c r="T54" s="67"/>
      <c r="U54" s="67"/>
      <c r="V54" s="67"/>
    </row>
    <row r="55" spans="2:22">
      <c r="B55" s="69" t="s">
        <v>55</v>
      </c>
      <c r="C55" s="69"/>
      <c r="D55" s="69"/>
      <c r="E55" s="69"/>
      <c r="F55" s="69"/>
      <c r="G55" s="69"/>
      <c r="H55" s="69"/>
      <c r="I55" s="69"/>
      <c r="J55" s="69"/>
      <c r="K55" s="69"/>
      <c r="L55" s="69"/>
      <c r="M55" s="69"/>
      <c r="N55" s="69"/>
      <c r="O55" s="69"/>
      <c r="P55" s="69"/>
      <c r="Q55" s="69"/>
      <c r="R55" s="69"/>
      <c r="S55" s="69"/>
      <c r="T55" s="69"/>
      <c r="U55" s="69"/>
      <c r="V55" s="69"/>
    </row>
    <row r="56" spans="2:22" ht="15" customHeight="1">
      <c r="B56" s="67" t="s">
        <v>29</v>
      </c>
      <c r="C56" s="67"/>
      <c r="D56" s="67"/>
      <c r="E56" s="67"/>
      <c r="F56" s="67"/>
      <c r="G56" s="67"/>
      <c r="H56" s="67"/>
      <c r="I56" s="67"/>
      <c r="J56" s="67"/>
      <c r="K56" s="67"/>
      <c r="L56" s="67"/>
      <c r="M56" s="67"/>
      <c r="N56" s="67"/>
      <c r="O56" s="67"/>
      <c r="P56" s="67"/>
      <c r="Q56" s="67"/>
      <c r="R56" s="67"/>
      <c r="S56" s="67"/>
      <c r="T56" s="67"/>
      <c r="U56" s="67"/>
      <c r="V56" s="67"/>
    </row>
    <row r="57" spans="2:22">
      <c r="B57" s="69" t="s">
        <v>56</v>
      </c>
      <c r="C57" s="69"/>
      <c r="D57" s="69"/>
      <c r="E57" s="69"/>
      <c r="F57" s="69"/>
      <c r="G57" s="69"/>
      <c r="H57" s="69"/>
      <c r="I57" s="69"/>
      <c r="J57" s="69"/>
      <c r="K57" s="69"/>
      <c r="L57" s="69"/>
      <c r="M57" s="69"/>
      <c r="N57" s="69"/>
      <c r="O57" s="69"/>
      <c r="P57" s="69"/>
      <c r="Q57" s="69"/>
      <c r="R57" s="69"/>
      <c r="S57" s="69"/>
      <c r="T57" s="69"/>
      <c r="U57" s="69"/>
      <c r="V57" s="69"/>
    </row>
    <row r="58" spans="2:22">
      <c r="B58" s="66" t="s">
        <v>64</v>
      </c>
      <c r="C58" s="66"/>
      <c r="D58" s="66"/>
      <c r="E58" s="66"/>
      <c r="F58" s="66"/>
      <c r="G58" s="66"/>
      <c r="H58" s="66"/>
      <c r="I58" s="66"/>
      <c r="J58" s="66"/>
      <c r="K58" s="66"/>
      <c r="L58" s="66"/>
      <c r="M58" s="66"/>
      <c r="N58" s="66"/>
      <c r="O58" s="66"/>
      <c r="P58" s="66"/>
      <c r="Q58" s="66"/>
      <c r="R58" s="66"/>
      <c r="S58" s="66"/>
      <c r="T58" s="66"/>
      <c r="U58" s="66"/>
      <c r="V58" s="66"/>
    </row>
    <row r="59" spans="2:22">
      <c r="B59" s="66" t="s">
        <v>30</v>
      </c>
      <c r="C59" s="66"/>
      <c r="D59" s="66"/>
      <c r="E59" s="66"/>
      <c r="F59" s="66"/>
      <c r="G59" s="66"/>
      <c r="H59" s="66"/>
      <c r="I59" s="66"/>
      <c r="J59" s="66"/>
      <c r="K59" s="66"/>
      <c r="L59" s="66"/>
      <c r="M59" s="66"/>
      <c r="N59" s="66"/>
      <c r="O59" s="66"/>
      <c r="P59" s="66"/>
      <c r="Q59" s="66"/>
      <c r="R59" s="66"/>
      <c r="S59" s="66"/>
      <c r="T59" s="66"/>
      <c r="U59" s="66"/>
      <c r="V59" s="66"/>
    </row>
  </sheetData>
  <mergeCells count="29">
    <mergeCell ref="B1:V1"/>
    <mergeCell ref="B47:V47"/>
    <mergeCell ref="B2:V2"/>
    <mergeCell ref="B3:B5"/>
    <mergeCell ref="C3:C4"/>
    <mergeCell ref="D3:F3"/>
    <mergeCell ref="G3:G4"/>
    <mergeCell ref="H3:J3"/>
    <mergeCell ref="K3:K4"/>
    <mergeCell ref="L3:N3"/>
    <mergeCell ref="O3:O4"/>
    <mergeCell ref="P3:R3"/>
    <mergeCell ref="S3:S4"/>
    <mergeCell ref="T3:V3"/>
    <mergeCell ref="C5:V5"/>
    <mergeCell ref="C26:V26"/>
    <mergeCell ref="B46:V46"/>
    <mergeCell ref="B48:V48"/>
    <mergeCell ref="B49:V49"/>
    <mergeCell ref="B50:V50"/>
    <mergeCell ref="B51:V51"/>
    <mergeCell ref="B52:V52"/>
    <mergeCell ref="B53:V53"/>
    <mergeCell ref="B59:V59"/>
    <mergeCell ref="B54:V54"/>
    <mergeCell ref="B55:V55"/>
    <mergeCell ref="B56:V56"/>
    <mergeCell ref="B57:V57"/>
    <mergeCell ref="B58:V58"/>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Props1.xml><?xml version="1.0" encoding="utf-8"?>
<ds:datastoreItem xmlns:ds="http://schemas.openxmlformats.org/officeDocument/2006/customXml" ds:itemID="{0804220D-1F8F-463B-BB36-A70D8C71421A}"/>
</file>

<file path=customXml/itemProps2.xml><?xml version="1.0" encoding="utf-8"?>
<ds:datastoreItem xmlns:ds="http://schemas.openxmlformats.org/officeDocument/2006/customXml" ds:itemID="{268F92C8-C638-453E-A189-72415ABE9860}">
  <ds:schemaRefs>
    <ds:schemaRef ds:uri="http://schemas.microsoft.com/sharepoint/v3/contenttype/forms"/>
  </ds:schemaRefs>
</ds:datastoreItem>
</file>

<file path=customXml/itemProps3.xml><?xml version="1.0" encoding="utf-8"?>
<ds:datastoreItem xmlns:ds="http://schemas.openxmlformats.org/officeDocument/2006/customXml" ds:itemID="{5F77081D-10E5-41D1-B884-035E05B980E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Inhalt</vt:lpstr>
      <vt:lpstr>2023</vt:lpstr>
      <vt:lpstr>2022</vt:lpstr>
      <vt:lpstr>2021</vt: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2017-09-25T11:19:48Z</dcterms:created>
  <dcterms:modified xsi:type="dcterms:W3CDTF">2024-08-27T12:26:43Z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