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3\"/>
    </mc:Choice>
  </mc:AlternateContent>
  <xr:revisionPtr revIDLastSave="0" documentId="13_ncr:1_{82F7F1D2-A024-4EBC-AEBA-231C4AA3286D}" xr6:coauthVersionLast="47" xr6:coauthVersionMax="47" xr10:uidLastSave="{00000000-0000-0000-0000-000000000000}"/>
  <bookViews>
    <workbookView xWindow="-108" yWindow="-108" windowWidth="30936" windowHeight="16776" tabRatio="500" xr2:uid="{00000000-000D-0000-FFFF-FFFF00000000}"/>
  </bookViews>
  <sheets>
    <sheet name="Inhalt" sheetId="8" r:id="rId1"/>
    <sheet name="2023" sheetId="12" r:id="rId2"/>
    <sheet name="2022" sheetId="11" r:id="rId3"/>
    <sheet name="2021" sheetId="10" r:id="rId4"/>
    <sheet name="2020" sheetId="9"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V45" i="12" l="1"/>
  <c r="U45" i="12"/>
  <c r="T45" i="12"/>
  <c r="S45" i="12"/>
  <c r="R45" i="12"/>
  <c r="Q45" i="12"/>
  <c r="P45" i="12"/>
  <c r="O45" i="12"/>
  <c r="N45" i="12"/>
  <c r="M45" i="12"/>
  <c r="L45" i="12"/>
  <c r="K45" i="12"/>
  <c r="J45" i="12"/>
  <c r="I45" i="12"/>
  <c r="H45" i="12"/>
  <c r="G45" i="12"/>
  <c r="F45" i="12"/>
  <c r="E45" i="12"/>
  <c r="D45" i="12"/>
  <c r="C45" i="12"/>
  <c r="V44" i="12"/>
  <c r="U44" i="12"/>
  <c r="T44" i="12"/>
  <c r="S44" i="12"/>
  <c r="R44" i="12"/>
  <c r="Q44" i="12"/>
  <c r="P44" i="12"/>
  <c r="O44" i="12"/>
  <c r="N44" i="12"/>
  <c r="M44" i="12"/>
  <c r="L44" i="12"/>
  <c r="K44" i="12"/>
  <c r="J44" i="12"/>
  <c r="I44" i="12"/>
  <c r="H44" i="12"/>
  <c r="G44" i="12"/>
  <c r="F44" i="12"/>
  <c r="E44" i="12"/>
  <c r="D44" i="12"/>
  <c r="C44" i="12"/>
  <c r="V43" i="12"/>
  <c r="U43" i="12"/>
  <c r="T43" i="12"/>
  <c r="S43" i="12"/>
  <c r="R43" i="12"/>
  <c r="Q43" i="12"/>
  <c r="P43" i="12"/>
  <c r="O43" i="12"/>
  <c r="N43" i="12"/>
  <c r="M43" i="12"/>
  <c r="L43" i="12"/>
  <c r="K43" i="12"/>
  <c r="J43" i="12"/>
  <c r="I43" i="12"/>
  <c r="H43" i="12"/>
  <c r="G43" i="12"/>
  <c r="F43" i="12"/>
  <c r="E43" i="12"/>
  <c r="D43" i="12"/>
  <c r="C43" i="12"/>
  <c r="V42" i="12"/>
  <c r="U42" i="12"/>
  <c r="T42" i="12"/>
  <c r="S42" i="12"/>
  <c r="R42" i="12"/>
  <c r="Q42" i="12"/>
  <c r="P42" i="12"/>
  <c r="O42" i="12"/>
  <c r="N42" i="12"/>
  <c r="M42" i="12"/>
  <c r="L42" i="12"/>
  <c r="K42" i="12"/>
  <c r="J42" i="12"/>
  <c r="I42" i="12"/>
  <c r="H42" i="12"/>
  <c r="G42" i="12"/>
  <c r="F42" i="12"/>
  <c r="E42" i="12"/>
  <c r="D42" i="12"/>
  <c r="C42" i="12"/>
  <c r="V41" i="12"/>
  <c r="U41" i="12"/>
  <c r="T41" i="12"/>
  <c r="S41" i="12"/>
  <c r="R41" i="12"/>
  <c r="Q41" i="12"/>
  <c r="P41" i="12"/>
  <c r="O41" i="12"/>
  <c r="N41" i="12"/>
  <c r="M41" i="12"/>
  <c r="L41" i="12"/>
  <c r="K41" i="12"/>
  <c r="J41" i="12"/>
  <c r="I41" i="12"/>
  <c r="H41" i="12"/>
  <c r="G41" i="12"/>
  <c r="F41" i="12"/>
  <c r="E41" i="12"/>
  <c r="D41" i="12"/>
  <c r="C41" i="12"/>
  <c r="V40" i="12"/>
  <c r="U40" i="12"/>
  <c r="T40" i="12"/>
  <c r="S40" i="12"/>
  <c r="R40" i="12"/>
  <c r="Q40" i="12"/>
  <c r="P40" i="12"/>
  <c r="O40" i="12"/>
  <c r="N40" i="12"/>
  <c r="M40" i="12"/>
  <c r="L40" i="12"/>
  <c r="K40" i="12"/>
  <c r="J40" i="12"/>
  <c r="I40" i="12"/>
  <c r="H40" i="12"/>
  <c r="G40" i="12"/>
  <c r="F40" i="12"/>
  <c r="E40" i="12"/>
  <c r="D40" i="12"/>
  <c r="C40" i="12"/>
  <c r="V39" i="12"/>
  <c r="U39" i="12"/>
  <c r="T39" i="12"/>
  <c r="S39" i="12"/>
  <c r="R39" i="12"/>
  <c r="Q39" i="12"/>
  <c r="P39" i="12"/>
  <c r="O39" i="12"/>
  <c r="N39" i="12"/>
  <c r="M39" i="12"/>
  <c r="L39" i="12"/>
  <c r="K39" i="12"/>
  <c r="J39" i="12"/>
  <c r="I39" i="12"/>
  <c r="H39" i="12"/>
  <c r="G39" i="12"/>
  <c r="F39" i="12"/>
  <c r="E39" i="12"/>
  <c r="D39" i="12"/>
  <c r="C39" i="12"/>
  <c r="V38" i="12"/>
  <c r="U38" i="12"/>
  <c r="T38" i="12"/>
  <c r="S38" i="12"/>
  <c r="R38" i="12"/>
  <c r="Q38" i="12"/>
  <c r="P38" i="12"/>
  <c r="O38" i="12"/>
  <c r="N38" i="12"/>
  <c r="M38" i="12"/>
  <c r="L38" i="12"/>
  <c r="K38" i="12"/>
  <c r="J38" i="12"/>
  <c r="I38" i="12"/>
  <c r="H38" i="12"/>
  <c r="G38" i="12"/>
  <c r="F38" i="12"/>
  <c r="E38" i="12"/>
  <c r="D38" i="12"/>
  <c r="C38" i="12"/>
  <c r="V37" i="12"/>
  <c r="U37" i="12"/>
  <c r="T37" i="12"/>
  <c r="S37" i="12"/>
  <c r="R37" i="12"/>
  <c r="Q37" i="12"/>
  <c r="P37" i="12"/>
  <c r="O37" i="12"/>
  <c r="N37" i="12"/>
  <c r="M37" i="12"/>
  <c r="L37" i="12"/>
  <c r="K37" i="12"/>
  <c r="J37" i="12"/>
  <c r="I37" i="12"/>
  <c r="H37" i="12"/>
  <c r="G37" i="12"/>
  <c r="F37" i="12"/>
  <c r="E37" i="12"/>
  <c r="D37" i="12"/>
  <c r="C37" i="12"/>
  <c r="V36" i="12"/>
  <c r="U36" i="12"/>
  <c r="T36" i="12"/>
  <c r="S36" i="12"/>
  <c r="R36" i="12"/>
  <c r="Q36" i="12"/>
  <c r="P36" i="12"/>
  <c r="O36" i="12"/>
  <c r="N36" i="12"/>
  <c r="M36" i="12"/>
  <c r="L36" i="12"/>
  <c r="K36" i="12"/>
  <c r="J36" i="12"/>
  <c r="I36" i="12"/>
  <c r="H36" i="12"/>
  <c r="G36" i="12"/>
  <c r="F36" i="12"/>
  <c r="E36" i="12"/>
  <c r="D36" i="12"/>
  <c r="C36" i="12"/>
  <c r="V35" i="12"/>
  <c r="U35" i="12"/>
  <c r="T35" i="12"/>
  <c r="S35" i="12"/>
  <c r="R35" i="12"/>
  <c r="Q35" i="12"/>
  <c r="P35" i="12"/>
  <c r="O35" i="12"/>
  <c r="N35" i="12"/>
  <c r="M35" i="12"/>
  <c r="L35" i="12"/>
  <c r="K35" i="12"/>
  <c r="J35" i="12"/>
  <c r="I35" i="12"/>
  <c r="H35" i="12"/>
  <c r="G35" i="12"/>
  <c r="F35" i="12"/>
  <c r="E35" i="12"/>
  <c r="D35" i="12"/>
  <c r="C35" i="12"/>
  <c r="V34" i="12"/>
  <c r="U34" i="12"/>
  <c r="T34" i="12"/>
  <c r="S34" i="12"/>
  <c r="R34" i="12"/>
  <c r="Q34" i="12"/>
  <c r="P34" i="12"/>
  <c r="O34" i="12"/>
  <c r="N34" i="12"/>
  <c r="M34" i="12"/>
  <c r="L34" i="12"/>
  <c r="K34" i="12"/>
  <c r="J34" i="12"/>
  <c r="I34" i="12"/>
  <c r="H34" i="12"/>
  <c r="G34" i="12"/>
  <c r="F34" i="12"/>
  <c r="E34" i="12"/>
  <c r="D34" i="12"/>
  <c r="C34" i="12"/>
  <c r="V33" i="12"/>
  <c r="U33" i="12"/>
  <c r="T33" i="12"/>
  <c r="S33" i="12"/>
  <c r="R33" i="12"/>
  <c r="Q33" i="12"/>
  <c r="P33" i="12"/>
  <c r="O33" i="12"/>
  <c r="N33" i="12"/>
  <c r="M33" i="12"/>
  <c r="L33" i="12"/>
  <c r="K33" i="12"/>
  <c r="J33" i="12"/>
  <c r="I33" i="12"/>
  <c r="H33" i="12"/>
  <c r="G33" i="12"/>
  <c r="F33" i="12"/>
  <c r="E33" i="12"/>
  <c r="D33" i="12"/>
  <c r="C33" i="12"/>
  <c r="V32" i="12"/>
  <c r="U32" i="12"/>
  <c r="T32" i="12"/>
  <c r="S32" i="12"/>
  <c r="R32" i="12"/>
  <c r="Q32" i="12"/>
  <c r="P32" i="12"/>
  <c r="O32" i="12"/>
  <c r="N32" i="12"/>
  <c r="M32" i="12"/>
  <c r="L32" i="12"/>
  <c r="K32" i="12"/>
  <c r="J32" i="12"/>
  <c r="I32" i="12"/>
  <c r="H32" i="12"/>
  <c r="G32" i="12"/>
  <c r="F32" i="12"/>
  <c r="E32" i="12"/>
  <c r="D32" i="12"/>
  <c r="C32" i="12"/>
  <c r="V31" i="12"/>
  <c r="U31" i="12"/>
  <c r="T31" i="12"/>
  <c r="S31" i="12"/>
  <c r="R31" i="12"/>
  <c r="Q31" i="12"/>
  <c r="P31" i="12"/>
  <c r="O31" i="12"/>
  <c r="N31" i="12"/>
  <c r="M31" i="12"/>
  <c r="L31" i="12"/>
  <c r="K31" i="12"/>
  <c r="J31" i="12"/>
  <c r="I31" i="12"/>
  <c r="H31" i="12"/>
  <c r="G31" i="12"/>
  <c r="F31" i="12"/>
  <c r="E31" i="12"/>
  <c r="D31" i="12"/>
  <c r="C31" i="12"/>
  <c r="V30" i="12"/>
  <c r="U30" i="12"/>
  <c r="T30" i="12"/>
  <c r="S30" i="12"/>
  <c r="R30" i="12"/>
  <c r="Q30" i="12"/>
  <c r="P30" i="12"/>
  <c r="O30" i="12"/>
  <c r="N30" i="12"/>
  <c r="M30" i="12"/>
  <c r="L30" i="12"/>
  <c r="K30" i="12"/>
  <c r="J30" i="12"/>
  <c r="I30" i="12"/>
  <c r="H30" i="12"/>
  <c r="G30" i="12"/>
  <c r="F30" i="12"/>
  <c r="E30" i="12"/>
  <c r="D30" i="12"/>
  <c r="C30" i="12"/>
  <c r="V29" i="12"/>
  <c r="U29" i="12"/>
  <c r="T29" i="12"/>
  <c r="S29" i="12"/>
  <c r="R29" i="12"/>
  <c r="Q29" i="12"/>
  <c r="P29" i="12"/>
  <c r="O29" i="12"/>
  <c r="N29" i="12"/>
  <c r="M29" i="12"/>
  <c r="L29" i="12"/>
  <c r="K29" i="12"/>
  <c r="J29" i="12"/>
  <c r="I29" i="12"/>
  <c r="H29" i="12"/>
  <c r="G29" i="12"/>
  <c r="F29" i="12"/>
  <c r="E29" i="12"/>
  <c r="D29" i="12"/>
  <c r="C29" i="12"/>
  <c r="V28" i="12"/>
  <c r="U28" i="12"/>
  <c r="T28" i="12"/>
  <c r="S28" i="12"/>
  <c r="R28" i="12"/>
  <c r="Q28" i="12"/>
  <c r="P28" i="12"/>
  <c r="O28" i="12"/>
  <c r="N28" i="12"/>
  <c r="M28" i="12"/>
  <c r="L28" i="12"/>
  <c r="K28" i="12"/>
  <c r="J28" i="12"/>
  <c r="I28" i="12"/>
  <c r="H28" i="12"/>
  <c r="G28" i="12"/>
  <c r="F28" i="12"/>
  <c r="E28" i="12"/>
  <c r="D28" i="12"/>
  <c r="C28" i="12"/>
  <c r="V27" i="12"/>
  <c r="U27" i="12"/>
  <c r="T27" i="12"/>
  <c r="S27" i="12"/>
  <c r="R27" i="12"/>
  <c r="Q27" i="12"/>
  <c r="P27" i="12"/>
  <c r="O27" i="12"/>
  <c r="N27" i="12"/>
  <c r="M27" i="12"/>
  <c r="L27" i="12"/>
  <c r="K27" i="12"/>
  <c r="J27" i="12"/>
  <c r="I27" i="12"/>
  <c r="H27" i="12"/>
  <c r="G27" i="12"/>
  <c r="F27" i="12"/>
  <c r="E27" i="12"/>
  <c r="D27" i="12"/>
  <c r="C27" i="12"/>
  <c r="V45" i="11" l="1"/>
  <c r="U45" i="11"/>
  <c r="T45" i="11"/>
  <c r="R45" i="11"/>
  <c r="Q45" i="11"/>
  <c r="P45" i="11"/>
  <c r="N45" i="11"/>
  <c r="M45" i="11"/>
  <c r="L45" i="11"/>
  <c r="V42" i="11"/>
  <c r="R42" i="11"/>
  <c r="N42" i="11"/>
  <c r="J42" i="11"/>
  <c r="I42" i="11"/>
  <c r="H42" i="11"/>
  <c r="F42" i="11"/>
  <c r="E42" i="11"/>
  <c r="D42" i="11"/>
  <c r="V41" i="11"/>
  <c r="U41" i="11"/>
  <c r="T41" i="11"/>
  <c r="R41" i="11"/>
  <c r="Q41" i="11"/>
  <c r="P41" i="11"/>
  <c r="N41" i="11"/>
  <c r="M41" i="11"/>
  <c r="L41" i="11"/>
  <c r="J41" i="11"/>
  <c r="I41" i="11"/>
  <c r="H41" i="11"/>
  <c r="F41" i="11"/>
  <c r="E41" i="11"/>
  <c r="D41" i="11"/>
  <c r="V40" i="11"/>
  <c r="U40" i="11"/>
  <c r="T40" i="11"/>
  <c r="R40" i="11"/>
  <c r="J40" i="11"/>
  <c r="I40" i="11"/>
  <c r="H40" i="11"/>
  <c r="F40" i="11"/>
  <c r="E40" i="11"/>
  <c r="D40" i="11"/>
  <c r="V39" i="11"/>
  <c r="U39" i="11"/>
  <c r="T39" i="11"/>
  <c r="R39" i="11"/>
  <c r="Q39" i="11"/>
  <c r="P39" i="11"/>
  <c r="N39" i="11"/>
  <c r="J39" i="11"/>
  <c r="I39" i="11"/>
  <c r="H39" i="11"/>
  <c r="F39" i="11"/>
  <c r="E39" i="11"/>
  <c r="D39" i="11"/>
  <c r="V38" i="11"/>
  <c r="U38" i="11"/>
  <c r="T38" i="11"/>
  <c r="R38" i="11"/>
  <c r="N38" i="11"/>
  <c r="M38" i="11"/>
  <c r="L38" i="11"/>
  <c r="J38" i="11"/>
  <c r="I38" i="11"/>
  <c r="H38" i="11"/>
  <c r="F38" i="11"/>
  <c r="E38" i="11"/>
  <c r="D38" i="11"/>
  <c r="V37" i="11"/>
  <c r="U37" i="11"/>
  <c r="T37" i="11"/>
  <c r="R37" i="11"/>
  <c r="Q37" i="11"/>
  <c r="P37" i="11"/>
  <c r="N37" i="11"/>
  <c r="M37" i="11"/>
  <c r="L37" i="11"/>
  <c r="J37" i="11"/>
  <c r="I37" i="11"/>
  <c r="H37" i="11"/>
  <c r="F37" i="11"/>
  <c r="E37" i="11"/>
  <c r="D37" i="11"/>
  <c r="V36" i="11"/>
  <c r="U36" i="11"/>
  <c r="T36" i="11"/>
  <c r="R36" i="11"/>
  <c r="Q36" i="11"/>
  <c r="P36" i="11"/>
  <c r="N36" i="11"/>
  <c r="M36" i="11"/>
  <c r="L36" i="11"/>
  <c r="J36" i="11"/>
  <c r="I36" i="11"/>
  <c r="H36" i="11"/>
  <c r="F36" i="11"/>
  <c r="E36" i="11"/>
  <c r="D36" i="11"/>
  <c r="V35" i="11"/>
  <c r="U35" i="11"/>
  <c r="T35" i="11"/>
  <c r="R35" i="11"/>
  <c r="Q35" i="11"/>
  <c r="P35" i="11"/>
  <c r="N35" i="11"/>
  <c r="M35" i="11"/>
  <c r="L35" i="11"/>
  <c r="J35" i="11"/>
  <c r="I35" i="11"/>
  <c r="H35" i="11"/>
  <c r="F35" i="11"/>
  <c r="E35" i="11"/>
  <c r="D35" i="11"/>
  <c r="V34" i="11"/>
  <c r="R34" i="11"/>
  <c r="J34" i="11"/>
  <c r="I34" i="11"/>
  <c r="H34" i="11"/>
  <c r="F34" i="11"/>
  <c r="E34" i="11"/>
  <c r="D34" i="11"/>
  <c r="V33" i="11"/>
  <c r="U33" i="11"/>
  <c r="T33" i="11"/>
  <c r="R33" i="11"/>
  <c r="Q33" i="11"/>
  <c r="P33" i="11"/>
  <c r="N33" i="11"/>
  <c r="M33" i="11"/>
  <c r="L33" i="11"/>
  <c r="J33" i="11"/>
  <c r="I33" i="11"/>
  <c r="H33" i="11"/>
  <c r="F33" i="11"/>
  <c r="E33" i="11"/>
  <c r="D33" i="11"/>
  <c r="V32" i="11"/>
  <c r="U32" i="11"/>
  <c r="T32" i="11"/>
  <c r="R32" i="11"/>
  <c r="N32" i="11"/>
  <c r="M32" i="11"/>
  <c r="L32" i="11"/>
  <c r="J32" i="11"/>
  <c r="I32" i="11"/>
  <c r="H32" i="11"/>
  <c r="F32" i="11"/>
  <c r="E32" i="11"/>
  <c r="D32" i="11"/>
  <c r="V31" i="11"/>
  <c r="U31" i="11"/>
  <c r="T31" i="11"/>
  <c r="R31" i="11"/>
  <c r="Q31" i="11"/>
  <c r="P31" i="11"/>
  <c r="N31" i="11"/>
  <c r="J31" i="11"/>
  <c r="I31" i="11"/>
  <c r="H31" i="11"/>
  <c r="F31" i="11"/>
  <c r="E31" i="11"/>
  <c r="D31" i="11"/>
  <c r="V30" i="11"/>
  <c r="U30" i="11"/>
  <c r="T30" i="11"/>
  <c r="R30" i="11"/>
  <c r="N30" i="11"/>
  <c r="M30" i="11"/>
  <c r="L30" i="11"/>
  <c r="J30" i="11"/>
  <c r="I30" i="11"/>
  <c r="H30" i="11"/>
  <c r="F30" i="11"/>
  <c r="E30" i="11"/>
  <c r="D30" i="11"/>
  <c r="V29" i="11"/>
  <c r="U29" i="11"/>
  <c r="T29" i="11"/>
  <c r="R29" i="11"/>
  <c r="Q29" i="11"/>
  <c r="P29" i="11"/>
  <c r="N29" i="11"/>
  <c r="M29" i="11"/>
  <c r="L29" i="11"/>
  <c r="J29" i="11"/>
  <c r="I29" i="11"/>
  <c r="H29" i="11"/>
  <c r="F29" i="11"/>
  <c r="E29" i="11"/>
  <c r="D29" i="11"/>
  <c r="V28" i="11"/>
  <c r="U28" i="11"/>
  <c r="T28" i="11"/>
  <c r="R28" i="11"/>
  <c r="Q28" i="11"/>
  <c r="P28" i="11"/>
  <c r="N28" i="11"/>
  <c r="M28" i="11"/>
  <c r="L28" i="11"/>
  <c r="J28" i="11"/>
  <c r="I28" i="11"/>
  <c r="H28" i="11"/>
  <c r="F28" i="11"/>
  <c r="E28" i="11"/>
  <c r="D28" i="11"/>
  <c r="V27" i="11"/>
  <c r="U27" i="11"/>
  <c r="T27" i="11"/>
  <c r="R27" i="11"/>
  <c r="Q27" i="11"/>
  <c r="P27" i="11"/>
  <c r="N27" i="11"/>
  <c r="M27" i="11"/>
  <c r="L27" i="11"/>
  <c r="J27" i="11"/>
  <c r="I27" i="11"/>
  <c r="H27" i="11"/>
  <c r="F27" i="11"/>
  <c r="E27" i="11"/>
  <c r="D27" i="11"/>
  <c r="J24" i="11"/>
  <c r="I24" i="11"/>
  <c r="H24" i="11"/>
  <c r="G24" i="11"/>
  <c r="F24" i="11"/>
  <c r="E24" i="11"/>
  <c r="D24" i="11"/>
  <c r="C24" i="11"/>
  <c r="D45" i="11" s="1"/>
  <c r="V23" i="11"/>
  <c r="U23" i="11"/>
  <c r="T23" i="11"/>
  <c r="R23" i="11"/>
  <c r="Q23" i="11"/>
  <c r="P23" i="11"/>
  <c r="N23" i="11"/>
  <c r="M23" i="11"/>
  <c r="L23" i="11"/>
  <c r="J23" i="11"/>
  <c r="I23" i="11"/>
  <c r="I44" i="11" s="1"/>
  <c r="H23" i="11"/>
  <c r="G23" i="11"/>
  <c r="J44" i="11" s="1"/>
  <c r="F23" i="11"/>
  <c r="F44" i="11" s="1"/>
  <c r="E23" i="11"/>
  <c r="E44" i="11" s="1"/>
  <c r="D23" i="11"/>
  <c r="D44" i="11" s="1"/>
  <c r="C23" i="11"/>
  <c r="V22" i="11"/>
  <c r="U22" i="11"/>
  <c r="T22" i="11"/>
  <c r="S22" i="11"/>
  <c r="T43" i="11" s="1"/>
  <c r="R22" i="11"/>
  <c r="Q22" i="11"/>
  <c r="P22" i="11"/>
  <c r="N22" i="11"/>
  <c r="M22" i="11"/>
  <c r="L22" i="11"/>
  <c r="J22" i="11"/>
  <c r="I22" i="11"/>
  <c r="H22" i="11"/>
  <c r="G22" i="11"/>
  <c r="F22" i="11"/>
  <c r="F43" i="11" s="1"/>
  <c r="E22" i="11"/>
  <c r="D22" i="11"/>
  <c r="C22" i="11"/>
  <c r="U43" i="11" l="1"/>
  <c r="H45" i="11"/>
  <c r="D43" i="11"/>
  <c r="K22" i="11"/>
  <c r="L43" i="11" s="1"/>
  <c r="I45" i="11"/>
  <c r="H43" i="11"/>
  <c r="E45" i="11"/>
  <c r="I43" i="11"/>
  <c r="F45" i="11"/>
  <c r="J43" i="11"/>
  <c r="E43" i="11"/>
  <c r="K23" i="11"/>
  <c r="L44" i="11" s="1"/>
  <c r="J45" i="11"/>
  <c r="M44" i="11"/>
  <c r="N43" i="11"/>
  <c r="N44" i="11"/>
  <c r="O23" i="11"/>
  <c r="R44" i="11" s="1"/>
  <c r="V43" i="11"/>
  <c r="O22" i="11"/>
  <c r="R43" i="11" s="1"/>
  <c r="S23" i="11"/>
  <c r="T44" i="11" s="1"/>
  <c r="H44" i="11"/>
  <c r="V45" i="9"/>
  <c r="U45" i="9"/>
  <c r="T45" i="9"/>
  <c r="R45" i="9"/>
  <c r="Q45" i="9"/>
  <c r="P45" i="9"/>
  <c r="N45" i="9"/>
  <c r="M45" i="9"/>
  <c r="L45" i="9"/>
  <c r="V42" i="9"/>
  <c r="R42" i="9"/>
  <c r="Q42" i="9"/>
  <c r="P42" i="9"/>
  <c r="J42" i="9"/>
  <c r="I42" i="9"/>
  <c r="H42" i="9"/>
  <c r="F42" i="9"/>
  <c r="E42" i="9"/>
  <c r="D42" i="9"/>
  <c r="V41" i="9"/>
  <c r="U41" i="9"/>
  <c r="T41" i="9"/>
  <c r="R41" i="9"/>
  <c r="Q41" i="9"/>
  <c r="P41" i="9"/>
  <c r="N41" i="9"/>
  <c r="M41" i="9"/>
  <c r="L41" i="9"/>
  <c r="J41" i="9"/>
  <c r="I41" i="9"/>
  <c r="H41" i="9"/>
  <c r="F41" i="9"/>
  <c r="E41" i="9"/>
  <c r="D41" i="9"/>
  <c r="V40" i="9"/>
  <c r="J40" i="9"/>
  <c r="I40" i="9"/>
  <c r="H40" i="9"/>
  <c r="F40" i="9"/>
  <c r="E40" i="9"/>
  <c r="D40" i="9"/>
  <c r="V39" i="9"/>
  <c r="R39" i="9"/>
  <c r="Q39" i="9"/>
  <c r="P39" i="9"/>
  <c r="J39" i="9"/>
  <c r="I39" i="9"/>
  <c r="H39" i="9"/>
  <c r="F39" i="9"/>
  <c r="E39" i="9"/>
  <c r="D39" i="9"/>
  <c r="V38" i="9"/>
  <c r="U38" i="9"/>
  <c r="T38" i="9"/>
  <c r="R38" i="9"/>
  <c r="Q38" i="9"/>
  <c r="P38" i="9"/>
  <c r="N38" i="9"/>
  <c r="J38" i="9"/>
  <c r="I38" i="9"/>
  <c r="H38" i="9"/>
  <c r="F38" i="9"/>
  <c r="E38" i="9"/>
  <c r="D38" i="9"/>
  <c r="V37" i="9"/>
  <c r="U37" i="9"/>
  <c r="T37" i="9"/>
  <c r="R37" i="9"/>
  <c r="Q37" i="9"/>
  <c r="P37" i="9"/>
  <c r="N37" i="9"/>
  <c r="M37" i="9"/>
  <c r="L37" i="9"/>
  <c r="J37" i="9"/>
  <c r="I37" i="9"/>
  <c r="H37" i="9"/>
  <c r="F37" i="9"/>
  <c r="E37" i="9"/>
  <c r="D37" i="9"/>
  <c r="V36" i="9"/>
  <c r="U36" i="9"/>
  <c r="T36" i="9"/>
  <c r="R36" i="9"/>
  <c r="Q36" i="9"/>
  <c r="P36" i="9"/>
  <c r="N36" i="9"/>
  <c r="M36" i="9"/>
  <c r="L36" i="9"/>
  <c r="J36" i="9"/>
  <c r="I36" i="9"/>
  <c r="H36" i="9"/>
  <c r="F36" i="9"/>
  <c r="E36" i="9"/>
  <c r="D36" i="9"/>
  <c r="V35" i="9"/>
  <c r="U35" i="9"/>
  <c r="T35" i="9"/>
  <c r="R35" i="9"/>
  <c r="Q35" i="9"/>
  <c r="P35" i="9"/>
  <c r="N35" i="9"/>
  <c r="M35" i="9"/>
  <c r="L35" i="9"/>
  <c r="J35" i="9"/>
  <c r="I35" i="9"/>
  <c r="H35" i="9"/>
  <c r="F35" i="9"/>
  <c r="E35" i="9"/>
  <c r="D35" i="9"/>
  <c r="V34" i="9"/>
  <c r="J34" i="9"/>
  <c r="I34" i="9"/>
  <c r="H34" i="9"/>
  <c r="F34" i="9"/>
  <c r="E34" i="9"/>
  <c r="D34" i="9"/>
  <c r="V33" i="9"/>
  <c r="U33" i="9"/>
  <c r="T33" i="9"/>
  <c r="R33" i="9"/>
  <c r="Q33" i="9"/>
  <c r="P33" i="9"/>
  <c r="N33" i="9"/>
  <c r="M33" i="9"/>
  <c r="L33" i="9"/>
  <c r="J33" i="9"/>
  <c r="I33" i="9"/>
  <c r="H33" i="9"/>
  <c r="F33" i="9"/>
  <c r="E33" i="9"/>
  <c r="D33" i="9"/>
  <c r="V32" i="9"/>
  <c r="U32" i="9"/>
  <c r="T32" i="9"/>
  <c r="R32" i="9"/>
  <c r="Q32" i="9"/>
  <c r="P32" i="9"/>
  <c r="N32" i="9"/>
  <c r="M32" i="9"/>
  <c r="L32" i="9"/>
  <c r="J32" i="9"/>
  <c r="I32" i="9"/>
  <c r="H32" i="9"/>
  <c r="F32" i="9"/>
  <c r="E32" i="9"/>
  <c r="D32" i="9"/>
  <c r="V31" i="9"/>
  <c r="U31" i="9"/>
  <c r="T31" i="9"/>
  <c r="R31" i="9"/>
  <c r="Q31" i="9"/>
  <c r="P31" i="9"/>
  <c r="N31" i="9"/>
  <c r="J31" i="9"/>
  <c r="I31" i="9"/>
  <c r="H31" i="9"/>
  <c r="F31" i="9"/>
  <c r="E31" i="9"/>
  <c r="D31" i="9"/>
  <c r="V30" i="9"/>
  <c r="J30" i="9"/>
  <c r="I30" i="9"/>
  <c r="H30" i="9"/>
  <c r="F30" i="9"/>
  <c r="E30" i="9"/>
  <c r="D30" i="9"/>
  <c r="V29" i="9"/>
  <c r="U29" i="9"/>
  <c r="T29" i="9"/>
  <c r="R29" i="9"/>
  <c r="Q29" i="9"/>
  <c r="P29" i="9"/>
  <c r="N29" i="9"/>
  <c r="M29" i="9"/>
  <c r="L29" i="9"/>
  <c r="J29" i="9"/>
  <c r="I29" i="9"/>
  <c r="H29" i="9"/>
  <c r="F29" i="9"/>
  <c r="E29" i="9"/>
  <c r="D29" i="9"/>
  <c r="V28" i="9"/>
  <c r="U28" i="9"/>
  <c r="T28" i="9"/>
  <c r="R28" i="9"/>
  <c r="Q28" i="9"/>
  <c r="P28" i="9"/>
  <c r="N28" i="9"/>
  <c r="M28" i="9"/>
  <c r="L28" i="9"/>
  <c r="J28" i="9"/>
  <c r="I28" i="9"/>
  <c r="H28" i="9"/>
  <c r="F28" i="9"/>
  <c r="E28" i="9"/>
  <c r="D28" i="9"/>
  <c r="V27" i="9"/>
  <c r="U27" i="9"/>
  <c r="T27" i="9"/>
  <c r="R27" i="9"/>
  <c r="Q27" i="9"/>
  <c r="P27" i="9"/>
  <c r="N27" i="9"/>
  <c r="M27" i="9"/>
  <c r="L27" i="9"/>
  <c r="J27" i="9"/>
  <c r="I27" i="9"/>
  <c r="H27" i="9"/>
  <c r="F27" i="9"/>
  <c r="E27" i="9"/>
  <c r="D27" i="9"/>
  <c r="J24" i="9"/>
  <c r="I24" i="9"/>
  <c r="H24" i="9"/>
  <c r="G24" i="9"/>
  <c r="F24" i="9"/>
  <c r="F45" i="9" s="1"/>
  <c r="E24" i="9"/>
  <c r="E45" i="9" s="1"/>
  <c r="D24" i="9"/>
  <c r="D45" i="9" s="1"/>
  <c r="C24" i="9"/>
  <c r="V23" i="9"/>
  <c r="U23" i="9"/>
  <c r="T23" i="9"/>
  <c r="R23" i="9"/>
  <c r="Q23" i="9"/>
  <c r="P23" i="9"/>
  <c r="N23" i="9"/>
  <c r="M23" i="9"/>
  <c r="L23" i="9"/>
  <c r="K23" i="9" s="1"/>
  <c r="L44" i="9" s="1"/>
  <c r="J23" i="9"/>
  <c r="I23" i="9"/>
  <c r="H23" i="9"/>
  <c r="G23" i="9"/>
  <c r="F23" i="9"/>
  <c r="E23" i="9"/>
  <c r="D23" i="9"/>
  <c r="C23" i="9"/>
  <c r="V22" i="9"/>
  <c r="U22" i="9"/>
  <c r="T22" i="9"/>
  <c r="R22" i="9"/>
  <c r="Q22" i="9"/>
  <c r="P22" i="9"/>
  <c r="N22" i="9"/>
  <c r="M22" i="9"/>
  <c r="L22" i="9"/>
  <c r="J22" i="9"/>
  <c r="I22" i="9"/>
  <c r="H22" i="9"/>
  <c r="G22" i="9"/>
  <c r="F22" i="9"/>
  <c r="E22" i="9"/>
  <c r="D22" i="9"/>
  <c r="D43" i="9" s="1"/>
  <c r="C22" i="9"/>
  <c r="V45" i="10"/>
  <c r="U45" i="10"/>
  <c r="T45" i="10"/>
  <c r="R45" i="10"/>
  <c r="Q45" i="10"/>
  <c r="P45" i="10"/>
  <c r="N45" i="10"/>
  <c r="M45" i="10"/>
  <c r="L45" i="10"/>
  <c r="V42" i="10"/>
  <c r="R42" i="10"/>
  <c r="N42" i="10"/>
  <c r="J42" i="10"/>
  <c r="I42" i="10"/>
  <c r="H42" i="10"/>
  <c r="F42" i="10"/>
  <c r="E42" i="10"/>
  <c r="D42" i="10"/>
  <c r="V41" i="10"/>
  <c r="U41" i="10"/>
  <c r="T41" i="10"/>
  <c r="R41" i="10"/>
  <c r="Q41" i="10"/>
  <c r="P41" i="10"/>
  <c r="N41" i="10"/>
  <c r="M41" i="10"/>
  <c r="L41" i="10"/>
  <c r="J41" i="10"/>
  <c r="I41" i="10"/>
  <c r="H41" i="10"/>
  <c r="F41" i="10"/>
  <c r="E41" i="10"/>
  <c r="D41" i="10"/>
  <c r="V40" i="10"/>
  <c r="R40" i="10"/>
  <c r="N40" i="10"/>
  <c r="J40" i="10"/>
  <c r="I40" i="10"/>
  <c r="H40" i="10"/>
  <c r="F40" i="10"/>
  <c r="E40" i="10"/>
  <c r="D40" i="10"/>
  <c r="V39" i="10"/>
  <c r="R39" i="10"/>
  <c r="N39" i="10"/>
  <c r="J39" i="10"/>
  <c r="I39" i="10"/>
  <c r="H39" i="10"/>
  <c r="F39" i="10"/>
  <c r="E39" i="10"/>
  <c r="D39" i="10"/>
  <c r="V38" i="10"/>
  <c r="U38" i="10"/>
  <c r="T38" i="10"/>
  <c r="R38" i="10"/>
  <c r="Q38" i="10"/>
  <c r="P38" i="10"/>
  <c r="N38" i="10"/>
  <c r="M38" i="10"/>
  <c r="L38" i="10"/>
  <c r="J38" i="10"/>
  <c r="I38" i="10"/>
  <c r="H38" i="10"/>
  <c r="F38" i="10"/>
  <c r="E38" i="10"/>
  <c r="D38" i="10"/>
  <c r="V37" i="10"/>
  <c r="U37" i="10"/>
  <c r="T37" i="10"/>
  <c r="R37" i="10"/>
  <c r="Q37" i="10"/>
  <c r="P37" i="10"/>
  <c r="N37" i="10"/>
  <c r="M37" i="10"/>
  <c r="L37" i="10"/>
  <c r="J37" i="10"/>
  <c r="I37" i="10"/>
  <c r="H37" i="10"/>
  <c r="F37" i="10"/>
  <c r="E37" i="10"/>
  <c r="D37" i="10"/>
  <c r="V36" i="10"/>
  <c r="U36" i="10"/>
  <c r="T36" i="10"/>
  <c r="R36" i="10"/>
  <c r="Q36" i="10"/>
  <c r="P36" i="10"/>
  <c r="N36" i="10"/>
  <c r="M36" i="10"/>
  <c r="L36" i="10"/>
  <c r="J36" i="10"/>
  <c r="I36" i="10"/>
  <c r="H36" i="10"/>
  <c r="F36" i="10"/>
  <c r="E36" i="10"/>
  <c r="D36" i="10"/>
  <c r="V35" i="10"/>
  <c r="U35" i="10"/>
  <c r="T35" i="10"/>
  <c r="R35" i="10"/>
  <c r="Q35" i="10"/>
  <c r="P35" i="10"/>
  <c r="N35" i="10"/>
  <c r="M35" i="10"/>
  <c r="L35" i="10"/>
  <c r="J35" i="10"/>
  <c r="I35" i="10"/>
  <c r="H35" i="10"/>
  <c r="F35" i="10"/>
  <c r="E35" i="10"/>
  <c r="D35" i="10"/>
  <c r="V34" i="10"/>
  <c r="R34" i="10"/>
  <c r="N34" i="10"/>
  <c r="J34" i="10"/>
  <c r="I34" i="10"/>
  <c r="H34" i="10"/>
  <c r="F34" i="10"/>
  <c r="E34" i="10"/>
  <c r="D34" i="10"/>
  <c r="V33" i="10"/>
  <c r="U33" i="10"/>
  <c r="T33" i="10"/>
  <c r="R33" i="10"/>
  <c r="Q33" i="10"/>
  <c r="P33" i="10"/>
  <c r="N33" i="10"/>
  <c r="M33" i="10"/>
  <c r="L33" i="10"/>
  <c r="J33" i="10"/>
  <c r="I33" i="10"/>
  <c r="H33" i="10"/>
  <c r="F33" i="10"/>
  <c r="E33" i="10"/>
  <c r="D33" i="10"/>
  <c r="V32" i="10"/>
  <c r="U32" i="10"/>
  <c r="T32" i="10"/>
  <c r="R32" i="10"/>
  <c r="Q32" i="10"/>
  <c r="P32" i="10"/>
  <c r="N32" i="10"/>
  <c r="M32" i="10"/>
  <c r="L32" i="10"/>
  <c r="J32" i="10"/>
  <c r="I32" i="10"/>
  <c r="H32" i="10"/>
  <c r="F32" i="10"/>
  <c r="E32" i="10"/>
  <c r="D32" i="10"/>
  <c r="V31" i="10"/>
  <c r="U31" i="10"/>
  <c r="T31" i="10"/>
  <c r="R31" i="10"/>
  <c r="Q31" i="10"/>
  <c r="P31" i="10"/>
  <c r="N31" i="10"/>
  <c r="J31" i="10"/>
  <c r="I31" i="10"/>
  <c r="H31" i="10"/>
  <c r="F31" i="10"/>
  <c r="E31" i="10"/>
  <c r="D31" i="10"/>
  <c r="V30" i="10"/>
  <c r="U30" i="10"/>
  <c r="T30" i="10"/>
  <c r="R30" i="10"/>
  <c r="Q30" i="10"/>
  <c r="P30" i="10"/>
  <c r="N30" i="10"/>
  <c r="J30" i="10"/>
  <c r="I30" i="10"/>
  <c r="H30" i="10"/>
  <c r="F30" i="10"/>
  <c r="E30" i="10"/>
  <c r="D30" i="10"/>
  <c r="V29" i="10"/>
  <c r="U29" i="10"/>
  <c r="T29" i="10"/>
  <c r="R29" i="10"/>
  <c r="N29" i="10"/>
  <c r="M29" i="10"/>
  <c r="L29" i="10"/>
  <c r="J29" i="10"/>
  <c r="I29" i="10"/>
  <c r="H29" i="10"/>
  <c r="F29" i="10"/>
  <c r="E29" i="10"/>
  <c r="D29" i="10"/>
  <c r="V28" i="10"/>
  <c r="U28" i="10"/>
  <c r="T28" i="10"/>
  <c r="R28" i="10"/>
  <c r="Q28" i="10"/>
  <c r="P28" i="10"/>
  <c r="N28" i="10"/>
  <c r="M28" i="10"/>
  <c r="L28" i="10"/>
  <c r="J28" i="10"/>
  <c r="I28" i="10"/>
  <c r="H28" i="10"/>
  <c r="F28" i="10"/>
  <c r="E28" i="10"/>
  <c r="D28" i="10"/>
  <c r="V27" i="10"/>
  <c r="U27" i="10"/>
  <c r="T27" i="10"/>
  <c r="R27" i="10"/>
  <c r="Q27" i="10"/>
  <c r="P27" i="10"/>
  <c r="N27" i="10"/>
  <c r="M27" i="10"/>
  <c r="L27" i="10"/>
  <c r="J27" i="10"/>
  <c r="I27" i="10"/>
  <c r="H27" i="10"/>
  <c r="F27" i="10"/>
  <c r="E27" i="10"/>
  <c r="D27" i="10"/>
  <c r="J24" i="10"/>
  <c r="I24" i="10"/>
  <c r="H24" i="10"/>
  <c r="G24" i="10"/>
  <c r="F24" i="10"/>
  <c r="E24" i="10"/>
  <c r="D24" i="10"/>
  <c r="C24" i="10"/>
  <c r="V23" i="10"/>
  <c r="U23" i="10"/>
  <c r="T23" i="10"/>
  <c r="R23" i="10"/>
  <c r="Q23" i="10"/>
  <c r="P23" i="10"/>
  <c r="N23" i="10"/>
  <c r="M23" i="10"/>
  <c r="L23" i="10"/>
  <c r="J23" i="10"/>
  <c r="J44" i="10" s="1"/>
  <c r="I23" i="10"/>
  <c r="I44" i="10" s="1"/>
  <c r="H23" i="10"/>
  <c r="H44" i="10" s="1"/>
  <c r="G23" i="10"/>
  <c r="F23" i="10"/>
  <c r="E23" i="10"/>
  <c r="D23" i="10"/>
  <c r="C23" i="10"/>
  <c r="V22" i="10"/>
  <c r="U22" i="10"/>
  <c r="T22" i="10"/>
  <c r="R22" i="10"/>
  <c r="Q22" i="10"/>
  <c r="P22" i="10"/>
  <c r="O22" i="10" s="1"/>
  <c r="N22" i="10"/>
  <c r="M22" i="10"/>
  <c r="L22" i="10"/>
  <c r="J22" i="10"/>
  <c r="I22" i="10"/>
  <c r="H22" i="10"/>
  <c r="G22" i="10"/>
  <c r="F22" i="10"/>
  <c r="F43" i="10" s="1"/>
  <c r="E22" i="10"/>
  <c r="E43" i="10" s="1"/>
  <c r="D22" i="10"/>
  <c r="C22" i="10"/>
  <c r="F44" i="10" l="1"/>
  <c r="J43" i="9"/>
  <c r="E44" i="10"/>
  <c r="M43" i="11"/>
  <c r="H43" i="9"/>
  <c r="I43" i="9"/>
  <c r="H45" i="10"/>
  <c r="E43" i="9"/>
  <c r="D44" i="10"/>
  <c r="I45" i="10"/>
  <c r="F43" i="9"/>
  <c r="Q43" i="11"/>
  <c r="Q44" i="11"/>
  <c r="P43" i="11"/>
  <c r="U44" i="11"/>
  <c r="V44" i="11"/>
  <c r="P44" i="11"/>
  <c r="E45" i="10"/>
  <c r="H43" i="10"/>
  <c r="R43" i="10"/>
  <c r="F45" i="10"/>
  <c r="J44" i="9"/>
  <c r="I45" i="9"/>
  <c r="D45" i="10"/>
  <c r="I43" i="10"/>
  <c r="J45" i="9"/>
  <c r="I44" i="9"/>
  <c r="J43" i="10"/>
  <c r="D44" i="9"/>
  <c r="M44" i="9"/>
  <c r="O22" i="9"/>
  <c r="R43" i="9" s="1"/>
  <c r="E44" i="9"/>
  <c r="H44" i="9"/>
  <c r="H45" i="9"/>
  <c r="D43" i="10"/>
  <c r="K23" i="10"/>
  <c r="L44" i="10" s="1"/>
  <c r="J45" i="10"/>
  <c r="F44" i="9"/>
  <c r="R44" i="9"/>
  <c r="N44" i="9"/>
  <c r="K22" i="9"/>
  <c r="N43" i="9" s="1"/>
  <c r="S22" i="9"/>
  <c r="U43" i="9" s="1"/>
  <c r="O23" i="9"/>
  <c r="P44" i="9" s="1"/>
  <c r="P43" i="9"/>
  <c r="S23" i="9"/>
  <c r="T44" i="9" s="1"/>
  <c r="M44" i="10"/>
  <c r="Q43" i="10"/>
  <c r="P44" i="10"/>
  <c r="K22" i="10"/>
  <c r="M43" i="10" s="1"/>
  <c r="S22" i="10"/>
  <c r="U43" i="10" s="1"/>
  <c r="O23" i="10"/>
  <c r="R44" i="10" s="1"/>
  <c r="P43" i="10"/>
  <c r="S23" i="10"/>
  <c r="T44" i="10" s="1"/>
  <c r="N44" i="10" l="1"/>
  <c r="Q43" i="9"/>
  <c r="L43" i="10"/>
  <c r="M43" i="9"/>
  <c r="Q44" i="10"/>
  <c r="N43" i="10"/>
  <c r="T43" i="9"/>
  <c r="V43" i="9"/>
  <c r="L43" i="9"/>
  <c r="U44" i="9"/>
  <c r="Q44" i="9"/>
  <c r="V44" i="9"/>
  <c r="V44" i="10"/>
  <c r="U44" i="10"/>
  <c r="V43" i="10"/>
  <c r="T43" i="10"/>
</calcChain>
</file>

<file path=xl/sharedStrings.xml><?xml version="1.0" encoding="utf-8"?>
<sst xmlns="http://schemas.openxmlformats.org/spreadsheetml/2006/main" count="578" uniqueCount="80">
  <si>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</si>
  <si>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</si>
  <si>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</si>
  <si>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</si>
  <si>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</si>
  <si>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</si>
  <si>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</si>
  <si>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</si>
  <si>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</si>
  <si>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</si>
  <si>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</si>
  <si>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</si>
  <si>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</si>
  <si>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</si>
  <si>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</si>
  <si>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</si>
  <si>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Bundesland</t>
  </si>
  <si>
    <t>Inhaltsverzeichnis</t>
  </si>
  <si>
    <t>Datenjahr</t>
  </si>
  <si>
    <t>Link</t>
  </si>
  <si>
    <t>Kinder insgesamt</t>
  </si>
  <si>
    <t>Anzahl</t>
  </si>
  <si>
    <t>x</t>
  </si>
  <si>
    <t>Deutschland</t>
  </si>
  <si>
    <t>in %</t>
  </si>
  <si>
    <t>„Krippengruppe“:</t>
  </si>
  <si>
    <t>„Kindergartengruppe“:</t>
  </si>
  <si>
    <t>„Für 2-Jährige geöffnete Kindergartengruppe“:</t>
  </si>
  <si>
    <t>„Gruppe mit Kindern unter 4 Jahren“:</t>
  </si>
  <si>
    <t>„Altersübergreifende Gruppe“:</t>
  </si>
  <si>
    <t>Quelle: FDZ der Statistischen Ämter des Bundes und der Länder, Kinder und tätige Personen in Tageseinrichtungen und in öffentlich geförderter Kindertagespflege, 2020; berechnet vom LG Empirische Bildungsforschung der FernUniversität in Hagen, 2021.</t>
  </si>
  <si>
    <t>Quelle: FDZ der Statistischen Ämter des Bundes und der Länder, Kinder und tätige Personen in Tageseinrichtungen und in öffentlich geförderter Kindertagespflege, 2021; berechnet vom LG Empirische Bildungsforschung der FernUniversität in Hagen, 2022.</t>
  </si>
  <si>
    <t>Tab140_i76_lm22: Verteilung der Personalschlüssel* (ohne Leitungsszeit)** nach Anzahl der Kinder und Gruppentyp*** in den Bundesländern am 01.03.2021**** (Anzahl; Anteil in %)</t>
  </si>
  <si>
    <t>Tab140_i76_lm21: Verteilung der Personalschlüssel* (ohne Leitungsszeit)** nach Anzahl der Kinder und Gruppentyp*** in den Bundesländern am 01.03.2020 (Anzahl; Anteil in %)</t>
  </si>
  <si>
    <t>Verteilung der Personalschlüssel (ohne Leitungsszeit) nach Anzahl der Kinder und Gruppentyp</t>
  </si>
  <si>
    <t xml:space="preserve">Personalschlüssel in Krippengruppen*** von </t>
  </si>
  <si>
    <t xml:space="preserve">Personalschlüssel in Kindergartengruppen*** von </t>
  </si>
  <si>
    <t>Personalschlüssel in Kindergartengruppen, für 2-Jährige geöffnet*** von</t>
  </si>
  <si>
    <t>Personalschlüssel in Gruppen mit Kindern unter 4 Jahren*** von</t>
  </si>
  <si>
    <t>Personalschlüssel in altersübergreifenden Gruppen*** von</t>
  </si>
  <si>
    <t>unter 1:2,5</t>
  </si>
  <si>
    <t>1:2,5 bis unter 1:3,5</t>
  </si>
  <si>
    <t>1:3,5 und mehr</t>
  </si>
  <si>
    <t>unter 1:7</t>
  </si>
  <si>
    <t>1:7 bis unter 1:8</t>
  </si>
  <si>
    <t>1:8 und mehr</t>
  </si>
  <si>
    <t>unter 1:4,4</t>
  </si>
  <si>
    <t>1:4,4 bis unter 1:5,4</t>
  </si>
  <si>
    <t>1:5,4 und mehr</t>
  </si>
  <si>
    <t>unter 1:3,25</t>
  </si>
  <si>
    <t>1:3,25 bis unter 1:4,25</t>
  </si>
  <si>
    <t>1:4,25 und mehr</t>
  </si>
  <si>
    <t>Ostdeutschland (mit Berlin)*****</t>
  </si>
  <si>
    <t>Westdeutschland (ohne Berlin)*****</t>
  </si>
  <si>
    <t xml:space="preserve">x Wert unterliegt nach Angabe des Statistischen Bundesamtes der Geheimhaltung </t>
  </si>
  <si>
    <t>* Den hier ausgewiesenen Personalschlüssel-Gruppierungen liegen die jeweiligen Median-Werte der Personalschlüssel zurgrunde. Die</t>
  </si>
  <si>
    <t>** Im hier ausgewiesenen Personalschlüssel werden nicht die im Rahmen der Statistik erfassten Zeitressourcen für Leitungsaufgaben berücksichtigt.</t>
  </si>
  <si>
    <t>*** Die Gruppentypen wurden anhand der im Folgenden erläuterten Merkmale gebildet:</t>
  </si>
  <si>
    <t>Dies sind alle Gruppen, in denen ausschließlich Kinder unter 3 Jahren sind. Die Personalschlüssel-Empfehlung der Bertelsmann-Stiftung liegt für diese Gruppe bei 1 : 3,0.</t>
  </si>
  <si>
    <t>Dies sind alle Gruppen, in denen ausschließlich Kinder von 3 Jahren bis zum Schuleintritt sind. Die Personalschlüssel-Empfehlung der Bertelsmann-Stiftung liegt für diese Gruppe bei 1 : 7,5.</t>
  </si>
  <si>
    <t>Dies sind Gruppen mit 15 und mehr Kindern, in denen neben Kindern ab einem Alter von 3 Jahren bis zum Schulbesuch auch bis zu fünf 2-jährige Kinder betreut werden. Die Personalschlüssel-Empfehlung nach Haug-Schnabel &amp; Bensel liegt für diese Gruppe bei 1 : 4,9.</t>
  </si>
  <si>
    <t>Dies sind alle Gruppen, die nicht den Krippengruppen zugeordnet wurden und in denen ausschließlich Kinder unter 4 Jahren sind. Die Personalschlüssel-Empfehlung der Bertelsmann-Stiftung liegt für diese Gruppe bei 1 : 3,0.</t>
  </si>
  <si>
    <t>Hierunter fallen diejenigen Gruppen, die nicht den vorangegangenen Gruppentypen zugeordnet wurden. Diese Gruppe setzt sich aus altersgruppenübergreifenden Gruppen mit Kindern von 0 Jahren bis zum Schuleintritt und altersgruppenübergreifenden Gruppen mit Schulkindern zusammen. Sprachlich exakt müsste diese Gruppenform „altersgruppenübergreifende Gruppen“ heißen.  Unberücksichtigt bleiben Gruppen, in denen nur Schulkinder sind. Die Personalschlüssel-Empfehlung nach Haug-Schnabel &amp; Bensel liegt für diese Gruppe bei 1 : 3,75.</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</si>
  <si>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</si>
  <si>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 Exklusive der Werte, die nach Angabe des Statistischen Bundesamtes der Geheimhaltung unterliegen</t>
  </si>
  <si>
    <t>Nordrhein-Westfalen****</t>
  </si>
  <si>
    <t>* Den hier ausgewiesenen Personalschlüssel-Gruppierungen liegen die jeweiligen Median-Werte der Personalschlüssel zurgrunde.</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</si>
  <si>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</si>
  <si>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Tab140_i76_lm23: Verteilung der Personalschlüssel* (ohne Leitungsszeit)** nach Anzahl der Kinder und Gruppentyp*** in den Bundesländern am 01.03.2022 (Anzahl; Anteil in %)</t>
  </si>
  <si>
    <t>Ostdeutschland (mit Berlin)****</t>
  </si>
  <si>
    <t>Westdeutschland (ohne Berlin)****</t>
  </si>
  <si>
    <t xml:space="preserve">* Den hier ausgewiesenen Personalschlüssel-Gruppierungen liegen die jeweiligen Median-Werte der Personalschlüssel zurgrunde. </t>
  </si>
  <si>
    <t>**** Exklusive der Werte, die nach Angabe des Statistischen Bundesamtes der Geheimhaltung unterliegen</t>
  </si>
  <si>
    <t>Quelle: FDZ der Statistischen Ämter des Bundes und der Länder, Kinder und tätige Personen in Tageseinrichtungen und in öffentlich geförderter Kindertagespflege, 2022; berechnet vom LG Empirische Bildungsforschung der FernUniversität in Hagen, 2023.</t>
  </si>
  <si>
    <t>Tab140_i76_lm24: Verteilung der Personalschlüssel* (ohne Leitungsszeit)** nach Anzahl der Kinder und Gruppentyp*** in den Bundesländern am 01.03.2023**** (Anzahl; Anteil in %)</t>
  </si>
  <si>
    <t>Ostdeutschland (mit Berlin)</t>
  </si>
  <si>
    <t>Westdeutschland (ohne Berlin)</t>
  </si>
  <si>
    <t>**** Bei einigen der hier ausgewiesenen Daten kommt es zu größeren Abweichungen zwischen Median und Mittelwert sowie zu besonders hohen Standardabweichungen. Grund hierfür sind Ausreißer mit besonders hohen Personalschlüsseln, welche erstmalig aufgrund einer Änderung in der Gruppenzuweisung des pädagogischen Personals seitens des Statistischen Bundesamtes ab 01.03.2021 zustande kommen. Weitere Informationen finden Sie hier: https://ub-deposit.fernuni-hagen.de/receive/mir_mods_00001965.</t>
  </si>
  <si>
    <t>Quelle: FDZ der Statistischen Ämter des Bundes und der Länder, Kinder und tätige Personen in Tageseinrichtungen und in öffentlich geförderter Kindertagespflege, 2023; berechnet vom Österreichischen Institut für Familienforschung an der Universität Wien, 2024.</t>
  </si>
  <si>
    <t>Tab140_i76_lm24: Verteilung der Personalschlüssel* (ohne Leitungsszeit)** nach Anzahl der Kinder und Gruppentyp*** in den Bundesländern am 01.03.2023 (Anzahl; Anteil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</si>
</sst>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18">
    <font>
      <sz val="12"/>
      <color theme="1"/>
      <name val="Calibri"/>
      <family val="2"/>
      <scheme val="minor"/>
    </font>
    <font>
      <sz val="10"/>
      <name val="Arial"/>
      <family val="2"/>
    </font>
    <font>
      <sz val="11"/>
      <name val="Calibri"/>
      <family val="2"/>
      <scheme val="minor"/>
    </font>
    <font>
      <b/>
      <sz val="11"/>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b/>
      <sz val="12"/>
      <color rgb="FFC0000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sz val="12"/>
      <color theme="10"/>
      <name val="Calibri"/>
      <family val="2"/>
      <scheme val="minor"/>
    </font>
    <font>
      <sz val="12"/>
      <color theme="1"/>
      <name val="Calibri"/>
      <family val="2"/>
      <scheme val="minor"/>
    </font>
    <font>
      <i/>
      <sz val="11"/>
      <name val="Calibri"/>
      <family val="2"/>
      <scheme val="minor"/>
    </font>
    <font>
      <sz val="11"/>
      <color rgb="FF000000"/>
      <name val="Calibri"/>
      <family val="2"/>
      <scheme val="minor"/>
    </font>
    <font>
      <b/>
      <sz val="11"/>
      <color rgb="FF000000"/>
      <name val="Calibri"/>
      <family val="2"/>
      <scheme val="minor"/>
    </font>
    <font>
      <sz val="11"/>
      <color theme="1"/>
      <name val="Calibri"/>
      <family val="2"/>
      <scheme val="minor"/>
    </font>
  </fonts>
  <fills count="8">
    <fill>
      <patternFill patternType="none"/>
    </fill>
    <fill>
      <patternFill patternType="gray125"/>
    </fill>
    <fill>
      <patternFill patternType="solid">
        <fgColor rgb="FFDBEEF4"/>
        <bgColor indexed="64"/>
      </patternFill>
    </fill>
    <fill>
      <patternFill patternType="solid">
        <fgColor rgb="FFDDD9C4"/>
        <bgColor indexed="64"/>
      </patternFill>
    </fill>
    <fill>
      <patternFill patternType="solid">
        <fgColor rgb="FFEEE7CF"/>
        <bgColor indexed="64"/>
      </patternFill>
    </fill>
    <fill>
      <patternFill patternType="solid">
        <fgColor rgb="FFDED9C4"/>
        <bgColor indexed="64"/>
      </patternFill>
    </fill>
    <fill>
      <patternFill patternType="solid">
        <fgColor theme="0" tint="-4.9989318521683403E-2"/>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indexed="64"/>
      </right>
      <top style="thin">
        <color auto="1"/>
      </top>
      <bottom style="thin">
        <color auto="1"/>
      </bottom>
      <diagonal/>
    </border>
    <border>
      <left/>
      <right/>
      <top style="thin">
        <color auto="1"/>
      </top>
      <bottom style="thin">
        <color indexed="64"/>
      </bottom>
      <diagonal/>
    </border>
    <border>
      <left/>
      <right/>
      <top style="thin">
        <color auto="1"/>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s>
  <cellStyleXfs count="17">
    <xf numFmtId="0" fontId="0" fillId="0" borderId="0"/>
    <xf numFmtId="0" fontId="1" fillId="0" borderId="0"/>
    <xf numFmtId="0" fontId="1"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43" fontId="13" fillId="0" borderId="0" applyFont="0" applyFill="0" applyBorder="0" applyAlignment="0" applyProtection="0"/>
    <xf numFmtId="0" fontId="17" fillId="0" borderId="0"/>
  </cellStyleXfs>
  <cellXfs count="191">
    <xf numFmtId="0" fontId="0" fillId="0" borderId="0" xfId="0"/>
    <xf numFmtId="0" fontId="0" fillId="4" borderId="0" xfId="0" applyFill="1"/>
    <xf numFmtId="0" fontId="3" fillId="6" borderId="3" xfId="1" applyFont="1" applyFill="1" applyBorder="1" applyAlignment="1">
      <alignment horizontal="center" vertical="center" wrapText="1"/>
    </xf>
    <xf numFmtId="0" fontId="3" fillId="6" borderId="8" xfId="1" applyFont="1" applyFill="1" applyBorder="1" applyAlignment="1">
      <alignment horizontal="center" vertical="center" wrapText="1"/>
    </xf>
    <xf numFmtId="0" fontId="3" fillId="6" borderId="11" xfId="1" applyFont="1" applyFill="1" applyBorder="1" applyAlignment="1">
      <alignment horizontal="center" vertical="center" wrapText="1"/>
    </xf>
    <xf numFmtId="0" fontId="2" fillId="2" borderId="3" xfId="1" applyFont="1" applyFill="1" applyBorder="1"/>
    <xf numFmtId="0" fontId="2" fillId="3" borderId="1" xfId="1" applyFont="1" applyFill="1" applyBorder="1"/>
    <xf numFmtId="0" fontId="2" fillId="3" borderId="5" xfId="1" applyFont="1" applyFill="1" applyBorder="1"/>
    <xf numFmtId="0" fontId="3" fillId="6" borderId="14" xfId="1" applyFont="1" applyFill="1" applyBorder="1" applyAlignment="1">
      <alignment horizontal="center" vertical="center"/>
    </xf>
    <xf numFmtId="164" fontId="2" fillId="2" borderId="3" xfId="1" applyNumberFormat="1" applyFont="1" applyFill="1" applyBorder="1" applyAlignment="1">
      <alignment horizontal="left" indent="2"/>
    </xf>
    <xf numFmtId="164" fontId="2" fillId="2" borderId="8" xfId="1" applyNumberFormat="1" applyFont="1" applyFill="1" applyBorder="1" applyAlignment="1">
      <alignment horizontal="left" indent="2"/>
    </xf>
    <xf numFmtId="164" fontId="2" fillId="2" borderId="5" xfId="1" applyNumberFormat="1" applyFont="1" applyFill="1" applyBorder="1" applyAlignment="1">
      <alignment horizontal="left" indent="2"/>
    </xf>
    <xf numFmtId="164" fontId="2" fillId="2" borderId="9" xfId="1" applyNumberFormat="1" applyFont="1" applyFill="1" applyBorder="1" applyAlignment="1">
      <alignment horizontal="left" indent="2"/>
    </xf>
    <xf numFmtId="164" fontId="2" fillId="3" borderId="1" xfId="1" applyNumberFormat="1" applyFont="1" applyFill="1" applyBorder="1" applyAlignment="1">
      <alignment horizontal="left" indent="2"/>
    </xf>
    <xf numFmtId="164" fontId="2" fillId="3" borderId="13" xfId="1" applyNumberFormat="1" applyFont="1" applyFill="1" applyBorder="1" applyAlignment="1">
      <alignment horizontal="left" indent="2"/>
    </xf>
    <xf numFmtId="164" fontId="2" fillId="3" borderId="10" xfId="1" applyNumberFormat="1" applyFont="1" applyFill="1" applyBorder="1" applyAlignment="1">
      <alignment horizontal="left" indent="2"/>
    </xf>
    <xf numFmtId="164" fontId="2" fillId="7" borderId="8" xfId="1" applyNumberFormat="1" applyFont="1" applyFill="1" applyBorder="1" applyAlignment="1">
      <alignment horizontal="left" indent="2"/>
    </xf>
    <xf numFmtId="164" fontId="2" fillId="7" borderId="3" xfId="1" applyNumberFormat="1" applyFont="1" applyFill="1" applyBorder="1" applyAlignment="1">
      <alignment horizontal="left" indent="2"/>
    </xf>
    <xf numFmtId="164" fontId="2" fillId="7" borderId="4" xfId="1" applyNumberFormat="1" applyFont="1" applyFill="1" applyBorder="1" applyAlignment="1">
      <alignment horizontal="left" indent="2"/>
    </xf>
    <xf numFmtId="164" fontId="2" fillId="3" borderId="5" xfId="1" applyNumberFormat="1" applyFont="1" applyFill="1" applyBorder="1" applyAlignment="1">
      <alignment horizontal="left" indent="2"/>
    </xf>
    <xf numFmtId="164" fontId="2" fillId="3" borderId="7" xfId="1" applyNumberFormat="1" applyFont="1" applyFill="1" applyBorder="1" applyAlignment="1">
      <alignment horizontal="left" indent="2"/>
    </xf>
    <xf numFmtId="164" fontId="2" fillId="3" borderId="9" xfId="1" applyNumberFormat="1" applyFont="1" applyFill="1" applyBorder="1" applyAlignment="1">
      <alignment horizontal="left" indent="2"/>
    </xf>
    <xf numFmtId="0" fontId="2" fillId="0" borderId="1" xfId="1" applyFont="1" applyBorder="1"/>
    <xf numFmtId="0" fontId="2" fillId="0" borderId="3" xfId="1" applyFont="1" applyBorder="1"/>
    <xf numFmtId="164" fontId="2" fillId="0" borderId="3" xfId="1" applyNumberFormat="1" applyFont="1" applyBorder="1" applyAlignment="1">
      <alignment horizontal="left" indent="2"/>
    </xf>
    <xf numFmtId="164" fontId="2" fillId="0" borderId="0" xfId="1" applyNumberFormat="1" applyFont="1" applyAlignment="1">
      <alignment horizontal="left" indent="2"/>
    </xf>
    <xf numFmtId="164" fontId="2" fillId="0" borderId="1" xfId="1" applyNumberFormat="1" applyFont="1" applyBorder="1" applyAlignment="1">
      <alignment horizontal="left" indent="2"/>
    </xf>
    <xf numFmtId="164" fontId="2" fillId="0" borderId="8" xfId="1" applyNumberFormat="1" applyFont="1" applyBorder="1" applyAlignment="1">
      <alignment horizontal="left" indent="2"/>
    </xf>
    <xf numFmtId="164" fontId="2" fillId="2" borderId="0" xfId="1" applyNumberFormat="1" applyFont="1" applyFill="1" applyAlignment="1">
      <alignment horizontal="left" indent="2"/>
    </xf>
    <xf numFmtId="164" fontId="2" fillId="0" borderId="4" xfId="1" applyNumberFormat="1" applyFont="1" applyBorder="1" applyAlignment="1">
      <alignment horizontal="left" indent="2"/>
    </xf>
    <xf numFmtId="164" fontId="2" fillId="7" borderId="0" xfId="1" applyNumberFormat="1" applyFont="1" applyFill="1" applyAlignment="1">
      <alignment horizontal="left" indent="2"/>
    </xf>
    <xf numFmtId="0" fontId="3" fillId="6" borderId="1" xfId="1" applyFont="1" applyFill="1" applyBorder="1" applyAlignment="1">
      <alignment horizontal="center" vertical="center" wrapText="1"/>
    </xf>
    <xf numFmtId="0" fontId="13" fillId="0" borderId="0" xfId="0" applyFont="1" applyAlignment="1">
      <alignment vertical="center"/>
    </xf>
    <xf numFmtId="0" fontId="7" fillId="0" borderId="0" xfId="1" applyFont="1" applyAlignment="1">
      <alignment vertical="center" wrapText="1"/>
    </xf>
    <xf numFmtId="0" fontId="3" fillId="6" borderId="2" xfId="1" applyFont="1" applyFill="1" applyBorder="1" applyAlignment="1">
      <alignment horizontal="center" vertical="center" wrapText="1"/>
    </xf>
    <xf numFmtId="164" fontId="0" fillId="0" borderId="0" xfId="0" applyNumberFormat="1"/>
    <xf numFmtId="0" fontId="2" fillId="0" borderId="0" xfId="1" applyFont="1" applyAlignment="1">
      <alignment horizontal="left"/>
    </xf>
    <xf numFmtId="0" fontId="15" fillId="0" borderId="0" xfId="0" applyFont="1" applyAlignment="1">
      <alignment vertical="center" wrapText="1"/>
    </xf>
    <xf numFmtId="0" fontId="16" fillId="0" borderId="0" xfId="0" applyFont="1" applyAlignment="1">
      <alignment vertical="center" wrapText="1"/>
    </xf>
    <xf numFmtId="0" fontId="15" fillId="0" borderId="0" xfId="0" applyFont="1" applyAlignment="1">
      <alignment vertical="top" wrapText="1"/>
    </xf>
    <xf numFmtId="165" fontId="2" fillId="0" borderId="3" xfId="15" applyNumberFormat="1" applyFont="1" applyBorder="1" applyAlignment="1">
      <alignment horizontal="left" indent="2"/>
    </xf>
    <xf numFmtId="165" fontId="2" fillId="0" borderId="8" xfId="15" applyNumberFormat="1" applyFont="1" applyBorder="1" applyAlignment="1">
      <alignment horizontal="left" indent="2"/>
    </xf>
    <xf numFmtId="165" fontId="2" fillId="2" borderId="3" xfId="15" applyNumberFormat="1" applyFont="1" applyFill="1" applyBorder="1" applyAlignment="1">
      <alignment horizontal="left" indent="2"/>
    </xf>
    <xf numFmtId="165" fontId="2" fillId="2" borderId="8" xfId="15" applyNumberFormat="1" applyFont="1" applyFill="1" applyBorder="1" applyAlignment="1">
      <alignment horizontal="left" indent="2"/>
    </xf>
    <xf numFmtId="165" fontId="2" fillId="2" borderId="5" xfId="15" applyNumberFormat="1" applyFont="1" applyFill="1" applyBorder="1" applyAlignment="1">
      <alignment horizontal="left" indent="2"/>
    </xf>
    <xf numFmtId="165" fontId="2" fillId="2" borderId="9" xfId="15" applyNumberFormat="1" applyFont="1" applyFill="1" applyBorder="1" applyAlignment="1">
      <alignment horizontal="left" indent="2"/>
    </xf>
    <xf numFmtId="165" fontId="2" fillId="3" borderId="10" xfId="15" applyNumberFormat="1" applyFont="1" applyFill="1" applyBorder="1" applyAlignment="1">
      <alignment horizontal="left" indent="2"/>
    </xf>
    <xf numFmtId="165" fontId="2" fillId="3" borderId="1" xfId="15" applyNumberFormat="1" applyFont="1" applyFill="1" applyBorder="1" applyAlignment="1">
      <alignment horizontal="left" indent="2"/>
    </xf>
    <xf numFmtId="165" fontId="2" fillId="3" borderId="13" xfId="15" applyNumberFormat="1" applyFont="1" applyFill="1" applyBorder="1" applyAlignment="1">
      <alignment horizontal="left" indent="2"/>
    </xf>
    <xf numFmtId="165" fontId="2" fillId="3" borderId="2" xfId="15" applyNumberFormat="1" applyFont="1" applyFill="1" applyBorder="1" applyAlignment="1">
      <alignment horizontal="left" indent="2"/>
    </xf>
    <xf numFmtId="165" fontId="2" fillId="0" borderId="4" xfId="15" applyNumberFormat="1" applyFont="1" applyBorder="1" applyAlignment="1">
      <alignment horizontal="left" indent="2"/>
    </xf>
    <xf numFmtId="165" fontId="2" fillId="7" borderId="3" xfId="15" applyNumberFormat="1" applyFont="1" applyFill="1" applyBorder="1" applyAlignment="1">
      <alignment horizontal="left" indent="2"/>
    </xf>
    <xf numFmtId="165" fontId="2" fillId="3" borderId="9" xfId="15" applyNumberFormat="1" applyFont="1" applyFill="1" applyBorder="1" applyAlignment="1">
      <alignment horizontal="left" indent="2"/>
    </xf>
    <xf numFmtId="165" fontId="2" fillId="3" borderId="5" xfId="15" applyNumberFormat="1" applyFont="1" applyFill="1" applyBorder="1" applyAlignment="1">
      <alignment horizontal="left" indent="2"/>
    </xf>
    <xf numFmtId="165" fontId="2" fillId="3" borderId="7" xfId="15" applyNumberFormat="1" applyFont="1" applyFill="1" applyBorder="1" applyAlignment="1">
      <alignment horizontal="left" indent="2"/>
    </xf>
    <xf numFmtId="0" fontId="2" fillId="0" borderId="3" xfId="1" applyFont="1" applyBorder="1" applyAlignment="1">
      <alignment horizontal="left" indent="2"/>
    </xf>
    <xf numFmtId="0" fontId="2" fillId="0" borderId="8" xfId="1" applyFont="1" applyBorder="1" applyAlignment="1">
      <alignment horizontal="left" indent="2"/>
    </xf>
    <xf numFmtId="0" fontId="2" fillId="2" borderId="3" xfId="1" applyFont="1" applyFill="1" applyBorder="1" applyAlignment="1">
      <alignment horizontal="left" indent="2"/>
    </xf>
    <xf numFmtId="0" fontId="2" fillId="2" borderId="8" xfId="1" applyFont="1" applyFill="1" applyBorder="1" applyAlignment="1">
      <alignment horizontal="left" indent="2"/>
    </xf>
    <xf numFmtId="0" fontId="2" fillId="2" borderId="5" xfId="1" applyFont="1" applyFill="1" applyBorder="1" applyAlignment="1">
      <alignment horizontal="left" indent="2"/>
    </xf>
    <xf numFmtId="0" fontId="2" fillId="2" borderId="9" xfId="1" applyFont="1" applyFill="1" applyBorder="1" applyAlignment="1">
      <alignment horizontal="left" indent="2"/>
    </xf>
    <xf numFmtId="0" fontId="2" fillId="3" borderId="10" xfId="1" applyFont="1" applyFill="1" applyBorder="1" applyAlignment="1">
      <alignment horizontal="left" indent="2"/>
    </xf>
    <xf numFmtId="0" fontId="2" fillId="3" borderId="1" xfId="1" applyFont="1" applyFill="1" applyBorder="1" applyAlignment="1">
      <alignment horizontal="left" indent="2"/>
    </xf>
    <xf numFmtId="0" fontId="2" fillId="3" borderId="13" xfId="1" applyFont="1" applyFill="1" applyBorder="1" applyAlignment="1">
      <alignment horizontal="left" indent="2"/>
    </xf>
    <xf numFmtId="0" fontId="2" fillId="3" borderId="2" xfId="1" applyFont="1" applyFill="1" applyBorder="1" applyAlignment="1">
      <alignment horizontal="left" indent="2"/>
    </xf>
    <xf numFmtId="0" fontId="2" fillId="0" borderId="4" xfId="1" applyFont="1" applyBorder="1" applyAlignment="1">
      <alignment horizontal="left" indent="2"/>
    </xf>
    <xf numFmtId="0" fontId="2" fillId="7" borderId="3" xfId="1" applyFont="1" applyFill="1" applyBorder="1" applyAlignment="1">
      <alignment horizontal="left" indent="2"/>
    </xf>
    <xf numFmtId="0" fontId="2" fillId="3" borderId="9" xfId="1" applyFont="1" applyFill="1" applyBorder="1" applyAlignment="1">
      <alignment horizontal="left" indent="2"/>
    </xf>
    <xf numFmtId="0" fontId="2" fillId="3" borderId="5" xfId="1" applyFont="1" applyFill="1" applyBorder="1" applyAlignment="1">
      <alignment horizontal="left" indent="2"/>
    </xf>
    <xf numFmtId="0" fontId="2" fillId="3" borderId="7" xfId="1" applyFont="1" applyFill="1" applyBorder="1" applyAlignment="1">
      <alignment horizontal="left" indent="2"/>
    </xf>
    <xf numFmtId="0" fontId="12" fillId="4" borderId="13" xfId="14" applyFont="1" applyFill="1" applyBorder="1" applyAlignment="1">
      <alignment horizontal="left" wrapText="1"/>
    </xf>
    <xf numFmtId="0" fontId="8" fillId="4" borderId="0" xfId="0" applyFont="1" applyFill="1" applyAlignment="1">
      <alignment horizontal="center" vertical="top"/>
    </xf>
    <xf numFmtId="0" fontId="9" fillId="4" borderId="0" xfId="0" applyFont="1" applyFill="1" applyAlignment="1">
      <alignment horizontal="center" vertical="top"/>
    </xf>
    <xf numFmtId="0" fontId="10" fillId="0" borderId="0" xfId="0" applyFont="1" applyAlignment="1">
      <alignment horizontal="center" vertical="center"/>
    </xf>
    <xf numFmtId="0" fontId="11" fillId="0" borderId="0" xfId="0" applyFont="1" applyAlignment="1">
      <alignment horizontal="center" vertical="center"/>
    </xf>
    <xf numFmtId="0" fontId="4" fillId="5" borderId="11" xfId="0" applyFont="1" applyFill="1" applyBorder="1" applyAlignment="1">
      <alignment horizontal="center" vertical="center"/>
    </xf>
    <xf numFmtId="0" fontId="4" fillId="5" borderId="1"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6" xfId="0" applyFont="1" applyFill="1" applyBorder="1" applyAlignment="1">
      <alignment horizontal="center" vertical="center"/>
    </xf>
    <xf numFmtId="0" fontId="12" fillId="2" borderId="9" xfId="13" applyFont="1" applyFill="1" applyBorder="1" applyAlignment="1">
      <alignment horizontal="left" wrapText="1"/>
    </xf>
    <xf numFmtId="0" fontId="12" fillId="2" borderId="7" xfId="13" applyFont="1" applyFill="1" applyBorder="1" applyAlignment="1">
      <alignment horizontal="left" wrapText="1"/>
    </xf>
    <xf numFmtId="0" fontId="12" fillId="2" borderId="6" xfId="13" applyFont="1" applyFill="1" applyBorder="1" applyAlignment="1">
      <alignment horizontal="left" wrapText="1"/>
    </xf>
    <xf numFmtId="0" fontId="0" fillId="0" borderId="8" xfId="0" applyBorder="1" applyAlignment="1">
      <alignment horizontal="center" vertical="center"/>
    </xf>
    <xf numFmtId="0" fontId="0" fillId="0" borderId="4" xfId="0" applyBorder="1" applyAlignment="1">
      <alignment horizontal="center" vertical="center"/>
    </xf>
    <xf numFmtId="0" fontId="12" fillId="0" borderId="8" xfId="13" applyFont="1" applyFill="1" applyBorder="1" applyAlignment="1">
      <alignment horizontal="left" wrapText="1"/>
    </xf>
    <xf numFmtId="0" fontId="12" fillId="0" borderId="0" xfId="13" applyFont="1" applyFill="1" applyBorder="1" applyAlignment="1">
      <alignment horizontal="left" wrapText="1"/>
    </xf>
    <xf numFmtId="0" fontId="12" fillId="0" borderId="4" xfId="13" applyFont="1" applyFill="1" applyBorder="1" applyAlignment="1">
      <alignment horizontal="left" wrapText="1"/>
    </xf>
    <xf numFmtId="0" fontId="0" fillId="0" borderId="0" xfId="0" applyAlignment="1">
      <alignment horizontal="left"/>
    </xf>
    <xf numFmtId="0" fontId="15" fillId="0" borderId="0" xfId="0" applyFont="1" applyAlignment="1">
      <alignment horizontal="left" vertical="top" wrapText="1" indent="1"/>
    </xf>
    <xf numFmtId="0" fontId="16" fillId="0" borderId="0" xfId="0" applyFont="1" applyAlignment="1">
      <alignment horizontal="left" vertical="center" wrapText="1" indent="1"/>
    </xf>
    <xf numFmtId="0" fontId="15" fillId="0" borderId="0" xfId="0" applyFont="1" applyAlignment="1">
      <alignment horizontal="left" vertical="center" wrapText="1" indent="1"/>
    </xf>
    <xf numFmtId="0" fontId="15" fillId="0" borderId="0" xfId="0" applyFont="1" applyAlignment="1">
      <alignment horizontal="left" vertical="center" wrapText="1"/>
    </xf>
    <xf numFmtId="0" fontId="3" fillId="6" borderId="1" xfId="1" applyFont="1" applyFill="1" applyBorder="1" applyAlignment="1">
      <alignment horizontal="center" vertical="center" wrapText="1"/>
    </xf>
    <xf numFmtId="0" fontId="3" fillId="6" borderId="5" xfId="1" applyFont="1" applyFill="1" applyBorder="1" applyAlignment="1">
      <alignment horizontal="center" vertical="center" wrapText="1"/>
    </xf>
    <xf numFmtId="0" fontId="3" fillId="6" borderId="14" xfId="1" applyFont="1" applyFill="1" applyBorder="1" applyAlignment="1">
      <alignment horizontal="center" vertical="center" wrapText="1"/>
    </xf>
    <xf numFmtId="0" fontId="3" fillId="6" borderId="12" xfId="1" applyFont="1" applyFill="1" applyBorder="1" applyAlignment="1">
      <alignment horizontal="center" vertical="center" wrapText="1"/>
    </xf>
    <xf numFmtId="0" fontId="3" fillId="6" borderId="15" xfId="1" applyFont="1" applyFill="1" applyBorder="1" applyAlignment="1">
      <alignment horizontal="center" vertical="center" wrapText="1"/>
    </xf>
    <xf numFmtId="0" fontId="14" fillId="3" borderId="9" xfId="1" applyFont="1" applyFill="1" applyBorder="1" applyAlignment="1">
      <alignment horizontal="center" vertical="center" wrapText="1"/>
    </xf>
    <xf numFmtId="0" fontId="14" fillId="3" borderId="12" xfId="1" applyFont="1" applyFill="1" applyBorder="1" applyAlignment="1">
      <alignment horizontal="center" vertical="center" wrapText="1"/>
    </xf>
    <xf numFmtId="0" fontId="14" fillId="3" borderId="15" xfId="1" applyFont="1" applyFill="1" applyBorder="1" applyAlignment="1">
      <alignment horizontal="center" vertical="center" wrapText="1"/>
    </xf>
    <xf numFmtId="0" fontId="14" fillId="3" borderId="14" xfId="1" applyFont="1" applyFill="1" applyBorder="1" applyAlignment="1">
      <alignment horizontal="center" vertical="center" wrapText="1"/>
    </xf>
    <xf numFmtId="0" fontId="2" fillId="0" borderId="13" xfId="1" applyFont="1" applyBorder="1" applyAlignment="1">
      <alignment horizontal="left"/>
    </xf>
    <xf numFmtId="0" fontId="7" fillId="0" borderId="7" xfId="1" applyFont="1" applyBorder="1" applyAlignment="1">
      <alignment horizontal="left" vertical="center" wrapText="1"/>
    </xf>
    <xf numFmtId="0" fontId="7" fillId="0" borderId="0" xfId="1" applyFont="1" applyAlignment="1">
      <alignment horizontal="left" vertical="center" wrapText="1"/>
    </xf>
    <xf numFmtId="0" fontId="3" fillId="6" borderId="10" xfId="1" applyFont="1" applyFill="1" applyBorder="1" applyAlignment="1">
      <alignment horizontal="center" vertical="center"/>
    </xf>
    <xf numFmtId="0" fontId="3" fillId="6" borderId="8" xfId="1" applyFont="1" applyFill="1" applyBorder="1" applyAlignment="1">
      <alignment horizontal="center" vertical="center"/>
    </xf>
    <xf numFmtId="0" fontId="3" fillId="6" borderId="9" xfId="1" applyFont="1" applyFill="1" applyBorder="1" applyAlignment="1">
      <alignment horizontal="center" vertical="center"/>
    </xf>
    <xf numFmtId="0" fontId="0" fillId="0" borderId="0" xfId="0" applyAlignment="1">
      <alignment horizontal="left" wrapText="1"/>
    </xf>
    <xf numFmtId="0" fontId="13" fillId="0" borderId="0" xfId="16" applyFont="1" applyAlignment="1">
      <alignment vertical="center"/>
    </xf>
    <xf numFmtId="0" fontId="17" fillId="0" borderId="0" xfId="16"/>
    <xf numFmtId="0" fontId="7" fillId="0" borderId="7" xfId="16" applyFont="1" applyBorder="1" applyAlignment="1">
      <alignment horizontal="left" vertical="center" wrapText="1"/>
    </xf>
    <xf numFmtId="0" fontId="7" fillId="0" borderId="0" xfId="16" applyFont="1" applyAlignment="1">
      <alignment horizontal="left" vertical="center" wrapText="1"/>
    </xf>
    <xf numFmtId="0" fontId="7" fillId="0" borderId="0" xfId="16" applyFont="1" applyAlignment="1">
      <alignment vertical="center" wrapText="1"/>
    </xf>
    <xf numFmtId="0" fontId="3" fillId="6" borderId="10" xfId="16" applyFont="1" applyFill="1" applyBorder="1" applyAlignment="1">
      <alignment horizontal="center" vertical="center"/>
    </xf>
    <xf numFmtId="0" fontId="3" fillId="6" borderId="1" xfId="16" applyFont="1" applyFill="1" applyBorder="1" applyAlignment="1">
      <alignment horizontal="center" vertical="center" wrapText="1"/>
    </xf>
    <xf numFmtId="0" fontId="3" fillId="6" borderId="14" xfId="16" applyFont="1" applyFill="1" applyBorder="1" applyAlignment="1">
      <alignment horizontal="center" vertical="center" wrapText="1"/>
    </xf>
    <xf numFmtId="0" fontId="3" fillId="6" borderId="12" xfId="16" applyFont="1" applyFill="1" applyBorder="1" applyAlignment="1">
      <alignment horizontal="center" vertical="center" wrapText="1"/>
    </xf>
    <xf numFmtId="0" fontId="3" fillId="6" borderId="15" xfId="16" applyFont="1" applyFill="1" applyBorder="1" applyAlignment="1">
      <alignment horizontal="center" vertical="center" wrapText="1"/>
    </xf>
    <xf numFmtId="0" fontId="3" fillId="6" borderId="8" xfId="16" applyFont="1" applyFill="1" applyBorder="1" applyAlignment="1">
      <alignment horizontal="center" vertical="center"/>
    </xf>
    <xf numFmtId="0" fontId="3" fillId="6" borderId="5" xfId="16"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6" borderId="3" xfId="16" applyFont="1" applyFill="1" applyBorder="1" applyAlignment="1">
      <alignment horizontal="center" vertical="center" wrapText="1"/>
    </xf>
    <xf numFmtId="0" fontId="3" fillId="6" borderId="8" xfId="16" applyFont="1" applyFill="1" applyBorder="1" applyAlignment="1">
      <alignment horizontal="center" vertical="center" wrapText="1"/>
    </xf>
    <xf numFmtId="0" fontId="3" fillId="6" borderId="1" xfId="16" applyFont="1" applyFill="1" applyBorder="1" applyAlignment="1">
      <alignment horizontal="center" vertical="center" wrapText="1"/>
    </xf>
    <xf numFmtId="0" fontId="3" fillId="6" borderId="11" xfId="16" applyFont="1" applyFill="1" applyBorder="1" applyAlignment="1">
      <alignment horizontal="center" vertical="center" wrapText="1"/>
    </xf>
    <xf numFmtId="0" fontId="3" fillId="6" borderId="9" xfId="16" applyFont="1" applyFill="1" applyBorder="1" applyAlignment="1">
      <alignment horizontal="center" vertical="center"/>
    </xf>
    <xf numFmtId="0" fontId="14" fillId="3" borderId="9" xfId="16" applyFont="1" applyFill="1" applyBorder="1" applyAlignment="1">
      <alignment horizontal="center" vertical="center" wrapText="1"/>
    </xf>
    <xf numFmtId="0" fontId="14" fillId="3" borderId="12" xfId="16" applyFont="1" applyFill="1" applyBorder="1" applyAlignment="1">
      <alignment horizontal="center" vertical="center" wrapText="1"/>
    </xf>
    <xf numFmtId="0" fontId="14" fillId="3" borderId="15" xfId="16" applyFont="1" applyFill="1" applyBorder="1" applyAlignment="1">
      <alignment horizontal="center" vertical="center" wrapText="1"/>
    </xf>
    <xf numFmtId="0" fontId="2" fillId="0" borderId="1" xfId="16" applyFont="1" applyBorder="1"/>
    <xf numFmtId="3" fontId="2" fillId="0" borderId="3" xfId="16" applyNumberFormat="1" applyFont="1" applyBorder="1" applyAlignment="1">
      <alignment horizontal="left" indent="2"/>
    </xf>
    <xf numFmtId="3" fontId="2" fillId="0" borderId="8" xfId="16" applyNumberFormat="1" applyFont="1" applyBorder="1" applyAlignment="1">
      <alignment horizontal="left" indent="2"/>
    </xf>
    <xf numFmtId="0" fontId="2" fillId="2" borderId="3" xfId="16" applyFont="1" applyFill="1" applyBorder="1"/>
    <xf numFmtId="3" fontId="2" fillId="2" borderId="3" xfId="16" applyNumberFormat="1" applyFont="1" applyFill="1" applyBorder="1" applyAlignment="1">
      <alignment horizontal="left" indent="2"/>
    </xf>
    <xf numFmtId="3" fontId="2" fillId="2" borderId="8" xfId="16" applyNumberFormat="1" applyFont="1" applyFill="1" applyBorder="1" applyAlignment="1">
      <alignment horizontal="left" indent="2"/>
    </xf>
    <xf numFmtId="0" fontId="2" fillId="0" borderId="3" xfId="16" applyFont="1" applyBorder="1"/>
    <xf numFmtId="3" fontId="2" fillId="2" borderId="5" xfId="16" applyNumberFormat="1" applyFont="1" applyFill="1" applyBorder="1" applyAlignment="1">
      <alignment horizontal="left" indent="2"/>
    </xf>
    <xf numFmtId="3" fontId="2" fillId="2" borderId="9" xfId="16" applyNumberFormat="1" applyFont="1" applyFill="1" applyBorder="1" applyAlignment="1">
      <alignment horizontal="left" indent="2"/>
    </xf>
    <xf numFmtId="0" fontId="2" fillId="3" borderId="1" xfId="16" applyFont="1" applyFill="1" applyBorder="1"/>
    <xf numFmtId="3" fontId="2" fillId="3" borderId="10" xfId="16" applyNumberFormat="1" applyFont="1" applyFill="1" applyBorder="1" applyAlignment="1">
      <alignment horizontal="left" indent="2"/>
    </xf>
    <xf numFmtId="3" fontId="2" fillId="3" borderId="1" xfId="16" applyNumberFormat="1" applyFont="1" applyFill="1" applyBorder="1" applyAlignment="1">
      <alignment horizontal="left" indent="2"/>
    </xf>
    <xf numFmtId="3" fontId="2" fillId="3" borderId="13" xfId="16" applyNumberFormat="1" applyFont="1" applyFill="1" applyBorder="1" applyAlignment="1">
      <alignment horizontal="left" indent="2"/>
    </xf>
    <xf numFmtId="3" fontId="2" fillId="3" borderId="2" xfId="16" applyNumberFormat="1" applyFont="1" applyFill="1" applyBorder="1" applyAlignment="1">
      <alignment horizontal="left" indent="2"/>
    </xf>
    <xf numFmtId="3" fontId="2" fillId="0" borderId="4" xfId="16" applyNumberFormat="1" applyFont="1" applyBorder="1" applyAlignment="1">
      <alignment horizontal="left" indent="2"/>
    </xf>
    <xf numFmtId="3" fontId="2" fillId="7" borderId="3" xfId="16" applyNumberFormat="1" applyFont="1" applyFill="1" applyBorder="1" applyAlignment="1">
      <alignment horizontal="left" indent="2"/>
    </xf>
    <xf numFmtId="0" fontId="2" fillId="3" borderId="5" xfId="16" applyFont="1" applyFill="1" applyBorder="1"/>
    <xf numFmtId="3" fontId="2" fillId="3" borderId="9" xfId="16" applyNumberFormat="1" applyFont="1" applyFill="1" applyBorder="1" applyAlignment="1">
      <alignment horizontal="left" indent="2"/>
    </xf>
    <xf numFmtId="3" fontId="2" fillId="3" borderId="5" xfId="16" applyNumberFormat="1" applyFont="1" applyFill="1" applyBorder="1" applyAlignment="1">
      <alignment horizontal="left" indent="2"/>
    </xf>
    <xf numFmtId="3" fontId="2" fillId="3" borderId="7" xfId="16" applyNumberFormat="1" applyFont="1" applyFill="1" applyBorder="1" applyAlignment="1">
      <alignment horizontal="left" indent="2"/>
    </xf>
    <xf numFmtId="0" fontId="3" fillId="6" borderId="14" xfId="16" applyFont="1" applyFill="1" applyBorder="1" applyAlignment="1">
      <alignment horizontal="center" vertical="center"/>
    </xf>
    <xf numFmtId="0" fontId="14" fillId="3" borderId="14" xfId="16" applyFont="1" applyFill="1" applyBorder="1" applyAlignment="1">
      <alignment horizontal="center" vertical="center" wrapText="1"/>
    </xf>
    <xf numFmtId="164" fontId="2" fillId="0" borderId="3" xfId="16" applyNumberFormat="1" applyFont="1" applyBorder="1" applyAlignment="1">
      <alignment horizontal="left" indent="2"/>
    </xf>
    <xf numFmtId="164" fontId="2" fillId="0" borderId="0" xfId="16" applyNumberFormat="1" applyFont="1" applyAlignment="1">
      <alignment horizontal="left" indent="2"/>
    </xf>
    <xf numFmtId="164" fontId="2" fillId="0" borderId="1" xfId="16" applyNumberFormat="1" applyFont="1" applyBorder="1" applyAlignment="1">
      <alignment horizontal="left" indent="2"/>
    </xf>
    <xf numFmtId="164" fontId="2" fillId="0" borderId="8" xfId="16" applyNumberFormat="1" applyFont="1" applyBorder="1" applyAlignment="1">
      <alignment horizontal="left" indent="2"/>
    </xf>
    <xf numFmtId="164" fontId="17" fillId="0" borderId="0" xfId="16" applyNumberFormat="1"/>
    <xf numFmtId="164" fontId="2" fillId="2" borderId="3" xfId="16" applyNumberFormat="1" applyFont="1" applyFill="1" applyBorder="1" applyAlignment="1">
      <alignment horizontal="left" indent="2"/>
    </xf>
    <xf numFmtId="164" fontId="2" fillId="2" borderId="0" xfId="16" applyNumberFormat="1" applyFont="1" applyFill="1" applyAlignment="1">
      <alignment horizontal="left" indent="2"/>
    </xf>
    <xf numFmtId="164" fontId="2" fillId="2" borderId="8" xfId="16" applyNumberFormat="1" applyFont="1" applyFill="1" applyBorder="1" applyAlignment="1">
      <alignment horizontal="left" indent="2"/>
    </xf>
    <xf numFmtId="164" fontId="2" fillId="2" borderId="5" xfId="16" applyNumberFormat="1" applyFont="1" applyFill="1" applyBorder="1" applyAlignment="1">
      <alignment horizontal="left" indent="2"/>
    </xf>
    <xf numFmtId="164" fontId="2" fillId="2" borderId="9" xfId="16" applyNumberFormat="1" applyFont="1" applyFill="1" applyBorder="1" applyAlignment="1">
      <alignment horizontal="left" indent="2"/>
    </xf>
    <xf numFmtId="164" fontId="2" fillId="3" borderId="1" xfId="16" applyNumberFormat="1" applyFont="1" applyFill="1" applyBorder="1" applyAlignment="1">
      <alignment horizontal="left" indent="2"/>
    </xf>
    <xf numFmtId="164" fontId="2" fillId="3" borderId="13" xfId="16" applyNumberFormat="1" applyFont="1" applyFill="1" applyBorder="1" applyAlignment="1">
      <alignment horizontal="left" indent="2"/>
    </xf>
    <xf numFmtId="164" fontId="2" fillId="3" borderId="10" xfId="16" applyNumberFormat="1" applyFont="1" applyFill="1" applyBorder="1" applyAlignment="1">
      <alignment horizontal="left" indent="2"/>
    </xf>
    <xf numFmtId="164" fontId="2" fillId="0" borderId="4" xfId="16" applyNumberFormat="1" applyFont="1" applyBorder="1" applyAlignment="1">
      <alignment horizontal="left" indent="2"/>
    </xf>
    <xf numFmtId="164" fontId="2" fillId="7" borderId="0" xfId="16" applyNumberFormat="1" applyFont="1" applyFill="1" applyAlignment="1">
      <alignment horizontal="left" indent="2"/>
    </xf>
    <xf numFmtId="164" fontId="2" fillId="7" borderId="8" xfId="16" applyNumberFormat="1" applyFont="1" applyFill="1" applyBorder="1" applyAlignment="1">
      <alignment horizontal="left" indent="2"/>
    </xf>
    <xf numFmtId="164" fontId="2" fillId="7" borderId="4" xfId="16" applyNumberFormat="1" applyFont="1" applyFill="1" applyBorder="1" applyAlignment="1">
      <alignment horizontal="left" indent="2"/>
    </xf>
    <xf numFmtId="164" fontId="2" fillId="3" borderId="5" xfId="16" applyNumberFormat="1" applyFont="1" applyFill="1" applyBorder="1" applyAlignment="1">
      <alignment horizontal="left" indent="2"/>
    </xf>
    <xf numFmtId="164" fontId="2" fillId="3" borderId="7" xfId="16" applyNumberFormat="1" applyFont="1" applyFill="1" applyBorder="1" applyAlignment="1">
      <alignment horizontal="left" indent="2"/>
    </xf>
    <xf numFmtId="164" fontId="2" fillId="3" borderId="9" xfId="16" applyNumberFormat="1" applyFont="1" applyFill="1" applyBorder="1" applyAlignment="1">
      <alignment horizontal="left" indent="2"/>
    </xf>
    <xf numFmtId="0" fontId="2" fillId="0" borderId="13" xfId="16" applyFont="1" applyBorder="1" applyAlignment="1">
      <alignment horizontal="left"/>
    </xf>
    <xf numFmtId="0" fontId="2" fillId="0" borderId="0" xfId="16" applyFont="1" applyAlignment="1">
      <alignment horizontal="left"/>
    </xf>
    <xf numFmtId="0" fontId="17" fillId="0" borderId="0" xfId="16" applyAlignment="1">
      <alignment horizontal="left"/>
    </xf>
    <xf numFmtId="0" fontId="15" fillId="0" borderId="0" xfId="16" applyFont="1" applyAlignment="1">
      <alignment horizontal="left" vertical="center" wrapText="1"/>
    </xf>
    <xf numFmtId="0" fontId="16" fillId="0" borderId="0" xfId="16" applyFont="1" applyAlignment="1">
      <alignment horizontal="left" vertical="center" wrapText="1" indent="1"/>
    </xf>
    <xf numFmtId="0" fontId="15" fillId="0" borderId="0" xfId="16" applyFont="1" applyAlignment="1">
      <alignment horizontal="left" vertical="center" wrapText="1" indent="1"/>
    </xf>
    <xf numFmtId="0" fontId="15" fillId="0" borderId="0" xfId="16" applyFont="1" applyAlignment="1">
      <alignment horizontal="left" vertical="top" wrapText="1" indent="1"/>
    </xf>
    <xf numFmtId="0" fontId="15" fillId="0" borderId="0" xfId="16" applyFont="1" applyAlignment="1">
      <alignment vertical="center" wrapText="1"/>
    </xf>
    <xf numFmtId="0" fontId="16" fillId="0" borderId="0" xfId="16" applyFont="1" applyAlignment="1">
      <alignment vertical="center" wrapText="1"/>
    </xf>
    <xf numFmtId="0" fontId="15" fillId="0" borderId="0" xfId="16" applyFont="1" applyAlignment="1">
      <alignment vertical="top" wrapText="1"/>
    </xf>
    <xf numFmtId="0" fontId="15" fillId="0" borderId="0" xfId="16" applyFont="1" applyAlignment="1">
      <alignment horizontal="left" vertical="top" wrapText="1"/>
    </xf>
    <xf numFmtId="0" fontId="13" fillId="2" borderId="8" xfId="0" applyFont="1" applyFill="1" applyBorder="1" applyAlignment="1">
      <alignment horizontal="center" vertical="center"/>
    </xf>
    <xf numFmtId="0" fontId="13" fillId="2" borderId="4" xfId="0" applyFont="1" applyFill="1" applyBorder="1" applyAlignment="1">
      <alignment horizontal="center" vertical="center"/>
    </xf>
    <xf numFmtId="0" fontId="12" fillId="2" borderId="8" xfId="13" applyFont="1" applyFill="1" applyBorder="1" applyAlignment="1">
      <alignment horizontal="left" wrapText="1"/>
    </xf>
    <xf numFmtId="0" fontId="12" fillId="2" borderId="0" xfId="13" applyFont="1" applyFill="1" applyBorder="1" applyAlignment="1">
      <alignment horizontal="left" wrapText="1"/>
    </xf>
    <xf numFmtId="0" fontId="12" fillId="2" borderId="4" xfId="13" applyFont="1" applyFill="1" applyBorder="1" applyAlignment="1">
      <alignment horizontal="left" wrapText="1"/>
    </xf>
    <xf numFmtId="0" fontId="12" fillId="0" borderId="13" xfId="13" applyFont="1" applyFill="1" applyBorder="1" applyAlignment="1">
      <alignment horizontal="left" wrapText="1"/>
    </xf>
    <xf numFmtId="0" fontId="0" fillId="0" borderId="10" xfId="0" applyBorder="1" applyAlignment="1">
      <alignment horizontal="center" vertical="center"/>
    </xf>
    <xf numFmtId="0" fontId="12" fillId="0" borderId="2" xfId="13" applyFont="1" applyFill="1" applyBorder="1" applyAlignment="1">
      <alignment horizontal="left" wrapText="1"/>
    </xf>
    <xf numFmtId="0" fontId="0" fillId="0" borderId="2" xfId="0" applyBorder="1" applyAlignment="1">
      <alignment horizontal="center" vertical="center"/>
    </xf>
  </cellXfs>
  <cellStyles count="17">
    <cellStyle name="Besuchter Hyperlink" xfId="5" builtinId="9" hidden="1"/>
    <cellStyle name="Besuchter Hyperlink" xfId="7" builtinId="9" hidden="1"/>
    <cellStyle name="Besuchter Hyperlink" xfId="10" builtinId="9" hidden="1"/>
    <cellStyle name="Besuchter Hyperlink" xfId="12" builtinId="9" hidden="1"/>
    <cellStyle name="Hyperlink" xfId="14" xr:uid="{B5BF18E7-6E26-4177-9300-649DFBF948B7}"/>
    <cellStyle name="Komma" xfId="15" builtinId="3"/>
    <cellStyle name="Link" xfId="4" builtinId="8" hidden="1"/>
    <cellStyle name="Link" xfId="6" builtinId="8" hidden="1"/>
    <cellStyle name="Link" xfId="9" builtinId="8" hidden="1"/>
    <cellStyle name="Link" xfId="11" builtinId="8" hidden="1"/>
    <cellStyle name="Link" xfId="13" builtinId="8"/>
    <cellStyle name="Standard" xfId="0" builtinId="0"/>
    <cellStyle name="Standard 10 2" xfId="1" xr:uid="{00000000-0005-0000-0000-000009000000}"/>
    <cellStyle name="Standard 2" xfId="3" xr:uid="{00000000-0005-0000-0000-00000A000000}"/>
    <cellStyle name="Standard 2 3 2" xfId="8" xr:uid="{00000000-0005-0000-0000-00000B000000}"/>
    <cellStyle name="Standard 3" xfId="16" xr:uid="{6006D658-F868-4EAC-8EE4-1B4A6EE60769}"/>
    <cellStyle name="Standard 3 2" xfId="2" xr:uid="{00000000-0005-0000-0000-00000C000000}"/>
  </cellStyles>
  <dxfs count="0"/>
  <tableStyles count="0" defaultTableStyle="TableStyleMedium9" defaultPivotStyle="PivotStyleMedium7"/>
  <colors>
    <mruColors>
      <color rgb="FFDBEEF4"/>
      <color rgb="FFDDD9C4"/>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BC16C-D258-48B7-8894-D76EA873A48E}">
  <sheetPr>
    <tabColor rgb="FF00B0F0"/>
  </sheetPr>
  <dimension ref="A1:J12"/>
  <sheetViews>
    <sheetView tabSelected="1" zoomScaleNormal="100" workbookViewId="0">
      <selection activeCell="F29" sqref="F29"/>
    </sheetView>
  </sheetViews>
  <sheetFormatPr baseColWidth="10" defaultColWidth="11" defaultRowHeight="15.6"/>
  <cols>
    <col min="1" max="1" width="4.3984375" customWidth="1"/>
    <col min="3" max="3" width="9.09765625" customWidth="1"/>
    <col min="9" max="9" width="75.59765625" customWidth="1"/>
    <col min="10" max="10" width="5.5" customWidth="1"/>
  </cols>
  <sheetData>
    <row r="1" spans="1:10" ht="33" customHeight="1">
      <c r="A1" s="1"/>
      <c r="B1" s="1"/>
      <c r="C1" s="1"/>
      <c r="D1" s="1"/>
      <c r="E1" s="1"/>
      <c r="F1" s="1"/>
      <c r="G1" s="1"/>
      <c r="H1" s="1"/>
      <c r="I1" s="1"/>
      <c r="J1" s="1"/>
    </row>
    <row r="2" spans="1:10">
      <c r="A2" s="1"/>
      <c r="B2" s="71" t="s">
        <v>17</v>
      </c>
      <c r="C2" s="72"/>
      <c r="D2" s="72"/>
      <c r="E2" s="72"/>
      <c r="F2" s="72"/>
      <c r="G2" s="72"/>
      <c r="H2" s="72"/>
      <c r="I2" s="72"/>
      <c r="J2" s="1"/>
    </row>
    <row r="3" spans="1:10" ht="24" customHeight="1">
      <c r="A3" s="1"/>
      <c r="B3" s="72"/>
      <c r="C3" s="72"/>
      <c r="D3" s="72"/>
      <c r="E3" s="72"/>
      <c r="F3" s="72"/>
      <c r="G3" s="72"/>
      <c r="H3" s="72"/>
      <c r="I3" s="72"/>
      <c r="J3" s="1"/>
    </row>
    <row r="4" spans="1:10">
      <c r="A4" s="1"/>
      <c r="B4" s="73" t="s">
        <v>34</v>
      </c>
      <c r="C4" s="74"/>
      <c r="D4" s="74"/>
      <c r="E4" s="74"/>
      <c r="F4" s="74"/>
      <c r="G4" s="74"/>
      <c r="H4" s="74"/>
      <c r="I4" s="74"/>
      <c r="J4" s="1"/>
    </row>
    <row r="5" spans="1:10" ht="39.9" customHeight="1">
      <c r="A5" s="1"/>
      <c r="B5" s="74"/>
      <c r="C5" s="74"/>
      <c r="D5" s="74"/>
      <c r="E5" s="74"/>
      <c r="F5" s="74"/>
      <c r="G5" s="74"/>
      <c r="H5" s="74"/>
      <c r="I5" s="74"/>
      <c r="J5" s="1"/>
    </row>
    <row r="6" spans="1:10">
      <c r="A6" s="1"/>
      <c r="B6" s="75" t="s">
        <v>18</v>
      </c>
      <c r="C6" s="75"/>
      <c r="D6" s="75" t="s">
        <v>19</v>
      </c>
      <c r="E6" s="75"/>
      <c r="F6" s="75"/>
      <c r="G6" s="75"/>
      <c r="H6" s="75"/>
      <c r="I6" s="75"/>
      <c r="J6" s="1"/>
    </row>
    <row r="7" spans="1:10">
      <c r="A7" s="1"/>
      <c r="B7" s="76"/>
      <c r="C7" s="76"/>
      <c r="D7" s="76"/>
      <c r="E7" s="76"/>
      <c r="F7" s="76"/>
      <c r="G7" s="76"/>
      <c r="H7" s="76"/>
      <c r="I7" s="76"/>
      <c r="J7" s="1"/>
    </row>
    <row r="8" spans="1:10" ht="33" customHeight="1">
      <c r="A8" s="1"/>
      <c r="B8" s="188">
        <v>2023</v>
      </c>
      <c r="C8" s="190"/>
      <c r="D8" s="187" t="s">
        <v>79</v>
      </c>
      <c r="E8" s="187"/>
      <c r="F8" s="187"/>
      <c r="G8" s="187"/>
      <c r="H8" s="187"/>
      <c r="I8" s="189"/>
      <c r="J8" s="1"/>
    </row>
    <row r="9" spans="1:10" ht="31.5" customHeight="1">
      <c r="A9" s="1"/>
      <c r="B9" s="182">
        <v>2022</v>
      </c>
      <c r="C9" s="183"/>
      <c r="D9" s="184" t="s">
        <v>68</v>
      </c>
      <c r="E9" s="185"/>
      <c r="F9" s="185"/>
      <c r="G9" s="185"/>
      <c r="H9" s="185"/>
      <c r="I9" s="186"/>
      <c r="J9" s="1"/>
    </row>
    <row r="10" spans="1:10" ht="33" customHeight="1">
      <c r="A10" s="1"/>
      <c r="B10" s="82">
        <v>2021</v>
      </c>
      <c r="C10" s="83"/>
      <c r="D10" s="84" t="s">
        <v>32</v>
      </c>
      <c r="E10" s="85"/>
      <c r="F10" s="85"/>
      <c r="G10" s="85"/>
      <c r="H10" s="85"/>
      <c r="I10" s="86"/>
      <c r="J10" s="1"/>
    </row>
    <row r="11" spans="1:10" ht="31.5" customHeight="1">
      <c r="A11" s="1"/>
      <c r="B11" s="77">
        <v>2020</v>
      </c>
      <c r="C11" s="78"/>
      <c r="D11" s="79" t="s">
        <v>33</v>
      </c>
      <c r="E11" s="80"/>
      <c r="F11" s="80"/>
      <c r="G11" s="80"/>
      <c r="H11" s="80"/>
      <c r="I11" s="81"/>
      <c r="J11" s="1"/>
    </row>
    <row r="12" spans="1:10" ht="31.5" customHeight="1">
      <c r="A12" s="1"/>
      <c r="B12" s="1"/>
      <c r="C12" s="1"/>
      <c r="D12" s="70"/>
      <c r="E12" s="70"/>
      <c r="F12" s="70"/>
      <c r="G12" s="70"/>
      <c r="H12" s="70"/>
      <c r="I12" s="70"/>
      <c r="J12" s="1"/>
    </row>
  </sheetData>
  <mergeCells count="13">
    <mergeCell ref="D12:I12"/>
    <mergeCell ref="B2:I3"/>
    <mergeCell ref="B4:I5"/>
    <mergeCell ref="B6:C7"/>
    <mergeCell ref="D6:I7"/>
    <mergeCell ref="B11:C11"/>
    <mergeCell ref="D11:I11"/>
    <mergeCell ref="B9:C9"/>
    <mergeCell ref="D9:I9"/>
    <mergeCell ref="B10:C10"/>
    <mergeCell ref="D10:I10"/>
    <mergeCell ref="B8:C8"/>
    <mergeCell ref="D8:I8"/>
  </mergeCells>
  <hyperlinks>
    <hyperlink ref="D11:I11" location="'2020'!A1" display="Tab140_i76_lm21: Verteilung der Personalschlüssel* (ohne Leitungsszeit)** nach Anzahl der Kinder und Gruppentyp*** in den Bundesländern am 01.03.2020 (Anzahl; Anteil in %)" xr:uid="{4CABA1BD-0611-4089-9C92-0DED960B8B1F}"/>
    <hyperlink ref="D10:I10" location="'2021'!A1" display="Tab140_i76_lm22: Verteilung der Personalschlüssel* (ohne Leitungsszeit)** nach Anzahl der Kinder und Gruppentyp*** in den Bundesländern am 01.03.2021**** (Anzahl; Anteil in %)" xr:uid="{3097C4C2-D9F6-4F8C-9D94-B05765A98D60}"/>
    <hyperlink ref="D9:I9" location="'2022'!A1" display="Tab140_i76_lm23: Verteilung der Personalschlüssel* (ohne Leitungsszeit)** nach Anzahl der Kinder und Gruppentyp*** in den Bundesländern am 01.03.2022 (Anzahl; Anteil in %)" xr:uid="{22EDD13D-5CE7-4B30-B319-D323A10ED45F}"/>
    <hyperlink ref="D8:I8" location="'2023'!A1" display="Tab140_i76_lm24: Verteilung der Personalschlüssel* (ohne Leitungsszeit)** nach Anzahl der Kinder und Gruppentyp*** in den Bundesländern am 01.03.2023 (Anzahl; Anteil in %)" xr:uid="{A9BF63E9-D509-4A3D-89C0-D80BFCC247FD}"/>
  </hyperlinks>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85643-102C-42A9-8AC3-59B339344B1F}">
  <sheetPr published="0">
    <tabColor rgb="FF002060"/>
  </sheetPr>
  <dimension ref="B1:Z66"/>
  <sheetViews>
    <sheetView topLeftCell="A11" workbookViewId="0">
      <selection activeCell="B52" sqref="B52:V52"/>
    </sheetView>
  </sheetViews>
  <sheetFormatPr baseColWidth="10" defaultColWidth="10.296875" defaultRowHeight="14.4"/>
  <cols>
    <col min="1" max="1" width="10.296875" style="109"/>
    <col min="2" max="2" width="30.09765625" style="109" customWidth="1"/>
    <col min="3" max="22" width="11.296875" style="109" customWidth="1"/>
    <col min="23" max="16384" width="10.296875" style="109"/>
  </cols>
  <sheetData>
    <row r="1" spans="2:24" ht="15.6">
      <c r="B1" s="108"/>
    </row>
    <row r="2" spans="2:24" ht="15.75" customHeight="1">
      <c r="B2" s="110" t="s">
        <v>74</v>
      </c>
      <c r="C2" s="111"/>
      <c r="D2" s="110"/>
      <c r="E2" s="110"/>
      <c r="F2" s="110"/>
      <c r="G2" s="110"/>
      <c r="H2" s="110"/>
      <c r="I2" s="110"/>
      <c r="J2" s="110"/>
      <c r="K2" s="110"/>
      <c r="L2" s="110"/>
      <c r="M2" s="110"/>
      <c r="N2" s="110"/>
      <c r="O2" s="110"/>
      <c r="P2" s="110"/>
      <c r="Q2" s="110"/>
      <c r="R2" s="110"/>
      <c r="S2" s="110"/>
      <c r="T2" s="110"/>
      <c r="U2" s="110"/>
      <c r="V2" s="110"/>
      <c r="W2" s="112"/>
      <c r="X2" s="112"/>
    </row>
    <row r="3" spans="2:24" ht="46.95" customHeight="1">
      <c r="B3" s="113" t="s">
        <v>16</v>
      </c>
      <c r="C3" s="114" t="s">
        <v>20</v>
      </c>
      <c r="D3" s="115" t="s">
        <v>35</v>
      </c>
      <c r="E3" s="116"/>
      <c r="F3" s="117"/>
      <c r="G3" s="114" t="s">
        <v>20</v>
      </c>
      <c r="H3" s="115" t="s">
        <v>36</v>
      </c>
      <c r="I3" s="116"/>
      <c r="J3" s="117"/>
      <c r="K3" s="114" t="s">
        <v>20</v>
      </c>
      <c r="L3" s="115" t="s">
        <v>37</v>
      </c>
      <c r="M3" s="116"/>
      <c r="N3" s="117"/>
      <c r="O3" s="114" t="s">
        <v>20</v>
      </c>
      <c r="P3" s="115" t="s">
        <v>38</v>
      </c>
      <c r="Q3" s="116"/>
      <c r="R3" s="117"/>
      <c r="S3" s="114" t="s">
        <v>20</v>
      </c>
      <c r="T3" s="115" t="s">
        <v>39</v>
      </c>
      <c r="U3" s="116"/>
      <c r="V3" s="117"/>
    </row>
    <row r="4" spans="2:24" ht="49.5" customHeight="1">
      <c r="B4" s="118"/>
      <c r="C4" s="119"/>
      <c r="D4" s="120" t="s">
        <v>40</v>
      </c>
      <c r="E4" s="121" t="s">
        <v>41</v>
      </c>
      <c r="F4" s="122" t="s">
        <v>42</v>
      </c>
      <c r="G4" s="119"/>
      <c r="H4" s="123" t="s">
        <v>43</v>
      </c>
      <c r="I4" s="121" t="s">
        <v>44</v>
      </c>
      <c r="J4" s="122" t="s">
        <v>45</v>
      </c>
      <c r="K4" s="119"/>
      <c r="L4" s="121" t="s">
        <v>46</v>
      </c>
      <c r="M4" s="121" t="s">
        <v>47</v>
      </c>
      <c r="N4" s="121" t="s">
        <v>48</v>
      </c>
      <c r="O4" s="119"/>
      <c r="P4" s="124" t="s">
        <v>40</v>
      </c>
      <c r="Q4" s="124" t="s">
        <v>41</v>
      </c>
      <c r="R4" s="124" t="s">
        <v>42</v>
      </c>
      <c r="S4" s="119"/>
      <c r="T4" s="124" t="s">
        <v>49</v>
      </c>
      <c r="U4" s="124" t="s">
        <v>50</v>
      </c>
      <c r="V4" s="124" t="s">
        <v>51</v>
      </c>
    </row>
    <row r="5" spans="2:24">
      <c r="B5" s="125"/>
      <c r="C5" s="126" t="s">
        <v>21</v>
      </c>
      <c r="D5" s="127"/>
      <c r="E5" s="127"/>
      <c r="F5" s="127"/>
      <c r="G5" s="127"/>
      <c r="H5" s="127"/>
      <c r="I5" s="127"/>
      <c r="J5" s="127"/>
      <c r="K5" s="127"/>
      <c r="L5" s="127"/>
      <c r="M5" s="127"/>
      <c r="N5" s="127"/>
      <c r="O5" s="127"/>
      <c r="P5" s="127"/>
      <c r="Q5" s="127"/>
      <c r="R5" s="127"/>
      <c r="S5" s="127"/>
      <c r="T5" s="127"/>
      <c r="U5" s="127"/>
      <c r="V5" s="128"/>
    </row>
    <row r="6" spans="2:24">
      <c r="B6" s="129" t="s">
        <v>0</v>
      </c>
      <c r="C6" s="130">
        <v>50427</v>
      </c>
      <c r="D6" s="130">
        <v>14536</v>
      </c>
      <c r="E6" s="130">
        <v>20087</v>
      </c>
      <c r="F6" s="131">
        <v>15804</v>
      </c>
      <c r="G6" s="130">
        <v>153589</v>
      </c>
      <c r="H6" s="130">
        <v>87899</v>
      </c>
      <c r="I6" s="130">
        <v>22383</v>
      </c>
      <c r="J6" s="130">
        <v>43307</v>
      </c>
      <c r="K6" s="130">
        <v>60063</v>
      </c>
      <c r="L6" s="130">
        <v>5734</v>
      </c>
      <c r="M6" s="130">
        <v>10050</v>
      </c>
      <c r="N6" s="130">
        <v>44279</v>
      </c>
      <c r="O6" s="130">
        <v>8031</v>
      </c>
      <c r="P6" s="130">
        <v>2016</v>
      </c>
      <c r="Q6" s="130">
        <v>2974</v>
      </c>
      <c r="R6" s="130">
        <v>3041</v>
      </c>
      <c r="S6" s="130">
        <v>24035</v>
      </c>
      <c r="T6" s="130">
        <v>2380</v>
      </c>
      <c r="U6" s="130">
        <v>4858</v>
      </c>
      <c r="V6" s="130">
        <v>16797</v>
      </c>
    </row>
    <row r="7" spans="2:24">
      <c r="B7" s="132" t="s">
        <v>1</v>
      </c>
      <c r="C7" s="133">
        <v>41025</v>
      </c>
      <c r="D7" s="133">
        <v>4570</v>
      </c>
      <c r="E7" s="133">
        <v>14213</v>
      </c>
      <c r="F7" s="134">
        <v>22242</v>
      </c>
      <c r="G7" s="133">
        <v>214088</v>
      </c>
      <c r="H7" s="133">
        <v>68166</v>
      </c>
      <c r="I7" s="133">
        <v>37752</v>
      </c>
      <c r="J7" s="133">
        <v>108170</v>
      </c>
      <c r="K7" s="133">
        <v>52787</v>
      </c>
      <c r="L7" s="133">
        <v>1031</v>
      </c>
      <c r="M7" s="133">
        <v>3541</v>
      </c>
      <c r="N7" s="133">
        <v>48215</v>
      </c>
      <c r="O7" s="133">
        <v>58874</v>
      </c>
      <c r="P7" s="133">
        <v>4609</v>
      </c>
      <c r="Q7" s="133">
        <v>18549</v>
      </c>
      <c r="R7" s="133">
        <v>35716</v>
      </c>
      <c r="S7" s="133">
        <v>15335</v>
      </c>
      <c r="T7" s="133">
        <v>769</v>
      </c>
      <c r="U7" s="133">
        <v>1475</v>
      </c>
      <c r="V7" s="133">
        <v>13091</v>
      </c>
    </row>
    <row r="8" spans="2:24">
      <c r="B8" s="135" t="s">
        <v>2</v>
      </c>
      <c r="C8" s="130">
        <v>10169</v>
      </c>
      <c r="D8" s="130">
        <v>143</v>
      </c>
      <c r="E8" s="130">
        <v>778</v>
      </c>
      <c r="F8" s="131">
        <v>9248</v>
      </c>
      <c r="G8" s="130">
        <v>21184</v>
      </c>
      <c r="H8" s="130">
        <v>7417</v>
      </c>
      <c r="I8" s="130">
        <v>3662</v>
      </c>
      <c r="J8" s="130">
        <v>10105</v>
      </c>
      <c r="K8" s="130">
        <v>5337</v>
      </c>
      <c r="L8" s="130">
        <v>149</v>
      </c>
      <c r="M8" s="130">
        <v>311</v>
      </c>
      <c r="N8" s="130">
        <v>4877</v>
      </c>
      <c r="O8" s="130">
        <v>10753</v>
      </c>
      <c r="P8" s="130">
        <v>90</v>
      </c>
      <c r="Q8" s="130">
        <v>658</v>
      </c>
      <c r="R8" s="130">
        <v>10005</v>
      </c>
      <c r="S8" s="130">
        <v>12776</v>
      </c>
      <c r="T8" s="130">
        <v>200</v>
      </c>
      <c r="U8" s="130">
        <v>704</v>
      </c>
      <c r="V8" s="130">
        <v>11872</v>
      </c>
    </row>
    <row r="9" spans="2:24">
      <c r="B9" s="132" t="s">
        <v>3</v>
      </c>
      <c r="C9" s="133">
        <v>14607</v>
      </c>
      <c r="D9" s="133">
        <v>264</v>
      </c>
      <c r="E9" s="133">
        <v>1166</v>
      </c>
      <c r="F9" s="134">
        <v>13177</v>
      </c>
      <c r="G9" s="133">
        <v>39698</v>
      </c>
      <c r="H9" s="133">
        <v>6240</v>
      </c>
      <c r="I9" s="133">
        <v>5484</v>
      </c>
      <c r="J9" s="133">
        <v>27974</v>
      </c>
      <c r="K9" s="133">
        <v>5555</v>
      </c>
      <c r="L9" s="133">
        <v>72</v>
      </c>
      <c r="M9" s="133">
        <v>91</v>
      </c>
      <c r="N9" s="133">
        <v>5392</v>
      </c>
      <c r="O9" s="133">
        <v>9384</v>
      </c>
      <c r="P9" s="133">
        <v>28</v>
      </c>
      <c r="Q9" s="133">
        <v>309</v>
      </c>
      <c r="R9" s="133">
        <v>9047</v>
      </c>
      <c r="S9" s="133">
        <v>14307</v>
      </c>
      <c r="T9" s="133">
        <v>113</v>
      </c>
      <c r="U9" s="133">
        <v>42</v>
      </c>
      <c r="V9" s="133">
        <v>14152</v>
      </c>
    </row>
    <row r="10" spans="2:24">
      <c r="B10" s="135" t="s">
        <v>4</v>
      </c>
      <c r="C10" s="130">
        <v>1801</v>
      </c>
      <c r="D10" s="130">
        <v>300</v>
      </c>
      <c r="E10" s="130">
        <v>691</v>
      </c>
      <c r="F10" s="131">
        <v>810</v>
      </c>
      <c r="G10" s="130">
        <v>12453</v>
      </c>
      <c r="H10" s="130">
        <v>5161</v>
      </c>
      <c r="I10" s="130">
        <v>2078</v>
      </c>
      <c r="J10" s="130">
        <v>5214</v>
      </c>
      <c r="K10" s="130">
        <v>572</v>
      </c>
      <c r="L10" s="130" t="s">
        <v>22</v>
      </c>
      <c r="M10" s="130" t="s">
        <v>22</v>
      </c>
      <c r="N10" s="130">
        <v>454</v>
      </c>
      <c r="O10" s="130">
        <v>3389</v>
      </c>
      <c r="P10" s="130">
        <v>613</v>
      </c>
      <c r="Q10" s="130">
        <v>1475</v>
      </c>
      <c r="R10" s="130">
        <v>1301</v>
      </c>
      <c r="S10" s="130">
        <v>1159</v>
      </c>
      <c r="T10" s="130" t="s">
        <v>22</v>
      </c>
      <c r="U10" s="130" t="s">
        <v>22</v>
      </c>
      <c r="V10" s="130">
        <v>837</v>
      </c>
    </row>
    <row r="11" spans="2:24">
      <c r="B11" s="132" t="s">
        <v>5</v>
      </c>
      <c r="C11" s="133">
        <v>16377</v>
      </c>
      <c r="D11" s="133">
        <v>1116</v>
      </c>
      <c r="E11" s="133">
        <v>2894</v>
      </c>
      <c r="F11" s="134">
        <v>12367</v>
      </c>
      <c r="G11" s="133">
        <v>19972</v>
      </c>
      <c r="H11" s="133">
        <v>6916</v>
      </c>
      <c r="I11" s="133">
        <v>3159</v>
      </c>
      <c r="J11" s="133">
        <v>9897</v>
      </c>
      <c r="K11" s="133">
        <v>10756</v>
      </c>
      <c r="L11" s="133">
        <v>321</v>
      </c>
      <c r="M11" s="133">
        <v>1204</v>
      </c>
      <c r="N11" s="133">
        <v>9231</v>
      </c>
      <c r="O11" s="133">
        <v>5175</v>
      </c>
      <c r="P11" s="133">
        <v>268</v>
      </c>
      <c r="Q11" s="133">
        <v>1029</v>
      </c>
      <c r="R11" s="133">
        <v>3878</v>
      </c>
      <c r="S11" s="133">
        <v>5295</v>
      </c>
      <c r="T11" s="133">
        <v>213</v>
      </c>
      <c r="U11" s="133">
        <v>266</v>
      </c>
      <c r="V11" s="133">
        <v>4816</v>
      </c>
    </row>
    <row r="12" spans="2:24">
      <c r="B12" s="135" t="s">
        <v>6</v>
      </c>
      <c r="C12" s="130">
        <v>27738</v>
      </c>
      <c r="D12" s="130">
        <v>2471</v>
      </c>
      <c r="E12" s="130">
        <v>9654</v>
      </c>
      <c r="F12" s="131">
        <v>15613</v>
      </c>
      <c r="G12" s="130">
        <v>79682</v>
      </c>
      <c r="H12" s="130">
        <v>18287</v>
      </c>
      <c r="I12" s="130">
        <v>12705</v>
      </c>
      <c r="J12" s="130">
        <v>48690</v>
      </c>
      <c r="K12" s="130">
        <v>38969</v>
      </c>
      <c r="L12" s="130">
        <v>677</v>
      </c>
      <c r="M12" s="130">
        <v>2100</v>
      </c>
      <c r="N12" s="130">
        <v>36192</v>
      </c>
      <c r="O12" s="130">
        <v>10139</v>
      </c>
      <c r="P12" s="130">
        <v>606</v>
      </c>
      <c r="Q12" s="130">
        <v>3111</v>
      </c>
      <c r="R12" s="130">
        <v>6422</v>
      </c>
      <c r="S12" s="130">
        <v>16956</v>
      </c>
      <c r="T12" s="130">
        <v>330</v>
      </c>
      <c r="U12" s="130">
        <v>1255</v>
      </c>
      <c r="V12" s="130">
        <v>15371</v>
      </c>
    </row>
    <row r="13" spans="2:24">
      <c r="B13" s="132" t="s">
        <v>7</v>
      </c>
      <c r="C13" s="133">
        <v>13289</v>
      </c>
      <c r="D13" s="133">
        <v>60</v>
      </c>
      <c r="E13" s="133">
        <v>414</v>
      </c>
      <c r="F13" s="134">
        <v>12815</v>
      </c>
      <c r="G13" s="133">
        <v>28375</v>
      </c>
      <c r="H13" s="133">
        <v>1205</v>
      </c>
      <c r="I13" s="133">
        <v>1194</v>
      </c>
      <c r="J13" s="133">
        <v>25976</v>
      </c>
      <c r="K13" s="133">
        <v>3601</v>
      </c>
      <c r="L13" s="133" t="s">
        <v>22</v>
      </c>
      <c r="M13" s="133" t="s">
        <v>22</v>
      </c>
      <c r="N13" s="133">
        <v>3581</v>
      </c>
      <c r="O13" s="133">
        <v>3989</v>
      </c>
      <c r="P13" s="133" t="s">
        <v>22</v>
      </c>
      <c r="Q13" s="133" t="s">
        <v>22</v>
      </c>
      <c r="R13" s="133">
        <v>3966</v>
      </c>
      <c r="S13" s="133">
        <v>5966</v>
      </c>
      <c r="T13" s="133" t="s">
        <v>22</v>
      </c>
      <c r="U13" s="133" t="s">
        <v>22</v>
      </c>
      <c r="V13" s="133">
        <v>5917</v>
      </c>
    </row>
    <row r="14" spans="2:24">
      <c r="B14" s="135" t="s">
        <v>8</v>
      </c>
      <c r="C14" s="130">
        <v>18401</v>
      </c>
      <c r="D14" s="130">
        <v>1829</v>
      </c>
      <c r="E14" s="130">
        <v>6468</v>
      </c>
      <c r="F14" s="131">
        <v>10104</v>
      </c>
      <c r="G14" s="130">
        <v>175857</v>
      </c>
      <c r="H14" s="130">
        <v>63071</v>
      </c>
      <c r="I14" s="130">
        <v>33497</v>
      </c>
      <c r="J14" s="130">
        <v>79289</v>
      </c>
      <c r="K14" s="130">
        <v>24000</v>
      </c>
      <c r="L14" s="130">
        <v>855</v>
      </c>
      <c r="M14" s="130">
        <v>2385</v>
      </c>
      <c r="N14" s="130">
        <v>20760</v>
      </c>
      <c r="O14" s="130">
        <v>46122</v>
      </c>
      <c r="P14" s="130">
        <v>1886</v>
      </c>
      <c r="Q14" s="130">
        <v>14414</v>
      </c>
      <c r="R14" s="130">
        <v>29822</v>
      </c>
      <c r="S14" s="130">
        <v>12341</v>
      </c>
      <c r="T14" s="130">
        <v>765</v>
      </c>
      <c r="U14" s="130">
        <v>1429</v>
      </c>
      <c r="V14" s="130">
        <v>10147</v>
      </c>
    </row>
    <row r="15" spans="2:24">
      <c r="B15" s="132" t="s">
        <v>9</v>
      </c>
      <c r="C15" s="133">
        <v>18921</v>
      </c>
      <c r="D15" s="133">
        <v>1695</v>
      </c>
      <c r="E15" s="133">
        <v>6687</v>
      </c>
      <c r="F15" s="134">
        <v>10539</v>
      </c>
      <c r="G15" s="133">
        <v>162116</v>
      </c>
      <c r="H15" s="133">
        <v>53745</v>
      </c>
      <c r="I15" s="133">
        <v>28814</v>
      </c>
      <c r="J15" s="133">
        <v>79557</v>
      </c>
      <c r="K15" s="133">
        <v>145445</v>
      </c>
      <c r="L15" s="133">
        <v>4822</v>
      </c>
      <c r="M15" s="133">
        <v>16087</v>
      </c>
      <c r="N15" s="133">
        <v>124536</v>
      </c>
      <c r="O15" s="133">
        <v>40053</v>
      </c>
      <c r="P15" s="133">
        <v>2161</v>
      </c>
      <c r="Q15" s="133">
        <v>11819</v>
      </c>
      <c r="R15" s="133">
        <v>26073</v>
      </c>
      <c r="S15" s="133">
        <v>35843</v>
      </c>
      <c r="T15" s="133">
        <v>861</v>
      </c>
      <c r="U15" s="133">
        <v>4235</v>
      </c>
      <c r="V15" s="133">
        <v>30747</v>
      </c>
    </row>
    <row r="16" spans="2:24">
      <c r="B16" s="135" t="s">
        <v>10</v>
      </c>
      <c r="C16" s="130">
        <v>7203</v>
      </c>
      <c r="D16" s="130">
        <v>704</v>
      </c>
      <c r="E16" s="130">
        <v>2053</v>
      </c>
      <c r="F16" s="131">
        <v>4446</v>
      </c>
      <c r="G16" s="130">
        <v>39918</v>
      </c>
      <c r="H16" s="130">
        <v>12268</v>
      </c>
      <c r="I16" s="130">
        <v>7197</v>
      </c>
      <c r="J16" s="130">
        <v>20453</v>
      </c>
      <c r="K16" s="130">
        <v>41571</v>
      </c>
      <c r="L16" s="130">
        <v>852</v>
      </c>
      <c r="M16" s="130">
        <v>2611</v>
      </c>
      <c r="N16" s="130">
        <v>38108</v>
      </c>
      <c r="O16" s="130">
        <v>10607</v>
      </c>
      <c r="P16" s="130">
        <v>308</v>
      </c>
      <c r="Q16" s="130">
        <v>1336</v>
      </c>
      <c r="R16" s="130">
        <v>8963</v>
      </c>
      <c r="S16" s="130">
        <v>21048</v>
      </c>
      <c r="T16" s="130">
        <v>275</v>
      </c>
      <c r="U16" s="130">
        <v>911</v>
      </c>
      <c r="V16" s="130">
        <v>19862</v>
      </c>
    </row>
    <row r="17" spans="2:23">
      <c r="B17" s="132" t="s">
        <v>11</v>
      </c>
      <c r="C17" s="133">
        <v>5060</v>
      </c>
      <c r="D17" s="133">
        <v>487</v>
      </c>
      <c r="E17" s="133">
        <v>1202</v>
      </c>
      <c r="F17" s="134">
        <v>3371</v>
      </c>
      <c r="G17" s="133">
        <v>12391</v>
      </c>
      <c r="H17" s="133">
        <v>2013</v>
      </c>
      <c r="I17" s="133">
        <v>1553</v>
      </c>
      <c r="J17" s="133">
        <v>8825</v>
      </c>
      <c r="K17" s="133">
        <v>3937</v>
      </c>
      <c r="L17" s="133">
        <v>119</v>
      </c>
      <c r="M17" s="133">
        <v>226</v>
      </c>
      <c r="N17" s="133">
        <v>3592</v>
      </c>
      <c r="O17" s="133">
        <v>454</v>
      </c>
      <c r="P17" s="133" t="s">
        <v>22</v>
      </c>
      <c r="Q17" s="133" t="s">
        <v>22</v>
      </c>
      <c r="R17" s="133">
        <v>325</v>
      </c>
      <c r="S17" s="133">
        <v>2391</v>
      </c>
      <c r="T17" s="133" t="s">
        <v>22</v>
      </c>
      <c r="U17" s="133" t="s">
        <v>22</v>
      </c>
      <c r="V17" s="133">
        <v>2109</v>
      </c>
    </row>
    <row r="18" spans="2:23">
      <c r="B18" s="135" t="s">
        <v>12</v>
      </c>
      <c r="C18" s="130">
        <v>29255</v>
      </c>
      <c r="D18" s="130">
        <v>175</v>
      </c>
      <c r="E18" s="130">
        <v>1036</v>
      </c>
      <c r="F18" s="131">
        <v>28044</v>
      </c>
      <c r="G18" s="130">
        <v>65204</v>
      </c>
      <c r="H18" s="130">
        <v>3360</v>
      </c>
      <c r="I18" s="130">
        <v>3384</v>
      </c>
      <c r="J18" s="130">
        <v>58460</v>
      </c>
      <c r="K18" s="130">
        <v>9846</v>
      </c>
      <c r="L18" s="130" t="s">
        <v>22</v>
      </c>
      <c r="M18" s="130" t="s">
        <v>22</v>
      </c>
      <c r="N18" s="130">
        <v>9754</v>
      </c>
      <c r="O18" s="130">
        <v>12445</v>
      </c>
      <c r="P18" s="130">
        <v>49</v>
      </c>
      <c r="Q18" s="130">
        <v>212</v>
      </c>
      <c r="R18" s="130">
        <v>12184</v>
      </c>
      <c r="S18" s="130">
        <v>9813</v>
      </c>
      <c r="T18" s="130" t="s">
        <v>22</v>
      </c>
      <c r="U18" s="130" t="s">
        <v>22</v>
      </c>
      <c r="V18" s="130">
        <v>9695</v>
      </c>
    </row>
    <row r="19" spans="2:23">
      <c r="B19" s="132" t="s">
        <v>13</v>
      </c>
      <c r="C19" s="133">
        <v>15211</v>
      </c>
      <c r="D19" s="133">
        <v>137</v>
      </c>
      <c r="E19" s="133">
        <v>507</v>
      </c>
      <c r="F19" s="134">
        <v>14567</v>
      </c>
      <c r="G19" s="133">
        <v>33798</v>
      </c>
      <c r="H19" s="133">
        <v>2706</v>
      </c>
      <c r="I19" s="133">
        <v>2643</v>
      </c>
      <c r="J19" s="133">
        <v>28449</v>
      </c>
      <c r="K19" s="133">
        <v>5435</v>
      </c>
      <c r="L19" s="133" t="s">
        <v>22</v>
      </c>
      <c r="M19" s="133" t="s">
        <v>22</v>
      </c>
      <c r="N19" s="133">
        <v>5293</v>
      </c>
      <c r="O19" s="133">
        <v>6750</v>
      </c>
      <c r="P19" s="133" t="s">
        <v>22</v>
      </c>
      <c r="Q19" s="133" t="s">
        <v>22</v>
      </c>
      <c r="R19" s="133">
        <v>6633</v>
      </c>
      <c r="S19" s="133">
        <v>9792</v>
      </c>
      <c r="T19" s="133">
        <v>47</v>
      </c>
      <c r="U19" s="133">
        <v>93</v>
      </c>
      <c r="V19" s="133">
        <v>9652</v>
      </c>
    </row>
    <row r="20" spans="2:23">
      <c r="B20" s="135" t="s">
        <v>14</v>
      </c>
      <c r="C20" s="130">
        <v>10383</v>
      </c>
      <c r="D20" s="130">
        <v>1069</v>
      </c>
      <c r="E20" s="130">
        <v>3673</v>
      </c>
      <c r="F20" s="131">
        <v>5641</v>
      </c>
      <c r="G20" s="130">
        <v>47041</v>
      </c>
      <c r="H20" s="130">
        <v>19481</v>
      </c>
      <c r="I20" s="130">
        <v>9123</v>
      </c>
      <c r="J20" s="130">
        <v>18437</v>
      </c>
      <c r="K20" s="130">
        <v>9517</v>
      </c>
      <c r="L20" s="130">
        <v>437</v>
      </c>
      <c r="M20" s="130">
        <v>856</v>
      </c>
      <c r="N20" s="130">
        <v>8224</v>
      </c>
      <c r="O20" s="130">
        <v>9202</v>
      </c>
      <c r="P20" s="130">
        <v>711</v>
      </c>
      <c r="Q20" s="130">
        <v>2922</v>
      </c>
      <c r="R20" s="130">
        <v>5569</v>
      </c>
      <c r="S20" s="130">
        <v>10427</v>
      </c>
      <c r="T20" s="130">
        <v>566</v>
      </c>
      <c r="U20" s="130">
        <v>1173</v>
      </c>
      <c r="V20" s="130">
        <v>8688</v>
      </c>
    </row>
    <row r="21" spans="2:23">
      <c r="B21" s="132" t="s">
        <v>15</v>
      </c>
      <c r="C21" s="136">
        <v>13809</v>
      </c>
      <c r="D21" s="133">
        <v>124</v>
      </c>
      <c r="E21" s="136">
        <v>874</v>
      </c>
      <c r="F21" s="137">
        <v>12811</v>
      </c>
      <c r="G21" s="136">
        <v>33390</v>
      </c>
      <c r="H21" s="133">
        <v>3098</v>
      </c>
      <c r="I21" s="136">
        <v>2977</v>
      </c>
      <c r="J21" s="136">
        <v>27315</v>
      </c>
      <c r="K21" s="133">
        <v>6631</v>
      </c>
      <c r="L21" s="136" t="s">
        <v>22</v>
      </c>
      <c r="M21" s="136" t="s">
        <v>22</v>
      </c>
      <c r="N21" s="136">
        <v>6590</v>
      </c>
      <c r="O21" s="136">
        <v>8640</v>
      </c>
      <c r="P21" s="136" t="s">
        <v>22</v>
      </c>
      <c r="Q21" s="136" t="s">
        <v>22</v>
      </c>
      <c r="R21" s="136">
        <v>8528</v>
      </c>
      <c r="S21" s="136">
        <v>7639</v>
      </c>
      <c r="T21" s="136" t="s">
        <v>22</v>
      </c>
      <c r="U21" s="136" t="s">
        <v>22</v>
      </c>
      <c r="V21" s="136">
        <v>7565</v>
      </c>
    </row>
    <row r="22" spans="2:23">
      <c r="B22" s="138" t="s">
        <v>75</v>
      </c>
      <c r="C22" s="139">
        <v>96340</v>
      </c>
      <c r="D22" s="139">
        <v>903</v>
      </c>
      <c r="E22" s="139">
        <v>4775</v>
      </c>
      <c r="F22" s="140">
        <v>90662</v>
      </c>
      <c r="G22" s="141">
        <v>221649</v>
      </c>
      <c r="H22" s="139">
        <v>24026</v>
      </c>
      <c r="I22" s="139">
        <v>19344</v>
      </c>
      <c r="J22" s="139">
        <v>178279</v>
      </c>
      <c r="K22" s="140">
        <v>36405</v>
      </c>
      <c r="L22" s="142" t="s">
        <v>22</v>
      </c>
      <c r="M22" s="140" t="s">
        <v>22</v>
      </c>
      <c r="N22" s="140">
        <v>35487</v>
      </c>
      <c r="O22" s="140">
        <v>51961</v>
      </c>
      <c r="P22" s="140" t="s">
        <v>22</v>
      </c>
      <c r="Q22" s="140" t="s">
        <v>22</v>
      </c>
      <c r="R22" s="140">
        <v>50363</v>
      </c>
      <c r="S22" s="140">
        <v>60293</v>
      </c>
      <c r="T22" s="140" t="s">
        <v>22</v>
      </c>
      <c r="U22" s="140" t="s">
        <v>22</v>
      </c>
      <c r="V22" s="140">
        <v>58853</v>
      </c>
    </row>
    <row r="23" spans="2:23">
      <c r="B23" s="135" t="s">
        <v>76</v>
      </c>
      <c r="C23" s="131">
        <v>197336</v>
      </c>
      <c r="D23" s="130">
        <v>28777</v>
      </c>
      <c r="E23" s="143">
        <v>67622</v>
      </c>
      <c r="F23" s="143">
        <v>100937</v>
      </c>
      <c r="G23" s="143">
        <v>917107</v>
      </c>
      <c r="H23" s="143">
        <v>337007</v>
      </c>
      <c r="I23" s="143">
        <v>158261</v>
      </c>
      <c r="J23" s="130">
        <v>421839</v>
      </c>
      <c r="K23" s="144">
        <v>387617</v>
      </c>
      <c r="L23" s="130" t="s">
        <v>22</v>
      </c>
      <c r="M23" s="130" t="s">
        <v>22</v>
      </c>
      <c r="N23" s="130">
        <v>333591</v>
      </c>
      <c r="O23" s="130">
        <v>192046</v>
      </c>
      <c r="P23" s="130" t="s">
        <v>22</v>
      </c>
      <c r="Q23" s="130" t="s">
        <v>22</v>
      </c>
      <c r="R23" s="130">
        <v>121110</v>
      </c>
      <c r="S23" s="130">
        <v>144830</v>
      </c>
      <c r="T23" s="130" t="s">
        <v>22</v>
      </c>
      <c r="U23" s="130" t="s">
        <v>22</v>
      </c>
      <c r="V23" s="130">
        <v>122465</v>
      </c>
    </row>
    <row r="24" spans="2:23">
      <c r="B24" s="145" t="s">
        <v>23</v>
      </c>
      <c r="C24" s="146">
        <v>293676</v>
      </c>
      <c r="D24" s="147">
        <v>29680</v>
      </c>
      <c r="E24" s="146">
        <v>72397</v>
      </c>
      <c r="F24" s="147">
        <v>191599</v>
      </c>
      <c r="G24" s="147">
        <v>1138756</v>
      </c>
      <c r="H24" s="148">
        <v>361033</v>
      </c>
      <c r="I24" s="146">
        <v>177605</v>
      </c>
      <c r="J24" s="147">
        <v>600118</v>
      </c>
      <c r="K24" s="147">
        <v>424022</v>
      </c>
      <c r="L24" s="147">
        <v>15159</v>
      </c>
      <c r="M24" s="147">
        <v>39785</v>
      </c>
      <c r="N24" s="147">
        <v>369078</v>
      </c>
      <c r="O24" s="147">
        <v>244007</v>
      </c>
      <c r="P24" s="147">
        <v>13378</v>
      </c>
      <c r="Q24" s="147">
        <v>59156</v>
      </c>
      <c r="R24" s="147">
        <v>171473</v>
      </c>
      <c r="S24" s="147">
        <v>205123</v>
      </c>
      <c r="T24" s="147">
        <v>6707</v>
      </c>
      <c r="U24" s="147">
        <v>17098</v>
      </c>
      <c r="V24" s="147">
        <v>181318</v>
      </c>
    </row>
    <row r="26" spans="2:23">
      <c r="B26" s="149" t="s">
        <v>16</v>
      </c>
      <c r="C26" s="150" t="s">
        <v>24</v>
      </c>
      <c r="D26" s="127"/>
      <c r="E26" s="127"/>
      <c r="F26" s="127"/>
      <c r="G26" s="127"/>
      <c r="H26" s="127"/>
      <c r="I26" s="127"/>
      <c r="J26" s="127"/>
      <c r="K26" s="127"/>
      <c r="L26" s="127"/>
      <c r="M26" s="127"/>
      <c r="N26" s="127"/>
      <c r="O26" s="127"/>
      <c r="P26" s="127"/>
      <c r="Q26" s="127"/>
      <c r="R26" s="127"/>
      <c r="S26" s="127"/>
      <c r="T26" s="127"/>
      <c r="U26" s="127"/>
      <c r="V26" s="128"/>
    </row>
    <row r="27" spans="2:23">
      <c r="B27" s="129" t="s">
        <v>0</v>
      </c>
      <c r="C27" s="151">
        <f>IF(C6="x","x",IF(C6="-","-",C6/$C6*100))</f>
        <v>100</v>
      </c>
      <c r="D27" s="152">
        <f>IF(D6="x","x",IF(D6="-","-",D6/$C6*100))</f>
        <v>28.825827433716068</v>
      </c>
      <c r="E27" s="153">
        <f t="shared" ref="E27:F42" si="0">IF(E6="x","x",IF(E6="-","-",E6/$C6*100))</f>
        <v>39.833819184167211</v>
      </c>
      <c r="F27" s="151">
        <f t="shared" si="0"/>
        <v>31.340353382116724</v>
      </c>
      <c r="G27" s="151">
        <f>IF(G6="x","x",IF(G6="-","-",G6/$G6*100))</f>
        <v>100</v>
      </c>
      <c r="H27" s="154">
        <f>IF(H6="x","x",IF(H6="-","-",H6/$G6*100))</f>
        <v>57.230009961650893</v>
      </c>
      <c r="I27" s="154">
        <f t="shared" ref="I27:J27" si="1">IF(I6="x","x",IF(I6="-","-",I6/$G6*100))</f>
        <v>14.573309286472339</v>
      </c>
      <c r="J27" s="154">
        <f t="shared" si="1"/>
        <v>28.196680751876762</v>
      </c>
      <c r="K27" s="152">
        <f>IF(K6="x","x",IF(K6="-","-",K6/$K6*100))</f>
        <v>100</v>
      </c>
      <c r="L27" s="151">
        <f>IF(L6="x","x",IF(L6="-","-",L6/$K6*100))</f>
        <v>9.5466426918402352</v>
      </c>
      <c r="M27" s="151">
        <f t="shared" ref="M27:N42" si="2">IF(M6="x","x",IF(M6="-","-",M6/$K6*100))</f>
        <v>16.732430947505119</v>
      </c>
      <c r="N27" s="151">
        <f t="shared" si="2"/>
        <v>73.720926360654644</v>
      </c>
      <c r="O27" s="151">
        <f>IF(O6="x","x",IF(O6="-","-",O6/$O6*100))</f>
        <v>100</v>
      </c>
      <c r="P27" s="153">
        <f>IF(P6="x","x",IF(P6="-","-",P6/$O6*100))</f>
        <v>25.102726933134107</v>
      </c>
      <c r="Q27" s="153">
        <f t="shared" ref="Q27:R42" si="3">IF(Q6="x","x",IF(Q6="-","-",Q6/$O6*100))</f>
        <v>37.031502926161124</v>
      </c>
      <c r="R27" s="153">
        <f t="shared" si="3"/>
        <v>37.865770140704768</v>
      </c>
      <c r="S27" s="153">
        <f>IF(S6="x","x",IF(S6="-","-",S6/$S6*100))</f>
        <v>100</v>
      </c>
      <c r="T27" s="153">
        <f>IF(T6="x","x",IF(T6="-","-",T6/$S6*100))</f>
        <v>9.9022259205325565</v>
      </c>
      <c r="U27" s="153">
        <f t="shared" ref="U27:V42" si="4">IF(U6="x","x",IF(U6="-","-",U6/$S6*100))</f>
        <v>20.212190555439982</v>
      </c>
      <c r="V27" s="153">
        <f t="shared" si="4"/>
        <v>69.885583524027467</v>
      </c>
      <c r="W27" s="155"/>
    </row>
    <row r="28" spans="2:23">
      <c r="B28" s="132" t="s">
        <v>1</v>
      </c>
      <c r="C28" s="156">
        <f t="shared" ref="C28:F43" si="5">IF(C7="x","x",IF(C7="-","-",C7/$C7*100))</f>
        <v>100</v>
      </c>
      <c r="D28" s="157">
        <f t="shared" si="5"/>
        <v>11.139549055453992</v>
      </c>
      <c r="E28" s="156">
        <f t="shared" si="0"/>
        <v>34.644728823887874</v>
      </c>
      <c r="F28" s="156">
        <f t="shared" si="0"/>
        <v>54.215722120658135</v>
      </c>
      <c r="G28" s="156">
        <f t="shared" ref="G28:J43" si="6">IF(G7="x","x",IF(G7="-","-",G7/$G7*100))</f>
        <v>100</v>
      </c>
      <c r="H28" s="158">
        <f t="shared" si="6"/>
        <v>31.84017787078211</v>
      </c>
      <c r="I28" s="158">
        <f t="shared" si="6"/>
        <v>17.633870184223312</v>
      </c>
      <c r="J28" s="158">
        <f t="shared" si="6"/>
        <v>50.525951944994588</v>
      </c>
      <c r="K28" s="157">
        <f t="shared" ref="K28:N43" si="7">IF(K7="x","x",IF(K7="-","-",K7/$K7*100))</f>
        <v>100</v>
      </c>
      <c r="L28" s="156">
        <f t="shared" si="7"/>
        <v>1.9531324000227328</v>
      </c>
      <c r="M28" s="156">
        <f t="shared" si="2"/>
        <v>6.7080910072555744</v>
      </c>
      <c r="N28" s="158">
        <f t="shared" si="2"/>
        <v>91.3387765927217</v>
      </c>
      <c r="O28" s="156">
        <f t="shared" ref="O28:R43" si="8">IF(O7="x","x",IF(O7="-","-",O7/$O7*100))</f>
        <v>100</v>
      </c>
      <c r="P28" s="158">
        <f t="shared" si="8"/>
        <v>7.8285830757210313</v>
      </c>
      <c r="Q28" s="158">
        <f t="shared" si="3"/>
        <v>31.506267622379998</v>
      </c>
      <c r="R28" s="158">
        <f t="shared" si="3"/>
        <v>60.665149301898971</v>
      </c>
      <c r="S28" s="158">
        <f t="shared" ref="S28:V43" si="9">IF(S7="x","x",IF(S7="-","-",S7/$S7*100))</f>
        <v>100</v>
      </c>
      <c r="T28" s="158">
        <f t="shared" si="9"/>
        <v>5.01467231822628</v>
      </c>
      <c r="U28" s="158">
        <f t="shared" si="4"/>
        <v>9.6185197261167268</v>
      </c>
      <c r="V28" s="156">
        <f t="shared" si="4"/>
        <v>85.366807955656995</v>
      </c>
      <c r="W28" s="155"/>
    </row>
    <row r="29" spans="2:23">
      <c r="B29" s="135" t="s">
        <v>2</v>
      </c>
      <c r="C29" s="151">
        <f t="shared" si="5"/>
        <v>100</v>
      </c>
      <c r="D29" s="152">
        <f t="shared" si="5"/>
        <v>1.4062346346740093</v>
      </c>
      <c r="E29" s="151">
        <f t="shared" si="0"/>
        <v>7.6507031173173363</v>
      </c>
      <c r="F29" s="151">
        <f t="shared" si="0"/>
        <v>90.943062248008658</v>
      </c>
      <c r="G29" s="151">
        <f t="shared" si="6"/>
        <v>100</v>
      </c>
      <c r="H29" s="154">
        <f t="shared" si="6"/>
        <v>35.012273413897283</v>
      </c>
      <c r="I29" s="154">
        <f t="shared" si="6"/>
        <v>17.286631419939578</v>
      </c>
      <c r="J29" s="154">
        <f t="shared" si="6"/>
        <v>47.701095166163142</v>
      </c>
      <c r="K29" s="152">
        <f t="shared" si="7"/>
        <v>100</v>
      </c>
      <c r="L29" s="151">
        <f t="shared" si="7"/>
        <v>2.7918306164511897</v>
      </c>
      <c r="M29" s="151">
        <f t="shared" si="2"/>
        <v>5.827243769908188</v>
      </c>
      <c r="N29" s="154">
        <f t="shared" si="2"/>
        <v>91.380925613640613</v>
      </c>
      <c r="O29" s="151">
        <f t="shared" si="8"/>
        <v>100</v>
      </c>
      <c r="P29" s="154">
        <f t="shared" si="8"/>
        <v>0.83697572770389672</v>
      </c>
      <c r="Q29" s="154">
        <f t="shared" si="3"/>
        <v>6.1192225425462663</v>
      </c>
      <c r="R29" s="154">
        <f t="shared" si="3"/>
        <v>93.043801729749845</v>
      </c>
      <c r="S29" s="154">
        <f t="shared" si="9"/>
        <v>100</v>
      </c>
      <c r="T29" s="154">
        <f t="shared" si="9"/>
        <v>1.5654351909830932</v>
      </c>
      <c r="U29" s="154">
        <f t="shared" si="4"/>
        <v>5.5103318722604886</v>
      </c>
      <c r="V29" s="151">
        <f t="shared" si="4"/>
        <v>92.924232936756425</v>
      </c>
      <c r="W29" s="155"/>
    </row>
    <row r="30" spans="2:23">
      <c r="B30" s="132" t="s">
        <v>3</v>
      </c>
      <c r="C30" s="156">
        <f t="shared" si="5"/>
        <v>100</v>
      </c>
      <c r="D30" s="157">
        <f t="shared" si="5"/>
        <v>1.8073526391456152</v>
      </c>
      <c r="E30" s="156">
        <f t="shared" si="0"/>
        <v>7.9824741562264672</v>
      </c>
      <c r="F30" s="156">
        <f t="shared" si="0"/>
        <v>90.210173204627921</v>
      </c>
      <c r="G30" s="156">
        <f t="shared" si="6"/>
        <v>100</v>
      </c>
      <c r="H30" s="158">
        <f t="shared" si="6"/>
        <v>15.718676003828907</v>
      </c>
      <c r="I30" s="158">
        <f t="shared" si="6"/>
        <v>13.814297949518867</v>
      </c>
      <c r="J30" s="158">
        <f t="shared" si="6"/>
        <v>70.467026046652222</v>
      </c>
      <c r="K30" s="157">
        <f t="shared" si="7"/>
        <v>100</v>
      </c>
      <c r="L30" s="156">
        <f t="shared" si="7"/>
        <v>1.2961296129612963</v>
      </c>
      <c r="M30" s="156">
        <f t="shared" si="2"/>
        <v>1.6381638163816381</v>
      </c>
      <c r="N30" s="158">
        <f t="shared" si="2"/>
        <v>97.065706570657056</v>
      </c>
      <c r="O30" s="156">
        <f t="shared" si="8"/>
        <v>100</v>
      </c>
      <c r="P30" s="158">
        <f t="shared" si="8"/>
        <v>0.29838022165387895</v>
      </c>
      <c r="Q30" s="158">
        <f t="shared" si="3"/>
        <v>3.2928388746803066</v>
      </c>
      <c r="R30" s="158">
        <f t="shared" si="3"/>
        <v>96.408780903665814</v>
      </c>
      <c r="S30" s="158">
        <f t="shared" si="9"/>
        <v>100</v>
      </c>
      <c r="T30" s="158">
        <f t="shared" si="9"/>
        <v>0.78982316348640524</v>
      </c>
      <c r="U30" s="158">
        <f t="shared" si="4"/>
        <v>0.2935625917383099</v>
      </c>
      <c r="V30" s="156">
        <f t="shared" si="4"/>
        <v>98.916614244775275</v>
      </c>
      <c r="W30" s="155"/>
    </row>
    <row r="31" spans="2:23">
      <c r="B31" s="135" t="s">
        <v>4</v>
      </c>
      <c r="C31" s="151">
        <f t="shared" si="5"/>
        <v>100</v>
      </c>
      <c r="D31" s="152">
        <f t="shared" si="5"/>
        <v>16.657412548584119</v>
      </c>
      <c r="E31" s="151">
        <f t="shared" si="0"/>
        <v>38.367573570238754</v>
      </c>
      <c r="F31" s="151">
        <f t="shared" si="0"/>
        <v>44.975013881177119</v>
      </c>
      <c r="G31" s="151">
        <f t="shared" si="6"/>
        <v>100</v>
      </c>
      <c r="H31" s="154">
        <f t="shared" si="6"/>
        <v>41.443828796273991</v>
      </c>
      <c r="I31" s="154">
        <f t="shared" si="6"/>
        <v>16.686742150485827</v>
      </c>
      <c r="J31" s="154">
        <f t="shared" si="6"/>
        <v>41.869429053240182</v>
      </c>
      <c r="K31" s="152">
        <f t="shared" si="7"/>
        <v>100</v>
      </c>
      <c r="L31" s="151" t="str">
        <f t="shared" si="7"/>
        <v>x</v>
      </c>
      <c r="M31" s="151" t="str">
        <f t="shared" si="2"/>
        <v>x</v>
      </c>
      <c r="N31" s="154">
        <f t="shared" si="2"/>
        <v>79.370629370629374</v>
      </c>
      <c r="O31" s="151">
        <f t="shared" si="8"/>
        <v>100</v>
      </c>
      <c r="P31" s="154">
        <f t="shared" si="8"/>
        <v>18.087931543228091</v>
      </c>
      <c r="Q31" s="154">
        <f t="shared" si="3"/>
        <v>43.523163174977867</v>
      </c>
      <c r="R31" s="154">
        <f t="shared" si="3"/>
        <v>38.388905281794038</v>
      </c>
      <c r="S31" s="154">
        <f t="shared" si="9"/>
        <v>100</v>
      </c>
      <c r="T31" s="154" t="str">
        <f t="shared" si="9"/>
        <v>x</v>
      </c>
      <c r="U31" s="154" t="str">
        <f t="shared" si="4"/>
        <v>x</v>
      </c>
      <c r="V31" s="151">
        <f t="shared" si="4"/>
        <v>72.217428817946512</v>
      </c>
      <c r="W31" s="155"/>
    </row>
    <row r="32" spans="2:23">
      <c r="B32" s="132" t="s">
        <v>5</v>
      </c>
      <c r="C32" s="156">
        <f t="shared" si="5"/>
        <v>100</v>
      </c>
      <c r="D32" s="157">
        <f t="shared" si="5"/>
        <v>6.8144348781828175</v>
      </c>
      <c r="E32" s="156">
        <f t="shared" si="0"/>
        <v>17.671124137509921</v>
      </c>
      <c r="F32" s="156">
        <f t="shared" si="0"/>
        <v>75.514440984307257</v>
      </c>
      <c r="G32" s="156">
        <f t="shared" si="6"/>
        <v>100</v>
      </c>
      <c r="H32" s="158">
        <f t="shared" si="6"/>
        <v>34.628479871820552</v>
      </c>
      <c r="I32" s="158">
        <f t="shared" si="6"/>
        <v>15.817144001602243</v>
      </c>
      <c r="J32" s="158">
        <f t="shared" si="6"/>
        <v>49.55437612657721</v>
      </c>
      <c r="K32" s="157">
        <f t="shared" si="7"/>
        <v>100</v>
      </c>
      <c r="L32" s="156">
        <f t="shared" si="7"/>
        <v>2.9843808107103014</v>
      </c>
      <c r="M32" s="156">
        <f t="shared" si="2"/>
        <v>11.193752324284119</v>
      </c>
      <c r="N32" s="158">
        <f t="shared" si="2"/>
        <v>85.821866865005575</v>
      </c>
      <c r="O32" s="156">
        <f t="shared" si="8"/>
        <v>100</v>
      </c>
      <c r="P32" s="158">
        <f t="shared" si="8"/>
        <v>5.1787439613526569</v>
      </c>
      <c r="Q32" s="158">
        <f t="shared" si="3"/>
        <v>19.884057971014492</v>
      </c>
      <c r="R32" s="158">
        <f t="shared" si="3"/>
        <v>74.937198067632849</v>
      </c>
      <c r="S32" s="158">
        <f t="shared" si="9"/>
        <v>100</v>
      </c>
      <c r="T32" s="158">
        <f t="shared" si="9"/>
        <v>4.0226628895184131</v>
      </c>
      <c r="U32" s="158">
        <f t="shared" si="4"/>
        <v>5.023607176581681</v>
      </c>
      <c r="V32" s="156">
        <f t="shared" si="4"/>
        <v>90.953729933899908</v>
      </c>
      <c r="W32" s="155"/>
    </row>
    <row r="33" spans="2:23">
      <c r="B33" s="135" t="s">
        <v>6</v>
      </c>
      <c r="C33" s="151">
        <f t="shared" si="5"/>
        <v>100</v>
      </c>
      <c r="D33" s="152">
        <f t="shared" si="5"/>
        <v>8.9083567668901864</v>
      </c>
      <c r="E33" s="151">
        <f t="shared" si="0"/>
        <v>34.804239671209167</v>
      </c>
      <c r="F33" s="151">
        <f t="shared" si="0"/>
        <v>56.287403561900639</v>
      </c>
      <c r="G33" s="151">
        <f t="shared" si="6"/>
        <v>100</v>
      </c>
      <c r="H33" s="154">
        <f t="shared" si="6"/>
        <v>22.949976155216987</v>
      </c>
      <c r="I33" s="154">
        <f t="shared" si="6"/>
        <v>15.944629903867874</v>
      </c>
      <c r="J33" s="154">
        <f t="shared" si="6"/>
        <v>61.105393940915143</v>
      </c>
      <c r="K33" s="152">
        <f t="shared" si="7"/>
        <v>100</v>
      </c>
      <c r="L33" s="151">
        <f t="shared" si="7"/>
        <v>1.7372783494572608</v>
      </c>
      <c r="M33" s="151">
        <f t="shared" si="2"/>
        <v>5.3888988683312373</v>
      </c>
      <c r="N33" s="154">
        <f t="shared" si="2"/>
        <v>92.873822782211505</v>
      </c>
      <c r="O33" s="151">
        <f t="shared" si="8"/>
        <v>100</v>
      </c>
      <c r="P33" s="154">
        <f t="shared" si="8"/>
        <v>5.9769208008679362</v>
      </c>
      <c r="Q33" s="154">
        <f t="shared" si="3"/>
        <v>30.683499358911138</v>
      </c>
      <c r="R33" s="154">
        <f t="shared" si="3"/>
        <v>63.339579840220928</v>
      </c>
      <c r="S33" s="154">
        <f t="shared" si="9"/>
        <v>100</v>
      </c>
      <c r="T33" s="154">
        <f t="shared" si="9"/>
        <v>1.9462137296532203</v>
      </c>
      <c r="U33" s="154">
        <f t="shared" si="4"/>
        <v>7.4015097900448215</v>
      </c>
      <c r="V33" s="151">
        <f t="shared" si="4"/>
        <v>90.652276480301964</v>
      </c>
      <c r="W33" s="155"/>
    </row>
    <row r="34" spans="2:23">
      <c r="B34" s="132" t="s">
        <v>7</v>
      </c>
      <c r="C34" s="156">
        <f t="shared" si="5"/>
        <v>100</v>
      </c>
      <c r="D34" s="157">
        <f t="shared" si="5"/>
        <v>0.45150124162841448</v>
      </c>
      <c r="E34" s="156">
        <f t="shared" si="0"/>
        <v>3.11535856723606</v>
      </c>
      <c r="F34" s="156">
        <f t="shared" si="0"/>
        <v>96.433140191135521</v>
      </c>
      <c r="G34" s="156">
        <f t="shared" si="6"/>
        <v>100</v>
      </c>
      <c r="H34" s="158">
        <f t="shared" si="6"/>
        <v>4.2466960352422909</v>
      </c>
      <c r="I34" s="158">
        <f t="shared" si="6"/>
        <v>4.2079295154185026</v>
      </c>
      <c r="J34" s="158">
        <f t="shared" si="6"/>
        <v>91.545374449339207</v>
      </c>
      <c r="K34" s="157">
        <f t="shared" si="7"/>
        <v>100</v>
      </c>
      <c r="L34" s="156" t="str">
        <f t="shared" si="7"/>
        <v>x</v>
      </c>
      <c r="M34" s="156" t="str">
        <f t="shared" si="2"/>
        <v>x</v>
      </c>
      <c r="N34" s="158">
        <f t="shared" si="2"/>
        <v>99.444598722577055</v>
      </c>
      <c r="O34" s="156">
        <f t="shared" si="8"/>
        <v>100</v>
      </c>
      <c r="P34" s="158" t="str">
        <f t="shared" si="8"/>
        <v>x</v>
      </c>
      <c r="Q34" s="158" t="str">
        <f t="shared" si="3"/>
        <v>x</v>
      </c>
      <c r="R34" s="158">
        <f t="shared" si="3"/>
        <v>99.42341438957132</v>
      </c>
      <c r="S34" s="158">
        <f t="shared" si="9"/>
        <v>100</v>
      </c>
      <c r="T34" s="158" t="str">
        <f t="shared" si="9"/>
        <v>x</v>
      </c>
      <c r="U34" s="158" t="str">
        <f t="shared" si="4"/>
        <v>x</v>
      </c>
      <c r="V34" s="156">
        <f t="shared" si="4"/>
        <v>99.178679182031516</v>
      </c>
      <c r="W34" s="155"/>
    </row>
    <row r="35" spans="2:23">
      <c r="B35" s="135" t="s">
        <v>8</v>
      </c>
      <c r="C35" s="151">
        <f t="shared" si="5"/>
        <v>100</v>
      </c>
      <c r="D35" s="152">
        <f t="shared" si="5"/>
        <v>9.9396771914569868</v>
      </c>
      <c r="E35" s="151">
        <f t="shared" si="0"/>
        <v>35.150263572631921</v>
      </c>
      <c r="F35" s="151">
        <f t="shared" si="0"/>
        <v>54.910059235911092</v>
      </c>
      <c r="G35" s="151">
        <f t="shared" si="6"/>
        <v>100</v>
      </c>
      <c r="H35" s="154">
        <f t="shared" si="6"/>
        <v>35.86493571481374</v>
      </c>
      <c r="I35" s="154">
        <f t="shared" si="6"/>
        <v>19.047862752122462</v>
      </c>
      <c r="J35" s="154">
        <f t="shared" si="6"/>
        <v>45.087201533063798</v>
      </c>
      <c r="K35" s="152">
        <f t="shared" si="7"/>
        <v>100</v>
      </c>
      <c r="L35" s="151">
        <f t="shared" si="7"/>
        <v>3.5624999999999996</v>
      </c>
      <c r="M35" s="151">
        <f t="shared" si="2"/>
        <v>9.9375</v>
      </c>
      <c r="N35" s="154">
        <f t="shared" si="2"/>
        <v>86.5</v>
      </c>
      <c r="O35" s="151">
        <f t="shared" si="8"/>
        <v>100</v>
      </c>
      <c r="P35" s="154">
        <f t="shared" si="8"/>
        <v>4.0891548501799573</v>
      </c>
      <c r="Q35" s="154">
        <f t="shared" si="3"/>
        <v>31.251897142361564</v>
      </c>
      <c r="R35" s="154">
        <f t="shared" si="3"/>
        <v>64.658948007458477</v>
      </c>
      <c r="S35" s="154">
        <f t="shared" si="9"/>
        <v>100</v>
      </c>
      <c r="T35" s="154">
        <f t="shared" si="9"/>
        <v>6.1988493639089217</v>
      </c>
      <c r="U35" s="154">
        <f t="shared" si="4"/>
        <v>11.579288550360586</v>
      </c>
      <c r="V35" s="151">
        <f t="shared" si="4"/>
        <v>82.221862085730493</v>
      </c>
      <c r="W35" s="155"/>
    </row>
    <row r="36" spans="2:23">
      <c r="B36" s="132" t="s">
        <v>9</v>
      </c>
      <c r="C36" s="156">
        <f t="shared" si="5"/>
        <v>100</v>
      </c>
      <c r="D36" s="157">
        <f t="shared" si="5"/>
        <v>8.9583003012525761</v>
      </c>
      <c r="E36" s="156">
        <f t="shared" si="0"/>
        <v>35.341683843348662</v>
      </c>
      <c r="F36" s="156">
        <f t="shared" si="0"/>
        <v>55.700015855398767</v>
      </c>
      <c r="G36" s="156">
        <f t="shared" si="6"/>
        <v>100</v>
      </c>
      <c r="H36" s="158">
        <f t="shared" si="6"/>
        <v>33.152187322657852</v>
      </c>
      <c r="I36" s="158">
        <f t="shared" si="6"/>
        <v>17.773692911248737</v>
      </c>
      <c r="J36" s="158">
        <f t="shared" si="6"/>
        <v>49.074119766093418</v>
      </c>
      <c r="K36" s="157">
        <f t="shared" si="7"/>
        <v>100</v>
      </c>
      <c r="L36" s="156">
        <f t="shared" si="7"/>
        <v>3.315342569356114</v>
      </c>
      <c r="M36" s="156">
        <f t="shared" si="2"/>
        <v>11.060538347829077</v>
      </c>
      <c r="N36" s="158">
        <f t="shared" si="2"/>
        <v>85.624119082814815</v>
      </c>
      <c r="O36" s="156">
        <f t="shared" si="8"/>
        <v>100</v>
      </c>
      <c r="P36" s="158">
        <f t="shared" si="8"/>
        <v>5.3953511597133801</v>
      </c>
      <c r="Q36" s="158">
        <f t="shared" si="3"/>
        <v>29.508401368187155</v>
      </c>
      <c r="R36" s="158">
        <f t="shared" si="3"/>
        <v>65.096247472099463</v>
      </c>
      <c r="S36" s="158">
        <f t="shared" si="9"/>
        <v>100</v>
      </c>
      <c r="T36" s="158">
        <f t="shared" si="9"/>
        <v>2.4021426777892474</v>
      </c>
      <c r="U36" s="158">
        <f t="shared" si="4"/>
        <v>11.815417236280446</v>
      </c>
      <c r="V36" s="156">
        <f t="shared" si="4"/>
        <v>85.782440085930318</v>
      </c>
      <c r="W36" s="155"/>
    </row>
    <row r="37" spans="2:23">
      <c r="B37" s="135" t="s">
        <v>10</v>
      </c>
      <c r="C37" s="151">
        <f t="shared" si="5"/>
        <v>100</v>
      </c>
      <c r="D37" s="152">
        <f t="shared" si="5"/>
        <v>9.7737054005275574</v>
      </c>
      <c r="E37" s="151">
        <f t="shared" si="0"/>
        <v>28.502013050118009</v>
      </c>
      <c r="F37" s="151">
        <f t="shared" si="0"/>
        <v>61.72428154935443</v>
      </c>
      <c r="G37" s="151">
        <f t="shared" si="6"/>
        <v>100</v>
      </c>
      <c r="H37" s="154">
        <f t="shared" si="6"/>
        <v>30.733002655443659</v>
      </c>
      <c r="I37" s="154">
        <f t="shared" si="6"/>
        <v>18.029460393807305</v>
      </c>
      <c r="J37" s="154">
        <f t="shared" si="6"/>
        <v>51.237536950749039</v>
      </c>
      <c r="K37" s="152">
        <f t="shared" si="7"/>
        <v>100</v>
      </c>
      <c r="L37" s="151">
        <f t="shared" si="7"/>
        <v>2.0495056650068557</v>
      </c>
      <c r="M37" s="151">
        <f t="shared" si="2"/>
        <v>6.2808207644752354</v>
      </c>
      <c r="N37" s="154">
        <f t="shared" si="2"/>
        <v>91.669673570517901</v>
      </c>
      <c r="O37" s="151">
        <f t="shared" si="8"/>
        <v>100</v>
      </c>
      <c r="P37" s="154">
        <f t="shared" si="8"/>
        <v>2.9037428113509947</v>
      </c>
      <c r="Q37" s="154">
        <f t="shared" si="3"/>
        <v>12.595455831054963</v>
      </c>
      <c r="R37" s="154">
        <f t="shared" si="3"/>
        <v>84.500801357594042</v>
      </c>
      <c r="S37" s="154">
        <f t="shared" si="9"/>
        <v>100</v>
      </c>
      <c r="T37" s="154">
        <f t="shared" si="9"/>
        <v>1.3065374382364121</v>
      </c>
      <c r="U37" s="154">
        <f t="shared" si="4"/>
        <v>4.3282022044849873</v>
      </c>
      <c r="V37" s="151">
        <f t="shared" si="4"/>
        <v>94.365260357278601</v>
      </c>
      <c r="W37" s="155"/>
    </row>
    <row r="38" spans="2:23">
      <c r="B38" s="132" t="s">
        <v>11</v>
      </c>
      <c r="C38" s="156">
        <f t="shared" si="5"/>
        <v>100</v>
      </c>
      <c r="D38" s="157">
        <f t="shared" si="5"/>
        <v>9.624505928853754</v>
      </c>
      <c r="E38" s="156">
        <f t="shared" si="0"/>
        <v>23.754940711462449</v>
      </c>
      <c r="F38" s="156">
        <f t="shared" si="0"/>
        <v>66.620553359683797</v>
      </c>
      <c r="G38" s="156">
        <f t="shared" si="6"/>
        <v>100</v>
      </c>
      <c r="H38" s="158">
        <f t="shared" si="6"/>
        <v>16.245662174158664</v>
      </c>
      <c r="I38" s="158">
        <f t="shared" si="6"/>
        <v>12.53329029134049</v>
      </c>
      <c r="J38" s="158">
        <f t="shared" si="6"/>
        <v>71.221047534500855</v>
      </c>
      <c r="K38" s="157">
        <f t="shared" si="7"/>
        <v>100</v>
      </c>
      <c r="L38" s="156">
        <f t="shared" si="7"/>
        <v>3.0226060452120906</v>
      </c>
      <c r="M38" s="156">
        <f t="shared" si="2"/>
        <v>5.7404114808229618</v>
      </c>
      <c r="N38" s="158">
        <f t="shared" si="2"/>
        <v>91.236982473964943</v>
      </c>
      <c r="O38" s="156">
        <f t="shared" si="8"/>
        <v>100</v>
      </c>
      <c r="P38" s="158" t="str">
        <f t="shared" si="8"/>
        <v>x</v>
      </c>
      <c r="Q38" s="158" t="str">
        <f t="shared" si="3"/>
        <v>x</v>
      </c>
      <c r="R38" s="158">
        <f t="shared" si="3"/>
        <v>71.585903083700444</v>
      </c>
      <c r="S38" s="158">
        <f t="shared" si="9"/>
        <v>100</v>
      </c>
      <c r="T38" s="158" t="str">
        <f t="shared" si="9"/>
        <v>x</v>
      </c>
      <c r="U38" s="158" t="str">
        <f t="shared" si="4"/>
        <v>x</v>
      </c>
      <c r="V38" s="156">
        <f t="shared" si="4"/>
        <v>88.205771643663738</v>
      </c>
      <c r="W38" s="155"/>
    </row>
    <row r="39" spans="2:23">
      <c r="B39" s="135" t="s">
        <v>12</v>
      </c>
      <c r="C39" s="151">
        <f t="shared" si="5"/>
        <v>100</v>
      </c>
      <c r="D39" s="152">
        <f t="shared" si="5"/>
        <v>0.59818834387284225</v>
      </c>
      <c r="E39" s="151">
        <f t="shared" si="0"/>
        <v>3.541274995727226</v>
      </c>
      <c r="F39" s="151">
        <f t="shared" si="0"/>
        <v>95.86053666039993</v>
      </c>
      <c r="G39" s="151">
        <f t="shared" si="6"/>
        <v>100</v>
      </c>
      <c r="H39" s="154">
        <f t="shared" si="6"/>
        <v>5.1530580945954236</v>
      </c>
      <c r="I39" s="154">
        <f t="shared" si="6"/>
        <v>5.1898656524139621</v>
      </c>
      <c r="J39" s="154">
        <f t="shared" si="6"/>
        <v>89.65707625299062</v>
      </c>
      <c r="K39" s="152">
        <f t="shared" si="7"/>
        <v>100</v>
      </c>
      <c r="L39" s="151" t="str">
        <f t="shared" si="7"/>
        <v>x</v>
      </c>
      <c r="M39" s="151" t="str">
        <f t="shared" si="2"/>
        <v>x</v>
      </c>
      <c r="N39" s="154">
        <f t="shared" si="2"/>
        <v>99.065610400162512</v>
      </c>
      <c r="O39" s="151">
        <f t="shared" si="8"/>
        <v>100</v>
      </c>
      <c r="P39" s="154">
        <f t="shared" si="8"/>
        <v>0.39373242265970265</v>
      </c>
      <c r="Q39" s="154">
        <f t="shared" si="3"/>
        <v>1.7034953796705505</v>
      </c>
      <c r="R39" s="154">
        <f t="shared" si="3"/>
        <v>97.902772197669748</v>
      </c>
      <c r="S39" s="154">
        <f t="shared" si="9"/>
        <v>100</v>
      </c>
      <c r="T39" s="154" t="str">
        <f t="shared" si="9"/>
        <v>x</v>
      </c>
      <c r="U39" s="154" t="str">
        <f t="shared" si="4"/>
        <v>x</v>
      </c>
      <c r="V39" s="151">
        <f t="shared" si="4"/>
        <v>98.797513502496699</v>
      </c>
      <c r="W39" s="155"/>
    </row>
    <row r="40" spans="2:23">
      <c r="B40" s="132" t="s">
        <v>13</v>
      </c>
      <c r="C40" s="156">
        <f t="shared" si="5"/>
        <v>100</v>
      </c>
      <c r="D40" s="157">
        <f t="shared" si="5"/>
        <v>0.90066399316284274</v>
      </c>
      <c r="E40" s="156">
        <f t="shared" si="0"/>
        <v>3.3331141936756294</v>
      </c>
      <c r="F40" s="156">
        <f t="shared" si="0"/>
        <v>95.766221813161522</v>
      </c>
      <c r="G40" s="156">
        <f t="shared" si="6"/>
        <v>100</v>
      </c>
      <c r="H40" s="158">
        <f t="shared" si="6"/>
        <v>8.0063909107047753</v>
      </c>
      <c r="I40" s="158">
        <f t="shared" si="6"/>
        <v>7.8199893484821592</v>
      </c>
      <c r="J40" s="158">
        <f t="shared" si="6"/>
        <v>84.173619740813066</v>
      </c>
      <c r="K40" s="157">
        <f t="shared" si="7"/>
        <v>100</v>
      </c>
      <c r="L40" s="156" t="str">
        <f t="shared" si="7"/>
        <v>x</v>
      </c>
      <c r="M40" s="156" t="str">
        <f t="shared" si="2"/>
        <v>x</v>
      </c>
      <c r="N40" s="158">
        <f t="shared" si="2"/>
        <v>97.387304507819678</v>
      </c>
      <c r="O40" s="156">
        <f t="shared" si="8"/>
        <v>100</v>
      </c>
      <c r="P40" s="158" t="str">
        <f t="shared" si="8"/>
        <v>x</v>
      </c>
      <c r="Q40" s="158" t="str">
        <f t="shared" si="3"/>
        <v>x</v>
      </c>
      <c r="R40" s="158">
        <f t="shared" si="3"/>
        <v>98.266666666666666</v>
      </c>
      <c r="S40" s="158">
        <f t="shared" si="9"/>
        <v>100</v>
      </c>
      <c r="T40" s="158">
        <f t="shared" si="9"/>
        <v>0.47998366013071897</v>
      </c>
      <c r="U40" s="158">
        <f t="shared" si="4"/>
        <v>0.94975490196078427</v>
      </c>
      <c r="V40" s="156">
        <f t="shared" si="4"/>
        <v>98.570261437908499</v>
      </c>
      <c r="W40" s="155"/>
    </row>
    <row r="41" spans="2:23">
      <c r="B41" s="135" t="s">
        <v>14</v>
      </c>
      <c r="C41" s="151">
        <f t="shared" si="5"/>
        <v>100</v>
      </c>
      <c r="D41" s="152">
        <f t="shared" si="5"/>
        <v>10.295675623615526</v>
      </c>
      <c r="E41" s="151">
        <f t="shared" si="0"/>
        <v>35.375132428007319</v>
      </c>
      <c r="F41" s="151">
        <f t="shared" si="0"/>
        <v>54.329191948377151</v>
      </c>
      <c r="G41" s="151">
        <f t="shared" si="6"/>
        <v>100</v>
      </c>
      <c r="H41" s="154">
        <f t="shared" si="6"/>
        <v>41.412810101826061</v>
      </c>
      <c r="I41" s="154">
        <f t="shared" si="6"/>
        <v>19.393720371590739</v>
      </c>
      <c r="J41" s="154">
        <f t="shared" si="6"/>
        <v>39.193469526583193</v>
      </c>
      <c r="K41" s="152">
        <f t="shared" si="7"/>
        <v>100</v>
      </c>
      <c r="L41" s="151">
        <f t="shared" si="7"/>
        <v>4.5917831249343282</v>
      </c>
      <c r="M41" s="151">
        <f t="shared" si="2"/>
        <v>8.9944310181779983</v>
      </c>
      <c r="N41" s="154">
        <f t="shared" si="2"/>
        <v>86.413785856887671</v>
      </c>
      <c r="O41" s="151">
        <f t="shared" si="8"/>
        <v>100</v>
      </c>
      <c r="P41" s="154">
        <f t="shared" si="8"/>
        <v>7.7265811780047819</v>
      </c>
      <c r="Q41" s="154">
        <f t="shared" si="3"/>
        <v>31.753966529015432</v>
      </c>
      <c r="R41" s="154">
        <f t="shared" si="3"/>
        <v>60.519452292979793</v>
      </c>
      <c r="S41" s="154">
        <f t="shared" si="9"/>
        <v>100</v>
      </c>
      <c r="T41" s="154">
        <f t="shared" si="9"/>
        <v>5.4282152105111736</v>
      </c>
      <c r="U41" s="154">
        <f t="shared" si="4"/>
        <v>11.249640356766088</v>
      </c>
      <c r="V41" s="151">
        <f t="shared" si="4"/>
        <v>83.322144432722752</v>
      </c>
      <c r="W41" s="155"/>
    </row>
    <row r="42" spans="2:23">
      <c r="B42" s="132" t="s">
        <v>15</v>
      </c>
      <c r="C42" s="159">
        <f t="shared" si="5"/>
        <v>100</v>
      </c>
      <c r="D42" s="157">
        <f t="shared" si="5"/>
        <v>0.89796509522775003</v>
      </c>
      <c r="E42" s="159">
        <f t="shared" si="0"/>
        <v>6.3292055905568825</v>
      </c>
      <c r="F42" s="159">
        <f t="shared" si="0"/>
        <v>92.772829314215372</v>
      </c>
      <c r="G42" s="159">
        <f t="shared" si="6"/>
        <v>100</v>
      </c>
      <c r="H42" s="160">
        <f t="shared" si="6"/>
        <v>9.2782270140760712</v>
      </c>
      <c r="I42" s="160">
        <f t="shared" si="6"/>
        <v>8.9158430667864632</v>
      </c>
      <c r="J42" s="160">
        <f t="shared" si="6"/>
        <v>81.805929919137469</v>
      </c>
      <c r="K42" s="157">
        <f t="shared" si="7"/>
        <v>100</v>
      </c>
      <c r="L42" s="159" t="str">
        <f t="shared" si="7"/>
        <v>x</v>
      </c>
      <c r="M42" s="159" t="str">
        <f t="shared" si="2"/>
        <v>x</v>
      </c>
      <c r="N42" s="160">
        <f t="shared" si="2"/>
        <v>99.381692052480773</v>
      </c>
      <c r="O42" s="159">
        <f t="shared" si="8"/>
        <v>100</v>
      </c>
      <c r="P42" s="160" t="str">
        <f t="shared" si="8"/>
        <v>x</v>
      </c>
      <c r="Q42" s="160" t="str">
        <f t="shared" si="3"/>
        <v>x</v>
      </c>
      <c r="R42" s="160">
        <f t="shared" si="3"/>
        <v>98.703703703703709</v>
      </c>
      <c r="S42" s="160">
        <f t="shared" si="9"/>
        <v>100</v>
      </c>
      <c r="T42" s="160" t="str">
        <f t="shared" si="9"/>
        <v>x</v>
      </c>
      <c r="U42" s="160" t="str">
        <f t="shared" si="4"/>
        <v>x</v>
      </c>
      <c r="V42" s="159">
        <f t="shared" si="4"/>
        <v>99.03128681764629</v>
      </c>
      <c r="W42" s="155"/>
    </row>
    <row r="43" spans="2:23">
      <c r="B43" s="138" t="s">
        <v>75</v>
      </c>
      <c r="C43" s="161">
        <f t="shared" si="5"/>
        <v>100</v>
      </c>
      <c r="D43" s="161">
        <f t="shared" si="5"/>
        <v>0.93730537679053361</v>
      </c>
      <c r="E43" s="162">
        <f t="shared" si="5"/>
        <v>4.9564044010795101</v>
      </c>
      <c r="F43" s="163">
        <f t="shared" si="5"/>
        <v>94.106290222129957</v>
      </c>
      <c r="G43" s="161">
        <f t="shared" si="6"/>
        <v>100</v>
      </c>
      <c r="H43" s="163">
        <f t="shared" si="6"/>
        <v>10.839660905305234</v>
      </c>
      <c r="I43" s="163">
        <f t="shared" si="6"/>
        <v>8.7273121015659907</v>
      </c>
      <c r="J43" s="163">
        <f t="shared" si="6"/>
        <v>80.433026993128777</v>
      </c>
      <c r="K43" s="163">
        <f t="shared" si="7"/>
        <v>100</v>
      </c>
      <c r="L43" s="163" t="str">
        <f t="shared" si="7"/>
        <v>x</v>
      </c>
      <c r="M43" s="163" t="str">
        <f t="shared" si="7"/>
        <v>x</v>
      </c>
      <c r="N43" s="163">
        <f t="shared" si="7"/>
        <v>97.478368355995059</v>
      </c>
      <c r="O43" s="161">
        <f t="shared" si="8"/>
        <v>100</v>
      </c>
      <c r="P43" s="163" t="str">
        <f t="shared" si="8"/>
        <v>x</v>
      </c>
      <c r="Q43" s="163" t="str">
        <f t="shared" si="8"/>
        <v>x</v>
      </c>
      <c r="R43" s="163">
        <f t="shared" si="8"/>
        <v>96.924616539327573</v>
      </c>
      <c r="S43" s="163">
        <f t="shared" si="9"/>
        <v>100</v>
      </c>
      <c r="T43" s="163" t="str">
        <f t="shared" si="9"/>
        <v>x</v>
      </c>
      <c r="U43" s="163" t="str">
        <f t="shared" si="9"/>
        <v>x</v>
      </c>
      <c r="V43" s="161">
        <f t="shared" si="9"/>
        <v>97.611663045461327</v>
      </c>
      <c r="W43" s="155"/>
    </row>
    <row r="44" spans="2:23">
      <c r="B44" s="135" t="s">
        <v>76</v>
      </c>
      <c r="C44" s="151">
        <f t="shared" ref="C44:F45" si="10">IF(C23="x","x",IF(C23="-","-",C23/$C23*100))</f>
        <v>100</v>
      </c>
      <c r="D44" s="151">
        <f t="shared" si="10"/>
        <v>14.582742125106417</v>
      </c>
      <c r="E44" s="164">
        <f t="shared" si="10"/>
        <v>34.26744233186038</v>
      </c>
      <c r="F44" s="164">
        <f t="shared" si="10"/>
        <v>51.149815543033206</v>
      </c>
      <c r="G44" s="165">
        <f t="shared" ref="G44:J45" si="11">IF(G23="x","x",IF(G23="-","-",G23/$G23*100))</f>
        <v>100</v>
      </c>
      <c r="H44" s="166">
        <f t="shared" si="11"/>
        <v>36.74674819841087</v>
      </c>
      <c r="I44" s="166">
        <f t="shared" si="11"/>
        <v>17.256546945994305</v>
      </c>
      <c r="J44" s="166">
        <f t="shared" si="11"/>
        <v>45.996704855594821</v>
      </c>
      <c r="K44" s="167">
        <f t="shared" ref="K44:N45" si="12">IF(K23="x","x",IF(K23="-","-",K23/$K23*100))</f>
        <v>100</v>
      </c>
      <c r="L44" s="164" t="str">
        <f t="shared" si="12"/>
        <v>x</v>
      </c>
      <c r="M44" s="167" t="str">
        <f t="shared" si="12"/>
        <v>x</v>
      </c>
      <c r="N44" s="164">
        <f t="shared" si="12"/>
        <v>86.062014823911241</v>
      </c>
      <c r="O44" s="167">
        <f t="shared" ref="O44:R45" si="13">IF(O23="x","x",IF(O23="-","-",O23/$O23*100))</f>
        <v>100</v>
      </c>
      <c r="P44" s="151" t="str">
        <f t="shared" si="13"/>
        <v>x</v>
      </c>
      <c r="Q44" s="164" t="str">
        <f t="shared" si="13"/>
        <v>x</v>
      </c>
      <c r="R44" s="164">
        <f t="shared" si="13"/>
        <v>63.063016152380158</v>
      </c>
      <c r="S44" s="164">
        <f t="shared" ref="S44:V45" si="14">IF(S23="x","x",IF(S23="-","-",S23/$S23*100))</f>
        <v>100</v>
      </c>
      <c r="T44" s="164" t="str">
        <f t="shared" si="14"/>
        <v>x</v>
      </c>
      <c r="U44" s="164" t="str">
        <f t="shared" si="14"/>
        <v>x</v>
      </c>
      <c r="V44" s="164">
        <f t="shared" si="14"/>
        <v>84.55775737071049</v>
      </c>
      <c r="W44" s="155"/>
    </row>
    <row r="45" spans="2:23">
      <c r="B45" s="145" t="s">
        <v>23</v>
      </c>
      <c r="C45" s="168">
        <f t="shared" si="10"/>
        <v>100</v>
      </c>
      <c r="D45" s="168">
        <f t="shared" si="10"/>
        <v>10.106375733801878</v>
      </c>
      <c r="E45" s="169">
        <f t="shared" si="10"/>
        <v>24.651997439354936</v>
      </c>
      <c r="F45" s="170">
        <f t="shared" si="10"/>
        <v>65.241626826843188</v>
      </c>
      <c r="G45" s="168">
        <f t="shared" si="11"/>
        <v>100</v>
      </c>
      <c r="H45" s="170">
        <f t="shared" si="11"/>
        <v>31.704157870518358</v>
      </c>
      <c r="I45" s="170">
        <f t="shared" si="11"/>
        <v>15.596405200060417</v>
      </c>
      <c r="J45" s="170">
        <f t="shared" si="11"/>
        <v>52.699436929421225</v>
      </c>
      <c r="K45" s="168">
        <f t="shared" si="12"/>
        <v>100</v>
      </c>
      <c r="L45" s="170">
        <f t="shared" si="12"/>
        <v>3.5750503511610243</v>
      </c>
      <c r="M45" s="168">
        <f t="shared" si="12"/>
        <v>9.3827678752517567</v>
      </c>
      <c r="N45" s="170">
        <f t="shared" si="12"/>
        <v>87.042181773587231</v>
      </c>
      <c r="O45" s="168">
        <f t="shared" si="13"/>
        <v>100</v>
      </c>
      <c r="P45" s="170">
        <f t="shared" si="13"/>
        <v>5.4826295966918979</v>
      </c>
      <c r="Q45" s="170">
        <f t="shared" si="13"/>
        <v>24.243566782920162</v>
      </c>
      <c r="R45" s="170">
        <f t="shared" si="13"/>
        <v>70.273803620387937</v>
      </c>
      <c r="S45" s="170">
        <f t="shared" si="14"/>
        <v>100</v>
      </c>
      <c r="T45" s="170">
        <f t="shared" si="14"/>
        <v>3.2697454697912955</v>
      </c>
      <c r="U45" s="170">
        <f t="shared" si="14"/>
        <v>8.3354865129702667</v>
      </c>
      <c r="V45" s="168">
        <f t="shared" si="14"/>
        <v>88.394768017238434</v>
      </c>
      <c r="W45" s="155"/>
    </row>
    <row r="46" spans="2:23">
      <c r="B46" s="171" t="s">
        <v>54</v>
      </c>
      <c r="C46" s="171"/>
      <c r="D46" s="171"/>
      <c r="E46" s="171"/>
      <c r="F46" s="171"/>
      <c r="G46" s="171"/>
      <c r="H46" s="171"/>
      <c r="I46" s="171"/>
      <c r="J46" s="171"/>
      <c r="K46" s="171"/>
      <c r="L46" s="171"/>
      <c r="M46" s="171"/>
      <c r="N46" s="171"/>
      <c r="O46" s="171"/>
      <c r="P46" s="171"/>
      <c r="Q46" s="171"/>
      <c r="R46" s="171"/>
      <c r="S46" s="171"/>
      <c r="T46" s="171"/>
      <c r="U46" s="171"/>
      <c r="V46" s="171"/>
    </row>
    <row r="47" spans="2:23">
      <c r="B47" s="172" t="s">
        <v>71</v>
      </c>
      <c r="C47" s="172"/>
      <c r="D47" s="172"/>
      <c r="E47" s="172"/>
      <c r="F47" s="172"/>
      <c r="G47" s="172"/>
      <c r="H47" s="172"/>
      <c r="I47" s="172"/>
      <c r="J47" s="172"/>
      <c r="K47" s="172"/>
      <c r="L47" s="172"/>
      <c r="M47" s="172"/>
      <c r="N47" s="172"/>
      <c r="O47" s="172"/>
      <c r="P47" s="172"/>
      <c r="Q47" s="172"/>
      <c r="R47" s="172"/>
      <c r="S47" s="172"/>
      <c r="T47" s="172"/>
      <c r="U47" s="172"/>
      <c r="V47" s="172"/>
    </row>
    <row r="48" spans="2:23" ht="15" customHeight="1">
      <c r="B48" s="173" t="s">
        <v>56</v>
      </c>
      <c r="C48" s="173"/>
      <c r="D48" s="173"/>
      <c r="E48" s="173"/>
      <c r="F48" s="173"/>
      <c r="G48" s="173"/>
      <c r="H48" s="173"/>
      <c r="I48" s="173"/>
      <c r="J48" s="173"/>
      <c r="K48" s="173"/>
      <c r="L48" s="173"/>
      <c r="M48" s="173"/>
      <c r="N48" s="173"/>
      <c r="O48" s="173"/>
      <c r="P48" s="173"/>
      <c r="Q48" s="173"/>
      <c r="R48" s="173"/>
      <c r="S48" s="173"/>
      <c r="T48" s="173"/>
      <c r="U48" s="173"/>
      <c r="V48" s="173"/>
    </row>
    <row r="49" spans="2:26" ht="15" customHeight="1">
      <c r="B49" s="174" t="s">
        <v>57</v>
      </c>
      <c r="C49" s="174"/>
      <c r="D49" s="174"/>
      <c r="E49" s="174"/>
      <c r="F49" s="174"/>
      <c r="G49" s="174"/>
      <c r="H49" s="174"/>
      <c r="I49" s="174"/>
      <c r="J49" s="174"/>
      <c r="K49" s="174"/>
      <c r="L49" s="174"/>
      <c r="M49" s="174"/>
      <c r="N49" s="174"/>
      <c r="O49" s="174"/>
      <c r="P49" s="174"/>
      <c r="Q49" s="174"/>
      <c r="R49" s="174"/>
      <c r="S49" s="174"/>
      <c r="T49" s="174"/>
      <c r="U49" s="174"/>
      <c r="V49" s="174"/>
    </row>
    <row r="50" spans="2:26">
      <c r="B50" s="175" t="s">
        <v>25</v>
      </c>
      <c r="C50" s="175"/>
      <c r="D50" s="175"/>
      <c r="E50" s="175"/>
      <c r="F50" s="175"/>
      <c r="G50" s="175"/>
      <c r="H50" s="175"/>
      <c r="I50" s="175"/>
      <c r="J50" s="175"/>
      <c r="K50" s="175"/>
      <c r="L50" s="175"/>
      <c r="M50" s="175"/>
      <c r="N50" s="175"/>
      <c r="O50" s="175"/>
      <c r="P50" s="175"/>
      <c r="Q50" s="175"/>
      <c r="R50" s="175"/>
      <c r="S50" s="175"/>
      <c r="T50" s="175"/>
      <c r="U50" s="175"/>
      <c r="V50" s="175"/>
    </row>
    <row r="51" spans="2:26">
      <c r="B51" s="176" t="s">
        <v>58</v>
      </c>
      <c r="C51" s="176"/>
      <c r="D51" s="176"/>
      <c r="E51" s="176"/>
      <c r="F51" s="176"/>
      <c r="G51" s="176"/>
      <c r="H51" s="176"/>
      <c r="I51" s="176"/>
      <c r="J51" s="176"/>
      <c r="K51" s="176"/>
      <c r="L51" s="176"/>
      <c r="M51" s="176"/>
      <c r="N51" s="176"/>
      <c r="O51" s="176"/>
      <c r="P51" s="176"/>
      <c r="Q51" s="176"/>
      <c r="R51" s="176"/>
      <c r="S51" s="176"/>
      <c r="T51" s="176"/>
      <c r="U51" s="176"/>
      <c r="V51" s="176"/>
    </row>
    <row r="52" spans="2:26">
      <c r="B52" s="175" t="s">
        <v>26</v>
      </c>
      <c r="C52" s="175"/>
      <c r="D52" s="175"/>
      <c r="E52" s="175"/>
      <c r="F52" s="175"/>
      <c r="G52" s="175"/>
      <c r="H52" s="175"/>
      <c r="I52" s="175"/>
      <c r="J52" s="175"/>
      <c r="K52" s="175"/>
      <c r="L52" s="175"/>
      <c r="M52" s="175"/>
      <c r="N52" s="175"/>
      <c r="O52" s="175"/>
      <c r="P52" s="175"/>
      <c r="Q52" s="175"/>
      <c r="R52" s="175"/>
      <c r="S52" s="175"/>
      <c r="T52" s="175"/>
      <c r="U52" s="175"/>
      <c r="V52" s="175"/>
    </row>
    <row r="53" spans="2:26" ht="15" customHeight="1">
      <c r="B53" s="177" t="s">
        <v>59</v>
      </c>
      <c r="C53" s="177"/>
      <c r="D53" s="177"/>
      <c r="E53" s="177"/>
      <c r="F53" s="177"/>
      <c r="G53" s="177"/>
      <c r="H53" s="177"/>
      <c r="I53" s="177"/>
      <c r="J53" s="177"/>
      <c r="K53" s="177"/>
      <c r="L53" s="177"/>
      <c r="M53" s="177"/>
      <c r="N53" s="177"/>
      <c r="O53" s="177"/>
      <c r="P53" s="177"/>
      <c r="Q53" s="177"/>
      <c r="R53" s="177"/>
      <c r="S53" s="177"/>
      <c r="T53" s="177"/>
      <c r="U53" s="177"/>
      <c r="V53" s="177"/>
    </row>
    <row r="54" spans="2:26">
      <c r="B54" s="175" t="s">
        <v>27</v>
      </c>
      <c r="C54" s="175"/>
      <c r="D54" s="175"/>
      <c r="E54" s="175"/>
      <c r="F54" s="175"/>
      <c r="G54" s="175"/>
      <c r="H54" s="175"/>
      <c r="I54" s="175"/>
      <c r="J54" s="175"/>
      <c r="K54" s="175"/>
      <c r="L54" s="175"/>
      <c r="M54" s="175"/>
      <c r="N54" s="175"/>
      <c r="O54" s="175"/>
      <c r="P54" s="175"/>
      <c r="Q54" s="175"/>
      <c r="R54" s="175"/>
      <c r="S54" s="175"/>
      <c r="T54" s="175"/>
      <c r="U54" s="175"/>
      <c r="V54" s="175"/>
    </row>
    <row r="55" spans="2:26" ht="15" customHeight="1">
      <c r="B55" s="177" t="s">
        <v>60</v>
      </c>
      <c r="C55" s="177"/>
      <c r="D55" s="177"/>
      <c r="E55" s="177"/>
      <c r="F55" s="177"/>
      <c r="G55" s="177"/>
      <c r="H55" s="177"/>
      <c r="I55" s="177"/>
      <c r="J55" s="177"/>
      <c r="K55" s="177"/>
      <c r="L55" s="177"/>
      <c r="M55" s="177"/>
      <c r="N55" s="177"/>
      <c r="O55" s="177"/>
      <c r="P55" s="177"/>
      <c r="Q55" s="177"/>
      <c r="R55" s="177"/>
      <c r="S55" s="177"/>
      <c r="T55" s="177"/>
      <c r="U55" s="177"/>
      <c r="V55" s="177"/>
      <c r="W55" s="178"/>
      <c r="X55" s="178"/>
      <c r="Y55" s="178"/>
      <c r="Z55" s="178"/>
    </row>
    <row r="56" spans="2:26">
      <c r="B56" s="175" t="s">
        <v>28</v>
      </c>
      <c r="C56" s="175"/>
      <c r="D56" s="175"/>
      <c r="E56" s="175"/>
      <c r="F56" s="175"/>
      <c r="G56" s="175"/>
      <c r="H56" s="175"/>
      <c r="I56" s="175"/>
      <c r="J56" s="175"/>
      <c r="K56" s="175"/>
      <c r="L56" s="175"/>
      <c r="M56" s="175"/>
      <c r="N56" s="175"/>
      <c r="O56" s="175"/>
      <c r="P56" s="175"/>
      <c r="Q56" s="175"/>
      <c r="R56" s="175"/>
      <c r="S56" s="175"/>
      <c r="T56" s="175"/>
      <c r="U56" s="175"/>
      <c r="V56" s="175"/>
      <c r="W56" s="179"/>
      <c r="X56" s="179"/>
      <c r="Y56" s="179"/>
      <c r="Z56" s="179"/>
    </row>
    <row r="57" spans="2:26" ht="15" customHeight="1">
      <c r="B57" s="176" t="s">
        <v>61</v>
      </c>
      <c r="C57" s="176"/>
      <c r="D57" s="176"/>
      <c r="E57" s="176"/>
      <c r="F57" s="176"/>
      <c r="G57" s="176"/>
      <c r="H57" s="176"/>
      <c r="I57" s="176"/>
      <c r="J57" s="176"/>
      <c r="K57" s="176"/>
      <c r="L57" s="176"/>
      <c r="M57" s="176"/>
      <c r="N57" s="176"/>
      <c r="O57" s="176"/>
      <c r="P57" s="176"/>
      <c r="Q57" s="176"/>
      <c r="R57" s="176"/>
      <c r="S57" s="176"/>
      <c r="T57" s="176"/>
      <c r="U57" s="176"/>
      <c r="V57" s="176"/>
      <c r="W57" s="178"/>
      <c r="X57" s="178"/>
      <c r="Y57" s="178"/>
      <c r="Z57" s="178"/>
    </row>
    <row r="58" spans="2:26">
      <c r="B58" s="175" t="s">
        <v>29</v>
      </c>
      <c r="C58" s="175"/>
      <c r="D58" s="175"/>
      <c r="E58" s="175"/>
      <c r="F58" s="175"/>
      <c r="G58" s="175"/>
      <c r="H58" s="175"/>
      <c r="I58" s="175"/>
      <c r="J58" s="175"/>
      <c r="K58" s="175"/>
      <c r="L58" s="175"/>
      <c r="M58" s="175"/>
      <c r="N58" s="175"/>
      <c r="O58" s="175"/>
      <c r="P58" s="175"/>
      <c r="Q58" s="175"/>
      <c r="R58" s="175"/>
      <c r="S58" s="175"/>
      <c r="T58" s="175"/>
      <c r="U58" s="175"/>
      <c r="V58" s="175"/>
      <c r="W58" s="179"/>
      <c r="X58" s="179"/>
      <c r="Y58" s="179"/>
      <c r="Z58" s="179"/>
    </row>
    <row r="59" spans="2:26" ht="15" customHeight="1">
      <c r="B59" s="176" t="s">
        <v>62</v>
      </c>
      <c r="C59" s="176"/>
      <c r="D59" s="176"/>
      <c r="E59" s="176"/>
      <c r="F59" s="176"/>
      <c r="G59" s="176"/>
      <c r="H59" s="176"/>
      <c r="I59" s="176"/>
      <c r="J59" s="176"/>
      <c r="K59" s="176"/>
      <c r="L59" s="176"/>
      <c r="M59" s="176"/>
      <c r="N59" s="176"/>
      <c r="O59" s="176"/>
      <c r="P59" s="176"/>
      <c r="Q59" s="176"/>
      <c r="R59" s="176"/>
      <c r="S59" s="176"/>
      <c r="T59" s="176"/>
      <c r="U59" s="176"/>
      <c r="V59" s="176"/>
      <c r="W59" s="180"/>
      <c r="X59" s="180"/>
      <c r="Y59" s="180"/>
      <c r="Z59" s="180"/>
    </row>
    <row r="60" spans="2:26" ht="31.95" customHeight="1">
      <c r="B60" s="181" t="s">
        <v>77</v>
      </c>
      <c r="C60" s="181"/>
      <c r="D60" s="181"/>
      <c r="E60" s="181"/>
      <c r="F60" s="181"/>
      <c r="G60" s="181"/>
      <c r="H60" s="181"/>
      <c r="I60" s="181"/>
      <c r="J60" s="181"/>
      <c r="K60" s="181"/>
      <c r="L60" s="181"/>
      <c r="M60" s="181"/>
      <c r="N60" s="181"/>
      <c r="O60" s="181"/>
      <c r="P60" s="181"/>
      <c r="Q60" s="181"/>
      <c r="R60" s="181"/>
      <c r="S60" s="181"/>
      <c r="T60" s="181"/>
      <c r="U60" s="181"/>
      <c r="V60" s="181"/>
      <c r="W60" s="180"/>
      <c r="X60" s="180"/>
      <c r="Y60" s="180"/>
      <c r="Z60" s="180"/>
    </row>
    <row r="61" spans="2:26" ht="15" customHeight="1">
      <c r="B61" s="173" t="s">
        <v>78</v>
      </c>
      <c r="C61" s="173"/>
      <c r="D61" s="173"/>
      <c r="E61" s="173"/>
      <c r="F61" s="173"/>
      <c r="G61" s="173"/>
      <c r="H61" s="173"/>
      <c r="I61" s="173"/>
      <c r="J61" s="173"/>
      <c r="K61" s="173"/>
      <c r="L61" s="173"/>
      <c r="M61" s="173"/>
      <c r="N61" s="173"/>
      <c r="O61" s="173"/>
      <c r="P61" s="173"/>
      <c r="Q61" s="173"/>
      <c r="R61" s="173"/>
      <c r="S61" s="173"/>
      <c r="T61" s="173"/>
      <c r="U61" s="173"/>
      <c r="V61" s="173"/>
      <c r="W61" s="179"/>
      <c r="X61" s="179"/>
      <c r="Y61" s="179"/>
      <c r="Z61" s="179"/>
    </row>
    <row r="62" spans="2:26" ht="15" customHeight="1">
      <c r="W62" s="178"/>
      <c r="X62" s="178"/>
      <c r="Y62" s="178"/>
      <c r="Z62" s="178"/>
    </row>
    <row r="63" spans="2:26" ht="15" customHeight="1">
      <c r="W63" s="179"/>
      <c r="X63" s="179"/>
      <c r="Y63" s="179"/>
      <c r="Z63" s="179"/>
    </row>
    <row r="64" spans="2:26" ht="15" customHeight="1">
      <c r="E64" s="155"/>
      <c r="W64" s="178"/>
      <c r="X64" s="178"/>
      <c r="Y64" s="178"/>
      <c r="Z64" s="178"/>
    </row>
    <row r="65" spans="5:5">
      <c r="E65" s="155"/>
    </row>
    <row r="66" spans="5:5">
      <c r="E66" s="155"/>
    </row>
  </sheetData>
  <mergeCells count="29">
    <mergeCell ref="B61:V61"/>
    <mergeCell ref="B55:V55"/>
    <mergeCell ref="B56:V56"/>
    <mergeCell ref="B57:V57"/>
    <mergeCell ref="B58:V58"/>
    <mergeCell ref="B59:V59"/>
    <mergeCell ref="B60:V60"/>
    <mergeCell ref="B49:V49"/>
    <mergeCell ref="B50:V50"/>
    <mergeCell ref="B51:V51"/>
    <mergeCell ref="B52:V52"/>
    <mergeCell ref="B53:V53"/>
    <mergeCell ref="B54:V54"/>
    <mergeCell ref="S3:S4"/>
    <mergeCell ref="T3:V3"/>
    <mergeCell ref="C5:V5"/>
    <mergeCell ref="C26:V26"/>
    <mergeCell ref="B46:V46"/>
    <mergeCell ref="B48:V48"/>
    <mergeCell ref="B2:V2"/>
    <mergeCell ref="B3:B5"/>
    <mergeCell ref="C3:C4"/>
    <mergeCell ref="D3:F3"/>
    <mergeCell ref="G3:G4"/>
    <mergeCell ref="H3:J3"/>
    <mergeCell ref="K3:K4"/>
    <mergeCell ref="L3:N3"/>
    <mergeCell ref="O3:O4"/>
    <mergeCell ref="P3:R3"/>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012EE-696F-415A-8C95-CF7522222613}">
  <dimension ref="B1:Z66"/>
  <sheetViews>
    <sheetView workbookViewId="0">
      <selection activeCell="F8" sqref="F8"/>
    </sheetView>
  </sheetViews>
  <sheetFormatPr baseColWidth="10" defaultColWidth="10" defaultRowHeight="15.6"/>
  <cols>
    <col min="2" max="2" width="29.19921875" customWidth="1"/>
    <col min="3" max="22" width="11.09765625" customWidth="1"/>
  </cols>
  <sheetData>
    <row r="1" spans="2:24">
      <c r="B1" s="32"/>
    </row>
    <row r="2" spans="2:24" ht="15.75" customHeight="1">
      <c r="B2" s="102" t="s">
        <v>68</v>
      </c>
      <c r="C2" s="103"/>
      <c r="D2" s="102"/>
      <c r="E2" s="102"/>
      <c r="F2" s="102"/>
      <c r="G2" s="102"/>
      <c r="H2" s="102"/>
      <c r="I2" s="102"/>
      <c r="J2" s="102"/>
      <c r="K2" s="102"/>
      <c r="L2" s="102"/>
      <c r="M2" s="102"/>
      <c r="N2" s="102"/>
      <c r="O2" s="102"/>
      <c r="P2" s="102"/>
      <c r="Q2" s="102"/>
      <c r="R2" s="102"/>
      <c r="S2" s="102"/>
      <c r="T2" s="102"/>
      <c r="U2" s="102"/>
      <c r="V2" s="102"/>
      <c r="W2" s="33"/>
      <c r="X2" s="33"/>
    </row>
    <row r="3" spans="2:24" ht="46.95" customHeight="1">
      <c r="B3" s="104" t="s">
        <v>16</v>
      </c>
      <c r="C3" s="92" t="s">
        <v>20</v>
      </c>
      <c r="D3" s="94" t="s">
        <v>35</v>
      </c>
      <c r="E3" s="95"/>
      <c r="F3" s="96"/>
      <c r="G3" s="92" t="s">
        <v>20</v>
      </c>
      <c r="H3" s="94" t="s">
        <v>36</v>
      </c>
      <c r="I3" s="95"/>
      <c r="J3" s="96"/>
      <c r="K3" s="92" t="s">
        <v>20</v>
      </c>
      <c r="L3" s="94" t="s">
        <v>37</v>
      </c>
      <c r="M3" s="95"/>
      <c r="N3" s="96"/>
      <c r="O3" s="92" t="s">
        <v>20</v>
      </c>
      <c r="P3" s="94" t="s">
        <v>38</v>
      </c>
      <c r="Q3" s="95"/>
      <c r="R3" s="96"/>
      <c r="S3" s="92" t="s">
        <v>20</v>
      </c>
      <c r="T3" s="94" t="s">
        <v>39</v>
      </c>
      <c r="U3" s="95"/>
      <c r="V3" s="96"/>
    </row>
    <row r="4" spans="2:24" ht="49.5" customHeight="1">
      <c r="B4" s="105"/>
      <c r="C4" s="93"/>
      <c r="D4" s="34" t="s">
        <v>40</v>
      </c>
      <c r="E4" s="2" t="s">
        <v>41</v>
      </c>
      <c r="F4" s="3" t="s">
        <v>42</v>
      </c>
      <c r="G4" s="93"/>
      <c r="H4" s="31" t="s">
        <v>43</v>
      </c>
      <c r="I4" s="2" t="s">
        <v>44</v>
      </c>
      <c r="J4" s="3" t="s">
        <v>45</v>
      </c>
      <c r="K4" s="93"/>
      <c r="L4" s="2" t="s">
        <v>46</v>
      </c>
      <c r="M4" s="2" t="s">
        <v>47</v>
      </c>
      <c r="N4" s="2" t="s">
        <v>48</v>
      </c>
      <c r="O4" s="93"/>
      <c r="P4" s="4" t="s">
        <v>40</v>
      </c>
      <c r="Q4" s="4" t="s">
        <v>41</v>
      </c>
      <c r="R4" s="4" t="s">
        <v>42</v>
      </c>
      <c r="S4" s="93"/>
      <c r="T4" s="4" t="s">
        <v>49</v>
      </c>
      <c r="U4" s="4" t="s">
        <v>50</v>
      </c>
      <c r="V4" s="4" t="s">
        <v>51</v>
      </c>
    </row>
    <row r="5" spans="2:24">
      <c r="B5" s="106"/>
      <c r="C5" s="97" t="s">
        <v>21</v>
      </c>
      <c r="D5" s="98"/>
      <c r="E5" s="98"/>
      <c r="F5" s="98"/>
      <c r="G5" s="98"/>
      <c r="H5" s="98"/>
      <c r="I5" s="98"/>
      <c r="J5" s="98"/>
      <c r="K5" s="98"/>
      <c r="L5" s="98"/>
      <c r="M5" s="98"/>
      <c r="N5" s="98"/>
      <c r="O5" s="98"/>
      <c r="P5" s="98"/>
      <c r="Q5" s="98"/>
      <c r="R5" s="98"/>
      <c r="S5" s="98"/>
      <c r="T5" s="98"/>
      <c r="U5" s="98"/>
      <c r="V5" s="99"/>
    </row>
    <row r="6" spans="2:24">
      <c r="B6" s="22" t="s">
        <v>0</v>
      </c>
      <c r="C6" s="55">
        <v>47992</v>
      </c>
      <c r="D6" s="55">
        <v>13672</v>
      </c>
      <c r="E6" s="55">
        <v>19190</v>
      </c>
      <c r="F6" s="56">
        <v>15130</v>
      </c>
      <c r="G6" s="55">
        <v>138315</v>
      </c>
      <c r="H6" s="55">
        <v>77642</v>
      </c>
      <c r="I6" s="55">
        <v>20907</v>
      </c>
      <c r="J6" s="55">
        <v>39766</v>
      </c>
      <c r="K6" s="55">
        <v>59530</v>
      </c>
      <c r="L6" s="55">
        <v>5357</v>
      </c>
      <c r="M6" s="55">
        <v>10234</v>
      </c>
      <c r="N6" s="55">
        <v>43939</v>
      </c>
      <c r="O6" s="55">
        <v>7884</v>
      </c>
      <c r="P6" s="55">
        <v>1714</v>
      </c>
      <c r="Q6" s="55">
        <v>2925</v>
      </c>
      <c r="R6" s="55">
        <v>3245</v>
      </c>
      <c r="S6" s="55">
        <v>34078</v>
      </c>
      <c r="T6" s="55">
        <v>2603</v>
      </c>
      <c r="U6" s="55">
        <v>5572</v>
      </c>
      <c r="V6" s="55">
        <v>25903</v>
      </c>
    </row>
    <row r="7" spans="2:24">
      <c r="B7" s="5" t="s">
        <v>1</v>
      </c>
      <c r="C7" s="57">
        <v>39580</v>
      </c>
      <c r="D7" s="57">
        <v>4203</v>
      </c>
      <c r="E7" s="57">
        <v>14143</v>
      </c>
      <c r="F7" s="58">
        <v>21234</v>
      </c>
      <c r="G7" s="57">
        <v>212490</v>
      </c>
      <c r="H7" s="57">
        <v>63856</v>
      </c>
      <c r="I7" s="57">
        <v>37454</v>
      </c>
      <c r="J7" s="57">
        <v>111180</v>
      </c>
      <c r="K7" s="57">
        <v>52773</v>
      </c>
      <c r="L7" s="57">
        <v>1120</v>
      </c>
      <c r="M7" s="57">
        <v>3397</v>
      </c>
      <c r="N7" s="57">
        <v>48256</v>
      </c>
      <c r="O7" s="57">
        <v>56934</v>
      </c>
      <c r="P7" s="57">
        <v>4483</v>
      </c>
      <c r="Q7" s="57">
        <v>18873</v>
      </c>
      <c r="R7" s="57">
        <v>33578</v>
      </c>
      <c r="S7" s="57">
        <v>17012</v>
      </c>
      <c r="T7" s="57">
        <v>824</v>
      </c>
      <c r="U7" s="57">
        <v>1400</v>
      </c>
      <c r="V7" s="57">
        <v>14788</v>
      </c>
    </row>
    <row r="8" spans="2:24">
      <c r="B8" s="23" t="s">
        <v>2</v>
      </c>
      <c r="C8" s="55">
        <v>10824</v>
      </c>
      <c r="D8" s="55">
        <v>160</v>
      </c>
      <c r="E8" s="55">
        <v>690</v>
      </c>
      <c r="F8" s="56">
        <v>9974</v>
      </c>
      <c r="G8" s="55">
        <v>20665</v>
      </c>
      <c r="H8" s="55">
        <v>7395</v>
      </c>
      <c r="I8" s="55">
        <v>2935</v>
      </c>
      <c r="J8" s="55">
        <v>10335</v>
      </c>
      <c r="K8" s="55">
        <v>5015</v>
      </c>
      <c r="L8" s="55">
        <v>146</v>
      </c>
      <c r="M8" s="55">
        <v>216</v>
      </c>
      <c r="N8" s="55">
        <v>4653</v>
      </c>
      <c r="O8" s="55">
        <v>10045</v>
      </c>
      <c r="P8" s="55">
        <v>76</v>
      </c>
      <c r="Q8" s="55">
        <v>613</v>
      </c>
      <c r="R8" s="55">
        <v>9356</v>
      </c>
      <c r="S8" s="55">
        <v>13974</v>
      </c>
      <c r="T8" s="55">
        <v>213</v>
      </c>
      <c r="U8" s="55">
        <v>751</v>
      </c>
      <c r="V8" s="55">
        <v>13010</v>
      </c>
    </row>
    <row r="9" spans="2:24">
      <c r="B9" s="5" t="s">
        <v>3</v>
      </c>
      <c r="C9" s="57">
        <v>14246</v>
      </c>
      <c r="D9" s="57">
        <v>233</v>
      </c>
      <c r="E9" s="57">
        <v>836</v>
      </c>
      <c r="F9" s="58">
        <v>13177</v>
      </c>
      <c r="G9" s="57">
        <v>40217</v>
      </c>
      <c r="H9" s="57">
        <v>5527</v>
      </c>
      <c r="I9" s="57">
        <v>4459</v>
      </c>
      <c r="J9" s="57">
        <v>30231</v>
      </c>
      <c r="K9" s="57">
        <v>5867</v>
      </c>
      <c r="L9" s="57">
        <v>71</v>
      </c>
      <c r="M9" s="57">
        <v>163</v>
      </c>
      <c r="N9" s="57">
        <v>5633</v>
      </c>
      <c r="O9" s="57">
        <v>9198</v>
      </c>
      <c r="P9" s="57" t="s">
        <v>22</v>
      </c>
      <c r="Q9" s="57" t="s">
        <v>22</v>
      </c>
      <c r="R9" s="57">
        <v>8939</v>
      </c>
      <c r="S9" s="57">
        <v>12483</v>
      </c>
      <c r="T9" s="57">
        <v>63</v>
      </c>
      <c r="U9" s="57">
        <v>161</v>
      </c>
      <c r="V9" s="57">
        <v>12259</v>
      </c>
    </row>
    <row r="10" spans="2:24">
      <c r="B10" s="23" t="s">
        <v>4</v>
      </c>
      <c r="C10" s="55">
        <v>1633</v>
      </c>
      <c r="D10" s="55">
        <v>253</v>
      </c>
      <c r="E10" s="55">
        <v>898</v>
      </c>
      <c r="F10" s="56">
        <v>482</v>
      </c>
      <c r="G10" s="55">
        <v>10763</v>
      </c>
      <c r="H10" s="55">
        <v>4160</v>
      </c>
      <c r="I10" s="55">
        <v>2164</v>
      </c>
      <c r="J10" s="55">
        <v>4439</v>
      </c>
      <c r="K10" s="55">
        <v>409</v>
      </c>
      <c r="L10" s="55" t="s">
        <v>22</v>
      </c>
      <c r="M10" s="55" t="s">
        <v>22</v>
      </c>
      <c r="N10" s="55">
        <v>359</v>
      </c>
      <c r="O10" s="55">
        <v>3278</v>
      </c>
      <c r="P10" s="55">
        <v>630</v>
      </c>
      <c r="Q10" s="55">
        <v>1312</v>
      </c>
      <c r="R10" s="55">
        <v>1336</v>
      </c>
      <c r="S10" s="55">
        <v>1209</v>
      </c>
      <c r="T10" s="55">
        <v>55</v>
      </c>
      <c r="U10" s="55">
        <v>210</v>
      </c>
      <c r="V10" s="55">
        <v>944</v>
      </c>
    </row>
    <row r="11" spans="2:24">
      <c r="B11" s="5" t="s">
        <v>5</v>
      </c>
      <c r="C11" s="57">
        <v>16856</v>
      </c>
      <c r="D11" s="57">
        <v>1283</v>
      </c>
      <c r="E11" s="57">
        <v>3466</v>
      </c>
      <c r="F11" s="58">
        <v>12107</v>
      </c>
      <c r="G11" s="57">
        <v>21936</v>
      </c>
      <c r="H11" s="57">
        <v>8285</v>
      </c>
      <c r="I11" s="57">
        <v>3516</v>
      </c>
      <c r="J11" s="57">
        <v>10135</v>
      </c>
      <c r="K11" s="57">
        <v>10316</v>
      </c>
      <c r="L11" s="57">
        <v>464</v>
      </c>
      <c r="M11" s="57">
        <v>434</v>
      </c>
      <c r="N11" s="57">
        <v>9418</v>
      </c>
      <c r="O11" s="57">
        <v>4780</v>
      </c>
      <c r="P11" s="57" t="s">
        <v>22</v>
      </c>
      <c r="Q11" s="57" t="s">
        <v>22</v>
      </c>
      <c r="R11" s="57">
        <v>3564</v>
      </c>
      <c r="S11" s="57">
        <v>5168</v>
      </c>
      <c r="T11" s="57">
        <v>222</v>
      </c>
      <c r="U11" s="57">
        <v>421</v>
      </c>
      <c r="V11" s="57">
        <v>4525</v>
      </c>
    </row>
    <row r="12" spans="2:24">
      <c r="B12" s="23" t="s">
        <v>6</v>
      </c>
      <c r="C12" s="55">
        <v>26190</v>
      </c>
      <c r="D12" s="55">
        <v>2072</v>
      </c>
      <c r="E12" s="55">
        <v>9104</v>
      </c>
      <c r="F12" s="56">
        <v>15014</v>
      </c>
      <c r="G12" s="55">
        <v>80776</v>
      </c>
      <c r="H12" s="55">
        <v>16728</v>
      </c>
      <c r="I12" s="55">
        <v>11711</v>
      </c>
      <c r="J12" s="55">
        <v>52337</v>
      </c>
      <c r="K12" s="55">
        <v>38334</v>
      </c>
      <c r="L12" s="55">
        <v>650</v>
      </c>
      <c r="M12" s="55">
        <v>1946</v>
      </c>
      <c r="N12" s="55">
        <v>35738</v>
      </c>
      <c r="O12" s="55">
        <v>10342</v>
      </c>
      <c r="P12" s="55">
        <v>602</v>
      </c>
      <c r="Q12" s="55">
        <v>2986</v>
      </c>
      <c r="R12" s="55">
        <v>6754</v>
      </c>
      <c r="S12" s="55">
        <v>18828</v>
      </c>
      <c r="T12" s="55">
        <v>379</v>
      </c>
      <c r="U12" s="55">
        <v>1249</v>
      </c>
      <c r="V12" s="55">
        <v>17200</v>
      </c>
    </row>
    <row r="13" spans="2:24">
      <c r="B13" s="5" t="s">
        <v>7</v>
      </c>
      <c r="C13" s="57">
        <v>13264</v>
      </c>
      <c r="D13" s="57">
        <v>59</v>
      </c>
      <c r="E13" s="57">
        <v>339</v>
      </c>
      <c r="F13" s="58">
        <v>12866</v>
      </c>
      <c r="G13" s="57">
        <v>27948</v>
      </c>
      <c r="H13" s="57">
        <v>657</v>
      </c>
      <c r="I13" s="57">
        <v>1261</v>
      </c>
      <c r="J13" s="57">
        <v>26030</v>
      </c>
      <c r="K13" s="57">
        <v>4188</v>
      </c>
      <c r="L13" s="57" t="s">
        <v>22</v>
      </c>
      <c r="M13" s="57" t="s">
        <v>22</v>
      </c>
      <c r="N13" s="57" t="s">
        <v>22</v>
      </c>
      <c r="O13" s="57">
        <v>4041</v>
      </c>
      <c r="P13" s="57" t="s">
        <v>22</v>
      </c>
      <c r="Q13" s="57" t="s">
        <v>22</v>
      </c>
      <c r="R13" s="57">
        <v>4002</v>
      </c>
      <c r="S13" s="57">
        <v>6062</v>
      </c>
      <c r="T13" s="57" t="s">
        <v>22</v>
      </c>
      <c r="U13" s="57" t="s">
        <v>22</v>
      </c>
      <c r="V13" s="57">
        <v>6041</v>
      </c>
    </row>
    <row r="14" spans="2:24">
      <c r="B14" s="23" t="s">
        <v>8</v>
      </c>
      <c r="C14" s="55">
        <v>16918</v>
      </c>
      <c r="D14" s="55">
        <v>1709</v>
      </c>
      <c r="E14" s="55">
        <v>6484</v>
      </c>
      <c r="F14" s="56">
        <v>8725</v>
      </c>
      <c r="G14" s="55">
        <v>167885</v>
      </c>
      <c r="H14" s="55">
        <v>57060</v>
      </c>
      <c r="I14" s="55">
        <v>31821</v>
      </c>
      <c r="J14" s="55">
        <v>79004</v>
      </c>
      <c r="K14" s="55">
        <v>25590</v>
      </c>
      <c r="L14" s="55">
        <v>1065</v>
      </c>
      <c r="M14" s="55">
        <v>2296</v>
      </c>
      <c r="N14" s="55">
        <v>22229</v>
      </c>
      <c r="O14" s="55">
        <v>44257</v>
      </c>
      <c r="P14" s="55">
        <v>2136</v>
      </c>
      <c r="Q14" s="55">
        <v>13611</v>
      </c>
      <c r="R14" s="55">
        <v>28510</v>
      </c>
      <c r="S14" s="55">
        <v>15148</v>
      </c>
      <c r="T14" s="55">
        <v>812</v>
      </c>
      <c r="U14" s="55">
        <v>1571</v>
      </c>
      <c r="V14" s="55">
        <v>12765</v>
      </c>
    </row>
    <row r="15" spans="2:24">
      <c r="B15" s="5" t="s">
        <v>9</v>
      </c>
      <c r="C15" s="57">
        <v>17644</v>
      </c>
      <c r="D15" s="57">
        <v>1344</v>
      </c>
      <c r="E15" s="57">
        <v>6166</v>
      </c>
      <c r="F15" s="58">
        <v>10134</v>
      </c>
      <c r="G15" s="57">
        <v>163621</v>
      </c>
      <c r="H15" s="57">
        <v>48458</v>
      </c>
      <c r="I15" s="57">
        <v>30226</v>
      </c>
      <c r="J15" s="57">
        <v>84937</v>
      </c>
      <c r="K15" s="57">
        <v>148327</v>
      </c>
      <c r="L15" s="57">
        <v>4046</v>
      </c>
      <c r="M15" s="57">
        <v>14849</v>
      </c>
      <c r="N15" s="57">
        <v>129432</v>
      </c>
      <c r="O15" s="57">
        <v>39829</v>
      </c>
      <c r="P15" s="57">
        <v>1891</v>
      </c>
      <c r="Q15" s="57">
        <v>12311</v>
      </c>
      <c r="R15" s="57">
        <v>25627</v>
      </c>
      <c r="S15" s="57">
        <v>40020</v>
      </c>
      <c r="T15" s="57">
        <v>906</v>
      </c>
      <c r="U15" s="57">
        <v>4438</v>
      </c>
      <c r="V15" s="57">
        <v>34676</v>
      </c>
    </row>
    <row r="16" spans="2:24">
      <c r="B16" s="23" t="s">
        <v>10</v>
      </c>
      <c r="C16" s="55">
        <v>7398</v>
      </c>
      <c r="D16" s="55">
        <v>645</v>
      </c>
      <c r="E16" s="55">
        <v>2193</v>
      </c>
      <c r="F16" s="56">
        <v>4560</v>
      </c>
      <c r="G16" s="55">
        <v>40668</v>
      </c>
      <c r="H16" s="55">
        <v>12175</v>
      </c>
      <c r="I16" s="55">
        <v>7623</v>
      </c>
      <c r="J16" s="55">
        <v>20870</v>
      </c>
      <c r="K16" s="55">
        <v>42926</v>
      </c>
      <c r="L16" s="55">
        <v>742</v>
      </c>
      <c r="M16" s="55">
        <v>2771</v>
      </c>
      <c r="N16" s="55">
        <v>39413</v>
      </c>
      <c r="O16" s="55">
        <v>10165</v>
      </c>
      <c r="P16" s="55">
        <v>214</v>
      </c>
      <c r="Q16" s="55">
        <v>1372</v>
      </c>
      <c r="R16" s="55">
        <v>8579</v>
      </c>
      <c r="S16" s="55">
        <v>21284</v>
      </c>
      <c r="T16" s="55">
        <v>387</v>
      </c>
      <c r="U16" s="55">
        <v>1155</v>
      </c>
      <c r="V16" s="55">
        <v>19742</v>
      </c>
    </row>
    <row r="17" spans="2:23">
      <c r="B17" s="5" t="s">
        <v>11</v>
      </c>
      <c r="C17" s="57">
        <v>4783</v>
      </c>
      <c r="D17" s="57">
        <v>426</v>
      </c>
      <c r="E17" s="57">
        <v>1328</v>
      </c>
      <c r="F17" s="58">
        <v>3029</v>
      </c>
      <c r="G17" s="57">
        <v>12411</v>
      </c>
      <c r="H17" s="57">
        <v>1354</v>
      </c>
      <c r="I17" s="57">
        <v>1328</v>
      </c>
      <c r="J17" s="57">
        <v>9729</v>
      </c>
      <c r="K17" s="57">
        <v>3925</v>
      </c>
      <c r="L17" s="57">
        <v>100</v>
      </c>
      <c r="M17" s="57">
        <v>129</v>
      </c>
      <c r="N17" s="57">
        <v>3696</v>
      </c>
      <c r="O17" s="57">
        <v>486</v>
      </c>
      <c r="P17" s="57" t="s">
        <v>22</v>
      </c>
      <c r="Q17" s="57" t="s">
        <v>22</v>
      </c>
      <c r="R17" s="57">
        <v>381</v>
      </c>
      <c r="S17" s="57">
        <v>2663</v>
      </c>
      <c r="T17" s="57">
        <v>74</v>
      </c>
      <c r="U17" s="57">
        <v>157</v>
      </c>
      <c r="V17" s="57">
        <v>2432</v>
      </c>
    </row>
    <row r="18" spans="2:23">
      <c r="B18" s="23" t="s">
        <v>12</v>
      </c>
      <c r="C18" s="55">
        <v>28930</v>
      </c>
      <c r="D18" s="55">
        <v>256</v>
      </c>
      <c r="E18" s="55">
        <v>1169</v>
      </c>
      <c r="F18" s="56">
        <v>27505</v>
      </c>
      <c r="G18" s="55">
        <v>66760</v>
      </c>
      <c r="H18" s="55">
        <v>3590</v>
      </c>
      <c r="I18" s="55">
        <v>3665</v>
      </c>
      <c r="J18" s="55">
        <v>59505</v>
      </c>
      <c r="K18" s="55">
        <v>10601</v>
      </c>
      <c r="L18" s="55" t="s">
        <v>22</v>
      </c>
      <c r="M18" s="55" t="s">
        <v>22</v>
      </c>
      <c r="N18" s="55">
        <v>10485</v>
      </c>
      <c r="O18" s="55">
        <v>13407</v>
      </c>
      <c r="P18" s="55">
        <v>34</v>
      </c>
      <c r="Q18" s="55">
        <v>269</v>
      </c>
      <c r="R18" s="55">
        <v>13104</v>
      </c>
      <c r="S18" s="55">
        <v>11452</v>
      </c>
      <c r="T18" s="55">
        <v>28</v>
      </c>
      <c r="U18" s="55">
        <v>245</v>
      </c>
      <c r="V18" s="55">
        <v>11179</v>
      </c>
    </row>
    <row r="19" spans="2:23">
      <c r="B19" s="5" t="s">
        <v>13</v>
      </c>
      <c r="C19" s="57">
        <v>15998</v>
      </c>
      <c r="D19" s="57">
        <v>94</v>
      </c>
      <c r="E19" s="57">
        <v>529</v>
      </c>
      <c r="F19" s="58">
        <v>15375</v>
      </c>
      <c r="G19" s="57">
        <v>34524</v>
      </c>
      <c r="H19" s="57">
        <v>2367</v>
      </c>
      <c r="I19" s="57">
        <v>2939</v>
      </c>
      <c r="J19" s="57">
        <v>29218</v>
      </c>
      <c r="K19" s="57">
        <v>5776</v>
      </c>
      <c r="L19" s="57" t="s">
        <v>22</v>
      </c>
      <c r="M19" s="57" t="s">
        <v>22</v>
      </c>
      <c r="N19" s="57" t="s">
        <v>22</v>
      </c>
      <c r="O19" s="57">
        <v>7223</v>
      </c>
      <c r="P19" s="57" t="s">
        <v>22</v>
      </c>
      <c r="Q19" s="57" t="s">
        <v>22</v>
      </c>
      <c r="R19" s="57">
        <v>7151</v>
      </c>
      <c r="S19" s="57">
        <v>9865</v>
      </c>
      <c r="T19" s="57">
        <v>27</v>
      </c>
      <c r="U19" s="57">
        <v>110</v>
      </c>
      <c r="V19" s="57">
        <v>9728</v>
      </c>
    </row>
    <row r="20" spans="2:23">
      <c r="B20" s="23" t="s">
        <v>14</v>
      </c>
      <c r="C20" s="55">
        <v>9671</v>
      </c>
      <c r="D20" s="55">
        <v>970</v>
      </c>
      <c r="E20" s="55">
        <v>3631</v>
      </c>
      <c r="F20" s="56">
        <v>5070</v>
      </c>
      <c r="G20" s="55">
        <v>44660</v>
      </c>
      <c r="H20" s="55">
        <v>17943</v>
      </c>
      <c r="I20" s="55">
        <v>9546</v>
      </c>
      <c r="J20" s="55">
        <v>17171</v>
      </c>
      <c r="K20" s="55">
        <v>7558</v>
      </c>
      <c r="L20" s="55">
        <v>397</v>
      </c>
      <c r="M20" s="55">
        <v>753</v>
      </c>
      <c r="N20" s="55">
        <v>6408</v>
      </c>
      <c r="O20" s="55">
        <v>8568</v>
      </c>
      <c r="P20" s="55">
        <v>758</v>
      </c>
      <c r="Q20" s="55">
        <v>2756</v>
      </c>
      <c r="R20" s="55">
        <v>5054</v>
      </c>
      <c r="S20" s="55">
        <v>12627</v>
      </c>
      <c r="T20" s="55">
        <v>724</v>
      </c>
      <c r="U20" s="55">
        <v>1625</v>
      </c>
      <c r="V20" s="55">
        <v>10278</v>
      </c>
    </row>
    <row r="21" spans="2:23">
      <c r="B21" s="5" t="s">
        <v>15</v>
      </c>
      <c r="C21" s="59">
        <v>14167</v>
      </c>
      <c r="D21" s="57">
        <v>110</v>
      </c>
      <c r="E21" s="59">
        <v>880</v>
      </c>
      <c r="F21" s="60">
        <v>13177</v>
      </c>
      <c r="G21" s="59">
        <v>34354</v>
      </c>
      <c r="H21" s="57">
        <v>2802</v>
      </c>
      <c r="I21" s="59">
        <v>2977</v>
      </c>
      <c r="J21" s="59">
        <v>28575</v>
      </c>
      <c r="K21" s="57">
        <v>7149</v>
      </c>
      <c r="L21" s="59" t="s">
        <v>22</v>
      </c>
      <c r="M21" s="59" t="s">
        <v>22</v>
      </c>
      <c r="N21" s="59">
        <v>7133</v>
      </c>
      <c r="O21" s="59">
        <v>8850</v>
      </c>
      <c r="P21" s="59" t="s">
        <v>22</v>
      </c>
      <c r="Q21" s="59" t="s">
        <v>22</v>
      </c>
      <c r="R21" s="59">
        <v>8727</v>
      </c>
      <c r="S21" s="59">
        <v>7288</v>
      </c>
      <c r="T21" s="59" t="s">
        <v>22</v>
      </c>
      <c r="U21" s="59" t="s">
        <v>22</v>
      </c>
      <c r="V21" s="59">
        <v>7206</v>
      </c>
    </row>
    <row r="22" spans="2:23">
      <c r="B22" s="6" t="s">
        <v>69</v>
      </c>
      <c r="C22" s="61">
        <f>SUM(C8,C9,C13,C18,C19,C21)</f>
        <v>97429</v>
      </c>
      <c r="D22" s="61">
        <f t="shared" ref="D22:J22" si="0">SUM(D8,D9,D13,D18,D19,D21)</f>
        <v>912</v>
      </c>
      <c r="E22" s="61">
        <f t="shared" si="0"/>
        <v>4443</v>
      </c>
      <c r="F22" s="62">
        <f t="shared" si="0"/>
        <v>92074</v>
      </c>
      <c r="G22" s="63">
        <f>SUM(G8,G9,G13,G18,G19,G21)</f>
        <v>224468</v>
      </c>
      <c r="H22" s="61">
        <f t="shared" si="0"/>
        <v>22338</v>
      </c>
      <c r="I22" s="61">
        <f t="shared" si="0"/>
        <v>18236</v>
      </c>
      <c r="J22" s="61">
        <f t="shared" si="0"/>
        <v>183894</v>
      </c>
      <c r="K22" s="62">
        <f>SUM(L22:N22)</f>
        <v>28500</v>
      </c>
      <c r="L22" s="64">
        <f>SUM(L8,L9,L13,L18,L19,L21)</f>
        <v>217</v>
      </c>
      <c r="M22" s="62">
        <f>SUM(M8,M9,M13,M18,M19,M21)</f>
        <v>379</v>
      </c>
      <c r="N22" s="62">
        <f>SUM(N8,N9,N13,N18,N19,N21)</f>
        <v>27904</v>
      </c>
      <c r="O22" s="62">
        <f>SUM(P22:R22)</f>
        <v>52271</v>
      </c>
      <c r="P22" s="62">
        <f>SUM(P8,P9,P13,P18,P19,P21)</f>
        <v>110</v>
      </c>
      <c r="Q22" s="62">
        <f>SUM(Q8,Q9,Q13,Q18,Q19,Q21)</f>
        <v>882</v>
      </c>
      <c r="R22" s="62">
        <f>SUM(R8,R9,R13,R18,R19,R21)</f>
        <v>51279</v>
      </c>
      <c r="S22" s="62">
        <f>SUM(T22:V22)</f>
        <v>61021</v>
      </c>
      <c r="T22" s="62">
        <f>SUM(T8,T9,T13,T18,T19,T21)</f>
        <v>331</v>
      </c>
      <c r="U22" s="62">
        <f>SUM(U8,U9,U13,U18,U19,U21)</f>
        <v>1267</v>
      </c>
      <c r="V22" s="62">
        <f>SUM(V8,V9,V13,V18,V19,V21)</f>
        <v>59423</v>
      </c>
    </row>
    <row r="23" spans="2:23">
      <c r="B23" s="23" t="s">
        <v>70</v>
      </c>
      <c r="C23" s="56">
        <f>SUM(C6,C7,C10,C11,C12,C14,C15,C16,C17,C20)</f>
        <v>188665</v>
      </c>
      <c r="D23" s="55">
        <f t="shared" ref="D23:V23" si="1">SUM(D6,D7,D10,D11,D12,D14,D15,D16,D17,D20)</f>
        <v>26577</v>
      </c>
      <c r="E23" s="65">
        <f t="shared" si="1"/>
        <v>66603</v>
      </c>
      <c r="F23" s="65">
        <f t="shared" si="1"/>
        <v>95485</v>
      </c>
      <c r="G23" s="65">
        <f t="shared" si="1"/>
        <v>893525</v>
      </c>
      <c r="H23" s="65">
        <f t="shared" si="1"/>
        <v>307661</v>
      </c>
      <c r="I23" s="65">
        <f t="shared" si="1"/>
        <v>156296</v>
      </c>
      <c r="J23" s="55">
        <f t="shared" si="1"/>
        <v>429568</v>
      </c>
      <c r="K23" s="66">
        <f>SUM(L23:N23)</f>
        <v>389638</v>
      </c>
      <c r="L23" s="55">
        <f>SUM(L6,L7,L10,L11,L12,L14,L15,L16,L17,L20)</f>
        <v>13941</v>
      </c>
      <c r="M23" s="55">
        <f t="shared" si="1"/>
        <v>36809</v>
      </c>
      <c r="N23" s="55">
        <f t="shared" si="1"/>
        <v>338888</v>
      </c>
      <c r="O23" s="55">
        <f>SUM(P23:R23)</f>
        <v>185202</v>
      </c>
      <c r="P23" s="55">
        <f t="shared" si="1"/>
        <v>12428</v>
      </c>
      <c r="Q23" s="55">
        <f t="shared" si="1"/>
        <v>56146</v>
      </c>
      <c r="R23" s="55">
        <f>SUM(R6,R7,R10,R11,R12,R14,R15,R16,R17,R20)</f>
        <v>116628</v>
      </c>
      <c r="S23" s="55">
        <f>SUM(T23:V23)</f>
        <v>168037</v>
      </c>
      <c r="T23" s="55">
        <f>SUM(T6,T7,T10,T11,T12,T14,T15,T16,T17,T20)</f>
        <v>6986</v>
      </c>
      <c r="U23" s="55">
        <f t="shared" si="1"/>
        <v>17798</v>
      </c>
      <c r="V23" s="55">
        <f t="shared" si="1"/>
        <v>143253</v>
      </c>
    </row>
    <row r="24" spans="2:23">
      <c r="B24" s="7" t="s">
        <v>23</v>
      </c>
      <c r="C24" s="67">
        <f t="shared" ref="C24:J24" si="2">SUM(C6:C21)</f>
        <v>286094</v>
      </c>
      <c r="D24" s="68">
        <f t="shared" si="2"/>
        <v>27489</v>
      </c>
      <c r="E24" s="67">
        <f t="shared" si="2"/>
        <v>71046</v>
      </c>
      <c r="F24" s="68">
        <f t="shared" si="2"/>
        <v>187559</v>
      </c>
      <c r="G24" s="68">
        <f t="shared" si="2"/>
        <v>1117993</v>
      </c>
      <c r="H24" s="69">
        <f t="shared" si="2"/>
        <v>329999</v>
      </c>
      <c r="I24" s="67">
        <f t="shared" si="2"/>
        <v>174532</v>
      </c>
      <c r="J24" s="68">
        <f t="shared" si="2"/>
        <v>613462</v>
      </c>
      <c r="K24" s="68">
        <v>428284</v>
      </c>
      <c r="L24" s="68">
        <v>14223</v>
      </c>
      <c r="M24" s="68">
        <v>37420</v>
      </c>
      <c r="N24" s="68">
        <v>376641</v>
      </c>
      <c r="O24" s="68">
        <v>239287</v>
      </c>
      <c r="P24" s="68">
        <v>12864</v>
      </c>
      <c r="Q24" s="68">
        <v>58516</v>
      </c>
      <c r="R24" s="68">
        <v>167907</v>
      </c>
      <c r="S24" s="68">
        <v>229161</v>
      </c>
      <c r="T24" s="68">
        <v>7321</v>
      </c>
      <c r="U24" s="68">
        <v>19164</v>
      </c>
      <c r="V24" s="68">
        <v>202676</v>
      </c>
    </row>
    <row r="26" spans="2:23">
      <c r="B26" s="8" t="s">
        <v>16</v>
      </c>
      <c r="C26" s="100" t="s">
        <v>24</v>
      </c>
      <c r="D26" s="98"/>
      <c r="E26" s="98"/>
      <c r="F26" s="98"/>
      <c r="G26" s="98"/>
      <c r="H26" s="98"/>
      <c r="I26" s="98"/>
      <c r="J26" s="98"/>
      <c r="K26" s="98"/>
      <c r="L26" s="98"/>
      <c r="M26" s="98"/>
      <c r="N26" s="98"/>
      <c r="O26" s="98"/>
      <c r="P26" s="98"/>
      <c r="Q26" s="98"/>
      <c r="R26" s="98"/>
      <c r="S26" s="98"/>
      <c r="T26" s="98"/>
      <c r="U26" s="98"/>
      <c r="V26" s="99"/>
    </row>
    <row r="27" spans="2:23">
      <c r="B27" s="22" t="s">
        <v>0</v>
      </c>
      <c r="C27" s="24">
        <v>100</v>
      </c>
      <c r="D27" s="25">
        <f>D6/C6*100</f>
        <v>28.488081346891146</v>
      </c>
      <c r="E27" s="26">
        <f>E6/C6*100</f>
        <v>39.985830971828641</v>
      </c>
      <c r="F27" s="24">
        <f>F6/C6*100</f>
        <v>31.526087681280213</v>
      </c>
      <c r="G27" s="24">
        <v>100</v>
      </c>
      <c r="H27" s="27">
        <f>H6/G6*100</f>
        <v>56.134186458446301</v>
      </c>
      <c r="I27" s="24">
        <f>I6/G6*100</f>
        <v>15.115497234573258</v>
      </c>
      <c r="J27" s="24">
        <f>J6/G6*100</f>
        <v>28.750316306980444</v>
      </c>
      <c r="K27" s="25">
        <v>100</v>
      </c>
      <c r="L27" s="24">
        <f>L6/K6*100</f>
        <v>8.9988241222912819</v>
      </c>
      <c r="M27" s="24">
        <f>M6/K6*100</f>
        <v>17.191332101461448</v>
      </c>
      <c r="N27" s="24">
        <f>N6/K6*100</f>
        <v>73.809843776247277</v>
      </c>
      <c r="O27" s="24">
        <v>100</v>
      </c>
      <c r="P27" s="26">
        <f>P6/O6*100</f>
        <v>21.740233384069001</v>
      </c>
      <c r="Q27" s="26">
        <f>Q6/O6*100</f>
        <v>37.100456621004568</v>
      </c>
      <c r="R27" s="26">
        <f>R6/O6*100</f>
        <v>41.159309994926438</v>
      </c>
      <c r="S27" s="26">
        <v>100</v>
      </c>
      <c r="T27" s="26">
        <f>T6/S6*100</f>
        <v>7.6383590586302006</v>
      </c>
      <c r="U27" s="26">
        <f>U6/S6*100</f>
        <v>16.350724807793885</v>
      </c>
      <c r="V27" s="26">
        <f>V6/S6*100</f>
        <v>76.010916133575918</v>
      </c>
      <c r="W27" s="35"/>
    </row>
    <row r="28" spans="2:23">
      <c r="B28" s="5" t="s">
        <v>1</v>
      </c>
      <c r="C28" s="9">
        <v>100</v>
      </c>
      <c r="D28" s="28">
        <f t="shared" ref="D28:D42" si="3">D7/C7*100</f>
        <v>10.61899949469429</v>
      </c>
      <c r="E28" s="9">
        <f t="shared" ref="E28:E42" si="4">E7/C7*100</f>
        <v>35.732693279434059</v>
      </c>
      <c r="F28" s="9">
        <f t="shared" ref="F28:F41" si="5">F7/C7*100</f>
        <v>53.648307225871648</v>
      </c>
      <c r="G28" s="9">
        <v>100</v>
      </c>
      <c r="H28" s="10">
        <f t="shared" ref="H28:H42" si="6">H7/G7*100</f>
        <v>30.051296531601484</v>
      </c>
      <c r="I28" s="9">
        <f t="shared" ref="I28:I42" si="7">I7/G7*100</f>
        <v>17.626241234881643</v>
      </c>
      <c r="J28" s="9">
        <f t="shared" ref="J28:J42" si="8">J7/G7*100</f>
        <v>52.322462233516873</v>
      </c>
      <c r="K28" s="28">
        <v>100</v>
      </c>
      <c r="L28" s="9">
        <f t="shared" ref="L28:L45" si="9">L7/K7*100</f>
        <v>2.1222973869213422</v>
      </c>
      <c r="M28" s="9">
        <f t="shared" ref="M28:M45" si="10">M7/K7*100</f>
        <v>6.4370037708676788</v>
      </c>
      <c r="N28" s="10">
        <f t="shared" ref="N28:N45" si="11">N7/K7*100</f>
        <v>91.440698842210978</v>
      </c>
      <c r="O28" s="9">
        <v>100</v>
      </c>
      <c r="P28" s="10">
        <f t="shared" ref="P28:P45" si="12">P7/O7*100</f>
        <v>7.8740295781079839</v>
      </c>
      <c r="Q28" s="10">
        <f t="shared" ref="Q28:Q45" si="13">Q7/O7*100</f>
        <v>33.148909263357574</v>
      </c>
      <c r="R28" s="10">
        <f t="shared" ref="R28:R45" si="14">R7/O7*100</f>
        <v>58.97706115853444</v>
      </c>
      <c r="S28" s="10">
        <v>100</v>
      </c>
      <c r="T28" s="10">
        <f t="shared" ref="T28:T45" si="15">T7/S7*100</f>
        <v>4.8436397836821072</v>
      </c>
      <c r="U28" s="10">
        <f t="shared" ref="U28:U45" si="16">U7/S7*100</f>
        <v>8.2294850693628039</v>
      </c>
      <c r="V28" s="9">
        <f t="shared" ref="V28:V45" si="17">V7/S7*100</f>
        <v>86.926875146955098</v>
      </c>
      <c r="W28" s="35"/>
    </row>
    <row r="29" spans="2:23">
      <c r="B29" s="23" t="s">
        <v>2</v>
      </c>
      <c r="C29" s="24">
        <v>100</v>
      </c>
      <c r="D29" s="25">
        <f t="shared" si="3"/>
        <v>1.4781966001478197</v>
      </c>
      <c r="E29" s="24">
        <f t="shared" si="4"/>
        <v>6.3747228381374725</v>
      </c>
      <c r="F29" s="24">
        <f t="shared" si="5"/>
        <v>92.147080561714716</v>
      </c>
      <c r="G29" s="24">
        <v>100</v>
      </c>
      <c r="H29" s="27">
        <f t="shared" si="6"/>
        <v>35.785143963222843</v>
      </c>
      <c r="I29" s="24">
        <f t="shared" si="7"/>
        <v>14.202758286958625</v>
      </c>
      <c r="J29" s="24">
        <f t="shared" si="8"/>
        <v>50.01209774981853</v>
      </c>
      <c r="K29" s="25">
        <v>100</v>
      </c>
      <c r="L29" s="24">
        <f t="shared" si="9"/>
        <v>2.9112662013958128</v>
      </c>
      <c r="M29" s="24">
        <f t="shared" si="10"/>
        <v>4.3070787637088737</v>
      </c>
      <c r="N29" s="27">
        <f t="shared" si="11"/>
        <v>92.781655034895323</v>
      </c>
      <c r="O29" s="24">
        <v>100</v>
      </c>
      <c r="P29" s="27">
        <f t="shared" si="12"/>
        <v>0.7565953210552514</v>
      </c>
      <c r="Q29" s="27">
        <f t="shared" si="13"/>
        <v>6.1025385764061726</v>
      </c>
      <c r="R29" s="27">
        <f t="shared" si="14"/>
        <v>93.140866102538581</v>
      </c>
      <c r="S29" s="27">
        <v>100</v>
      </c>
      <c r="T29" s="27">
        <f t="shared" si="15"/>
        <v>1.5242593387720051</v>
      </c>
      <c r="U29" s="27">
        <f t="shared" si="16"/>
        <v>5.3742664949191354</v>
      </c>
      <c r="V29" s="24">
        <f t="shared" si="17"/>
        <v>93.101474166308861</v>
      </c>
      <c r="W29" s="35"/>
    </row>
    <row r="30" spans="2:23">
      <c r="B30" s="5" t="s">
        <v>3</v>
      </c>
      <c r="C30" s="9">
        <v>100</v>
      </c>
      <c r="D30" s="28">
        <f t="shared" si="3"/>
        <v>1.6355468201600449</v>
      </c>
      <c r="E30" s="9">
        <f t="shared" si="4"/>
        <v>5.8683139126772428</v>
      </c>
      <c r="F30" s="9">
        <f t="shared" si="5"/>
        <v>92.496139267162718</v>
      </c>
      <c r="G30" s="9">
        <v>100</v>
      </c>
      <c r="H30" s="10">
        <f t="shared" si="6"/>
        <v>13.74294452594674</v>
      </c>
      <c r="I30" s="9">
        <f t="shared" si="7"/>
        <v>11.087351120173061</v>
      </c>
      <c r="J30" s="9">
        <f t="shared" si="8"/>
        <v>75.169704353880192</v>
      </c>
      <c r="K30" s="28">
        <v>100</v>
      </c>
      <c r="L30" s="9">
        <f t="shared" si="9"/>
        <v>1.2101585137208113</v>
      </c>
      <c r="M30" s="9">
        <f t="shared" si="10"/>
        <v>2.7782512357252429</v>
      </c>
      <c r="N30" s="10">
        <f t="shared" si="11"/>
        <v>96.011590250553951</v>
      </c>
      <c r="O30" s="9">
        <v>100</v>
      </c>
      <c r="P30" s="10" t="s">
        <v>22</v>
      </c>
      <c r="Q30" s="10" t="s">
        <v>22</v>
      </c>
      <c r="R30" s="10">
        <f t="shared" si="14"/>
        <v>97.184170471841696</v>
      </c>
      <c r="S30" s="10">
        <v>100</v>
      </c>
      <c r="T30" s="10">
        <f t="shared" si="15"/>
        <v>0.50468637346791634</v>
      </c>
      <c r="U30" s="10">
        <f t="shared" si="16"/>
        <v>1.2897540655291195</v>
      </c>
      <c r="V30" s="9">
        <f t="shared" si="17"/>
        <v>98.205559561002957</v>
      </c>
      <c r="W30" s="35"/>
    </row>
    <row r="31" spans="2:23">
      <c r="B31" s="23" t="s">
        <v>4</v>
      </c>
      <c r="C31" s="24">
        <v>100</v>
      </c>
      <c r="D31" s="25">
        <f t="shared" si="3"/>
        <v>15.492957746478872</v>
      </c>
      <c r="E31" s="24">
        <f t="shared" si="4"/>
        <v>54.990814451928962</v>
      </c>
      <c r="F31" s="24">
        <f t="shared" si="5"/>
        <v>29.516227801592159</v>
      </c>
      <c r="G31" s="24">
        <v>100</v>
      </c>
      <c r="H31" s="27">
        <f t="shared" si="6"/>
        <v>38.650933754529404</v>
      </c>
      <c r="I31" s="24">
        <f t="shared" si="7"/>
        <v>20.105918424231163</v>
      </c>
      <c r="J31" s="24">
        <f t="shared" si="8"/>
        <v>41.243147821239425</v>
      </c>
      <c r="K31" s="25">
        <v>100</v>
      </c>
      <c r="L31" s="24" t="s">
        <v>22</v>
      </c>
      <c r="M31" s="24" t="s">
        <v>22</v>
      </c>
      <c r="N31" s="27">
        <f t="shared" si="11"/>
        <v>87.775061124694375</v>
      </c>
      <c r="O31" s="24">
        <v>100</v>
      </c>
      <c r="P31" s="27">
        <f t="shared" si="12"/>
        <v>19.219035997559487</v>
      </c>
      <c r="Q31" s="27">
        <f t="shared" si="13"/>
        <v>40.024405125076271</v>
      </c>
      <c r="R31" s="27">
        <f t="shared" si="14"/>
        <v>40.756558877364249</v>
      </c>
      <c r="S31" s="27">
        <v>100</v>
      </c>
      <c r="T31" s="27">
        <f t="shared" si="15"/>
        <v>4.5492142266335813</v>
      </c>
      <c r="U31" s="27">
        <f t="shared" si="16"/>
        <v>17.369727047146402</v>
      </c>
      <c r="V31" s="24">
        <f t="shared" si="17"/>
        <v>78.081058726220022</v>
      </c>
      <c r="W31" s="35"/>
    </row>
    <row r="32" spans="2:23">
      <c r="B32" s="5" t="s">
        <v>5</v>
      </c>
      <c r="C32" s="9">
        <v>100</v>
      </c>
      <c r="D32" s="28">
        <f t="shared" si="3"/>
        <v>7.6115329852871376</v>
      </c>
      <c r="E32" s="9">
        <f t="shared" si="4"/>
        <v>20.562411010915994</v>
      </c>
      <c r="F32" s="9">
        <f t="shared" si="5"/>
        <v>71.826056003796865</v>
      </c>
      <c r="G32" s="9">
        <v>100</v>
      </c>
      <c r="H32" s="10">
        <f t="shared" si="6"/>
        <v>37.768964259664479</v>
      </c>
      <c r="I32" s="9">
        <f t="shared" si="7"/>
        <v>16.028446389496718</v>
      </c>
      <c r="J32" s="9">
        <f t="shared" si="8"/>
        <v>46.202589350838799</v>
      </c>
      <c r="K32" s="28">
        <v>100</v>
      </c>
      <c r="L32" s="9">
        <f t="shared" si="9"/>
        <v>4.497867390461419</v>
      </c>
      <c r="M32" s="9">
        <f t="shared" si="10"/>
        <v>4.2070569988367588</v>
      </c>
      <c r="N32" s="10">
        <f t="shared" si="11"/>
        <v>91.295075610701829</v>
      </c>
      <c r="O32" s="9">
        <v>100</v>
      </c>
      <c r="P32" s="10" t="s">
        <v>22</v>
      </c>
      <c r="Q32" s="10" t="s">
        <v>22</v>
      </c>
      <c r="R32" s="10">
        <f t="shared" si="14"/>
        <v>74.560669456066947</v>
      </c>
      <c r="S32" s="10">
        <v>100</v>
      </c>
      <c r="T32" s="10">
        <f t="shared" si="15"/>
        <v>4.2956656346749229</v>
      </c>
      <c r="U32" s="10">
        <f t="shared" si="16"/>
        <v>8.1462848297213615</v>
      </c>
      <c r="V32" s="9">
        <f t="shared" si="17"/>
        <v>87.558049535603715</v>
      </c>
      <c r="W32" s="35"/>
    </row>
    <row r="33" spans="2:23">
      <c r="B33" s="23" t="s">
        <v>6</v>
      </c>
      <c r="C33" s="24">
        <v>100</v>
      </c>
      <c r="D33" s="25">
        <f t="shared" si="3"/>
        <v>7.9114165712103866</v>
      </c>
      <c r="E33" s="24">
        <f t="shared" si="4"/>
        <v>34.761359297441771</v>
      </c>
      <c r="F33" s="24">
        <f t="shared" si="5"/>
        <v>57.32722413134784</v>
      </c>
      <c r="G33" s="24">
        <v>100</v>
      </c>
      <c r="H33" s="27">
        <f t="shared" si="6"/>
        <v>20.709121521243933</v>
      </c>
      <c r="I33" s="24">
        <f t="shared" si="7"/>
        <v>14.498118252946421</v>
      </c>
      <c r="J33" s="24">
        <f t="shared" si="8"/>
        <v>64.792760225809644</v>
      </c>
      <c r="K33" s="25">
        <v>100</v>
      </c>
      <c r="L33" s="24">
        <f t="shared" si="9"/>
        <v>1.6956226848228728</v>
      </c>
      <c r="M33" s="24">
        <f t="shared" si="10"/>
        <v>5.0764334533312461</v>
      </c>
      <c r="N33" s="27">
        <f t="shared" si="11"/>
        <v>93.227943861845887</v>
      </c>
      <c r="O33" s="24">
        <v>100</v>
      </c>
      <c r="P33" s="27">
        <f t="shared" si="12"/>
        <v>5.8209243859988398</v>
      </c>
      <c r="Q33" s="27">
        <f t="shared" si="13"/>
        <v>28.872558499323148</v>
      </c>
      <c r="R33" s="27">
        <f t="shared" si="14"/>
        <v>65.306517114678002</v>
      </c>
      <c r="S33" s="27">
        <v>100</v>
      </c>
      <c r="T33" s="27">
        <f t="shared" si="15"/>
        <v>2.0129594221372424</v>
      </c>
      <c r="U33" s="27">
        <f t="shared" si="16"/>
        <v>6.6337369874654772</v>
      </c>
      <c r="V33" s="24">
        <f t="shared" si="17"/>
        <v>91.353303590397289</v>
      </c>
      <c r="W33" s="35"/>
    </row>
    <row r="34" spans="2:23">
      <c r="B34" s="5" t="s">
        <v>7</v>
      </c>
      <c r="C34" s="9">
        <v>100</v>
      </c>
      <c r="D34" s="28">
        <f t="shared" si="3"/>
        <v>0.44481302774427023</v>
      </c>
      <c r="E34" s="9">
        <f t="shared" si="4"/>
        <v>2.5557901085645356</v>
      </c>
      <c r="F34" s="9">
        <f t="shared" si="5"/>
        <v>96.999396863691189</v>
      </c>
      <c r="G34" s="9">
        <v>100</v>
      </c>
      <c r="H34" s="10">
        <f t="shared" si="6"/>
        <v>2.3507943323314731</v>
      </c>
      <c r="I34" s="9">
        <f t="shared" si="7"/>
        <v>4.5119507657077431</v>
      </c>
      <c r="J34" s="9">
        <f t="shared" si="8"/>
        <v>93.137254901960787</v>
      </c>
      <c r="K34" s="28">
        <v>100</v>
      </c>
      <c r="L34" s="9" t="s">
        <v>22</v>
      </c>
      <c r="M34" s="9" t="s">
        <v>22</v>
      </c>
      <c r="N34" s="10" t="s">
        <v>22</v>
      </c>
      <c r="O34" s="9">
        <v>100</v>
      </c>
      <c r="P34" s="10" t="s">
        <v>22</v>
      </c>
      <c r="Q34" s="10" t="s">
        <v>22</v>
      </c>
      <c r="R34" s="10">
        <f t="shared" si="14"/>
        <v>99.034892353377884</v>
      </c>
      <c r="S34" s="10">
        <v>100</v>
      </c>
      <c r="T34" s="10" t="s">
        <v>22</v>
      </c>
      <c r="U34" s="10" t="s">
        <v>22</v>
      </c>
      <c r="V34" s="9">
        <f t="shared" si="17"/>
        <v>99.653579676674369</v>
      </c>
      <c r="W34" s="35"/>
    </row>
    <row r="35" spans="2:23">
      <c r="B35" s="23" t="s">
        <v>8</v>
      </c>
      <c r="C35" s="24">
        <v>100</v>
      </c>
      <c r="D35" s="25">
        <f t="shared" si="3"/>
        <v>10.101666863695472</v>
      </c>
      <c r="E35" s="24">
        <f t="shared" si="4"/>
        <v>38.326043267525712</v>
      </c>
      <c r="F35" s="24">
        <f t="shared" si="5"/>
        <v>51.572289868778817</v>
      </c>
      <c r="G35" s="24">
        <v>100</v>
      </c>
      <c r="H35" s="27">
        <f t="shared" si="6"/>
        <v>33.987551002174108</v>
      </c>
      <c r="I35" s="24">
        <f t="shared" si="7"/>
        <v>18.954045924293414</v>
      </c>
      <c r="J35" s="24">
        <f t="shared" si="8"/>
        <v>47.058403073532482</v>
      </c>
      <c r="K35" s="25">
        <v>100</v>
      </c>
      <c r="L35" s="24">
        <f t="shared" si="9"/>
        <v>4.1617819460726846</v>
      </c>
      <c r="M35" s="24">
        <f t="shared" si="10"/>
        <v>8.9722547870261824</v>
      </c>
      <c r="N35" s="27">
        <f t="shared" si="11"/>
        <v>86.865963266901133</v>
      </c>
      <c r="O35" s="24">
        <v>100</v>
      </c>
      <c r="P35" s="27">
        <f t="shared" si="12"/>
        <v>4.8263551528571753</v>
      </c>
      <c r="Q35" s="27">
        <f t="shared" si="13"/>
        <v>30.754456922068822</v>
      </c>
      <c r="R35" s="27">
        <f t="shared" si="14"/>
        <v>64.419187925073999</v>
      </c>
      <c r="S35" s="27">
        <v>100</v>
      </c>
      <c r="T35" s="27">
        <f t="shared" si="15"/>
        <v>5.360443622920517</v>
      </c>
      <c r="U35" s="27">
        <f t="shared" si="16"/>
        <v>10.371006073409031</v>
      </c>
      <c r="V35" s="24">
        <f t="shared" si="17"/>
        <v>84.268550303670452</v>
      </c>
      <c r="W35" s="35"/>
    </row>
    <row r="36" spans="2:23">
      <c r="B36" s="5" t="s">
        <v>9</v>
      </c>
      <c r="C36" s="9">
        <v>100</v>
      </c>
      <c r="D36" s="28">
        <f t="shared" si="3"/>
        <v>7.6173203355248242</v>
      </c>
      <c r="E36" s="9">
        <f t="shared" si="4"/>
        <v>34.946724098843802</v>
      </c>
      <c r="F36" s="9">
        <f t="shared" si="5"/>
        <v>57.435955565631382</v>
      </c>
      <c r="G36" s="9">
        <v>100</v>
      </c>
      <c r="H36" s="10">
        <f t="shared" si="6"/>
        <v>29.61600283582181</v>
      </c>
      <c r="I36" s="9">
        <f t="shared" si="7"/>
        <v>18.473178870682858</v>
      </c>
      <c r="J36" s="9">
        <f t="shared" si="8"/>
        <v>51.910818293495332</v>
      </c>
      <c r="K36" s="28">
        <v>100</v>
      </c>
      <c r="L36" s="9">
        <f t="shared" si="9"/>
        <v>2.7277569154638064</v>
      </c>
      <c r="M36" s="9">
        <f t="shared" si="10"/>
        <v>10.010989233248162</v>
      </c>
      <c r="N36" s="10">
        <f t="shared" si="11"/>
        <v>87.261253851288032</v>
      </c>
      <c r="O36" s="9">
        <v>100</v>
      </c>
      <c r="P36" s="10">
        <f t="shared" si="12"/>
        <v>4.7477968314544681</v>
      </c>
      <c r="Q36" s="10">
        <f t="shared" si="13"/>
        <v>30.909638705465863</v>
      </c>
      <c r="R36" s="10">
        <f t="shared" si="14"/>
        <v>64.342564463079668</v>
      </c>
      <c r="S36" s="10">
        <v>100</v>
      </c>
      <c r="T36" s="10">
        <f t="shared" si="15"/>
        <v>2.2638680659670163</v>
      </c>
      <c r="U36" s="10">
        <f t="shared" si="16"/>
        <v>11.089455272363818</v>
      </c>
      <c r="V36" s="9">
        <f t="shared" si="17"/>
        <v>86.646676661669161</v>
      </c>
      <c r="W36" s="35"/>
    </row>
    <row r="37" spans="2:23">
      <c r="B37" s="23" t="s">
        <v>10</v>
      </c>
      <c r="C37" s="24">
        <v>100</v>
      </c>
      <c r="D37" s="25">
        <f t="shared" si="3"/>
        <v>8.7185725871857258</v>
      </c>
      <c r="E37" s="24">
        <f t="shared" si="4"/>
        <v>29.64314679643147</v>
      </c>
      <c r="F37" s="24">
        <f t="shared" si="5"/>
        <v>61.638280616382801</v>
      </c>
      <c r="G37" s="24">
        <v>100</v>
      </c>
      <c r="H37" s="27">
        <f t="shared" si="6"/>
        <v>29.93754303137602</v>
      </c>
      <c r="I37" s="24">
        <f t="shared" si="7"/>
        <v>18.744467394511656</v>
      </c>
      <c r="J37" s="24">
        <f t="shared" si="8"/>
        <v>51.317989574112325</v>
      </c>
      <c r="K37" s="25">
        <v>100</v>
      </c>
      <c r="L37" s="24">
        <f t="shared" si="9"/>
        <v>1.728556119834133</v>
      </c>
      <c r="M37" s="24">
        <f t="shared" si="10"/>
        <v>6.4552951591110279</v>
      </c>
      <c r="N37" s="27">
        <f t="shared" si="11"/>
        <v>91.81614872105483</v>
      </c>
      <c r="O37" s="24">
        <v>100</v>
      </c>
      <c r="P37" s="27">
        <f t="shared" si="12"/>
        <v>2.1052631578947367</v>
      </c>
      <c r="Q37" s="27">
        <f t="shared" si="13"/>
        <v>13.497294638465322</v>
      </c>
      <c r="R37" s="27">
        <f t="shared" si="14"/>
        <v>84.39744220363994</v>
      </c>
      <c r="S37" s="27">
        <v>100</v>
      </c>
      <c r="T37" s="27">
        <f t="shared" si="15"/>
        <v>1.8182672429994364</v>
      </c>
      <c r="U37" s="27">
        <f t="shared" si="16"/>
        <v>5.4266115391843641</v>
      </c>
      <c r="V37" s="24">
        <f t="shared" si="17"/>
        <v>92.75512121781621</v>
      </c>
      <c r="W37" s="35"/>
    </row>
    <row r="38" spans="2:23">
      <c r="B38" s="5" t="s">
        <v>11</v>
      </c>
      <c r="C38" s="9">
        <v>100</v>
      </c>
      <c r="D38" s="28">
        <f t="shared" si="3"/>
        <v>8.9065440100355424</v>
      </c>
      <c r="E38" s="9">
        <f t="shared" si="4"/>
        <v>27.765001045369015</v>
      </c>
      <c r="F38" s="9">
        <f t="shared" si="5"/>
        <v>63.32845494459545</v>
      </c>
      <c r="G38" s="9">
        <v>100</v>
      </c>
      <c r="H38" s="10">
        <f t="shared" si="6"/>
        <v>10.909676899524614</v>
      </c>
      <c r="I38" s="9">
        <f t="shared" si="7"/>
        <v>10.700185319474659</v>
      </c>
      <c r="J38" s="9">
        <f t="shared" si="8"/>
        <v>78.390137781000718</v>
      </c>
      <c r="K38" s="28">
        <v>100</v>
      </c>
      <c r="L38" s="9">
        <f t="shared" si="9"/>
        <v>2.547770700636943</v>
      </c>
      <c r="M38" s="9">
        <f t="shared" si="10"/>
        <v>3.2866242038216558</v>
      </c>
      <c r="N38" s="10">
        <f t="shared" si="11"/>
        <v>94.165605095541409</v>
      </c>
      <c r="O38" s="9">
        <v>100</v>
      </c>
      <c r="P38" s="10" t="s">
        <v>22</v>
      </c>
      <c r="Q38" s="10" t="s">
        <v>22</v>
      </c>
      <c r="R38" s="10">
        <f t="shared" si="14"/>
        <v>78.395061728395063</v>
      </c>
      <c r="S38" s="10">
        <v>100</v>
      </c>
      <c r="T38" s="10">
        <f t="shared" si="15"/>
        <v>2.7788208787082236</v>
      </c>
      <c r="U38" s="10">
        <f t="shared" si="16"/>
        <v>5.8956064588809616</v>
      </c>
      <c r="V38" s="9">
        <f t="shared" si="17"/>
        <v>91.325572662410821</v>
      </c>
      <c r="W38" s="35"/>
    </row>
    <row r="39" spans="2:23">
      <c r="B39" s="23" t="s">
        <v>12</v>
      </c>
      <c r="C39" s="24">
        <v>100</v>
      </c>
      <c r="D39" s="25">
        <f t="shared" si="3"/>
        <v>0.88489457310750086</v>
      </c>
      <c r="E39" s="24">
        <f t="shared" si="4"/>
        <v>4.0407881092291733</v>
      </c>
      <c r="F39" s="24">
        <f t="shared" si="5"/>
        <v>95.074317317663329</v>
      </c>
      <c r="G39" s="24">
        <v>100</v>
      </c>
      <c r="H39" s="27">
        <f t="shared" si="6"/>
        <v>5.3774715398442181</v>
      </c>
      <c r="I39" s="24">
        <f t="shared" si="7"/>
        <v>5.4898142600359492</v>
      </c>
      <c r="J39" s="24">
        <f t="shared" si="8"/>
        <v>89.132714200119835</v>
      </c>
      <c r="K39" s="25">
        <v>100</v>
      </c>
      <c r="L39" s="24" t="s">
        <v>22</v>
      </c>
      <c r="M39" s="24" t="s">
        <v>22</v>
      </c>
      <c r="N39" s="27">
        <f t="shared" si="11"/>
        <v>98.905763607206865</v>
      </c>
      <c r="O39" s="24">
        <v>100</v>
      </c>
      <c r="P39" s="27">
        <f t="shared" si="12"/>
        <v>0.253598866263892</v>
      </c>
      <c r="Q39" s="27">
        <f t="shared" si="13"/>
        <v>2.0064145595584395</v>
      </c>
      <c r="R39" s="27">
        <f t="shared" si="14"/>
        <v>97.739986574177678</v>
      </c>
      <c r="S39" s="27">
        <v>100</v>
      </c>
      <c r="T39" s="27">
        <f t="shared" si="15"/>
        <v>0.24449877750611246</v>
      </c>
      <c r="U39" s="27">
        <f t="shared" si="16"/>
        <v>2.1393643031784841</v>
      </c>
      <c r="V39" s="24">
        <f t="shared" si="17"/>
        <v>97.616136919315394</v>
      </c>
      <c r="W39" s="35"/>
    </row>
    <row r="40" spans="2:23">
      <c r="B40" s="5" t="s">
        <v>13</v>
      </c>
      <c r="C40" s="9">
        <v>100</v>
      </c>
      <c r="D40" s="28">
        <f t="shared" si="3"/>
        <v>0.58757344668083511</v>
      </c>
      <c r="E40" s="9">
        <f t="shared" si="4"/>
        <v>3.3066633329166142</v>
      </c>
      <c r="F40" s="9">
        <f t="shared" si="5"/>
        <v>96.105763220402551</v>
      </c>
      <c r="G40" s="9">
        <v>100</v>
      </c>
      <c r="H40" s="10">
        <f t="shared" si="6"/>
        <v>6.8561001042752867</v>
      </c>
      <c r="I40" s="9">
        <f t="shared" si="7"/>
        <v>8.5129185494149002</v>
      </c>
      <c r="J40" s="9">
        <f t="shared" si="8"/>
        <v>84.63098134630981</v>
      </c>
      <c r="K40" s="28">
        <v>100</v>
      </c>
      <c r="L40" s="9" t="s">
        <v>22</v>
      </c>
      <c r="M40" s="9" t="s">
        <v>22</v>
      </c>
      <c r="N40" s="10" t="s">
        <v>22</v>
      </c>
      <c r="O40" s="9">
        <v>100</v>
      </c>
      <c r="P40" s="10" t="s">
        <v>22</v>
      </c>
      <c r="Q40" s="10" t="s">
        <v>22</v>
      </c>
      <c r="R40" s="10">
        <f t="shared" si="14"/>
        <v>99.00318427246296</v>
      </c>
      <c r="S40" s="10">
        <v>100</v>
      </c>
      <c r="T40" s="10">
        <f t="shared" si="15"/>
        <v>0.27369488089204258</v>
      </c>
      <c r="U40" s="10">
        <f t="shared" si="16"/>
        <v>1.1150532184490625</v>
      </c>
      <c r="V40" s="9">
        <f t="shared" si="17"/>
        <v>98.611251900658885</v>
      </c>
      <c r="W40" s="35"/>
    </row>
    <row r="41" spans="2:23">
      <c r="B41" s="23" t="s">
        <v>14</v>
      </c>
      <c r="C41" s="24">
        <v>100</v>
      </c>
      <c r="D41" s="25">
        <f t="shared" si="3"/>
        <v>10.029986557749975</v>
      </c>
      <c r="E41" s="24">
        <f t="shared" si="4"/>
        <v>37.545238341433148</v>
      </c>
      <c r="F41" s="24">
        <f t="shared" si="5"/>
        <v>52.424775100816881</v>
      </c>
      <c r="G41" s="24">
        <v>100</v>
      </c>
      <c r="H41" s="27">
        <f t="shared" si="6"/>
        <v>40.176892073443796</v>
      </c>
      <c r="I41" s="24">
        <f t="shared" si="7"/>
        <v>21.374832064487236</v>
      </c>
      <c r="J41" s="24">
        <f t="shared" si="8"/>
        <v>38.448275862068968</v>
      </c>
      <c r="K41" s="25">
        <v>100</v>
      </c>
      <c r="L41" s="24">
        <f t="shared" si="9"/>
        <v>5.2527123577666046</v>
      </c>
      <c r="M41" s="24">
        <f t="shared" si="10"/>
        <v>9.9629531622122247</v>
      </c>
      <c r="N41" s="27">
        <f t="shared" si="11"/>
        <v>84.784334480021172</v>
      </c>
      <c r="O41" s="24">
        <v>100</v>
      </c>
      <c r="P41" s="27">
        <f t="shared" si="12"/>
        <v>8.8468720821662004</v>
      </c>
      <c r="Q41" s="27">
        <f t="shared" si="13"/>
        <v>32.166199813258636</v>
      </c>
      <c r="R41" s="27">
        <f t="shared" si="14"/>
        <v>58.986928104575163</v>
      </c>
      <c r="S41" s="27">
        <v>100</v>
      </c>
      <c r="T41" s="27">
        <f t="shared" si="15"/>
        <v>5.7337451492832825</v>
      </c>
      <c r="U41" s="27">
        <f t="shared" si="16"/>
        <v>12.869248435891345</v>
      </c>
      <c r="V41" s="24">
        <f t="shared" si="17"/>
        <v>81.397006414825384</v>
      </c>
      <c r="W41" s="35"/>
    </row>
    <row r="42" spans="2:23">
      <c r="B42" s="5" t="s">
        <v>15</v>
      </c>
      <c r="C42" s="11">
        <v>100</v>
      </c>
      <c r="D42" s="28">
        <f t="shared" si="3"/>
        <v>0.77645231876897014</v>
      </c>
      <c r="E42" s="11">
        <f t="shared" si="4"/>
        <v>6.2116185501517611</v>
      </c>
      <c r="F42" s="11">
        <f>F21/C21*100</f>
        <v>93.01192913107927</v>
      </c>
      <c r="G42" s="11">
        <v>100</v>
      </c>
      <c r="H42" s="12">
        <f t="shared" si="6"/>
        <v>8.1562554578797233</v>
      </c>
      <c r="I42" s="9">
        <f t="shared" si="7"/>
        <v>8.6656575653490133</v>
      </c>
      <c r="J42" s="11">
        <f t="shared" si="8"/>
        <v>83.178086976771255</v>
      </c>
      <c r="K42" s="28">
        <v>100</v>
      </c>
      <c r="L42" s="11" t="s">
        <v>22</v>
      </c>
      <c r="M42" s="11" t="s">
        <v>22</v>
      </c>
      <c r="N42" s="12">
        <f t="shared" si="11"/>
        <v>99.776192474471955</v>
      </c>
      <c r="O42" s="11">
        <v>100</v>
      </c>
      <c r="P42" s="12" t="s">
        <v>22</v>
      </c>
      <c r="Q42" s="12" t="s">
        <v>22</v>
      </c>
      <c r="R42" s="12">
        <f t="shared" si="14"/>
        <v>98.610169491525426</v>
      </c>
      <c r="S42" s="12">
        <v>100</v>
      </c>
      <c r="T42" s="12" t="s">
        <v>22</v>
      </c>
      <c r="U42" s="12" t="s">
        <v>22</v>
      </c>
      <c r="V42" s="11">
        <f t="shared" si="17"/>
        <v>98.874862788144895</v>
      </c>
      <c r="W42" s="35"/>
    </row>
    <row r="43" spans="2:23">
      <c r="B43" s="6" t="s">
        <v>69</v>
      </c>
      <c r="C43" s="13">
        <v>100</v>
      </c>
      <c r="D43" s="13">
        <f>D22/C22*100</f>
        <v>0.9360662636381365</v>
      </c>
      <c r="E43" s="14">
        <f>E22/C22*100</f>
        <v>4.5602438698950003</v>
      </c>
      <c r="F43" s="15">
        <f>F22/C22*100</f>
        <v>94.503689866466871</v>
      </c>
      <c r="G43" s="13">
        <v>100</v>
      </c>
      <c r="H43" s="15">
        <f>H22/G22*100</f>
        <v>9.9515298394425944</v>
      </c>
      <c r="I43" s="13">
        <f>I22/G22*100</f>
        <v>8.1240978669565358</v>
      </c>
      <c r="J43" s="14">
        <f>J22/G22*100</f>
        <v>81.924372293600868</v>
      </c>
      <c r="K43" s="15">
        <v>100</v>
      </c>
      <c r="L43" s="15">
        <f>L22/K22*100</f>
        <v>0.76140350877192975</v>
      </c>
      <c r="M43" s="15">
        <f>M22/K22*100</f>
        <v>1.3298245614035087</v>
      </c>
      <c r="N43" s="15">
        <f t="shared" si="11"/>
        <v>97.908771929824553</v>
      </c>
      <c r="O43" s="13">
        <v>100</v>
      </c>
      <c r="P43" s="15">
        <f t="shared" si="12"/>
        <v>0.21044173633563545</v>
      </c>
      <c r="Q43" s="15">
        <f t="shared" si="13"/>
        <v>1.6873601040730042</v>
      </c>
      <c r="R43" s="15">
        <f t="shared" si="14"/>
        <v>98.102198159591353</v>
      </c>
      <c r="S43" s="15">
        <v>100</v>
      </c>
      <c r="T43" s="15">
        <f>T22/S22*100</f>
        <v>0.54243621048491508</v>
      </c>
      <c r="U43" s="15">
        <f t="shared" si="16"/>
        <v>2.0763343766899918</v>
      </c>
      <c r="V43" s="13">
        <f t="shared" si="17"/>
        <v>97.381229412825093</v>
      </c>
      <c r="W43" s="35"/>
    </row>
    <row r="44" spans="2:23">
      <c r="B44" s="23" t="s">
        <v>70</v>
      </c>
      <c r="C44" s="24">
        <v>100</v>
      </c>
      <c r="D44" s="24">
        <f>D23/C23*100</f>
        <v>14.0868735589537</v>
      </c>
      <c r="E44" s="29">
        <f>E23/C23*100</f>
        <v>35.302255320276679</v>
      </c>
      <c r="F44" s="29">
        <f>F23/C23*100</f>
        <v>50.610871120769616</v>
      </c>
      <c r="G44" s="30">
        <v>100</v>
      </c>
      <c r="H44" s="16">
        <f>H23/G23*100</f>
        <v>34.43227665706052</v>
      </c>
      <c r="I44" s="17">
        <f>I23/G23*100</f>
        <v>17.492067933185975</v>
      </c>
      <c r="J44" s="29">
        <f>J23/G23*100</f>
        <v>48.075655409753502</v>
      </c>
      <c r="K44" s="18">
        <v>100</v>
      </c>
      <c r="L44" s="29">
        <f t="shared" si="9"/>
        <v>3.5779364435706991</v>
      </c>
      <c r="M44" s="18">
        <f t="shared" si="10"/>
        <v>9.4469738577859452</v>
      </c>
      <c r="N44" s="29">
        <f t="shared" si="11"/>
        <v>86.975089698643359</v>
      </c>
      <c r="O44" s="18">
        <v>100</v>
      </c>
      <c r="P44" s="24">
        <f t="shared" si="12"/>
        <v>6.7105106856297443</v>
      </c>
      <c r="Q44" s="29">
        <f t="shared" si="13"/>
        <v>30.316087299273224</v>
      </c>
      <c r="R44" s="29">
        <f t="shared" si="14"/>
        <v>62.973402015097022</v>
      </c>
      <c r="S44" s="29">
        <v>100</v>
      </c>
      <c r="T44" s="29">
        <f t="shared" si="15"/>
        <v>4.1574177115754267</v>
      </c>
      <c r="U44" s="29">
        <f t="shared" si="16"/>
        <v>10.59171491992835</v>
      </c>
      <c r="V44" s="29">
        <f t="shared" si="17"/>
        <v>85.250867368496216</v>
      </c>
      <c r="W44" s="35"/>
    </row>
    <row r="45" spans="2:23">
      <c r="B45" s="7" t="s">
        <v>23</v>
      </c>
      <c r="C45" s="19">
        <v>100</v>
      </c>
      <c r="D45" s="19">
        <f>D24/C24*100</f>
        <v>9.6083804623655169</v>
      </c>
      <c r="E45" s="20">
        <f>E24/C24*100</f>
        <v>24.83309681433375</v>
      </c>
      <c r="F45" s="21">
        <f>F24/C24*100</f>
        <v>65.55852272330074</v>
      </c>
      <c r="G45" s="19">
        <v>100</v>
      </c>
      <c r="H45" s="21">
        <f>H24/G24*100</f>
        <v>29.51708999966905</v>
      </c>
      <c r="I45" s="19">
        <f>I24/G24*100</f>
        <v>15.611188978821872</v>
      </c>
      <c r="J45" s="20">
        <f>J24/G24*100</f>
        <v>54.871721021509082</v>
      </c>
      <c r="K45" s="19">
        <v>100</v>
      </c>
      <c r="L45" s="21">
        <f t="shared" si="9"/>
        <v>3.3209272351990733</v>
      </c>
      <c r="M45" s="19">
        <f t="shared" si="10"/>
        <v>8.7371930774906374</v>
      </c>
      <c r="N45" s="21">
        <f t="shared" si="11"/>
        <v>87.941879687310291</v>
      </c>
      <c r="O45" s="19">
        <v>100</v>
      </c>
      <c r="P45" s="21">
        <f t="shared" si="12"/>
        <v>5.3759711141850586</v>
      </c>
      <c r="Q45" s="21">
        <f t="shared" si="13"/>
        <v>24.454316364867292</v>
      </c>
      <c r="R45" s="21">
        <f t="shared" si="14"/>
        <v>70.169712520947641</v>
      </c>
      <c r="S45" s="21">
        <v>100</v>
      </c>
      <c r="T45" s="21">
        <f t="shared" si="15"/>
        <v>3.1946971779665825</v>
      </c>
      <c r="U45" s="21">
        <f t="shared" si="16"/>
        <v>8.3626795135297893</v>
      </c>
      <c r="V45" s="19">
        <f t="shared" si="17"/>
        <v>88.442623308503627</v>
      </c>
      <c r="W45" s="35"/>
    </row>
    <row r="46" spans="2:23">
      <c r="B46" s="101" t="s">
        <v>54</v>
      </c>
      <c r="C46" s="101"/>
      <c r="D46" s="101"/>
      <c r="E46" s="101"/>
      <c r="F46" s="101"/>
      <c r="G46" s="101"/>
      <c r="H46" s="101"/>
      <c r="I46" s="101"/>
      <c r="J46" s="101"/>
      <c r="K46" s="101"/>
      <c r="L46" s="101"/>
      <c r="M46" s="101"/>
      <c r="N46" s="101"/>
      <c r="O46" s="101"/>
      <c r="P46" s="101"/>
      <c r="Q46" s="101"/>
      <c r="R46" s="101"/>
      <c r="S46" s="101"/>
      <c r="T46" s="101"/>
      <c r="U46" s="101"/>
      <c r="V46" s="101"/>
    </row>
    <row r="47" spans="2:23">
      <c r="B47" s="36" t="s">
        <v>71</v>
      </c>
      <c r="C47" s="36"/>
      <c r="D47" s="36"/>
      <c r="E47" s="36"/>
      <c r="F47" s="36"/>
      <c r="G47" s="36"/>
      <c r="H47" s="36"/>
      <c r="I47" s="36"/>
      <c r="J47" s="36"/>
      <c r="K47" s="36"/>
      <c r="L47" s="36"/>
      <c r="M47" s="36"/>
      <c r="N47" s="36"/>
      <c r="O47" s="36"/>
      <c r="P47" s="36"/>
      <c r="Q47" s="36"/>
      <c r="R47" s="36"/>
      <c r="S47" s="36"/>
      <c r="T47" s="36"/>
      <c r="U47" s="36"/>
      <c r="V47" s="36"/>
    </row>
    <row r="48" spans="2:23" ht="15" customHeight="1">
      <c r="B48" s="87" t="s">
        <v>56</v>
      </c>
      <c r="C48" s="87"/>
      <c r="D48" s="87"/>
      <c r="E48" s="87"/>
      <c r="F48" s="87"/>
      <c r="G48" s="87"/>
      <c r="H48" s="87"/>
      <c r="I48" s="87"/>
      <c r="J48" s="87"/>
      <c r="K48" s="87"/>
      <c r="L48" s="87"/>
      <c r="M48" s="87"/>
      <c r="N48" s="87"/>
      <c r="O48" s="87"/>
      <c r="P48" s="87"/>
      <c r="Q48" s="87"/>
      <c r="R48" s="87"/>
      <c r="S48" s="87"/>
      <c r="T48" s="87"/>
      <c r="U48" s="87"/>
      <c r="V48" s="87"/>
    </row>
    <row r="49" spans="2:26" ht="15" customHeight="1">
      <c r="B49" s="91" t="s">
        <v>57</v>
      </c>
      <c r="C49" s="91"/>
      <c r="D49" s="91"/>
      <c r="E49" s="91"/>
      <c r="F49" s="91"/>
      <c r="G49" s="91"/>
      <c r="H49" s="91"/>
      <c r="I49" s="91"/>
      <c r="J49" s="91"/>
      <c r="K49" s="91"/>
      <c r="L49" s="91"/>
      <c r="M49" s="91"/>
      <c r="N49" s="91"/>
      <c r="O49" s="91"/>
      <c r="P49" s="91"/>
      <c r="Q49" s="91"/>
      <c r="R49" s="91"/>
      <c r="S49" s="91"/>
      <c r="T49" s="91"/>
      <c r="U49" s="91"/>
      <c r="V49" s="91"/>
    </row>
    <row r="50" spans="2:26">
      <c r="B50" s="89" t="s">
        <v>25</v>
      </c>
      <c r="C50" s="89"/>
      <c r="D50" s="89"/>
      <c r="E50" s="89"/>
      <c r="F50" s="89"/>
      <c r="G50" s="89"/>
      <c r="H50" s="89"/>
      <c r="I50" s="89"/>
      <c r="J50" s="89"/>
      <c r="K50" s="89"/>
      <c r="L50" s="89"/>
      <c r="M50" s="89"/>
      <c r="N50" s="89"/>
      <c r="O50" s="89"/>
      <c r="P50" s="89"/>
      <c r="Q50" s="89"/>
      <c r="R50" s="89"/>
      <c r="S50" s="89"/>
      <c r="T50" s="89"/>
      <c r="U50" s="89"/>
      <c r="V50" s="89"/>
    </row>
    <row r="51" spans="2:26">
      <c r="B51" s="90" t="s">
        <v>58</v>
      </c>
      <c r="C51" s="90"/>
      <c r="D51" s="90"/>
      <c r="E51" s="90"/>
      <c r="F51" s="90"/>
      <c r="G51" s="90"/>
      <c r="H51" s="90"/>
      <c r="I51" s="90"/>
      <c r="J51" s="90"/>
      <c r="K51" s="90"/>
      <c r="L51" s="90"/>
      <c r="M51" s="90"/>
      <c r="N51" s="90"/>
      <c r="O51" s="90"/>
      <c r="P51" s="90"/>
      <c r="Q51" s="90"/>
      <c r="R51" s="90"/>
      <c r="S51" s="90"/>
      <c r="T51" s="90"/>
      <c r="U51" s="90"/>
      <c r="V51" s="90"/>
    </row>
    <row r="52" spans="2:26">
      <c r="B52" s="89" t="s">
        <v>26</v>
      </c>
      <c r="C52" s="89"/>
      <c r="D52" s="89"/>
      <c r="E52" s="89"/>
      <c r="F52" s="89"/>
      <c r="G52" s="89"/>
      <c r="H52" s="89"/>
      <c r="I52" s="89"/>
      <c r="J52" s="89"/>
      <c r="K52" s="89"/>
      <c r="L52" s="89"/>
      <c r="M52" s="89"/>
      <c r="N52" s="89"/>
      <c r="O52" s="89"/>
      <c r="P52" s="89"/>
      <c r="Q52" s="89"/>
      <c r="R52" s="89"/>
      <c r="S52" s="89"/>
      <c r="T52" s="89"/>
      <c r="U52" s="89"/>
      <c r="V52" s="89"/>
    </row>
    <row r="53" spans="2:26" ht="15" customHeight="1">
      <c r="B53" s="88" t="s">
        <v>59</v>
      </c>
      <c r="C53" s="88"/>
      <c r="D53" s="88"/>
      <c r="E53" s="88"/>
      <c r="F53" s="88"/>
      <c r="G53" s="88"/>
      <c r="H53" s="88"/>
      <c r="I53" s="88"/>
      <c r="J53" s="88"/>
      <c r="K53" s="88"/>
      <c r="L53" s="88"/>
      <c r="M53" s="88"/>
      <c r="N53" s="88"/>
      <c r="O53" s="88"/>
      <c r="P53" s="88"/>
      <c r="Q53" s="88"/>
      <c r="R53" s="88"/>
      <c r="S53" s="88"/>
      <c r="T53" s="88"/>
      <c r="U53" s="88"/>
      <c r="V53" s="88"/>
    </row>
    <row r="54" spans="2:26">
      <c r="B54" s="89" t="s">
        <v>27</v>
      </c>
      <c r="C54" s="89"/>
      <c r="D54" s="89"/>
      <c r="E54" s="89"/>
      <c r="F54" s="89"/>
      <c r="G54" s="89"/>
      <c r="H54" s="89"/>
      <c r="I54" s="89"/>
      <c r="J54" s="89"/>
      <c r="K54" s="89"/>
      <c r="L54" s="89"/>
      <c r="M54" s="89"/>
      <c r="N54" s="89"/>
      <c r="O54" s="89"/>
      <c r="P54" s="89"/>
      <c r="Q54" s="89"/>
      <c r="R54" s="89"/>
      <c r="S54" s="89"/>
      <c r="T54" s="89"/>
      <c r="U54" s="89"/>
      <c r="V54" s="89"/>
    </row>
    <row r="55" spans="2:26" ht="15" customHeight="1">
      <c r="B55" s="88" t="s">
        <v>60</v>
      </c>
      <c r="C55" s="88"/>
      <c r="D55" s="88"/>
      <c r="E55" s="88"/>
      <c r="F55" s="88"/>
      <c r="G55" s="88"/>
      <c r="H55" s="88"/>
      <c r="I55" s="88"/>
      <c r="J55" s="88"/>
      <c r="K55" s="88"/>
      <c r="L55" s="88"/>
      <c r="M55" s="88"/>
      <c r="N55" s="88"/>
      <c r="O55" s="88"/>
      <c r="P55" s="88"/>
      <c r="Q55" s="88"/>
      <c r="R55" s="88"/>
      <c r="S55" s="88"/>
      <c r="T55" s="88"/>
      <c r="U55" s="88"/>
      <c r="V55" s="88"/>
      <c r="W55" s="37"/>
      <c r="X55" s="37"/>
      <c r="Y55" s="37"/>
      <c r="Z55" s="37"/>
    </row>
    <row r="56" spans="2:26">
      <c r="B56" s="89" t="s">
        <v>28</v>
      </c>
      <c r="C56" s="89"/>
      <c r="D56" s="89"/>
      <c r="E56" s="89"/>
      <c r="F56" s="89"/>
      <c r="G56" s="89"/>
      <c r="H56" s="89"/>
      <c r="I56" s="89"/>
      <c r="J56" s="89"/>
      <c r="K56" s="89"/>
      <c r="L56" s="89"/>
      <c r="M56" s="89"/>
      <c r="N56" s="89"/>
      <c r="O56" s="89"/>
      <c r="P56" s="89"/>
      <c r="Q56" s="89"/>
      <c r="R56" s="89"/>
      <c r="S56" s="89"/>
      <c r="T56" s="89"/>
      <c r="U56" s="89"/>
      <c r="V56" s="89"/>
      <c r="W56" s="38"/>
      <c r="X56" s="38"/>
      <c r="Y56" s="38"/>
      <c r="Z56" s="38"/>
    </row>
    <row r="57" spans="2:26" ht="15" customHeight="1">
      <c r="B57" s="90" t="s">
        <v>61</v>
      </c>
      <c r="C57" s="90"/>
      <c r="D57" s="90"/>
      <c r="E57" s="90"/>
      <c r="F57" s="90"/>
      <c r="G57" s="90"/>
      <c r="H57" s="90"/>
      <c r="I57" s="90"/>
      <c r="J57" s="90"/>
      <c r="K57" s="90"/>
      <c r="L57" s="90"/>
      <c r="M57" s="90"/>
      <c r="N57" s="90"/>
      <c r="O57" s="90"/>
      <c r="P57" s="90"/>
      <c r="Q57" s="90"/>
      <c r="R57" s="90"/>
      <c r="S57" s="90"/>
      <c r="T57" s="90"/>
      <c r="U57" s="90"/>
      <c r="V57" s="90"/>
      <c r="W57" s="37"/>
      <c r="X57" s="37"/>
      <c r="Y57" s="37"/>
      <c r="Z57" s="37"/>
    </row>
    <row r="58" spans="2:26">
      <c r="B58" s="89" t="s">
        <v>29</v>
      </c>
      <c r="C58" s="89"/>
      <c r="D58" s="89"/>
      <c r="E58" s="89"/>
      <c r="F58" s="89"/>
      <c r="G58" s="89"/>
      <c r="H58" s="89"/>
      <c r="I58" s="89"/>
      <c r="J58" s="89"/>
      <c r="K58" s="89"/>
      <c r="L58" s="89"/>
      <c r="M58" s="89"/>
      <c r="N58" s="89"/>
      <c r="O58" s="89"/>
      <c r="P58" s="89"/>
      <c r="Q58" s="89"/>
      <c r="R58" s="89"/>
      <c r="S58" s="89"/>
      <c r="T58" s="89"/>
      <c r="U58" s="89"/>
      <c r="V58" s="89"/>
      <c r="W58" s="38"/>
      <c r="X58" s="38"/>
      <c r="Y58" s="38"/>
      <c r="Z58" s="38"/>
    </row>
    <row r="59" spans="2:26" ht="15" customHeight="1">
      <c r="B59" s="90" t="s">
        <v>62</v>
      </c>
      <c r="C59" s="90"/>
      <c r="D59" s="90"/>
      <c r="E59" s="90"/>
      <c r="F59" s="90"/>
      <c r="G59" s="90"/>
      <c r="H59" s="90"/>
      <c r="I59" s="90"/>
      <c r="J59" s="90"/>
      <c r="K59" s="90"/>
      <c r="L59" s="90"/>
      <c r="M59" s="90"/>
      <c r="N59" s="90"/>
      <c r="O59" s="90"/>
      <c r="P59" s="90"/>
      <c r="Q59" s="90"/>
      <c r="R59" s="90"/>
      <c r="S59" s="90"/>
      <c r="T59" s="90"/>
      <c r="U59" s="90"/>
      <c r="V59" s="90"/>
      <c r="W59" s="39"/>
      <c r="X59" s="39"/>
      <c r="Y59" s="39"/>
      <c r="Z59" s="39"/>
    </row>
    <row r="60" spans="2:26" ht="15" customHeight="1">
      <c r="B60" s="87" t="s">
        <v>72</v>
      </c>
      <c r="C60" s="87"/>
      <c r="D60" s="87"/>
      <c r="E60" s="87"/>
      <c r="F60" s="87"/>
      <c r="G60" s="87"/>
      <c r="H60" s="87"/>
      <c r="I60" s="87"/>
      <c r="J60" s="87"/>
      <c r="K60" s="87"/>
      <c r="L60" s="87"/>
      <c r="M60" s="87"/>
      <c r="N60" s="87"/>
      <c r="O60" s="87"/>
      <c r="P60" s="87"/>
      <c r="Q60" s="87"/>
      <c r="R60" s="87"/>
      <c r="S60" s="87"/>
      <c r="T60" s="87"/>
      <c r="U60" s="87"/>
      <c r="V60" s="87"/>
      <c r="W60" s="39"/>
      <c r="X60" s="39"/>
      <c r="Y60" s="39"/>
      <c r="Z60" s="39"/>
    </row>
    <row r="61" spans="2:26" ht="15" customHeight="1">
      <c r="B61" s="87" t="s">
        <v>73</v>
      </c>
      <c r="C61" s="87"/>
      <c r="D61" s="87"/>
      <c r="E61" s="87"/>
      <c r="F61" s="87"/>
      <c r="G61" s="87"/>
      <c r="H61" s="87"/>
      <c r="I61" s="87"/>
      <c r="J61" s="87"/>
      <c r="K61" s="87"/>
      <c r="L61" s="87"/>
      <c r="M61" s="87"/>
      <c r="N61" s="87"/>
      <c r="O61" s="87"/>
      <c r="P61" s="87"/>
      <c r="Q61" s="87"/>
      <c r="R61" s="87"/>
      <c r="S61" s="87"/>
      <c r="T61" s="87"/>
      <c r="U61" s="87"/>
      <c r="V61" s="87"/>
      <c r="W61" s="38"/>
      <c r="X61" s="38"/>
      <c r="Y61" s="38"/>
      <c r="Z61" s="38"/>
    </row>
    <row r="62" spans="2:26" ht="15" customHeight="1">
      <c r="W62" s="37"/>
      <c r="X62" s="37"/>
      <c r="Y62" s="37"/>
      <c r="Z62" s="37"/>
    </row>
    <row r="63" spans="2:26" ht="15" customHeight="1">
      <c r="W63" s="38"/>
      <c r="X63" s="38"/>
      <c r="Y63" s="38"/>
      <c r="Z63" s="38"/>
    </row>
    <row r="64" spans="2:26" ht="15" customHeight="1">
      <c r="E64" s="35"/>
      <c r="W64" s="37"/>
      <c r="X64" s="37"/>
      <c r="Y64" s="37"/>
      <c r="Z64" s="37"/>
    </row>
    <row r="65" spans="5:5">
      <c r="E65" s="35"/>
    </row>
    <row r="66" spans="5:5">
      <c r="E66" s="35"/>
    </row>
  </sheetData>
  <mergeCells count="29">
    <mergeCell ref="B2:V2"/>
    <mergeCell ref="B3:B5"/>
    <mergeCell ref="C3:C4"/>
    <mergeCell ref="D3:F3"/>
    <mergeCell ref="G3:G4"/>
    <mergeCell ref="H3:J3"/>
    <mergeCell ref="K3:K4"/>
    <mergeCell ref="L3:N3"/>
    <mergeCell ref="O3:O4"/>
    <mergeCell ref="P3:R3"/>
    <mergeCell ref="B54:V54"/>
    <mergeCell ref="S3:S4"/>
    <mergeCell ref="T3:V3"/>
    <mergeCell ref="C5:V5"/>
    <mergeCell ref="C26:V26"/>
    <mergeCell ref="B46:V46"/>
    <mergeCell ref="B48:V48"/>
    <mergeCell ref="B49:V49"/>
    <mergeCell ref="B50:V50"/>
    <mergeCell ref="B51:V51"/>
    <mergeCell ref="B52:V52"/>
    <mergeCell ref="B53:V53"/>
    <mergeCell ref="B61:V61"/>
    <mergeCell ref="B55:V55"/>
    <mergeCell ref="B56:V56"/>
    <mergeCell ref="B57:V57"/>
    <mergeCell ref="B58:V58"/>
    <mergeCell ref="B59:V59"/>
    <mergeCell ref="B60:V60"/>
  </mergeCell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1E2D5-600C-4EBB-9556-A913CC08086A}">
  <dimension ref="B1:Z65"/>
  <sheetViews>
    <sheetView workbookViewId="0">
      <selection activeCell="W11" sqref="W11"/>
    </sheetView>
  </sheetViews>
  <sheetFormatPr baseColWidth="10" defaultColWidth="10" defaultRowHeight="15.6"/>
  <cols>
    <col min="2" max="2" width="29.19921875" customWidth="1"/>
    <col min="3" max="3" width="12.69921875" customWidth="1"/>
    <col min="4" max="5" width="11.19921875" customWidth="1"/>
    <col min="6" max="6" width="12" customWidth="1"/>
    <col min="7" max="7" width="13.19921875" customWidth="1"/>
    <col min="8" max="8" width="12.09765625" customWidth="1"/>
    <col min="9" max="9" width="12.69921875" customWidth="1"/>
    <col min="10" max="10" width="12.09765625" customWidth="1"/>
    <col min="11" max="11" width="13" customWidth="1"/>
    <col min="12" max="13" width="11.19921875" customWidth="1"/>
    <col min="14" max="15" width="12.19921875" customWidth="1"/>
    <col min="16" max="17" width="11.19921875" customWidth="1"/>
    <col min="18" max="19" width="12.19921875" customWidth="1"/>
    <col min="20" max="21" width="11.19921875" customWidth="1"/>
    <col min="22" max="22" width="11.69921875" customWidth="1"/>
  </cols>
  <sheetData>
    <row r="1" spans="2:24">
      <c r="B1" s="32"/>
    </row>
    <row r="2" spans="2:24" ht="15.75" customHeight="1">
      <c r="B2" s="102" t="s">
        <v>32</v>
      </c>
      <c r="C2" s="103"/>
      <c r="D2" s="102"/>
      <c r="E2" s="102"/>
      <c r="F2" s="102"/>
      <c r="G2" s="102"/>
      <c r="H2" s="102"/>
      <c r="I2" s="102"/>
      <c r="J2" s="102"/>
      <c r="K2" s="102"/>
      <c r="L2" s="102"/>
      <c r="M2" s="102"/>
      <c r="N2" s="102"/>
      <c r="O2" s="102"/>
      <c r="P2" s="102"/>
      <c r="Q2" s="102"/>
      <c r="R2" s="102"/>
      <c r="S2" s="102"/>
      <c r="T2" s="102"/>
      <c r="U2" s="102"/>
      <c r="V2" s="102"/>
      <c r="W2" s="33"/>
      <c r="X2" s="33"/>
    </row>
    <row r="3" spans="2:24" ht="47.1" customHeight="1">
      <c r="B3" s="104" t="s">
        <v>16</v>
      </c>
      <c r="C3" s="92" t="s">
        <v>20</v>
      </c>
      <c r="D3" s="94" t="s">
        <v>35</v>
      </c>
      <c r="E3" s="95"/>
      <c r="F3" s="96"/>
      <c r="G3" s="92" t="s">
        <v>20</v>
      </c>
      <c r="H3" s="94" t="s">
        <v>36</v>
      </c>
      <c r="I3" s="95"/>
      <c r="J3" s="96"/>
      <c r="K3" s="92" t="s">
        <v>20</v>
      </c>
      <c r="L3" s="94" t="s">
        <v>37</v>
      </c>
      <c r="M3" s="95"/>
      <c r="N3" s="96"/>
      <c r="O3" s="92" t="s">
        <v>20</v>
      </c>
      <c r="P3" s="94" t="s">
        <v>38</v>
      </c>
      <c r="Q3" s="95"/>
      <c r="R3" s="96"/>
      <c r="S3" s="92" t="s">
        <v>20</v>
      </c>
      <c r="T3" s="94" t="s">
        <v>39</v>
      </c>
      <c r="U3" s="95"/>
      <c r="V3" s="96"/>
    </row>
    <row r="4" spans="2:24" ht="49.5" customHeight="1">
      <c r="B4" s="105"/>
      <c r="C4" s="93"/>
      <c r="D4" s="34" t="s">
        <v>40</v>
      </c>
      <c r="E4" s="2" t="s">
        <v>41</v>
      </c>
      <c r="F4" s="3" t="s">
        <v>42</v>
      </c>
      <c r="G4" s="93"/>
      <c r="H4" s="31" t="s">
        <v>43</v>
      </c>
      <c r="I4" s="2" t="s">
        <v>44</v>
      </c>
      <c r="J4" s="3" t="s">
        <v>45</v>
      </c>
      <c r="K4" s="93"/>
      <c r="L4" s="2" t="s">
        <v>46</v>
      </c>
      <c r="M4" s="2" t="s">
        <v>47</v>
      </c>
      <c r="N4" s="2" t="s">
        <v>48</v>
      </c>
      <c r="O4" s="93"/>
      <c r="P4" s="4" t="s">
        <v>40</v>
      </c>
      <c r="Q4" s="4" t="s">
        <v>41</v>
      </c>
      <c r="R4" s="4" t="s">
        <v>42</v>
      </c>
      <c r="S4" s="93"/>
      <c r="T4" s="4" t="s">
        <v>49</v>
      </c>
      <c r="U4" s="4" t="s">
        <v>50</v>
      </c>
      <c r="V4" s="4" t="s">
        <v>51</v>
      </c>
    </row>
    <row r="5" spans="2:24">
      <c r="B5" s="106"/>
      <c r="C5" s="97" t="s">
        <v>21</v>
      </c>
      <c r="D5" s="98"/>
      <c r="E5" s="98"/>
      <c r="F5" s="98"/>
      <c r="G5" s="98"/>
      <c r="H5" s="98"/>
      <c r="I5" s="98"/>
      <c r="J5" s="98"/>
      <c r="K5" s="98"/>
      <c r="L5" s="98"/>
      <c r="M5" s="98"/>
      <c r="N5" s="98"/>
      <c r="O5" s="98"/>
      <c r="P5" s="98"/>
      <c r="Q5" s="98"/>
      <c r="R5" s="98"/>
      <c r="S5" s="98"/>
      <c r="T5" s="98"/>
      <c r="U5" s="98"/>
      <c r="V5" s="99"/>
    </row>
    <row r="6" spans="2:24">
      <c r="B6" s="22" t="s">
        <v>0</v>
      </c>
      <c r="C6" s="40">
        <v>44736</v>
      </c>
      <c r="D6" s="40">
        <v>13607</v>
      </c>
      <c r="E6" s="40">
        <v>17499</v>
      </c>
      <c r="F6" s="41">
        <v>13630</v>
      </c>
      <c r="G6" s="40">
        <v>135187</v>
      </c>
      <c r="H6" s="40">
        <v>75230</v>
      </c>
      <c r="I6" s="40">
        <v>20605</v>
      </c>
      <c r="J6" s="40">
        <v>39352</v>
      </c>
      <c r="K6" s="40">
        <v>60047</v>
      </c>
      <c r="L6" s="40">
        <v>5479</v>
      </c>
      <c r="M6" s="40">
        <v>9748</v>
      </c>
      <c r="N6" s="40">
        <v>44820</v>
      </c>
      <c r="O6" s="40">
        <v>8207</v>
      </c>
      <c r="P6" s="40">
        <v>1918</v>
      </c>
      <c r="Q6" s="40">
        <v>3099</v>
      </c>
      <c r="R6" s="40">
        <v>3190</v>
      </c>
      <c r="S6" s="40">
        <v>31387</v>
      </c>
      <c r="T6" s="40">
        <v>2524</v>
      </c>
      <c r="U6" s="40">
        <v>5461</v>
      </c>
      <c r="V6" s="40">
        <v>23402</v>
      </c>
    </row>
    <row r="7" spans="2:24">
      <c r="B7" s="5" t="s">
        <v>1</v>
      </c>
      <c r="C7" s="42">
        <v>34006</v>
      </c>
      <c r="D7" s="42">
        <v>4143</v>
      </c>
      <c r="E7" s="42">
        <v>12073</v>
      </c>
      <c r="F7" s="43">
        <v>17790</v>
      </c>
      <c r="G7" s="42">
        <v>216221</v>
      </c>
      <c r="H7" s="42">
        <v>63222</v>
      </c>
      <c r="I7" s="42">
        <v>37178</v>
      </c>
      <c r="J7" s="42">
        <v>115821</v>
      </c>
      <c r="K7" s="42">
        <v>49898</v>
      </c>
      <c r="L7" s="42">
        <v>753</v>
      </c>
      <c r="M7" s="42">
        <v>3297</v>
      </c>
      <c r="N7" s="42">
        <v>45848</v>
      </c>
      <c r="O7" s="42">
        <v>57230</v>
      </c>
      <c r="P7" s="42">
        <v>4280</v>
      </c>
      <c r="Q7" s="42">
        <v>18867</v>
      </c>
      <c r="R7" s="42">
        <v>34083</v>
      </c>
      <c r="S7" s="42">
        <v>16115</v>
      </c>
      <c r="T7" s="42">
        <v>774</v>
      </c>
      <c r="U7" s="42">
        <v>1685</v>
      </c>
      <c r="V7" s="42">
        <v>13656</v>
      </c>
    </row>
    <row r="8" spans="2:24">
      <c r="B8" s="23" t="s">
        <v>2</v>
      </c>
      <c r="C8" s="40">
        <v>9554</v>
      </c>
      <c r="D8" s="40">
        <v>112</v>
      </c>
      <c r="E8" s="40">
        <v>827</v>
      </c>
      <c r="F8" s="41">
        <v>8615</v>
      </c>
      <c r="G8" s="40">
        <v>19450</v>
      </c>
      <c r="H8" s="40">
        <v>6767</v>
      </c>
      <c r="I8" s="40">
        <v>3341</v>
      </c>
      <c r="J8" s="40">
        <v>9342</v>
      </c>
      <c r="K8" s="40">
        <v>5454</v>
      </c>
      <c r="L8" s="40">
        <v>179</v>
      </c>
      <c r="M8" s="40">
        <v>319</v>
      </c>
      <c r="N8" s="40">
        <v>4956</v>
      </c>
      <c r="O8" s="40">
        <v>9423</v>
      </c>
      <c r="P8" s="40" t="s">
        <v>22</v>
      </c>
      <c r="Q8" s="40" t="s">
        <v>22</v>
      </c>
      <c r="R8" s="40">
        <v>8945</v>
      </c>
      <c r="S8" s="40">
        <v>12241</v>
      </c>
      <c r="T8" s="40">
        <v>157</v>
      </c>
      <c r="U8" s="40">
        <v>735</v>
      </c>
      <c r="V8" s="40">
        <v>11349</v>
      </c>
    </row>
    <row r="9" spans="2:24">
      <c r="B9" s="5" t="s">
        <v>3</v>
      </c>
      <c r="C9" s="42">
        <v>13879</v>
      </c>
      <c r="D9" s="42">
        <v>143</v>
      </c>
      <c r="E9" s="42">
        <v>908</v>
      </c>
      <c r="F9" s="43">
        <v>12828</v>
      </c>
      <c r="G9" s="42">
        <v>37755</v>
      </c>
      <c r="H9" s="42">
        <v>4655</v>
      </c>
      <c r="I9" s="42">
        <v>4267</v>
      </c>
      <c r="J9" s="42">
        <v>28833</v>
      </c>
      <c r="K9" s="42">
        <v>5277</v>
      </c>
      <c r="L9" s="42" t="s">
        <v>22</v>
      </c>
      <c r="M9" s="42" t="s">
        <v>22</v>
      </c>
      <c r="N9" s="42">
        <v>5164</v>
      </c>
      <c r="O9" s="42">
        <v>9222</v>
      </c>
      <c r="P9" s="42">
        <v>28</v>
      </c>
      <c r="Q9" s="42">
        <v>342</v>
      </c>
      <c r="R9" s="42">
        <v>8852</v>
      </c>
      <c r="S9" s="42">
        <v>9064</v>
      </c>
      <c r="T9" s="42">
        <v>42</v>
      </c>
      <c r="U9" s="42">
        <v>97</v>
      </c>
      <c r="V9" s="42">
        <v>8925</v>
      </c>
    </row>
    <row r="10" spans="2:24">
      <c r="B10" s="23" t="s">
        <v>4</v>
      </c>
      <c r="C10" s="40">
        <v>1628</v>
      </c>
      <c r="D10" s="40">
        <v>385</v>
      </c>
      <c r="E10" s="40">
        <v>606</v>
      </c>
      <c r="F10" s="41">
        <v>637</v>
      </c>
      <c r="G10" s="40">
        <v>8628</v>
      </c>
      <c r="H10" s="40">
        <v>2889</v>
      </c>
      <c r="I10" s="40">
        <v>1267</v>
      </c>
      <c r="J10" s="40">
        <v>4472</v>
      </c>
      <c r="K10" s="40">
        <v>363</v>
      </c>
      <c r="L10" s="40" t="s">
        <v>22</v>
      </c>
      <c r="M10" s="40" t="s">
        <v>22</v>
      </c>
      <c r="N10" s="40">
        <v>288</v>
      </c>
      <c r="O10" s="40">
        <v>2939</v>
      </c>
      <c r="P10" s="40">
        <v>786</v>
      </c>
      <c r="Q10" s="40">
        <v>1147</v>
      </c>
      <c r="R10" s="40">
        <v>1006</v>
      </c>
      <c r="S10" s="40">
        <v>2400</v>
      </c>
      <c r="T10" s="40">
        <v>119</v>
      </c>
      <c r="U10" s="40">
        <v>253</v>
      </c>
      <c r="V10" s="40">
        <v>2028</v>
      </c>
    </row>
    <row r="11" spans="2:24">
      <c r="B11" s="5" t="s">
        <v>5</v>
      </c>
      <c r="C11" s="42">
        <v>14470</v>
      </c>
      <c r="D11" s="42">
        <v>1142</v>
      </c>
      <c r="E11" s="42">
        <v>2954</v>
      </c>
      <c r="F11" s="43">
        <v>10374</v>
      </c>
      <c r="G11" s="42">
        <v>22042</v>
      </c>
      <c r="H11" s="42">
        <v>7370</v>
      </c>
      <c r="I11" s="42">
        <v>3509</v>
      </c>
      <c r="J11" s="42">
        <v>11163</v>
      </c>
      <c r="K11" s="42">
        <v>8883</v>
      </c>
      <c r="L11" s="42">
        <v>477</v>
      </c>
      <c r="M11" s="42">
        <v>692</v>
      </c>
      <c r="N11" s="42">
        <v>7714</v>
      </c>
      <c r="O11" s="42">
        <v>6315</v>
      </c>
      <c r="P11" s="42">
        <v>315</v>
      </c>
      <c r="Q11" s="42">
        <v>881</v>
      </c>
      <c r="R11" s="42">
        <v>5119</v>
      </c>
      <c r="S11" s="42">
        <v>6277</v>
      </c>
      <c r="T11" s="42">
        <v>275</v>
      </c>
      <c r="U11" s="42">
        <v>295</v>
      </c>
      <c r="V11" s="42">
        <v>5707</v>
      </c>
    </row>
    <row r="12" spans="2:24">
      <c r="B12" s="23" t="s">
        <v>6</v>
      </c>
      <c r="C12" s="40">
        <v>24617</v>
      </c>
      <c r="D12" s="40">
        <v>2226</v>
      </c>
      <c r="E12" s="40">
        <v>8679</v>
      </c>
      <c r="F12" s="41">
        <v>13712</v>
      </c>
      <c r="G12" s="40">
        <v>81773</v>
      </c>
      <c r="H12" s="40">
        <v>16053</v>
      </c>
      <c r="I12" s="40">
        <v>12451</v>
      </c>
      <c r="J12" s="40">
        <v>53269</v>
      </c>
      <c r="K12" s="40">
        <v>37381</v>
      </c>
      <c r="L12" s="40">
        <v>504</v>
      </c>
      <c r="M12" s="40">
        <v>1675</v>
      </c>
      <c r="N12" s="40">
        <v>35202</v>
      </c>
      <c r="O12" s="40">
        <v>10542</v>
      </c>
      <c r="P12" s="40">
        <v>579</v>
      </c>
      <c r="Q12" s="40">
        <v>3260</v>
      </c>
      <c r="R12" s="40">
        <v>6703</v>
      </c>
      <c r="S12" s="40">
        <v>16400</v>
      </c>
      <c r="T12" s="40">
        <v>419</v>
      </c>
      <c r="U12" s="40">
        <v>999</v>
      </c>
      <c r="V12" s="40">
        <v>14982</v>
      </c>
    </row>
    <row r="13" spans="2:24">
      <c r="B13" s="5" t="s">
        <v>7</v>
      </c>
      <c r="C13" s="42">
        <v>13807</v>
      </c>
      <c r="D13" s="42">
        <v>32</v>
      </c>
      <c r="E13" s="42">
        <v>370</v>
      </c>
      <c r="F13" s="43">
        <v>13405</v>
      </c>
      <c r="G13" s="42">
        <v>29471</v>
      </c>
      <c r="H13" s="42">
        <v>825</v>
      </c>
      <c r="I13" s="42">
        <v>1122</v>
      </c>
      <c r="J13" s="42">
        <v>27524</v>
      </c>
      <c r="K13" s="42">
        <v>3881</v>
      </c>
      <c r="L13" s="42" t="s">
        <v>22</v>
      </c>
      <c r="M13" s="42" t="s">
        <v>22</v>
      </c>
      <c r="N13" s="42">
        <v>3849</v>
      </c>
      <c r="O13" s="42">
        <v>4450</v>
      </c>
      <c r="P13" s="42" t="s">
        <v>22</v>
      </c>
      <c r="Q13" s="42" t="s">
        <v>22</v>
      </c>
      <c r="R13" s="42">
        <v>4418</v>
      </c>
      <c r="S13" s="42">
        <v>4831</v>
      </c>
      <c r="T13" s="42" t="s">
        <v>22</v>
      </c>
      <c r="U13" s="42" t="s">
        <v>22</v>
      </c>
      <c r="V13" s="42">
        <v>4817</v>
      </c>
    </row>
    <row r="14" spans="2:24">
      <c r="B14" s="23" t="s">
        <v>8</v>
      </c>
      <c r="C14" s="40">
        <v>14941</v>
      </c>
      <c r="D14" s="40">
        <v>1793</v>
      </c>
      <c r="E14" s="40">
        <v>5989</v>
      </c>
      <c r="F14" s="41">
        <v>7159</v>
      </c>
      <c r="G14" s="40">
        <v>162508</v>
      </c>
      <c r="H14" s="40">
        <v>52288</v>
      </c>
      <c r="I14" s="40">
        <v>29781</v>
      </c>
      <c r="J14" s="40">
        <v>80439</v>
      </c>
      <c r="K14" s="40">
        <v>22679</v>
      </c>
      <c r="L14" s="40">
        <v>799</v>
      </c>
      <c r="M14" s="40">
        <v>2236</v>
      </c>
      <c r="N14" s="40">
        <v>19644</v>
      </c>
      <c r="O14" s="40">
        <v>41722</v>
      </c>
      <c r="P14" s="40">
        <v>2427</v>
      </c>
      <c r="Q14" s="40">
        <v>13153</v>
      </c>
      <c r="R14" s="40">
        <v>26142</v>
      </c>
      <c r="S14" s="40">
        <v>15475</v>
      </c>
      <c r="T14" s="40">
        <v>782</v>
      </c>
      <c r="U14" s="40">
        <v>1780</v>
      </c>
      <c r="V14" s="40">
        <v>12913</v>
      </c>
    </row>
    <row r="15" spans="2:24">
      <c r="B15" s="5" t="s">
        <v>9</v>
      </c>
      <c r="C15" s="42">
        <v>16258</v>
      </c>
      <c r="D15" s="42">
        <v>1244</v>
      </c>
      <c r="E15" s="42">
        <v>5574</v>
      </c>
      <c r="F15" s="43">
        <v>9440</v>
      </c>
      <c r="G15" s="42">
        <v>165805</v>
      </c>
      <c r="H15" s="42">
        <v>45755</v>
      </c>
      <c r="I15" s="42">
        <v>30784</v>
      </c>
      <c r="J15" s="42">
        <v>89266</v>
      </c>
      <c r="K15" s="42">
        <v>151567</v>
      </c>
      <c r="L15" s="42">
        <v>3057</v>
      </c>
      <c r="M15" s="42">
        <v>12652</v>
      </c>
      <c r="N15" s="42">
        <v>135858</v>
      </c>
      <c r="O15" s="42">
        <v>38105</v>
      </c>
      <c r="P15" s="42">
        <v>1644</v>
      </c>
      <c r="Q15" s="42">
        <v>11782</v>
      </c>
      <c r="R15" s="42">
        <v>24679</v>
      </c>
      <c r="S15" s="42">
        <v>41253</v>
      </c>
      <c r="T15" s="42">
        <v>803</v>
      </c>
      <c r="U15" s="42">
        <v>4270</v>
      </c>
      <c r="V15" s="42">
        <v>36180</v>
      </c>
    </row>
    <row r="16" spans="2:24">
      <c r="B16" s="23" t="s">
        <v>10</v>
      </c>
      <c r="C16" s="40">
        <v>6917</v>
      </c>
      <c r="D16" s="40">
        <v>1022</v>
      </c>
      <c r="E16" s="40">
        <v>2099</v>
      </c>
      <c r="F16" s="41">
        <v>3796</v>
      </c>
      <c r="G16" s="40">
        <v>41527</v>
      </c>
      <c r="H16" s="40">
        <v>10459</v>
      </c>
      <c r="I16" s="40">
        <v>6782</v>
      </c>
      <c r="J16" s="40">
        <v>24286</v>
      </c>
      <c r="K16" s="40">
        <v>41655</v>
      </c>
      <c r="L16" s="40">
        <v>791</v>
      </c>
      <c r="M16" s="40">
        <v>2788</v>
      </c>
      <c r="N16" s="40">
        <v>38076</v>
      </c>
      <c r="O16" s="40">
        <v>9817</v>
      </c>
      <c r="P16" s="40">
        <v>369</v>
      </c>
      <c r="Q16" s="40">
        <v>1433</v>
      </c>
      <c r="R16" s="40">
        <v>8015</v>
      </c>
      <c r="S16" s="40">
        <v>22582</v>
      </c>
      <c r="T16" s="40">
        <v>443</v>
      </c>
      <c r="U16" s="40">
        <v>1432</v>
      </c>
      <c r="V16" s="40">
        <v>20707</v>
      </c>
    </row>
    <row r="17" spans="2:22">
      <c r="B17" s="5" t="s">
        <v>11</v>
      </c>
      <c r="C17" s="42">
        <v>4218</v>
      </c>
      <c r="D17" s="42">
        <v>399</v>
      </c>
      <c r="E17" s="42">
        <v>1342</v>
      </c>
      <c r="F17" s="43">
        <v>2477</v>
      </c>
      <c r="G17" s="42">
        <v>10991</v>
      </c>
      <c r="H17" s="42">
        <v>1452</v>
      </c>
      <c r="I17" s="42">
        <v>1542</v>
      </c>
      <c r="J17" s="42">
        <v>7997</v>
      </c>
      <c r="K17" s="42">
        <v>4089</v>
      </c>
      <c r="L17" s="42">
        <v>131</v>
      </c>
      <c r="M17" s="42">
        <v>156</v>
      </c>
      <c r="N17" s="42">
        <v>3802</v>
      </c>
      <c r="O17" s="42">
        <v>330</v>
      </c>
      <c r="P17" s="42">
        <v>21</v>
      </c>
      <c r="Q17" s="42">
        <v>109</v>
      </c>
      <c r="R17" s="42">
        <v>200</v>
      </c>
      <c r="S17" s="42">
        <v>2131</v>
      </c>
      <c r="T17" s="42">
        <v>53</v>
      </c>
      <c r="U17" s="42">
        <v>117</v>
      </c>
      <c r="V17" s="42">
        <v>1961</v>
      </c>
    </row>
    <row r="18" spans="2:22">
      <c r="B18" s="23" t="s">
        <v>12</v>
      </c>
      <c r="C18" s="40">
        <v>28591</v>
      </c>
      <c r="D18" s="40">
        <v>124</v>
      </c>
      <c r="E18" s="40">
        <v>1053</v>
      </c>
      <c r="F18" s="41">
        <v>27414</v>
      </c>
      <c r="G18" s="40">
        <v>67605</v>
      </c>
      <c r="H18" s="40">
        <v>3558</v>
      </c>
      <c r="I18" s="40">
        <v>3419</v>
      </c>
      <c r="J18" s="40">
        <v>60628</v>
      </c>
      <c r="K18" s="40">
        <v>10712</v>
      </c>
      <c r="L18" s="40" t="s">
        <v>22</v>
      </c>
      <c r="M18" s="40" t="s">
        <v>22</v>
      </c>
      <c r="N18" s="40">
        <v>10611</v>
      </c>
      <c r="O18" s="40">
        <v>13525</v>
      </c>
      <c r="P18" s="40" t="s">
        <v>22</v>
      </c>
      <c r="Q18" s="40" t="s">
        <v>22</v>
      </c>
      <c r="R18" s="40">
        <v>13279</v>
      </c>
      <c r="S18" s="40">
        <v>10726</v>
      </c>
      <c r="T18" s="40" t="s">
        <v>22</v>
      </c>
      <c r="U18" s="40" t="s">
        <v>22</v>
      </c>
      <c r="V18" s="40">
        <v>10595</v>
      </c>
    </row>
    <row r="19" spans="2:22">
      <c r="B19" s="5" t="s">
        <v>13</v>
      </c>
      <c r="C19" s="42">
        <v>15954</v>
      </c>
      <c r="D19" s="42">
        <v>88</v>
      </c>
      <c r="E19" s="42">
        <v>530</v>
      </c>
      <c r="F19" s="43">
        <v>15336</v>
      </c>
      <c r="G19" s="42">
        <v>35107</v>
      </c>
      <c r="H19" s="42">
        <v>2453</v>
      </c>
      <c r="I19" s="42">
        <v>2872</v>
      </c>
      <c r="J19" s="42">
        <v>29782</v>
      </c>
      <c r="K19" s="42">
        <v>5971</v>
      </c>
      <c r="L19" s="42" t="s">
        <v>22</v>
      </c>
      <c r="M19" s="42" t="s">
        <v>22</v>
      </c>
      <c r="N19" s="42">
        <v>5875</v>
      </c>
      <c r="O19" s="42">
        <v>8045</v>
      </c>
      <c r="P19" s="42" t="s">
        <v>22</v>
      </c>
      <c r="Q19" s="42" t="s">
        <v>22</v>
      </c>
      <c r="R19" s="42">
        <v>7903</v>
      </c>
      <c r="S19" s="42">
        <v>6836</v>
      </c>
      <c r="T19" s="42" t="s">
        <v>22</v>
      </c>
      <c r="U19" s="42" t="s">
        <v>22</v>
      </c>
      <c r="V19" s="42">
        <v>6802</v>
      </c>
    </row>
    <row r="20" spans="2:22">
      <c r="B20" s="23" t="s">
        <v>14</v>
      </c>
      <c r="C20" s="40">
        <v>9061</v>
      </c>
      <c r="D20" s="40">
        <v>870</v>
      </c>
      <c r="E20" s="40">
        <v>3329</v>
      </c>
      <c r="F20" s="41">
        <v>4862</v>
      </c>
      <c r="G20" s="40">
        <v>42846</v>
      </c>
      <c r="H20" s="40">
        <v>15785</v>
      </c>
      <c r="I20" s="40">
        <v>8376</v>
      </c>
      <c r="J20" s="40">
        <v>18685</v>
      </c>
      <c r="K20" s="40">
        <v>6846</v>
      </c>
      <c r="L20" s="40">
        <v>335</v>
      </c>
      <c r="M20" s="40">
        <v>575</v>
      </c>
      <c r="N20" s="40">
        <v>5936</v>
      </c>
      <c r="O20" s="40">
        <v>8335</v>
      </c>
      <c r="P20" s="40">
        <v>669</v>
      </c>
      <c r="Q20" s="40">
        <v>2666</v>
      </c>
      <c r="R20" s="40">
        <v>5000</v>
      </c>
      <c r="S20" s="40">
        <v>12589</v>
      </c>
      <c r="T20" s="40">
        <v>621</v>
      </c>
      <c r="U20" s="40">
        <v>1479</v>
      </c>
      <c r="V20" s="40">
        <v>10489</v>
      </c>
    </row>
    <row r="21" spans="2:22">
      <c r="B21" s="5" t="s">
        <v>15</v>
      </c>
      <c r="C21" s="44">
        <v>13576</v>
      </c>
      <c r="D21" s="42">
        <v>168</v>
      </c>
      <c r="E21" s="44">
        <v>896</v>
      </c>
      <c r="F21" s="45">
        <v>12512</v>
      </c>
      <c r="G21" s="44">
        <v>34573</v>
      </c>
      <c r="H21" s="42">
        <v>2653</v>
      </c>
      <c r="I21" s="44">
        <v>2575</v>
      </c>
      <c r="J21" s="44">
        <v>29345</v>
      </c>
      <c r="K21" s="42">
        <v>6399</v>
      </c>
      <c r="L21" s="44" t="s">
        <v>22</v>
      </c>
      <c r="M21" s="44" t="s">
        <v>22</v>
      </c>
      <c r="N21" s="44">
        <v>6399</v>
      </c>
      <c r="O21" s="44">
        <v>9044</v>
      </c>
      <c r="P21" s="44" t="s">
        <v>22</v>
      </c>
      <c r="Q21" s="44" t="s">
        <v>22</v>
      </c>
      <c r="R21" s="44">
        <v>8970</v>
      </c>
      <c r="S21" s="44">
        <v>6598</v>
      </c>
      <c r="T21" s="44" t="s">
        <v>22</v>
      </c>
      <c r="U21" s="44" t="s">
        <v>22</v>
      </c>
      <c r="V21" s="44">
        <v>6542</v>
      </c>
    </row>
    <row r="22" spans="2:22">
      <c r="B22" s="6" t="s">
        <v>52</v>
      </c>
      <c r="C22" s="46">
        <f>SUM(C8,C9,C13,C18,C19,C21)</f>
        <v>95361</v>
      </c>
      <c r="D22" s="46">
        <f t="shared" ref="D22:V22" si="0">SUM(D8,D9,D13,D18,D19,D21)</f>
        <v>667</v>
      </c>
      <c r="E22" s="46">
        <f t="shared" si="0"/>
        <v>4584</v>
      </c>
      <c r="F22" s="47">
        <f t="shared" si="0"/>
        <v>90110</v>
      </c>
      <c r="G22" s="48">
        <f t="shared" si="0"/>
        <v>223961</v>
      </c>
      <c r="H22" s="46">
        <f t="shared" si="0"/>
        <v>20911</v>
      </c>
      <c r="I22" s="46">
        <f t="shared" si="0"/>
        <v>17596</v>
      </c>
      <c r="J22" s="46">
        <f t="shared" si="0"/>
        <v>185454</v>
      </c>
      <c r="K22" s="47">
        <f>SUM(L22:N22)</f>
        <v>37352</v>
      </c>
      <c r="L22" s="49">
        <f t="shared" si="0"/>
        <v>179</v>
      </c>
      <c r="M22" s="47">
        <f t="shared" si="0"/>
        <v>319</v>
      </c>
      <c r="N22" s="47">
        <f t="shared" si="0"/>
        <v>36854</v>
      </c>
      <c r="O22" s="47">
        <f>SUM(P22:R22)</f>
        <v>52737</v>
      </c>
      <c r="P22" s="47">
        <f t="shared" si="0"/>
        <v>28</v>
      </c>
      <c r="Q22" s="47">
        <f t="shared" si="0"/>
        <v>342</v>
      </c>
      <c r="R22" s="47">
        <f t="shared" si="0"/>
        <v>52367</v>
      </c>
      <c r="S22" s="47">
        <f>SUM(T22:V22)</f>
        <v>50061</v>
      </c>
      <c r="T22" s="47">
        <f t="shared" si="0"/>
        <v>199</v>
      </c>
      <c r="U22" s="47">
        <f t="shared" si="0"/>
        <v>832</v>
      </c>
      <c r="V22" s="47">
        <f t="shared" si="0"/>
        <v>49030</v>
      </c>
    </row>
    <row r="23" spans="2:22">
      <c r="B23" s="23" t="s">
        <v>53</v>
      </c>
      <c r="C23" s="41">
        <f>SUM(C6,C7,C10,C11,C12,C14,C15,C16,C17,C20)</f>
        <v>170852</v>
      </c>
      <c r="D23" s="40">
        <f t="shared" ref="D23:V23" si="1">SUM(D6,D7,D10,D11,D12,D14,D15,D16,D17,D20)</f>
        <v>26831</v>
      </c>
      <c r="E23" s="50">
        <f t="shared" si="1"/>
        <v>60144</v>
      </c>
      <c r="F23" s="50">
        <f t="shared" si="1"/>
        <v>83877</v>
      </c>
      <c r="G23" s="50">
        <f t="shared" si="1"/>
        <v>887528</v>
      </c>
      <c r="H23" s="50">
        <f t="shared" si="1"/>
        <v>290503</v>
      </c>
      <c r="I23" s="50">
        <f t="shared" si="1"/>
        <v>152275</v>
      </c>
      <c r="J23" s="40">
        <f t="shared" si="1"/>
        <v>444750</v>
      </c>
      <c r="K23" s="51">
        <f>SUM(L23:N23)</f>
        <v>383333</v>
      </c>
      <c r="L23" s="40">
        <f t="shared" si="1"/>
        <v>12326</v>
      </c>
      <c r="M23" s="40">
        <f t="shared" si="1"/>
        <v>33819</v>
      </c>
      <c r="N23" s="40">
        <f t="shared" si="1"/>
        <v>337188</v>
      </c>
      <c r="O23" s="40">
        <f>SUM(P23:R23)</f>
        <v>183542</v>
      </c>
      <c r="P23" s="40">
        <f t="shared" si="1"/>
        <v>13008</v>
      </c>
      <c r="Q23" s="40">
        <f t="shared" si="1"/>
        <v>56397</v>
      </c>
      <c r="R23" s="40">
        <f t="shared" si="1"/>
        <v>114137</v>
      </c>
      <c r="S23" s="40">
        <f>SUM(T23:V23)</f>
        <v>166609</v>
      </c>
      <c r="T23" s="40">
        <f>SUM(T6,T7,T10,T11,T12,T14,T15,T16,T17,T20)</f>
        <v>6813</v>
      </c>
      <c r="U23" s="40">
        <f t="shared" si="1"/>
        <v>17771</v>
      </c>
      <c r="V23" s="40">
        <f t="shared" si="1"/>
        <v>142025</v>
      </c>
    </row>
    <row r="24" spans="2:22">
      <c r="B24" s="7" t="s">
        <v>23</v>
      </c>
      <c r="C24" s="52">
        <f t="shared" ref="C24:J24" si="2">SUM(C6:C21)</f>
        <v>266213</v>
      </c>
      <c r="D24" s="53">
        <f t="shared" si="2"/>
        <v>27498</v>
      </c>
      <c r="E24" s="52">
        <f t="shared" si="2"/>
        <v>64728</v>
      </c>
      <c r="F24" s="53">
        <f t="shared" si="2"/>
        <v>173987</v>
      </c>
      <c r="G24" s="53">
        <f t="shared" si="2"/>
        <v>1111489</v>
      </c>
      <c r="H24" s="54">
        <f t="shared" si="2"/>
        <v>311414</v>
      </c>
      <c r="I24" s="52">
        <f t="shared" si="2"/>
        <v>169871</v>
      </c>
      <c r="J24" s="53">
        <f t="shared" si="2"/>
        <v>630204</v>
      </c>
      <c r="K24" s="53">
        <v>421102</v>
      </c>
      <c r="L24" s="53">
        <v>12616</v>
      </c>
      <c r="M24" s="53">
        <v>34444</v>
      </c>
      <c r="N24" s="53">
        <v>374042</v>
      </c>
      <c r="O24" s="53">
        <v>237251</v>
      </c>
      <c r="P24" s="53">
        <v>13077</v>
      </c>
      <c r="Q24" s="53">
        <v>57670</v>
      </c>
      <c r="R24" s="53">
        <v>166504</v>
      </c>
      <c r="S24" s="53">
        <v>216905</v>
      </c>
      <c r="T24" s="53">
        <v>7038</v>
      </c>
      <c r="U24" s="53">
        <v>18812</v>
      </c>
      <c r="V24" s="53">
        <v>191055</v>
      </c>
    </row>
    <row r="26" spans="2:22">
      <c r="B26" s="8" t="s">
        <v>16</v>
      </c>
      <c r="C26" s="100" t="s">
        <v>24</v>
      </c>
      <c r="D26" s="98"/>
      <c r="E26" s="98"/>
      <c r="F26" s="98"/>
      <c r="G26" s="98"/>
      <c r="H26" s="98"/>
      <c r="I26" s="98"/>
      <c r="J26" s="98"/>
      <c r="K26" s="98"/>
      <c r="L26" s="98"/>
      <c r="M26" s="98"/>
      <c r="N26" s="98"/>
      <c r="O26" s="98"/>
      <c r="P26" s="98"/>
      <c r="Q26" s="98"/>
      <c r="R26" s="98"/>
      <c r="S26" s="98"/>
      <c r="T26" s="98"/>
      <c r="U26" s="98"/>
      <c r="V26" s="99"/>
    </row>
    <row r="27" spans="2:22">
      <c r="B27" s="22" t="s">
        <v>0</v>
      </c>
      <c r="C27" s="24">
        <v>100</v>
      </c>
      <c r="D27" s="25">
        <f>D6/C6*100</f>
        <v>30.416219599427752</v>
      </c>
      <c r="E27" s="26">
        <f>E6/C6*100</f>
        <v>39.116148068669524</v>
      </c>
      <c r="F27" s="24">
        <f>F6/C6*100</f>
        <v>30.467632331902717</v>
      </c>
      <c r="G27" s="24">
        <v>100</v>
      </c>
      <c r="H27" s="27">
        <f>H6/G6*100</f>
        <v>55.6488419744502</v>
      </c>
      <c r="I27" s="24">
        <f>I6/G6*100</f>
        <v>15.241850177901723</v>
      </c>
      <c r="J27" s="24">
        <f>J6/G6*100</f>
        <v>29.109307847648076</v>
      </c>
      <c r="K27" s="25">
        <v>100</v>
      </c>
      <c r="L27" s="24">
        <f>L6/K6*100</f>
        <v>9.1245191266840973</v>
      </c>
      <c r="M27" s="24">
        <f>M6/K6*100</f>
        <v>16.233950072443253</v>
      </c>
      <c r="N27" s="24">
        <f>N6/K6*100</f>
        <v>74.641530800872644</v>
      </c>
      <c r="O27" s="24">
        <v>100</v>
      </c>
      <c r="P27" s="26">
        <f>P6/O6*100</f>
        <v>23.370293651760694</v>
      </c>
      <c r="Q27" s="26">
        <f>Q6/O6*100</f>
        <v>37.760448397709276</v>
      </c>
      <c r="R27" s="26">
        <f>R6/O6*100</f>
        <v>38.869257950530034</v>
      </c>
      <c r="S27" s="26">
        <v>100</v>
      </c>
      <c r="T27" s="26">
        <f>T6/S6*100</f>
        <v>8.0415458629368839</v>
      </c>
      <c r="U27" s="26">
        <f>U6/S6*100</f>
        <v>17.39892312103737</v>
      </c>
      <c r="V27" s="26">
        <f>V6/S6*100</f>
        <v>74.559531016025744</v>
      </c>
    </row>
    <row r="28" spans="2:22">
      <c r="B28" s="5" t="s">
        <v>1</v>
      </c>
      <c r="C28" s="9">
        <v>100</v>
      </c>
      <c r="D28" s="28">
        <f t="shared" ref="D28:D42" si="3">D7/C7*100</f>
        <v>12.183144151032172</v>
      </c>
      <c r="E28" s="9">
        <f t="shared" ref="E28:E42" si="4">E7/C7*100</f>
        <v>35.502558372051993</v>
      </c>
      <c r="F28" s="9">
        <f t="shared" ref="F28:F41" si="5">F7/C7*100</f>
        <v>52.31429747691584</v>
      </c>
      <c r="G28" s="9">
        <v>100</v>
      </c>
      <c r="H28" s="10">
        <f t="shared" ref="H28:H42" si="6">H7/G7*100</f>
        <v>29.239528075441328</v>
      </c>
      <c r="I28" s="9">
        <f t="shared" ref="I28:I42" si="7">I7/G7*100</f>
        <v>17.194444572913824</v>
      </c>
      <c r="J28" s="9">
        <f t="shared" ref="J28:J42" si="8">J7/G7*100</f>
        <v>53.566027351644841</v>
      </c>
      <c r="K28" s="28">
        <v>100</v>
      </c>
      <c r="L28" s="9">
        <f t="shared" ref="L28:L45" si="9">L7/K7*100</f>
        <v>1.5090785201811696</v>
      </c>
      <c r="M28" s="9">
        <f t="shared" ref="M28:M45" si="10">M7/K7*100</f>
        <v>6.6074792576856796</v>
      </c>
      <c r="N28" s="10">
        <f t="shared" ref="N28:N45" si="11">N7/K7*100</f>
        <v>91.883442222133155</v>
      </c>
      <c r="O28" s="9">
        <v>100</v>
      </c>
      <c r="P28" s="10">
        <f t="shared" ref="P28:P45" si="12">P7/O7*100</f>
        <v>7.4785951424078272</v>
      </c>
      <c r="Q28" s="10">
        <f t="shared" ref="Q28:Q45" si="13">Q7/O7*100</f>
        <v>32.966975362572079</v>
      </c>
      <c r="R28" s="10">
        <f t="shared" ref="R28:R45" si="14">R7/O7*100</f>
        <v>59.554429495020088</v>
      </c>
      <c r="S28" s="10">
        <v>100</v>
      </c>
      <c r="T28" s="10">
        <f t="shared" ref="T28:T45" si="15">T7/S7*100</f>
        <v>4.8029785913744956</v>
      </c>
      <c r="U28" s="10">
        <f t="shared" ref="U28:U45" si="16">U7/S7*100</f>
        <v>10.456096804219671</v>
      </c>
      <c r="V28" s="9">
        <f t="shared" ref="V28:V45" si="17">V7/S7*100</f>
        <v>84.740924604405834</v>
      </c>
    </row>
    <row r="29" spans="2:22">
      <c r="B29" s="23" t="s">
        <v>2</v>
      </c>
      <c r="C29" s="24">
        <v>100</v>
      </c>
      <c r="D29" s="25">
        <f t="shared" si="3"/>
        <v>1.1722838601632823</v>
      </c>
      <c r="E29" s="24">
        <f t="shared" si="4"/>
        <v>8.6560602888842375</v>
      </c>
      <c r="F29" s="24">
        <f t="shared" si="5"/>
        <v>90.171655850952476</v>
      </c>
      <c r="G29" s="24">
        <v>100</v>
      </c>
      <c r="H29" s="27">
        <f t="shared" si="6"/>
        <v>34.791773778920309</v>
      </c>
      <c r="I29" s="24">
        <f t="shared" si="7"/>
        <v>17.177377892030847</v>
      </c>
      <c r="J29" s="24">
        <f t="shared" si="8"/>
        <v>48.030848329048844</v>
      </c>
      <c r="K29" s="25">
        <v>100</v>
      </c>
      <c r="L29" s="24">
        <f t="shared" si="9"/>
        <v>3.2819948661532825</v>
      </c>
      <c r="M29" s="24">
        <f t="shared" si="10"/>
        <v>5.8489182251558489</v>
      </c>
      <c r="N29" s="27">
        <f t="shared" si="11"/>
        <v>90.869086908690861</v>
      </c>
      <c r="O29" s="24">
        <v>100</v>
      </c>
      <c r="P29" s="27" t="s">
        <v>22</v>
      </c>
      <c r="Q29" s="27" t="s">
        <v>22</v>
      </c>
      <c r="R29" s="27">
        <f t="shared" si="14"/>
        <v>94.927305529024736</v>
      </c>
      <c r="S29" s="27">
        <v>100</v>
      </c>
      <c r="T29" s="27">
        <f t="shared" si="15"/>
        <v>1.2825749530267134</v>
      </c>
      <c r="U29" s="27">
        <f t="shared" si="16"/>
        <v>6.0044114042970342</v>
      </c>
      <c r="V29" s="24">
        <f t="shared" si="17"/>
        <v>92.713013642676259</v>
      </c>
    </row>
    <row r="30" spans="2:22">
      <c r="B30" s="5" t="s">
        <v>3</v>
      </c>
      <c r="C30" s="9">
        <v>100</v>
      </c>
      <c r="D30" s="28">
        <f t="shared" si="3"/>
        <v>1.0303335975214352</v>
      </c>
      <c r="E30" s="9">
        <f t="shared" si="4"/>
        <v>6.5422580877584844</v>
      </c>
      <c r="F30" s="9">
        <f t="shared" si="5"/>
        <v>92.427408314720083</v>
      </c>
      <c r="G30" s="9">
        <v>100</v>
      </c>
      <c r="H30" s="10">
        <f t="shared" si="6"/>
        <v>12.329492782412926</v>
      </c>
      <c r="I30" s="9">
        <f t="shared" si="7"/>
        <v>11.301814329227918</v>
      </c>
      <c r="J30" s="9">
        <f t="shared" si="8"/>
        <v>76.368692888359163</v>
      </c>
      <c r="K30" s="28">
        <v>100</v>
      </c>
      <c r="L30" s="9" t="s">
        <v>22</v>
      </c>
      <c r="M30" s="9" t="s">
        <v>22</v>
      </c>
      <c r="N30" s="10">
        <f t="shared" si="11"/>
        <v>97.858631798370283</v>
      </c>
      <c r="O30" s="9">
        <v>100</v>
      </c>
      <c r="P30" s="10">
        <f t="shared" si="12"/>
        <v>0.30362177401865104</v>
      </c>
      <c r="Q30" s="10">
        <f t="shared" si="13"/>
        <v>3.7085230969420948</v>
      </c>
      <c r="R30" s="10">
        <f t="shared" si="14"/>
        <v>95.987855129039261</v>
      </c>
      <c r="S30" s="10">
        <v>100</v>
      </c>
      <c r="T30" s="10">
        <f t="shared" si="15"/>
        <v>0.46337157987643418</v>
      </c>
      <c r="U30" s="10">
        <f t="shared" si="16"/>
        <v>1.0701676963812885</v>
      </c>
      <c r="V30" s="9">
        <f t="shared" si="17"/>
        <v>98.466460723742273</v>
      </c>
    </row>
    <row r="31" spans="2:22">
      <c r="B31" s="23" t="s">
        <v>4</v>
      </c>
      <c r="C31" s="24">
        <v>100</v>
      </c>
      <c r="D31" s="25">
        <f t="shared" si="3"/>
        <v>23.648648648648649</v>
      </c>
      <c r="E31" s="24">
        <f t="shared" si="4"/>
        <v>37.223587223587224</v>
      </c>
      <c r="F31" s="24">
        <f t="shared" si="5"/>
        <v>39.127764127764124</v>
      </c>
      <c r="G31" s="24">
        <v>100</v>
      </c>
      <c r="H31" s="27">
        <f t="shared" si="6"/>
        <v>33.484005563282338</v>
      </c>
      <c r="I31" s="24">
        <f t="shared" si="7"/>
        <v>14.684747334260548</v>
      </c>
      <c r="J31" s="24">
        <f t="shared" si="8"/>
        <v>51.831247102457112</v>
      </c>
      <c r="K31" s="25">
        <v>100</v>
      </c>
      <c r="L31" s="24" t="s">
        <v>22</v>
      </c>
      <c r="M31" s="24" t="s">
        <v>22</v>
      </c>
      <c r="N31" s="27">
        <f t="shared" si="11"/>
        <v>79.338842975206617</v>
      </c>
      <c r="O31" s="24">
        <v>100</v>
      </c>
      <c r="P31" s="27">
        <f t="shared" si="12"/>
        <v>26.743790404899627</v>
      </c>
      <c r="Q31" s="27">
        <f t="shared" si="13"/>
        <v>39.026879891119428</v>
      </c>
      <c r="R31" s="27">
        <f t="shared" si="14"/>
        <v>34.229329703980952</v>
      </c>
      <c r="S31" s="27">
        <v>100</v>
      </c>
      <c r="T31" s="27">
        <f t="shared" si="15"/>
        <v>4.958333333333333</v>
      </c>
      <c r="U31" s="27">
        <f t="shared" si="16"/>
        <v>10.541666666666668</v>
      </c>
      <c r="V31" s="24">
        <f t="shared" si="17"/>
        <v>84.5</v>
      </c>
    </row>
    <row r="32" spans="2:22">
      <c r="B32" s="5" t="s">
        <v>5</v>
      </c>
      <c r="C32" s="9">
        <v>100</v>
      </c>
      <c r="D32" s="28">
        <f t="shared" si="3"/>
        <v>7.8921907394609541</v>
      </c>
      <c r="E32" s="9">
        <f t="shared" si="4"/>
        <v>20.414651002073256</v>
      </c>
      <c r="F32" s="9">
        <f t="shared" si="5"/>
        <v>71.6931582584658</v>
      </c>
      <c r="G32" s="9">
        <v>100</v>
      </c>
      <c r="H32" s="10">
        <f t="shared" si="6"/>
        <v>33.436167316940384</v>
      </c>
      <c r="I32" s="9">
        <f t="shared" si="7"/>
        <v>15.91960802105072</v>
      </c>
      <c r="J32" s="9">
        <f t="shared" si="8"/>
        <v>50.644224662008895</v>
      </c>
      <c r="K32" s="28">
        <v>100</v>
      </c>
      <c r="L32" s="9">
        <f t="shared" si="9"/>
        <v>5.3698074974670718</v>
      </c>
      <c r="M32" s="9">
        <f t="shared" si="10"/>
        <v>7.7901609816503434</v>
      </c>
      <c r="N32" s="10">
        <f t="shared" si="11"/>
        <v>86.84003152088259</v>
      </c>
      <c r="O32" s="9">
        <v>100</v>
      </c>
      <c r="P32" s="10">
        <f t="shared" si="12"/>
        <v>4.9881235154394297</v>
      </c>
      <c r="Q32" s="10">
        <f t="shared" si="13"/>
        <v>13.950910530482977</v>
      </c>
      <c r="R32" s="10">
        <f t="shared" si="14"/>
        <v>81.060965954077588</v>
      </c>
      <c r="S32" s="10">
        <v>100</v>
      </c>
      <c r="T32" s="10">
        <f t="shared" si="15"/>
        <v>4.3810737613509643</v>
      </c>
      <c r="U32" s="10">
        <f t="shared" si="16"/>
        <v>4.699697307631034</v>
      </c>
      <c r="V32" s="9">
        <f t="shared" si="17"/>
        <v>90.919228931017997</v>
      </c>
    </row>
    <row r="33" spans="2:23">
      <c r="B33" s="23" t="s">
        <v>6</v>
      </c>
      <c r="C33" s="24">
        <v>100</v>
      </c>
      <c r="D33" s="25">
        <f t="shared" si="3"/>
        <v>9.0425315838648093</v>
      </c>
      <c r="E33" s="24">
        <f t="shared" si="4"/>
        <v>35.256123816874521</v>
      </c>
      <c r="F33" s="24">
        <f t="shared" si="5"/>
        <v>55.701344599260672</v>
      </c>
      <c r="G33" s="24">
        <v>100</v>
      </c>
      <c r="H33" s="27">
        <f t="shared" si="6"/>
        <v>19.631174103921833</v>
      </c>
      <c r="I33" s="24">
        <f t="shared" si="7"/>
        <v>15.226297188558572</v>
      </c>
      <c r="J33" s="24">
        <f t="shared" si="8"/>
        <v>65.142528707519602</v>
      </c>
      <c r="K33" s="25">
        <v>100</v>
      </c>
      <c r="L33" s="24">
        <f t="shared" si="9"/>
        <v>1.3482785372247932</v>
      </c>
      <c r="M33" s="24">
        <f t="shared" si="10"/>
        <v>4.4808860116101767</v>
      </c>
      <c r="N33" s="27">
        <f t="shared" si="11"/>
        <v>94.170835451165033</v>
      </c>
      <c r="O33" s="24">
        <v>100</v>
      </c>
      <c r="P33" s="27">
        <f t="shared" si="12"/>
        <v>5.4923164484917475</v>
      </c>
      <c r="Q33" s="27">
        <f t="shared" si="13"/>
        <v>30.923923354202238</v>
      </c>
      <c r="R33" s="27">
        <f t="shared" si="14"/>
        <v>63.583760197306013</v>
      </c>
      <c r="S33" s="27">
        <v>100</v>
      </c>
      <c r="T33" s="27">
        <f t="shared" si="15"/>
        <v>2.5548780487804876</v>
      </c>
      <c r="U33" s="27">
        <f t="shared" si="16"/>
        <v>6.0914634146341466</v>
      </c>
      <c r="V33" s="24">
        <f t="shared" si="17"/>
        <v>91.353658536585371</v>
      </c>
    </row>
    <row r="34" spans="2:23">
      <c r="B34" s="5" t="s">
        <v>7</v>
      </c>
      <c r="C34" s="9">
        <v>100</v>
      </c>
      <c r="D34" s="28">
        <f t="shared" si="3"/>
        <v>0.23176649525602955</v>
      </c>
      <c r="E34" s="9">
        <f t="shared" si="4"/>
        <v>2.6798001013978419</v>
      </c>
      <c r="F34" s="9">
        <f t="shared" si="5"/>
        <v>97.08843340334613</v>
      </c>
      <c r="G34" s="9">
        <v>100</v>
      </c>
      <c r="H34" s="10">
        <f t="shared" si="6"/>
        <v>2.7993620847612908</v>
      </c>
      <c r="I34" s="9">
        <f t="shared" si="7"/>
        <v>3.8071324352753551</v>
      </c>
      <c r="J34" s="9">
        <f t="shared" si="8"/>
        <v>93.393505479963352</v>
      </c>
      <c r="K34" s="28">
        <v>100</v>
      </c>
      <c r="L34" s="9" t="s">
        <v>22</v>
      </c>
      <c r="M34" s="9" t="s">
        <v>22</v>
      </c>
      <c r="N34" s="10">
        <f t="shared" si="11"/>
        <v>99.175470239628964</v>
      </c>
      <c r="O34" s="9">
        <v>100</v>
      </c>
      <c r="P34" s="10" t="s">
        <v>22</v>
      </c>
      <c r="Q34" s="10" t="s">
        <v>22</v>
      </c>
      <c r="R34" s="10">
        <f t="shared" si="14"/>
        <v>99.280898876404507</v>
      </c>
      <c r="S34" s="10">
        <v>100</v>
      </c>
      <c r="T34" s="10" t="s">
        <v>22</v>
      </c>
      <c r="U34" s="10" t="s">
        <v>22</v>
      </c>
      <c r="V34" s="9">
        <f t="shared" si="17"/>
        <v>99.710204926516241</v>
      </c>
    </row>
    <row r="35" spans="2:23">
      <c r="B35" s="23" t="s">
        <v>8</v>
      </c>
      <c r="C35" s="24">
        <v>100</v>
      </c>
      <c r="D35" s="25">
        <f t="shared" si="3"/>
        <v>12.000535439394953</v>
      </c>
      <c r="E35" s="24">
        <f t="shared" si="4"/>
        <v>40.084331704705171</v>
      </c>
      <c r="F35" s="24">
        <f t="shared" si="5"/>
        <v>47.91513285589987</v>
      </c>
      <c r="G35" s="24">
        <v>100</v>
      </c>
      <c r="H35" s="27">
        <f t="shared" si="6"/>
        <v>32.175646737391389</v>
      </c>
      <c r="I35" s="24">
        <f t="shared" si="7"/>
        <v>18.325867034238314</v>
      </c>
      <c r="J35" s="24">
        <f t="shared" si="8"/>
        <v>49.498486228370297</v>
      </c>
      <c r="K35" s="25">
        <v>100</v>
      </c>
      <c r="L35" s="24">
        <f t="shared" si="9"/>
        <v>3.5230830283522203</v>
      </c>
      <c r="M35" s="24">
        <f t="shared" si="10"/>
        <v>9.8593412407954499</v>
      </c>
      <c r="N35" s="27">
        <f t="shared" si="11"/>
        <v>86.617575730852323</v>
      </c>
      <c r="O35" s="24">
        <v>100</v>
      </c>
      <c r="P35" s="27">
        <f t="shared" si="12"/>
        <v>5.8170749245002638</v>
      </c>
      <c r="Q35" s="27">
        <f t="shared" si="13"/>
        <v>31.525334355975264</v>
      </c>
      <c r="R35" s="27">
        <f t="shared" si="14"/>
        <v>62.657590719524471</v>
      </c>
      <c r="S35" s="27">
        <v>100</v>
      </c>
      <c r="T35" s="27">
        <f t="shared" si="15"/>
        <v>5.0533117932148626</v>
      </c>
      <c r="U35" s="27">
        <f t="shared" si="16"/>
        <v>11.502423263327948</v>
      </c>
      <c r="V35" s="24">
        <f t="shared" si="17"/>
        <v>83.444264943457185</v>
      </c>
    </row>
    <row r="36" spans="2:23">
      <c r="B36" s="5" t="s">
        <v>9</v>
      </c>
      <c r="C36" s="9">
        <v>100</v>
      </c>
      <c r="D36" s="28">
        <f t="shared" si="3"/>
        <v>7.6516176651494652</v>
      </c>
      <c r="E36" s="9">
        <f t="shared" si="4"/>
        <v>34.284659859761348</v>
      </c>
      <c r="F36" s="9">
        <f t="shared" si="5"/>
        <v>58.063722475089186</v>
      </c>
      <c r="G36" s="9">
        <v>100</v>
      </c>
      <c r="H36" s="10">
        <f t="shared" si="6"/>
        <v>27.595669611893491</v>
      </c>
      <c r="I36" s="9">
        <f t="shared" si="7"/>
        <v>18.566388227134283</v>
      </c>
      <c r="J36" s="9">
        <f t="shared" si="8"/>
        <v>53.837942160972233</v>
      </c>
      <c r="K36" s="28">
        <v>100</v>
      </c>
      <c r="L36" s="9">
        <f t="shared" si="9"/>
        <v>2.0169298066201744</v>
      </c>
      <c r="M36" s="9">
        <f t="shared" si="10"/>
        <v>8.3474634979909883</v>
      </c>
      <c r="N36" s="10">
        <f t="shared" si="11"/>
        <v>89.63560669538883</v>
      </c>
      <c r="O36" s="9">
        <v>100</v>
      </c>
      <c r="P36" s="10">
        <f t="shared" si="12"/>
        <v>4.3143944364256654</v>
      </c>
      <c r="Q36" s="10">
        <f t="shared" si="13"/>
        <v>30.919826794383937</v>
      </c>
      <c r="R36" s="10">
        <f t="shared" si="14"/>
        <v>64.765778769190391</v>
      </c>
      <c r="S36" s="10">
        <v>100</v>
      </c>
      <c r="T36" s="10">
        <f t="shared" si="15"/>
        <v>1.9465251012047609</v>
      </c>
      <c r="U36" s="10">
        <f t="shared" si="16"/>
        <v>10.350762368797421</v>
      </c>
      <c r="V36" s="9">
        <f t="shared" si="17"/>
        <v>87.702712529997811</v>
      </c>
    </row>
    <row r="37" spans="2:23">
      <c r="B37" s="23" t="s">
        <v>10</v>
      </c>
      <c r="C37" s="24">
        <v>100</v>
      </c>
      <c r="D37" s="25">
        <f t="shared" si="3"/>
        <v>14.775191557033395</v>
      </c>
      <c r="E37" s="24">
        <f t="shared" si="4"/>
        <v>30.345525516842564</v>
      </c>
      <c r="F37" s="24">
        <f t="shared" si="5"/>
        <v>54.879282926124041</v>
      </c>
      <c r="G37" s="24">
        <v>100</v>
      </c>
      <c r="H37" s="27">
        <f t="shared" si="6"/>
        <v>25.18602355094276</v>
      </c>
      <c r="I37" s="24">
        <f t="shared" si="7"/>
        <v>16.331543333253066</v>
      </c>
      <c r="J37" s="24">
        <f t="shared" si="8"/>
        <v>58.482433115804177</v>
      </c>
      <c r="K37" s="25">
        <v>100</v>
      </c>
      <c r="L37" s="24">
        <f t="shared" si="9"/>
        <v>1.8989317008762454</v>
      </c>
      <c r="M37" s="24">
        <f t="shared" si="10"/>
        <v>6.6930740607370058</v>
      </c>
      <c r="N37" s="27">
        <f t="shared" si="11"/>
        <v>91.407994238386749</v>
      </c>
      <c r="O37" s="24">
        <v>100</v>
      </c>
      <c r="P37" s="27">
        <f t="shared" si="12"/>
        <v>3.758785779769787</v>
      </c>
      <c r="Q37" s="27">
        <f t="shared" si="13"/>
        <v>14.597127432005705</v>
      </c>
      <c r="R37" s="27">
        <f t="shared" si="14"/>
        <v>81.644086788224513</v>
      </c>
      <c r="S37" s="27">
        <v>100</v>
      </c>
      <c r="T37" s="27">
        <f t="shared" si="15"/>
        <v>1.9617394384908333</v>
      </c>
      <c r="U37" s="27">
        <f t="shared" si="16"/>
        <v>6.3413338056859452</v>
      </c>
      <c r="V37" s="24">
        <f t="shared" si="17"/>
        <v>91.696926755823227</v>
      </c>
    </row>
    <row r="38" spans="2:23">
      <c r="B38" s="5" t="s">
        <v>11</v>
      </c>
      <c r="C38" s="9">
        <v>100</v>
      </c>
      <c r="D38" s="28">
        <f t="shared" si="3"/>
        <v>9.4594594594594597</v>
      </c>
      <c r="E38" s="9">
        <f t="shared" si="4"/>
        <v>31.81602655286866</v>
      </c>
      <c r="F38" s="9">
        <f t="shared" si="5"/>
        <v>58.724513987671877</v>
      </c>
      <c r="G38" s="9">
        <v>100</v>
      </c>
      <c r="H38" s="10">
        <f t="shared" si="6"/>
        <v>13.21080884359931</v>
      </c>
      <c r="I38" s="9">
        <f t="shared" si="7"/>
        <v>14.029660631425712</v>
      </c>
      <c r="J38" s="9">
        <f t="shared" si="8"/>
        <v>72.759530524974977</v>
      </c>
      <c r="K38" s="28">
        <v>100</v>
      </c>
      <c r="L38" s="9">
        <f t="shared" si="9"/>
        <v>3.2037172902910251</v>
      </c>
      <c r="M38" s="9">
        <f t="shared" si="10"/>
        <v>3.8151137197358769</v>
      </c>
      <c r="N38" s="10">
        <f t="shared" si="11"/>
        <v>92.981168989973099</v>
      </c>
      <c r="O38" s="9">
        <v>100</v>
      </c>
      <c r="P38" s="10">
        <f t="shared" si="12"/>
        <v>6.3636363636363633</v>
      </c>
      <c r="Q38" s="10">
        <f t="shared" si="13"/>
        <v>33.030303030303031</v>
      </c>
      <c r="R38" s="10">
        <f t="shared" si="14"/>
        <v>60.606060606060609</v>
      </c>
      <c r="S38" s="10">
        <v>100</v>
      </c>
      <c r="T38" s="10">
        <f t="shared" si="15"/>
        <v>2.4870952604411074</v>
      </c>
      <c r="U38" s="10">
        <f t="shared" si="16"/>
        <v>5.490380103237916</v>
      </c>
      <c r="V38" s="9">
        <f t="shared" si="17"/>
        <v>92.022524636320981</v>
      </c>
    </row>
    <row r="39" spans="2:23">
      <c r="B39" s="23" t="s">
        <v>12</v>
      </c>
      <c r="C39" s="24">
        <v>100</v>
      </c>
      <c r="D39" s="25">
        <f t="shared" si="3"/>
        <v>0.43370291350424955</v>
      </c>
      <c r="E39" s="24">
        <f t="shared" si="4"/>
        <v>3.6829771606449584</v>
      </c>
      <c r="F39" s="24">
        <f t="shared" si="5"/>
        <v>95.883319925850799</v>
      </c>
      <c r="G39" s="24">
        <v>100</v>
      </c>
      <c r="H39" s="27">
        <f t="shared" si="6"/>
        <v>5.2629243399156866</v>
      </c>
      <c r="I39" s="24">
        <f t="shared" si="7"/>
        <v>5.0573182456918868</v>
      </c>
      <c r="J39" s="24">
        <f t="shared" si="8"/>
        <v>89.679757414392427</v>
      </c>
      <c r="K39" s="25">
        <v>100</v>
      </c>
      <c r="L39" s="24" t="s">
        <v>22</v>
      </c>
      <c r="M39" s="24" t="s">
        <v>22</v>
      </c>
      <c r="N39" s="27">
        <f t="shared" si="11"/>
        <v>99.057132188200143</v>
      </c>
      <c r="O39" s="24">
        <v>100</v>
      </c>
      <c r="P39" s="27" t="s">
        <v>22</v>
      </c>
      <c r="Q39" s="27" t="s">
        <v>22</v>
      </c>
      <c r="R39" s="27">
        <f t="shared" si="14"/>
        <v>98.181146025878007</v>
      </c>
      <c r="S39" s="27">
        <v>100</v>
      </c>
      <c r="T39" s="27" t="s">
        <v>22</v>
      </c>
      <c r="U39" s="27" t="s">
        <v>22</v>
      </c>
      <c r="V39" s="24">
        <f t="shared" si="17"/>
        <v>98.778668655603212</v>
      </c>
    </row>
    <row r="40" spans="2:23">
      <c r="B40" s="5" t="s">
        <v>13</v>
      </c>
      <c r="C40" s="9">
        <v>100</v>
      </c>
      <c r="D40" s="28">
        <f t="shared" si="3"/>
        <v>0.55158580920145417</v>
      </c>
      <c r="E40" s="9">
        <f t="shared" si="4"/>
        <v>3.3220508963269397</v>
      </c>
      <c r="F40" s="9">
        <f t="shared" si="5"/>
        <v>96.126363294471602</v>
      </c>
      <c r="G40" s="9">
        <v>100</v>
      </c>
      <c r="H40" s="10">
        <f t="shared" si="6"/>
        <v>6.9872105278149661</v>
      </c>
      <c r="I40" s="9">
        <f t="shared" si="7"/>
        <v>8.1807047027658299</v>
      </c>
      <c r="J40" s="9">
        <f t="shared" si="8"/>
        <v>84.832084769419197</v>
      </c>
      <c r="K40" s="28">
        <v>100</v>
      </c>
      <c r="L40" s="9" t="s">
        <v>22</v>
      </c>
      <c r="M40" s="9" t="s">
        <v>22</v>
      </c>
      <c r="N40" s="10">
        <f t="shared" si="11"/>
        <v>98.392229107352208</v>
      </c>
      <c r="O40" s="9">
        <v>100</v>
      </c>
      <c r="P40" s="10" t="s">
        <v>22</v>
      </c>
      <c r="Q40" s="10" t="s">
        <v>22</v>
      </c>
      <c r="R40" s="10">
        <f t="shared" si="14"/>
        <v>98.234928527035422</v>
      </c>
      <c r="S40" s="10">
        <v>100</v>
      </c>
      <c r="T40" s="10" t="s">
        <v>22</v>
      </c>
      <c r="U40" s="10" t="s">
        <v>22</v>
      </c>
      <c r="V40" s="9">
        <f t="shared" si="17"/>
        <v>99.50263311878291</v>
      </c>
    </row>
    <row r="41" spans="2:23">
      <c r="B41" s="23" t="s">
        <v>14</v>
      </c>
      <c r="C41" s="24">
        <v>100</v>
      </c>
      <c r="D41" s="25">
        <f t="shared" si="3"/>
        <v>9.6015892285619682</v>
      </c>
      <c r="E41" s="24">
        <f t="shared" si="4"/>
        <v>36.739874186072178</v>
      </c>
      <c r="F41" s="24">
        <f t="shared" si="5"/>
        <v>53.658536585365859</v>
      </c>
      <c r="G41" s="24">
        <v>100</v>
      </c>
      <c r="H41" s="27">
        <f t="shared" si="6"/>
        <v>36.841245390468188</v>
      </c>
      <c r="I41" s="24">
        <f t="shared" si="7"/>
        <v>19.549082761517994</v>
      </c>
      <c r="J41" s="24">
        <f t="shared" si="8"/>
        <v>43.609671848013818</v>
      </c>
      <c r="K41" s="25">
        <v>100</v>
      </c>
      <c r="L41" s="24">
        <f t="shared" si="9"/>
        <v>4.8933683903009051</v>
      </c>
      <c r="M41" s="24">
        <f t="shared" si="10"/>
        <v>8.399065147531406</v>
      </c>
      <c r="N41" s="27">
        <f t="shared" si="11"/>
        <v>86.707566462167691</v>
      </c>
      <c r="O41" s="24">
        <v>100</v>
      </c>
      <c r="P41" s="27">
        <f t="shared" si="12"/>
        <v>8.0263947210557891</v>
      </c>
      <c r="Q41" s="27">
        <f t="shared" si="13"/>
        <v>31.985602879424114</v>
      </c>
      <c r="R41" s="27">
        <f t="shared" si="14"/>
        <v>59.988002399520092</v>
      </c>
      <c r="S41" s="27">
        <v>100</v>
      </c>
      <c r="T41" s="27">
        <f t="shared" si="15"/>
        <v>4.9328779092858843</v>
      </c>
      <c r="U41" s="27">
        <f t="shared" si="16"/>
        <v>11.748351735642228</v>
      </c>
      <c r="V41" s="24">
        <f t="shared" si="17"/>
        <v>83.318770355071891</v>
      </c>
    </row>
    <row r="42" spans="2:23">
      <c r="B42" s="5" t="s">
        <v>15</v>
      </c>
      <c r="C42" s="11">
        <v>100</v>
      </c>
      <c r="D42" s="28">
        <f t="shared" si="3"/>
        <v>1.2374779021803182</v>
      </c>
      <c r="E42" s="11">
        <f t="shared" si="4"/>
        <v>6.5998821449616969</v>
      </c>
      <c r="F42" s="11">
        <f>F21/C21*100</f>
        <v>92.162639952857987</v>
      </c>
      <c r="G42" s="11">
        <v>100</v>
      </c>
      <c r="H42" s="12">
        <f t="shared" si="6"/>
        <v>7.6736181413241553</v>
      </c>
      <c r="I42" s="9">
        <f t="shared" si="7"/>
        <v>7.4480085615943077</v>
      </c>
      <c r="J42" s="11">
        <f t="shared" si="8"/>
        <v>84.878373297081538</v>
      </c>
      <c r="K42" s="28">
        <v>100</v>
      </c>
      <c r="L42" s="11" t="s">
        <v>22</v>
      </c>
      <c r="M42" s="11" t="s">
        <v>22</v>
      </c>
      <c r="N42" s="12">
        <f t="shared" si="11"/>
        <v>100</v>
      </c>
      <c r="O42" s="11">
        <v>100</v>
      </c>
      <c r="P42" s="12" t="s">
        <v>22</v>
      </c>
      <c r="Q42" s="12" t="s">
        <v>22</v>
      </c>
      <c r="R42" s="12">
        <f t="shared" si="14"/>
        <v>99.181777974347625</v>
      </c>
      <c r="S42" s="12">
        <v>100</v>
      </c>
      <c r="T42" s="12" t="s">
        <v>22</v>
      </c>
      <c r="U42" s="12" t="s">
        <v>22</v>
      </c>
      <c r="V42" s="11">
        <f t="shared" si="17"/>
        <v>99.151257956956655</v>
      </c>
    </row>
    <row r="43" spans="2:23">
      <c r="B43" s="6" t="s">
        <v>52</v>
      </c>
      <c r="C43" s="13">
        <v>100</v>
      </c>
      <c r="D43" s="13">
        <f>D22/C22*100</f>
        <v>0.69944736317781897</v>
      </c>
      <c r="E43" s="14">
        <f>E22/C22*100</f>
        <v>4.8069965709252216</v>
      </c>
      <c r="F43" s="15">
        <f>F22/C22*100</f>
        <v>94.493556065896954</v>
      </c>
      <c r="G43" s="13">
        <v>100</v>
      </c>
      <c r="H43" s="15">
        <f>H22/G22*100</f>
        <v>9.3368934769892977</v>
      </c>
      <c r="I43" s="13">
        <f>I22/G22*100</f>
        <v>7.85672505480865</v>
      </c>
      <c r="J43" s="14">
        <f>J22/G22*100</f>
        <v>82.806381468202048</v>
      </c>
      <c r="K43" s="15">
        <v>100</v>
      </c>
      <c r="L43" s="15">
        <f t="shared" si="9"/>
        <v>0.47922467337759689</v>
      </c>
      <c r="M43" s="15">
        <f t="shared" si="10"/>
        <v>0.85403726708074534</v>
      </c>
      <c r="N43" s="15">
        <f t="shared" si="11"/>
        <v>98.666738059541657</v>
      </c>
      <c r="O43" s="13">
        <v>100</v>
      </c>
      <c r="P43" s="15">
        <f t="shared" si="12"/>
        <v>5.3093653412215336E-2</v>
      </c>
      <c r="Q43" s="15">
        <f t="shared" si="13"/>
        <v>0.64850105239205869</v>
      </c>
      <c r="R43" s="15">
        <f t="shared" si="14"/>
        <v>99.298405294195717</v>
      </c>
      <c r="S43" s="15">
        <v>100</v>
      </c>
      <c r="T43" s="15">
        <f t="shared" si="15"/>
        <v>0.39751503166137309</v>
      </c>
      <c r="U43" s="15">
        <f t="shared" si="16"/>
        <v>1.6619723936797108</v>
      </c>
      <c r="V43" s="13">
        <f t="shared" si="17"/>
        <v>97.940512574658911</v>
      </c>
    </row>
    <row r="44" spans="2:23">
      <c r="B44" s="23" t="s">
        <v>53</v>
      </c>
      <c r="C44" s="24">
        <v>100</v>
      </c>
      <c r="D44" s="24">
        <f>D23/C23*100</f>
        <v>15.704235244539133</v>
      </c>
      <c r="E44" s="29">
        <f>E23/C23*100</f>
        <v>35.202397396577155</v>
      </c>
      <c r="F44" s="29">
        <f>F23/C23*100</f>
        <v>49.093367358883711</v>
      </c>
      <c r="G44" s="30">
        <v>100</v>
      </c>
      <c r="H44" s="16">
        <f>H23/G23*100</f>
        <v>32.731699732290139</v>
      </c>
      <c r="I44" s="17">
        <f>I23/G23*100</f>
        <v>17.157205181132312</v>
      </c>
      <c r="J44" s="29">
        <f>J23/G23*100</f>
        <v>50.111095086577549</v>
      </c>
      <c r="K44" s="18">
        <v>100</v>
      </c>
      <c r="L44" s="29">
        <f t="shared" si="9"/>
        <v>3.2154810569400496</v>
      </c>
      <c r="M44" s="18">
        <f t="shared" si="10"/>
        <v>8.8223554977004337</v>
      </c>
      <c r="N44" s="29">
        <f t="shared" si="11"/>
        <v>87.962163445359522</v>
      </c>
      <c r="O44" s="18">
        <v>100</v>
      </c>
      <c r="P44" s="24">
        <f t="shared" si="12"/>
        <v>7.0872061980364167</v>
      </c>
      <c r="Q44" s="29">
        <f t="shared" si="13"/>
        <v>30.727027056477535</v>
      </c>
      <c r="R44" s="29">
        <f t="shared" si="14"/>
        <v>62.185766745486049</v>
      </c>
      <c r="S44" s="29">
        <v>100</v>
      </c>
      <c r="T44" s="29">
        <f t="shared" si="15"/>
        <v>4.0892148683444471</v>
      </c>
      <c r="U44" s="29">
        <f t="shared" si="16"/>
        <v>10.666290536525638</v>
      </c>
      <c r="V44" s="29">
        <f t="shared" si="17"/>
        <v>85.244494595129922</v>
      </c>
      <c r="W44" s="35"/>
    </row>
    <row r="45" spans="2:23">
      <c r="B45" s="7" t="s">
        <v>23</v>
      </c>
      <c r="C45" s="19">
        <v>100</v>
      </c>
      <c r="D45" s="19">
        <f>D24/C24*100</f>
        <v>10.329322760346038</v>
      </c>
      <c r="E45" s="20">
        <f>E24/C24*100</f>
        <v>24.314364813138351</v>
      </c>
      <c r="F45" s="21">
        <f>F24/C24*100</f>
        <v>65.356312426515601</v>
      </c>
      <c r="G45" s="19">
        <v>100</v>
      </c>
      <c r="H45" s="21">
        <f>H24/G24*100</f>
        <v>28.017731169629208</v>
      </c>
      <c r="I45" s="19">
        <f>I24/G24*100</f>
        <v>15.283192186337427</v>
      </c>
      <c r="J45" s="20">
        <f>J24/G24*100</f>
        <v>56.699076644033362</v>
      </c>
      <c r="K45" s="19">
        <v>100</v>
      </c>
      <c r="L45" s="21">
        <f t="shared" si="9"/>
        <v>2.9959487250119925</v>
      </c>
      <c r="M45" s="19">
        <f t="shared" si="10"/>
        <v>8.1794909546855621</v>
      </c>
      <c r="N45" s="21">
        <f t="shared" si="11"/>
        <v>88.824560320302453</v>
      </c>
      <c r="O45" s="19">
        <v>100</v>
      </c>
      <c r="P45" s="21">
        <f t="shared" si="12"/>
        <v>5.5118840384234415</v>
      </c>
      <c r="Q45" s="21">
        <f t="shared" si="13"/>
        <v>24.307589852097568</v>
      </c>
      <c r="R45" s="21">
        <f t="shared" si="14"/>
        <v>70.18052610947899</v>
      </c>
      <c r="S45" s="21">
        <v>100</v>
      </c>
      <c r="T45" s="21">
        <f t="shared" si="15"/>
        <v>3.244738479979715</v>
      </c>
      <c r="U45" s="21">
        <f t="shared" si="16"/>
        <v>8.6729213250040331</v>
      </c>
      <c r="V45" s="19">
        <f t="shared" si="17"/>
        <v>88.082340195016258</v>
      </c>
    </row>
    <row r="46" spans="2:23">
      <c r="B46" s="101" t="s">
        <v>54</v>
      </c>
      <c r="C46" s="101"/>
      <c r="D46" s="101"/>
      <c r="E46" s="101"/>
      <c r="F46" s="101"/>
      <c r="G46" s="101"/>
      <c r="H46" s="101"/>
      <c r="I46" s="101"/>
      <c r="J46" s="101"/>
      <c r="K46" s="101"/>
      <c r="L46" s="101"/>
      <c r="M46" s="101"/>
      <c r="N46" s="101"/>
      <c r="O46" s="101"/>
      <c r="P46" s="101"/>
      <c r="Q46" s="101"/>
      <c r="R46" s="101"/>
      <c r="S46" s="101"/>
      <c r="T46" s="101"/>
      <c r="U46" s="101"/>
      <c r="V46" s="101"/>
    </row>
    <row r="47" spans="2:23">
      <c r="B47" s="36" t="s">
        <v>55</v>
      </c>
      <c r="C47" s="36"/>
      <c r="D47" s="36"/>
      <c r="E47" s="36"/>
      <c r="F47" s="36"/>
      <c r="G47" s="36"/>
      <c r="H47" s="36"/>
      <c r="I47" s="36"/>
      <c r="J47" s="36"/>
      <c r="K47" s="36"/>
      <c r="L47" s="36"/>
      <c r="M47" s="36"/>
      <c r="N47" s="36"/>
      <c r="O47" s="36"/>
      <c r="P47" s="36"/>
      <c r="Q47" s="36"/>
      <c r="R47" s="36"/>
      <c r="S47" s="36"/>
      <c r="T47" s="36"/>
      <c r="U47" s="36"/>
      <c r="V47" s="36"/>
    </row>
    <row r="48" spans="2:23" ht="15" customHeight="1">
      <c r="B48" s="87" t="s">
        <v>56</v>
      </c>
      <c r="C48" s="87"/>
      <c r="D48" s="87"/>
      <c r="E48" s="87"/>
      <c r="F48" s="87"/>
      <c r="G48" s="87"/>
      <c r="H48" s="87"/>
      <c r="I48" s="87"/>
      <c r="J48" s="87"/>
      <c r="K48" s="87"/>
      <c r="L48" s="87"/>
      <c r="M48" s="87"/>
      <c r="N48" s="87"/>
      <c r="O48" s="87"/>
      <c r="P48" s="87"/>
      <c r="Q48" s="87"/>
      <c r="R48" s="87"/>
      <c r="S48" s="87"/>
      <c r="T48" s="87"/>
      <c r="U48" s="87"/>
      <c r="V48" s="87"/>
    </row>
    <row r="49" spans="2:26" ht="15" customHeight="1">
      <c r="B49" s="91" t="s">
        <v>57</v>
      </c>
      <c r="C49" s="91"/>
      <c r="D49" s="91"/>
      <c r="E49" s="91"/>
      <c r="F49" s="91"/>
      <c r="G49" s="91"/>
      <c r="H49" s="91"/>
      <c r="I49" s="91"/>
      <c r="J49" s="91"/>
      <c r="K49" s="91"/>
      <c r="L49" s="91"/>
      <c r="M49" s="91"/>
      <c r="N49" s="91"/>
      <c r="O49" s="91"/>
      <c r="P49" s="91"/>
      <c r="Q49" s="91"/>
      <c r="R49" s="91"/>
      <c r="S49" s="91"/>
      <c r="T49" s="91"/>
      <c r="U49" s="91"/>
      <c r="V49" s="91"/>
    </row>
    <row r="50" spans="2:26">
      <c r="B50" s="89" t="s">
        <v>25</v>
      </c>
      <c r="C50" s="89"/>
      <c r="D50" s="89"/>
      <c r="E50" s="89"/>
      <c r="F50" s="89"/>
      <c r="G50" s="89"/>
      <c r="H50" s="89"/>
      <c r="I50" s="89"/>
      <c r="J50" s="89"/>
      <c r="K50" s="89"/>
      <c r="L50" s="89"/>
      <c r="M50" s="89"/>
      <c r="N50" s="89"/>
      <c r="O50" s="89"/>
      <c r="P50" s="89"/>
      <c r="Q50" s="89"/>
      <c r="R50" s="89"/>
      <c r="S50" s="89"/>
      <c r="T50" s="89"/>
      <c r="U50" s="89"/>
      <c r="V50" s="89"/>
    </row>
    <row r="51" spans="2:26">
      <c r="B51" s="90" t="s">
        <v>58</v>
      </c>
      <c r="C51" s="90"/>
      <c r="D51" s="90"/>
      <c r="E51" s="90"/>
      <c r="F51" s="90"/>
      <c r="G51" s="90"/>
      <c r="H51" s="90"/>
      <c r="I51" s="90"/>
      <c r="J51" s="90"/>
      <c r="K51" s="90"/>
      <c r="L51" s="90"/>
      <c r="M51" s="90"/>
      <c r="N51" s="90"/>
      <c r="O51" s="90"/>
      <c r="P51" s="90"/>
      <c r="Q51" s="90"/>
      <c r="R51" s="90"/>
      <c r="S51" s="90"/>
      <c r="T51" s="90"/>
      <c r="U51" s="90"/>
      <c r="V51" s="90"/>
    </row>
    <row r="52" spans="2:26">
      <c r="B52" s="89" t="s">
        <v>26</v>
      </c>
      <c r="C52" s="89"/>
      <c r="D52" s="89"/>
      <c r="E52" s="89"/>
      <c r="F52" s="89"/>
      <c r="G52" s="89"/>
      <c r="H52" s="89"/>
      <c r="I52" s="89"/>
      <c r="J52" s="89"/>
      <c r="K52" s="89"/>
      <c r="L52" s="89"/>
      <c r="M52" s="89"/>
      <c r="N52" s="89"/>
      <c r="O52" s="89"/>
      <c r="P52" s="89"/>
      <c r="Q52" s="89"/>
      <c r="R52" s="89"/>
      <c r="S52" s="89"/>
      <c r="T52" s="89"/>
      <c r="U52" s="89"/>
      <c r="V52" s="89"/>
    </row>
    <row r="53" spans="2:26" ht="15" customHeight="1">
      <c r="B53" s="88" t="s">
        <v>59</v>
      </c>
      <c r="C53" s="88"/>
      <c r="D53" s="88"/>
      <c r="E53" s="88"/>
      <c r="F53" s="88"/>
      <c r="G53" s="88"/>
      <c r="H53" s="88"/>
      <c r="I53" s="88"/>
      <c r="J53" s="88"/>
      <c r="K53" s="88"/>
      <c r="L53" s="88"/>
      <c r="M53" s="88"/>
      <c r="N53" s="88"/>
      <c r="O53" s="88"/>
      <c r="P53" s="88"/>
      <c r="Q53" s="88"/>
      <c r="R53" s="88"/>
      <c r="S53" s="88"/>
      <c r="T53" s="88"/>
      <c r="U53" s="88"/>
      <c r="V53" s="88"/>
    </row>
    <row r="54" spans="2:26">
      <c r="B54" s="89" t="s">
        <v>27</v>
      </c>
      <c r="C54" s="89"/>
      <c r="D54" s="89"/>
      <c r="E54" s="89"/>
      <c r="F54" s="89"/>
      <c r="G54" s="89"/>
      <c r="H54" s="89"/>
      <c r="I54" s="89"/>
      <c r="J54" s="89"/>
      <c r="K54" s="89"/>
      <c r="L54" s="89"/>
      <c r="M54" s="89"/>
      <c r="N54" s="89"/>
      <c r="O54" s="89"/>
      <c r="P54" s="89"/>
      <c r="Q54" s="89"/>
      <c r="R54" s="89"/>
      <c r="S54" s="89"/>
      <c r="T54" s="89"/>
      <c r="U54" s="89"/>
      <c r="V54" s="89"/>
    </row>
    <row r="55" spans="2:26" ht="15" customHeight="1">
      <c r="B55" s="88" t="s">
        <v>60</v>
      </c>
      <c r="C55" s="88"/>
      <c r="D55" s="88"/>
      <c r="E55" s="88"/>
      <c r="F55" s="88"/>
      <c r="G55" s="88"/>
      <c r="H55" s="88"/>
      <c r="I55" s="88"/>
      <c r="J55" s="88"/>
      <c r="K55" s="88"/>
      <c r="L55" s="88"/>
      <c r="M55" s="88"/>
      <c r="N55" s="88"/>
      <c r="O55" s="88"/>
      <c r="P55" s="88"/>
      <c r="Q55" s="88"/>
      <c r="R55" s="88"/>
      <c r="S55" s="88"/>
      <c r="T55" s="88"/>
      <c r="U55" s="88"/>
      <c r="V55" s="88"/>
      <c r="W55" s="37"/>
      <c r="X55" s="37"/>
      <c r="Y55" s="37"/>
      <c r="Z55" s="37"/>
    </row>
    <row r="56" spans="2:26">
      <c r="B56" s="89" t="s">
        <v>28</v>
      </c>
      <c r="C56" s="89"/>
      <c r="D56" s="89"/>
      <c r="E56" s="89"/>
      <c r="F56" s="89"/>
      <c r="G56" s="89"/>
      <c r="H56" s="89"/>
      <c r="I56" s="89"/>
      <c r="J56" s="89"/>
      <c r="K56" s="89"/>
      <c r="L56" s="89"/>
      <c r="M56" s="89"/>
      <c r="N56" s="89"/>
      <c r="O56" s="89"/>
      <c r="P56" s="89"/>
      <c r="Q56" s="89"/>
      <c r="R56" s="89"/>
      <c r="S56" s="89"/>
      <c r="T56" s="89"/>
      <c r="U56" s="89"/>
      <c r="V56" s="89"/>
      <c r="W56" s="38"/>
      <c r="X56" s="38"/>
      <c r="Y56" s="38"/>
      <c r="Z56" s="38"/>
    </row>
    <row r="57" spans="2:26" ht="15" customHeight="1">
      <c r="B57" s="90" t="s">
        <v>61</v>
      </c>
      <c r="C57" s="90"/>
      <c r="D57" s="90"/>
      <c r="E57" s="90"/>
      <c r="F57" s="90"/>
      <c r="G57" s="90"/>
      <c r="H57" s="90"/>
      <c r="I57" s="90"/>
      <c r="J57" s="90"/>
      <c r="K57" s="90"/>
      <c r="L57" s="90"/>
      <c r="M57" s="90"/>
      <c r="N57" s="90"/>
      <c r="O57" s="90"/>
      <c r="P57" s="90"/>
      <c r="Q57" s="90"/>
      <c r="R57" s="90"/>
      <c r="S57" s="90"/>
      <c r="T57" s="90"/>
      <c r="U57" s="90"/>
      <c r="V57" s="90"/>
      <c r="W57" s="37"/>
      <c r="X57" s="37"/>
      <c r="Y57" s="37"/>
      <c r="Z57" s="37"/>
    </row>
    <row r="58" spans="2:26">
      <c r="B58" s="89" t="s">
        <v>29</v>
      </c>
      <c r="C58" s="89"/>
      <c r="D58" s="89"/>
      <c r="E58" s="89"/>
      <c r="F58" s="89"/>
      <c r="G58" s="89"/>
      <c r="H58" s="89"/>
      <c r="I58" s="89"/>
      <c r="J58" s="89"/>
      <c r="K58" s="89"/>
      <c r="L58" s="89"/>
      <c r="M58" s="89"/>
      <c r="N58" s="89"/>
      <c r="O58" s="89"/>
      <c r="P58" s="89"/>
      <c r="Q58" s="89"/>
      <c r="R58" s="89"/>
      <c r="S58" s="89"/>
      <c r="T58" s="89"/>
      <c r="U58" s="89"/>
      <c r="V58" s="89"/>
      <c r="W58" s="38"/>
      <c r="X58" s="38"/>
      <c r="Y58" s="38"/>
      <c r="Z58" s="38"/>
    </row>
    <row r="59" spans="2:26" ht="15" customHeight="1">
      <c r="B59" s="90" t="s">
        <v>62</v>
      </c>
      <c r="C59" s="90"/>
      <c r="D59" s="90"/>
      <c r="E59" s="90"/>
      <c r="F59" s="90"/>
      <c r="G59" s="90"/>
      <c r="H59" s="90"/>
      <c r="I59" s="90"/>
      <c r="J59" s="90"/>
      <c r="K59" s="90"/>
      <c r="L59" s="90"/>
      <c r="M59" s="90"/>
      <c r="N59" s="90"/>
      <c r="O59" s="90"/>
      <c r="P59" s="90"/>
      <c r="Q59" s="90"/>
      <c r="R59" s="90"/>
      <c r="S59" s="90"/>
      <c r="T59" s="90"/>
      <c r="U59" s="90"/>
      <c r="V59" s="90"/>
      <c r="W59" s="39"/>
      <c r="X59" s="39"/>
      <c r="Y59" s="39"/>
      <c r="Z59" s="39"/>
    </row>
    <row r="60" spans="2:26" ht="42.75" customHeight="1">
      <c r="B60" s="107" t="s">
        <v>63</v>
      </c>
      <c r="C60" s="107"/>
      <c r="D60" s="107"/>
      <c r="E60" s="107"/>
      <c r="F60" s="107"/>
      <c r="G60" s="107"/>
      <c r="H60" s="107"/>
      <c r="I60" s="107"/>
      <c r="J60" s="107"/>
      <c r="K60" s="107"/>
      <c r="L60" s="107"/>
      <c r="M60" s="107"/>
      <c r="N60" s="107"/>
      <c r="O60" s="107"/>
      <c r="P60" s="107"/>
      <c r="Q60" s="107"/>
      <c r="R60" s="107"/>
      <c r="S60" s="107"/>
      <c r="T60" s="107"/>
      <c r="U60" s="107"/>
      <c r="V60" s="107"/>
      <c r="W60" s="38"/>
      <c r="X60" s="38"/>
      <c r="Y60" s="38"/>
      <c r="Z60" s="38"/>
    </row>
    <row r="61" spans="2:26" ht="15" customHeight="1">
      <c r="B61" s="87" t="s">
        <v>64</v>
      </c>
      <c r="C61" s="87"/>
      <c r="D61" s="87"/>
      <c r="E61" s="87"/>
      <c r="F61" s="87"/>
      <c r="G61" s="87"/>
      <c r="H61" s="87"/>
      <c r="I61" s="87"/>
      <c r="J61" s="87"/>
      <c r="K61" s="87"/>
      <c r="L61" s="87"/>
      <c r="M61" s="87"/>
      <c r="N61" s="87"/>
      <c r="O61" s="87"/>
      <c r="P61" s="87"/>
      <c r="Q61" s="87"/>
      <c r="R61" s="87"/>
      <c r="S61" s="87"/>
      <c r="T61" s="87"/>
      <c r="U61" s="87"/>
      <c r="V61" s="87"/>
      <c r="W61" s="39"/>
      <c r="X61" s="39"/>
      <c r="Y61" s="39"/>
      <c r="Z61" s="39"/>
    </row>
    <row r="62" spans="2:26" ht="15" customHeight="1">
      <c r="B62" s="87" t="s">
        <v>31</v>
      </c>
      <c r="C62" s="87"/>
      <c r="D62" s="87"/>
      <c r="E62" s="87"/>
      <c r="F62" s="87"/>
      <c r="G62" s="87"/>
      <c r="H62" s="87"/>
      <c r="I62" s="87"/>
      <c r="J62" s="87"/>
      <c r="K62" s="87"/>
      <c r="L62" s="87"/>
      <c r="M62" s="87"/>
      <c r="N62" s="87"/>
      <c r="O62" s="87"/>
      <c r="P62" s="87"/>
      <c r="Q62" s="87"/>
      <c r="R62" s="87"/>
      <c r="S62" s="87"/>
      <c r="T62" s="87"/>
      <c r="U62" s="87"/>
      <c r="V62" s="87"/>
      <c r="W62" s="38"/>
      <c r="X62" s="38"/>
      <c r="Y62" s="38"/>
      <c r="Z62" s="38"/>
    </row>
    <row r="63" spans="2:26" ht="15" customHeight="1">
      <c r="W63" s="37"/>
      <c r="X63" s="37"/>
      <c r="Y63" s="37"/>
      <c r="Z63" s="37"/>
    </row>
    <row r="64" spans="2:26" ht="15" customHeight="1">
      <c r="W64" s="38"/>
      <c r="X64" s="38"/>
      <c r="Y64" s="38"/>
      <c r="Z64" s="38"/>
    </row>
    <row r="65" spans="23:26" ht="15" customHeight="1">
      <c r="W65" s="37"/>
      <c r="X65" s="37"/>
      <c r="Y65" s="37"/>
      <c r="Z65" s="37"/>
    </row>
  </sheetData>
  <mergeCells count="30">
    <mergeCell ref="B62:V62"/>
    <mergeCell ref="B61:V61"/>
    <mergeCell ref="B55:V55"/>
    <mergeCell ref="B56:V56"/>
    <mergeCell ref="B57:V57"/>
    <mergeCell ref="B58:V58"/>
    <mergeCell ref="B59:V59"/>
    <mergeCell ref="B60:V60"/>
    <mergeCell ref="B54:V54"/>
    <mergeCell ref="S3:S4"/>
    <mergeCell ref="T3:V3"/>
    <mergeCell ref="C5:V5"/>
    <mergeCell ref="C26:V26"/>
    <mergeCell ref="B46:V46"/>
    <mergeCell ref="B48:V48"/>
    <mergeCell ref="B49:V49"/>
    <mergeCell ref="B50:V50"/>
    <mergeCell ref="B51:V51"/>
    <mergeCell ref="B52:V52"/>
    <mergeCell ref="B53:V53"/>
    <mergeCell ref="B2:V2"/>
    <mergeCell ref="B3:B5"/>
    <mergeCell ref="C3:C4"/>
    <mergeCell ref="D3:F3"/>
    <mergeCell ref="G3:G4"/>
    <mergeCell ref="H3:J3"/>
    <mergeCell ref="K3:K4"/>
    <mergeCell ref="L3:N3"/>
    <mergeCell ref="O3:O4"/>
    <mergeCell ref="P3:R3"/>
  </mergeCells>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A8017-5067-44E0-AC50-3E1C04CF24F8}">
  <dimension ref="B1:Z65"/>
  <sheetViews>
    <sheetView zoomScaleNormal="100" workbookViewId="0">
      <selection activeCell="X8" sqref="X8"/>
    </sheetView>
  </sheetViews>
  <sheetFormatPr baseColWidth="10" defaultColWidth="10" defaultRowHeight="15.6"/>
  <cols>
    <col min="2" max="2" width="29.19921875" customWidth="1"/>
    <col min="3" max="3" width="11.69921875" customWidth="1"/>
    <col min="4" max="5" width="11.19921875" customWidth="1"/>
    <col min="6" max="6" width="11.3984375" customWidth="1"/>
    <col min="7" max="7" width="13.5" customWidth="1"/>
    <col min="8" max="8" width="12.69921875" customWidth="1"/>
    <col min="9" max="9" width="12.19921875" customWidth="1"/>
    <col min="10" max="10" width="12" customWidth="1"/>
    <col min="11" max="11" width="11.69921875" customWidth="1"/>
    <col min="12" max="13" width="11.19921875" customWidth="1"/>
    <col min="14" max="15" width="12" customWidth="1"/>
    <col min="16" max="17" width="11.19921875" customWidth="1"/>
    <col min="18" max="18" width="13" customWidth="1"/>
    <col min="19" max="19" width="11.69921875" customWidth="1"/>
    <col min="20" max="21" width="11.19921875" customWidth="1"/>
    <col min="22" max="22" width="11.59765625" customWidth="1"/>
  </cols>
  <sheetData>
    <row r="1" spans="2:24">
      <c r="B1" s="32"/>
    </row>
    <row r="2" spans="2:24" ht="15.75" customHeight="1">
      <c r="B2" s="102" t="s">
        <v>33</v>
      </c>
      <c r="C2" s="103"/>
      <c r="D2" s="102"/>
      <c r="E2" s="102"/>
      <c r="F2" s="102"/>
      <c r="G2" s="102"/>
      <c r="H2" s="102"/>
      <c r="I2" s="102"/>
      <c r="J2" s="102"/>
      <c r="K2" s="102"/>
      <c r="L2" s="102"/>
      <c r="M2" s="102"/>
      <c r="N2" s="102"/>
      <c r="O2" s="102"/>
      <c r="P2" s="102"/>
      <c r="Q2" s="102"/>
      <c r="R2" s="102"/>
      <c r="S2" s="102"/>
      <c r="T2" s="102"/>
      <c r="U2" s="102"/>
      <c r="V2" s="102"/>
      <c r="W2" s="33"/>
      <c r="X2" s="33"/>
    </row>
    <row r="3" spans="2:24" ht="47.1" customHeight="1">
      <c r="B3" s="104" t="s">
        <v>16</v>
      </c>
      <c r="C3" s="92" t="s">
        <v>20</v>
      </c>
      <c r="D3" s="94" t="s">
        <v>35</v>
      </c>
      <c r="E3" s="95"/>
      <c r="F3" s="96"/>
      <c r="G3" s="92" t="s">
        <v>20</v>
      </c>
      <c r="H3" s="94" t="s">
        <v>36</v>
      </c>
      <c r="I3" s="95"/>
      <c r="J3" s="96"/>
      <c r="K3" s="92" t="s">
        <v>20</v>
      </c>
      <c r="L3" s="94" t="s">
        <v>37</v>
      </c>
      <c r="M3" s="95"/>
      <c r="N3" s="96"/>
      <c r="O3" s="92" t="s">
        <v>20</v>
      </c>
      <c r="P3" s="94" t="s">
        <v>38</v>
      </c>
      <c r="Q3" s="95"/>
      <c r="R3" s="96"/>
      <c r="S3" s="92" t="s">
        <v>20</v>
      </c>
      <c r="T3" s="94" t="s">
        <v>39</v>
      </c>
      <c r="U3" s="95"/>
      <c r="V3" s="96"/>
    </row>
    <row r="4" spans="2:24" ht="49.5" customHeight="1">
      <c r="B4" s="105"/>
      <c r="C4" s="93"/>
      <c r="D4" s="34" t="s">
        <v>40</v>
      </c>
      <c r="E4" s="2" t="s">
        <v>41</v>
      </c>
      <c r="F4" s="3" t="s">
        <v>42</v>
      </c>
      <c r="G4" s="93"/>
      <c r="H4" s="31" t="s">
        <v>43</v>
      </c>
      <c r="I4" s="2" t="s">
        <v>44</v>
      </c>
      <c r="J4" s="3" t="s">
        <v>45</v>
      </c>
      <c r="K4" s="93"/>
      <c r="L4" s="2" t="s">
        <v>46</v>
      </c>
      <c r="M4" s="2" t="s">
        <v>47</v>
      </c>
      <c r="N4" s="2" t="s">
        <v>48</v>
      </c>
      <c r="O4" s="93"/>
      <c r="P4" s="4" t="s">
        <v>40</v>
      </c>
      <c r="Q4" s="4" t="s">
        <v>41</v>
      </c>
      <c r="R4" s="4" t="s">
        <v>42</v>
      </c>
      <c r="S4" s="93"/>
      <c r="T4" s="4" t="s">
        <v>49</v>
      </c>
      <c r="U4" s="4" t="s">
        <v>50</v>
      </c>
      <c r="V4" s="4" t="s">
        <v>51</v>
      </c>
    </row>
    <row r="5" spans="2:24">
      <c r="B5" s="106"/>
      <c r="C5" s="97" t="s">
        <v>21</v>
      </c>
      <c r="D5" s="98"/>
      <c r="E5" s="98"/>
      <c r="F5" s="98"/>
      <c r="G5" s="98"/>
      <c r="H5" s="98"/>
      <c r="I5" s="98"/>
      <c r="J5" s="98"/>
      <c r="K5" s="98"/>
      <c r="L5" s="98"/>
      <c r="M5" s="98"/>
      <c r="N5" s="98"/>
      <c r="O5" s="98"/>
      <c r="P5" s="98"/>
      <c r="Q5" s="98"/>
      <c r="R5" s="98"/>
      <c r="S5" s="98"/>
      <c r="T5" s="98"/>
      <c r="U5" s="98"/>
      <c r="V5" s="99"/>
    </row>
    <row r="6" spans="2:24">
      <c r="B6" s="22" t="s">
        <v>0</v>
      </c>
      <c r="C6" s="40">
        <v>46746</v>
      </c>
      <c r="D6" s="40">
        <v>11343</v>
      </c>
      <c r="E6" s="40">
        <v>19636</v>
      </c>
      <c r="F6" s="41">
        <v>15767</v>
      </c>
      <c r="G6" s="40">
        <v>129546</v>
      </c>
      <c r="H6" s="40">
        <v>65404</v>
      </c>
      <c r="I6" s="40">
        <v>20876</v>
      </c>
      <c r="J6" s="40">
        <v>43266</v>
      </c>
      <c r="K6" s="40">
        <v>63454</v>
      </c>
      <c r="L6" s="40">
        <v>4445</v>
      </c>
      <c r="M6" s="40">
        <v>8932</v>
      </c>
      <c r="N6" s="40">
        <v>50077</v>
      </c>
      <c r="O6" s="40">
        <v>7230</v>
      </c>
      <c r="P6" s="40">
        <v>1348</v>
      </c>
      <c r="Q6" s="40">
        <v>2385</v>
      </c>
      <c r="R6" s="40">
        <v>3497</v>
      </c>
      <c r="S6" s="40">
        <v>26216</v>
      </c>
      <c r="T6" s="40">
        <v>1825</v>
      </c>
      <c r="U6" s="40">
        <v>4674</v>
      </c>
      <c r="V6" s="40">
        <v>19717</v>
      </c>
    </row>
    <row r="7" spans="2:24">
      <c r="B7" s="5" t="s">
        <v>1</v>
      </c>
      <c r="C7" s="42">
        <v>36684</v>
      </c>
      <c r="D7" s="42">
        <v>3320</v>
      </c>
      <c r="E7" s="42">
        <v>11826</v>
      </c>
      <c r="F7" s="43">
        <v>21538</v>
      </c>
      <c r="G7" s="42">
        <v>202018</v>
      </c>
      <c r="H7" s="42">
        <v>54093</v>
      </c>
      <c r="I7" s="42">
        <v>34516</v>
      </c>
      <c r="J7" s="42">
        <v>113409</v>
      </c>
      <c r="K7" s="42">
        <v>54701</v>
      </c>
      <c r="L7" s="42">
        <v>765</v>
      </c>
      <c r="M7" s="42">
        <v>2488</v>
      </c>
      <c r="N7" s="42">
        <v>51448</v>
      </c>
      <c r="O7" s="42">
        <v>52604</v>
      </c>
      <c r="P7" s="42">
        <v>3260</v>
      </c>
      <c r="Q7" s="42">
        <v>15466</v>
      </c>
      <c r="R7" s="42">
        <v>33878</v>
      </c>
      <c r="S7" s="42">
        <v>18046</v>
      </c>
      <c r="T7" s="42">
        <v>522</v>
      </c>
      <c r="U7" s="42">
        <v>1366</v>
      </c>
      <c r="V7" s="42">
        <v>16158</v>
      </c>
    </row>
    <row r="8" spans="2:24">
      <c r="B8" s="23" t="s">
        <v>2</v>
      </c>
      <c r="C8" s="40">
        <v>9893</v>
      </c>
      <c r="D8" s="40">
        <v>84</v>
      </c>
      <c r="E8" s="40">
        <v>690</v>
      </c>
      <c r="F8" s="41">
        <v>9119</v>
      </c>
      <c r="G8" s="40">
        <v>18160</v>
      </c>
      <c r="H8" s="40">
        <v>5167</v>
      </c>
      <c r="I8" s="40">
        <v>2749</v>
      </c>
      <c r="J8" s="40">
        <v>10244</v>
      </c>
      <c r="K8" s="40">
        <v>5314</v>
      </c>
      <c r="L8" s="40">
        <v>115</v>
      </c>
      <c r="M8" s="40">
        <v>190</v>
      </c>
      <c r="N8" s="40">
        <v>5009</v>
      </c>
      <c r="O8" s="40">
        <v>9530</v>
      </c>
      <c r="P8" s="40">
        <v>52</v>
      </c>
      <c r="Q8" s="40">
        <v>468</v>
      </c>
      <c r="R8" s="40">
        <v>9010</v>
      </c>
      <c r="S8" s="40">
        <v>14173</v>
      </c>
      <c r="T8" s="40">
        <v>86</v>
      </c>
      <c r="U8" s="40">
        <v>466</v>
      </c>
      <c r="V8" s="40">
        <v>13621</v>
      </c>
    </row>
    <row r="9" spans="2:24">
      <c r="B9" s="5" t="s">
        <v>3</v>
      </c>
      <c r="C9" s="42">
        <v>15651</v>
      </c>
      <c r="D9" s="42">
        <v>147</v>
      </c>
      <c r="E9" s="42">
        <v>509</v>
      </c>
      <c r="F9" s="43">
        <v>14995</v>
      </c>
      <c r="G9" s="42">
        <v>38809</v>
      </c>
      <c r="H9" s="42">
        <v>3781</v>
      </c>
      <c r="I9" s="42">
        <v>3486</v>
      </c>
      <c r="J9" s="42">
        <v>31542</v>
      </c>
      <c r="K9" s="42">
        <v>5798</v>
      </c>
      <c r="L9" s="42" t="s">
        <v>22</v>
      </c>
      <c r="M9" s="42" t="s">
        <v>22</v>
      </c>
      <c r="N9" s="42" t="s">
        <v>22</v>
      </c>
      <c r="O9" s="42">
        <v>9731</v>
      </c>
      <c r="P9" s="42" t="s">
        <v>22</v>
      </c>
      <c r="Q9" s="42" t="s">
        <v>22</v>
      </c>
      <c r="R9" s="42" t="s">
        <v>22</v>
      </c>
      <c r="S9" s="42">
        <v>11259</v>
      </c>
      <c r="T9" s="42" t="s">
        <v>22</v>
      </c>
      <c r="U9" s="42" t="s">
        <v>22</v>
      </c>
      <c r="V9" s="42">
        <v>11143</v>
      </c>
    </row>
    <row r="10" spans="2:24">
      <c r="B10" s="23" t="s">
        <v>4</v>
      </c>
      <c r="C10" s="40">
        <v>1532</v>
      </c>
      <c r="D10" s="40">
        <v>392</v>
      </c>
      <c r="E10" s="40">
        <v>593</v>
      </c>
      <c r="F10" s="41">
        <v>547</v>
      </c>
      <c r="G10" s="40">
        <v>9140</v>
      </c>
      <c r="H10" s="40">
        <v>3287</v>
      </c>
      <c r="I10" s="40">
        <v>1341</v>
      </c>
      <c r="J10" s="40">
        <v>4512</v>
      </c>
      <c r="K10" s="40">
        <v>333</v>
      </c>
      <c r="L10" s="40" t="s">
        <v>22</v>
      </c>
      <c r="M10" s="40" t="s">
        <v>22</v>
      </c>
      <c r="N10" s="40">
        <v>284</v>
      </c>
      <c r="O10" s="40">
        <v>3053</v>
      </c>
      <c r="P10" s="40">
        <v>712</v>
      </c>
      <c r="Q10" s="40">
        <v>1201</v>
      </c>
      <c r="R10" s="40">
        <v>1140</v>
      </c>
      <c r="S10" s="40">
        <v>2011</v>
      </c>
      <c r="T10" s="40">
        <v>137</v>
      </c>
      <c r="U10" s="40">
        <v>220</v>
      </c>
      <c r="V10" s="40">
        <v>1654</v>
      </c>
    </row>
    <row r="11" spans="2:24">
      <c r="B11" s="5" t="s">
        <v>5</v>
      </c>
      <c r="C11" s="42">
        <v>15094</v>
      </c>
      <c r="D11" s="42">
        <v>792</v>
      </c>
      <c r="E11" s="42">
        <v>2796</v>
      </c>
      <c r="F11" s="43">
        <v>11506</v>
      </c>
      <c r="G11" s="42">
        <v>22905</v>
      </c>
      <c r="H11" s="42">
        <v>7514</v>
      </c>
      <c r="I11" s="42">
        <v>3117</v>
      </c>
      <c r="J11" s="42">
        <v>12274</v>
      </c>
      <c r="K11" s="42">
        <v>8731</v>
      </c>
      <c r="L11" s="42">
        <v>219</v>
      </c>
      <c r="M11" s="42">
        <v>500</v>
      </c>
      <c r="N11" s="42">
        <v>8012</v>
      </c>
      <c r="O11" s="42">
        <v>5741</v>
      </c>
      <c r="P11" s="42">
        <v>244</v>
      </c>
      <c r="Q11" s="42">
        <v>961</v>
      </c>
      <c r="R11" s="42">
        <v>4536</v>
      </c>
      <c r="S11" s="42">
        <v>6166</v>
      </c>
      <c r="T11" s="42">
        <v>141</v>
      </c>
      <c r="U11" s="42">
        <v>441</v>
      </c>
      <c r="V11" s="42">
        <v>5584</v>
      </c>
    </row>
    <row r="12" spans="2:24">
      <c r="B12" s="23" t="s">
        <v>6</v>
      </c>
      <c r="C12" s="40">
        <v>26005</v>
      </c>
      <c r="D12" s="40">
        <v>1479</v>
      </c>
      <c r="E12" s="40">
        <v>7093</v>
      </c>
      <c r="F12" s="41">
        <v>17433</v>
      </c>
      <c r="G12" s="40">
        <v>79879</v>
      </c>
      <c r="H12" s="40">
        <v>11040</v>
      </c>
      <c r="I12" s="40">
        <v>9586</v>
      </c>
      <c r="J12" s="40">
        <v>59253</v>
      </c>
      <c r="K12" s="40">
        <v>38752</v>
      </c>
      <c r="L12" s="40">
        <v>343</v>
      </c>
      <c r="M12" s="40">
        <v>926</v>
      </c>
      <c r="N12" s="40">
        <v>37483</v>
      </c>
      <c r="O12" s="40">
        <v>10712</v>
      </c>
      <c r="P12" s="40">
        <v>501</v>
      </c>
      <c r="Q12" s="40">
        <v>2458</v>
      </c>
      <c r="R12" s="40">
        <v>7753</v>
      </c>
      <c r="S12" s="40">
        <v>18572</v>
      </c>
      <c r="T12" s="40">
        <v>306</v>
      </c>
      <c r="U12" s="40">
        <v>751</v>
      </c>
      <c r="V12" s="40">
        <v>17515</v>
      </c>
    </row>
    <row r="13" spans="2:24">
      <c r="B13" s="5" t="s">
        <v>7</v>
      </c>
      <c r="C13" s="42">
        <v>13707</v>
      </c>
      <c r="D13" s="42">
        <v>43</v>
      </c>
      <c r="E13" s="42">
        <v>323</v>
      </c>
      <c r="F13" s="43">
        <v>13341</v>
      </c>
      <c r="G13" s="42">
        <v>29361</v>
      </c>
      <c r="H13" s="42">
        <v>713</v>
      </c>
      <c r="I13" s="42">
        <v>959</v>
      </c>
      <c r="J13" s="42">
        <v>27689</v>
      </c>
      <c r="K13" s="42">
        <v>3723</v>
      </c>
      <c r="L13" s="42" t="s">
        <v>22</v>
      </c>
      <c r="M13" s="42" t="s">
        <v>22</v>
      </c>
      <c r="N13" s="42" t="s">
        <v>22</v>
      </c>
      <c r="O13" s="42">
        <v>4355</v>
      </c>
      <c r="P13" s="42" t="s">
        <v>22</v>
      </c>
      <c r="Q13" s="42" t="s">
        <v>22</v>
      </c>
      <c r="R13" s="42" t="s">
        <v>22</v>
      </c>
      <c r="S13" s="42">
        <v>5267</v>
      </c>
      <c r="T13" s="42" t="s">
        <v>22</v>
      </c>
      <c r="U13" s="42" t="s">
        <v>22</v>
      </c>
      <c r="V13" s="42">
        <v>5251</v>
      </c>
    </row>
    <row r="14" spans="2:24">
      <c r="B14" s="23" t="s">
        <v>8</v>
      </c>
      <c r="C14" s="40">
        <v>16650</v>
      </c>
      <c r="D14" s="40">
        <v>1182</v>
      </c>
      <c r="E14" s="40">
        <v>5042</v>
      </c>
      <c r="F14" s="41">
        <v>10426</v>
      </c>
      <c r="G14" s="40">
        <v>158053</v>
      </c>
      <c r="H14" s="40">
        <v>44898</v>
      </c>
      <c r="I14" s="40">
        <v>28214</v>
      </c>
      <c r="J14" s="40">
        <v>84941</v>
      </c>
      <c r="K14" s="40">
        <v>26202</v>
      </c>
      <c r="L14" s="40">
        <v>653</v>
      </c>
      <c r="M14" s="40">
        <v>1895</v>
      </c>
      <c r="N14" s="40">
        <v>23654</v>
      </c>
      <c r="O14" s="40">
        <v>40136</v>
      </c>
      <c r="P14" s="40">
        <v>1615</v>
      </c>
      <c r="Q14" s="40">
        <v>10444</v>
      </c>
      <c r="R14" s="40">
        <v>28077</v>
      </c>
      <c r="S14" s="40">
        <v>15536</v>
      </c>
      <c r="T14" s="40">
        <v>719</v>
      </c>
      <c r="U14" s="40">
        <v>1521</v>
      </c>
      <c r="V14" s="40">
        <v>13296</v>
      </c>
    </row>
    <row r="15" spans="2:24">
      <c r="B15" s="5" t="s">
        <v>65</v>
      </c>
      <c r="C15" s="42">
        <v>16666</v>
      </c>
      <c r="D15" s="42">
        <v>906</v>
      </c>
      <c r="E15" s="42">
        <v>5681</v>
      </c>
      <c r="F15" s="43">
        <v>10079</v>
      </c>
      <c r="G15" s="42">
        <v>166017</v>
      </c>
      <c r="H15" s="42">
        <v>35234</v>
      </c>
      <c r="I15" s="42">
        <v>28163</v>
      </c>
      <c r="J15" s="42">
        <v>102620</v>
      </c>
      <c r="K15" s="42">
        <v>156649</v>
      </c>
      <c r="L15" s="42">
        <v>2169</v>
      </c>
      <c r="M15" s="42">
        <v>10300</v>
      </c>
      <c r="N15" s="42">
        <v>144180</v>
      </c>
      <c r="O15" s="42">
        <v>37622</v>
      </c>
      <c r="P15" s="42">
        <v>1161</v>
      </c>
      <c r="Q15" s="42">
        <v>10079</v>
      </c>
      <c r="R15" s="42">
        <v>26382</v>
      </c>
      <c r="S15" s="42">
        <v>42158</v>
      </c>
      <c r="T15" s="42">
        <v>564</v>
      </c>
      <c r="U15" s="42">
        <v>3116</v>
      </c>
      <c r="V15" s="42">
        <v>38478</v>
      </c>
    </row>
    <row r="16" spans="2:24">
      <c r="B16" s="23" t="s">
        <v>10</v>
      </c>
      <c r="C16" s="40">
        <v>8347</v>
      </c>
      <c r="D16" s="40">
        <v>917</v>
      </c>
      <c r="E16" s="40">
        <v>2304</v>
      </c>
      <c r="F16" s="41">
        <v>5126</v>
      </c>
      <c r="G16" s="40">
        <v>39855</v>
      </c>
      <c r="H16" s="40">
        <v>9412</v>
      </c>
      <c r="I16" s="40">
        <v>6707</v>
      </c>
      <c r="J16" s="40">
        <v>23736</v>
      </c>
      <c r="K16" s="40">
        <v>42548</v>
      </c>
      <c r="L16" s="40">
        <v>592</v>
      </c>
      <c r="M16" s="40">
        <v>2300</v>
      </c>
      <c r="N16" s="40">
        <v>39656</v>
      </c>
      <c r="O16" s="40">
        <v>10247</v>
      </c>
      <c r="P16" s="40">
        <v>223</v>
      </c>
      <c r="Q16" s="40">
        <v>1207</v>
      </c>
      <c r="R16" s="40">
        <v>8817</v>
      </c>
      <c r="S16" s="40">
        <v>22462</v>
      </c>
      <c r="T16" s="40">
        <v>348</v>
      </c>
      <c r="U16" s="40">
        <v>1049</v>
      </c>
      <c r="V16" s="40">
        <v>21065</v>
      </c>
    </row>
    <row r="17" spans="2:22">
      <c r="B17" s="5" t="s">
        <v>11</v>
      </c>
      <c r="C17" s="42">
        <v>4173</v>
      </c>
      <c r="D17" s="42">
        <v>300</v>
      </c>
      <c r="E17" s="42">
        <v>1186</v>
      </c>
      <c r="F17" s="43">
        <v>2687</v>
      </c>
      <c r="G17" s="42">
        <v>11177</v>
      </c>
      <c r="H17" s="42">
        <v>1241</v>
      </c>
      <c r="I17" s="42">
        <v>1203</v>
      </c>
      <c r="J17" s="42">
        <v>8733</v>
      </c>
      <c r="K17" s="42">
        <v>4120</v>
      </c>
      <c r="L17" s="42" t="s">
        <v>22</v>
      </c>
      <c r="M17" s="42" t="s">
        <v>22</v>
      </c>
      <c r="N17" s="42">
        <v>4022</v>
      </c>
      <c r="O17" s="42">
        <v>590</v>
      </c>
      <c r="P17" s="42">
        <v>34</v>
      </c>
      <c r="Q17" s="42">
        <v>101</v>
      </c>
      <c r="R17" s="42">
        <v>455</v>
      </c>
      <c r="S17" s="42">
        <v>2332</v>
      </c>
      <c r="T17" s="42">
        <v>38</v>
      </c>
      <c r="U17" s="42">
        <v>98</v>
      </c>
      <c r="V17" s="42">
        <v>2196</v>
      </c>
    </row>
    <row r="18" spans="2:22">
      <c r="B18" s="23" t="s">
        <v>12</v>
      </c>
      <c r="C18" s="40">
        <v>29995</v>
      </c>
      <c r="D18" s="40">
        <v>105</v>
      </c>
      <c r="E18" s="40">
        <v>751</v>
      </c>
      <c r="F18" s="41">
        <v>29139</v>
      </c>
      <c r="G18" s="40">
        <v>68278</v>
      </c>
      <c r="H18" s="40">
        <v>2422</v>
      </c>
      <c r="I18" s="40">
        <v>3042</v>
      </c>
      <c r="J18" s="40">
        <v>62814</v>
      </c>
      <c r="K18" s="40">
        <v>11604</v>
      </c>
      <c r="L18" s="40" t="s">
        <v>22</v>
      </c>
      <c r="M18" s="40" t="s">
        <v>22</v>
      </c>
      <c r="N18" s="40" t="s">
        <v>22</v>
      </c>
      <c r="O18" s="40">
        <v>14539</v>
      </c>
      <c r="P18" s="40">
        <v>11</v>
      </c>
      <c r="Q18" s="40">
        <v>133</v>
      </c>
      <c r="R18" s="40">
        <v>14395</v>
      </c>
      <c r="S18" s="40">
        <v>10731</v>
      </c>
      <c r="T18" s="40" t="s">
        <v>22</v>
      </c>
      <c r="U18" s="40" t="s">
        <v>22</v>
      </c>
      <c r="V18" s="40">
        <v>10602</v>
      </c>
    </row>
    <row r="19" spans="2:22">
      <c r="B19" s="5" t="s">
        <v>13</v>
      </c>
      <c r="C19" s="42">
        <v>17285</v>
      </c>
      <c r="D19" s="42">
        <v>29</v>
      </c>
      <c r="E19" s="42">
        <v>465</v>
      </c>
      <c r="F19" s="43">
        <v>16791</v>
      </c>
      <c r="G19" s="42">
        <v>34751</v>
      </c>
      <c r="H19" s="42">
        <v>1945</v>
      </c>
      <c r="I19" s="42">
        <v>2341</v>
      </c>
      <c r="J19" s="42">
        <v>30465</v>
      </c>
      <c r="K19" s="42">
        <v>6154</v>
      </c>
      <c r="L19" s="42" t="s">
        <v>22</v>
      </c>
      <c r="M19" s="42" t="s">
        <v>22</v>
      </c>
      <c r="N19" s="42" t="s">
        <v>22</v>
      </c>
      <c r="O19" s="42">
        <v>7572</v>
      </c>
      <c r="P19" s="42" t="s">
        <v>22</v>
      </c>
      <c r="Q19" s="42" t="s">
        <v>22</v>
      </c>
      <c r="R19" s="42" t="s">
        <v>22</v>
      </c>
      <c r="S19" s="42">
        <v>6238</v>
      </c>
      <c r="T19" s="42" t="s">
        <v>22</v>
      </c>
      <c r="U19" s="42" t="s">
        <v>22</v>
      </c>
      <c r="V19" s="42">
        <v>6187</v>
      </c>
    </row>
    <row r="20" spans="2:22">
      <c r="B20" s="23" t="s">
        <v>14</v>
      </c>
      <c r="C20" s="40">
        <v>9286</v>
      </c>
      <c r="D20" s="40">
        <v>728</v>
      </c>
      <c r="E20" s="40">
        <v>3105</v>
      </c>
      <c r="F20" s="41">
        <v>5453</v>
      </c>
      <c r="G20" s="40">
        <v>41010</v>
      </c>
      <c r="H20" s="40">
        <v>12951</v>
      </c>
      <c r="I20" s="40">
        <v>7297</v>
      </c>
      <c r="J20" s="40">
        <v>20762</v>
      </c>
      <c r="K20" s="40">
        <v>7515</v>
      </c>
      <c r="L20" s="40">
        <v>263</v>
      </c>
      <c r="M20" s="40">
        <v>508</v>
      </c>
      <c r="N20" s="40">
        <v>6744</v>
      </c>
      <c r="O20" s="40">
        <v>7813</v>
      </c>
      <c r="P20" s="40">
        <v>547</v>
      </c>
      <c r="Q20" s="40">
        <v>2354</v>
      </c>
      <c r="R20" s="40">
        <v>4912</v>
      </c>
      <c r="S20" s="40">
        <v>13368</v>
      </c>
      <c r="T20" s="40">
        <v>711</v>
      </c>
      <c r="U20" s="40">
        <v>1214</v>
      </c>
      <c r="V20" s="40">
        <v>11443</v>
      </c>
    </row>
    <row r="21" spans="2:22">
      <c r="B21" s="5" t="s">
        <v>15</v>
      </c>
      <c r="C21" s="44">
        <v>15093</v>
      </c>
      <c r="D21" s="42">
        <v>72</v>
      </c>
      <c r="E21" s="44">
        <v>666</v>
      </c>
      <c r="F21" s="45">
        <v>14355</v>
      </c>
      <c r="G21" s="44">
        <v>34659</v>
      </c>
      <c r="H21" s="42">
        <v>1442</v>
      </c>
      <c r="I21" s="44">
        <v>2208</v>
      </c>
      <c r="J21" s="44">
        <v>31009</v>
      </c>
      <c r="K21" s="42">
        <v>7502</v>
      </c>
      <c r="L21" s="44" t="s">
        <v>22</v>
      </c>
      <c r="M21" s="44" t="s">
        <v>22</v>
      </c>
      <c r="N21" s="44" t="s">
        <v>22</v>
      </c>
      <c r="O21" s="44">
        <v>9901</v>
      </c>
      <c r="P21" s="44">
        <v>29</v>
      </c>
      <c r="Q21" s="44">
        <v>79</v>
      </c>
      <c r="R21" s="44">
        <v>9793</v>
      </c>
      <c r="S21" s="44">
        <v>6491</v>
      </c>
      <c r="T21" s="44" t="s">
        <v>22</v>
      </c>
      <c r="U21" s="44" t="s">
        <v>22</v>
      </c>
      <c r="V21" s="44">
        <v>6426</v>
      </c>
    </row>
    <row r="22" spans="2:22">
      <c r="B22" s="6" t="s">
        <v>52</v>
      </c>
      <c r="C22" s="46">
        <f>SUM(C8,C9,C13,C18,C19,C21)</f>
        <v>101624</v>
      </c>
      <c r="D22" s="46">
        <f t="shared" ref="D22:V22" si="0">SUM(D8,D9,D13,D18,D19,D21)</f>
        <v>480</v>
      </c>
      <c r="E22" s="46">
        <f t="shared" si="0"/>
        <v>3404</v>
      </c>
      <c r="F22" s="47">
        <f t="shared" si="0"/>
        <v>97740</v>
      </c>
      <c r="G22" s="48">
        <f t="shared" si="0"/>
        <v>224018</v>
      </c>
      <c r="H22" s="46">
        <f t="shared" si="0"/>
        <v>15470</v>
      </c>
      <c r="I22" s="46">
        <f t="shared" si="0"/>
        <v>14785</v>
      </c>
      <c r="J22" s="46">
        <f t="shared" si="0"/>
        <v>193763</v>
      </c>
      <c r="K22" s="47">
        <f>SUM(L22:N22)</f>
        <v>5314</v>
      </c>
      <c r="L22" s="49">
        <f t="shared" si="0"/>
        <v>115</v>
      </c>
      <c r="M22" s="47">
        <f t="shared" si="0"/>
        <v>190</v>
      </c>
      <c r="N22" s="47">
        <f t="shared" si="0"/>
        <v>5009</v>
      </c>
      <c r="O22" s="47">
        <f>SUM(P22:R22)</f>
        <v>33970</v>
      </c>
      <c r="P22" s="47">
        <f t="shared" si="0"/>
        <v>92</v>
      </c>
      <c r="Q22" s="47">
        <f t="shared" si="0"/>
        <v>680</v>
      </c>
      <c r="R22" s="47">
        <f t="shared" si="0"/>
        <v>33198</v>
      </c>
      <c r="S22" s="47">
        <f>SUM(T22:V22)</f>
        <v>53782</v>
      </c>
      <c r="T22" s="47">
        <f t="shared" si="0"/>
        <v>86</v>
      </c>
      <c r="U22" s="47">
        <f t="shared" si="0"/>
        <v>466</v>
      </c>
      <c r="V22" s="47">
        <f t="shared" si="0"/>
        <v>53230</v>
      </c>
    </row>
    <row r="23" spans="2:22">
      <c r="B23" s="23" t="s">
        <v>53</v>
      </c>
      <c r="C23" s="41">
        <f>SUM(C6,C7,C10,C11,C12,C14,C15,C16,C17,C20)</f>
        <v>181183</v>
      </c>
      <c r="D23" s="40">
        <f t="shared" ref="D23:V23" si="1">SUM(D6,D7,D10,D11,D12,D14,D15,D16,D17,D20)</f>
        <v>21359</v>
      </c>
      <c r="E23" s="50">
        <f t="shared" si="1"/>
        <v>59262</v>
      </c>
      <c r="F23" s="50">
        <f t="shared" si="1"/>
        <v>100562</v>
      </c>
      <c r="G23" s="50">
        <f t="shared" si="1"/>
        <v>859600</v>
      </c>
      <c r="H23" s="50">
        <f t="shared" si="1"/>
        <v>245074</v>
      </c>
      <c r="I23" s="50">
        <f t="shared" si="1"/>
        <v>141020</v>
      </c>
      <c r="J23" s="40">
        <f t="shared" si="1"/>
        <v>473506</v>
      </c>
      <c r="K23" s="51">
        <f>SUM(L23:N23)</f>
        <v>402858</v>
      </c>
      <c r="L23" s="40">
        <f t="shared" si="1"/>
        <v>9449</v>
      </c>
      <c r="M23" s="40">
        <f t="shared" si="1"/>
        <v>27849</v>
      </c>
      <c r="N23" s="40">
        <f t="shared" si="1"/>
        <v>365560</v>
      </c>
      <c r="O23" s="40">
        <f>SUM(P23:R23)</f>
        <v>175748</v>
      </c>
      <c r="P23" s="40">
        <f t="shared" si="1"/>
        <v>9645</v>
      </c>
      <c r="Q23" s="40">
        <f t="shared" si="1"/>
        <v>46656</v>
      </c>
      <c r="R23" s="40">
        <f t="shared" si="1"/>
        <v>119447</v>
      </c>
      <c r="S23" s="40">
        <f>SUM(T23:V23)</f>
        <v>166867</v>
      </c>
      <c r="T23" s="40">
        <f>SUM(T6,T7,T10,T11,T12,T14,T15,T16,T17,T20)</f>
        <v>5311</v>
      </c>
      <c r="U23" s="40">
        <f t="shared" si="1"/>
        <v>14450</v>
      </c>
      <c r="V23" s="40">
        <f t="shared" si="1"/>
        <v>147106</v>
      </c>
    </row>
    <row r="24" spans="2:22">
      <c r="B24" s="7" t="s">
        <v>23</v>
      </c>
      <c r="C24" s="52">
        <f t="shared" ref="C24:J24" si="2">SUM(C6:C21)</f>
        <v>282807</v>
      </c>
      <c r="D24" s="53">
        <f t="shared" si="2"/>
        <v>21839</v>
      </c>
      <c r="E24" s="52">
        <f t="shared" si="2"/>
        <v>62666</v>
      </c>
      <c r="F24" s="53">
        <f t="shared" si="2"/>
        <v>198302</v>
      </c>
      <c r="G24" s="53">
        <f t="shared" si="2"/>
        <v>1083618</v>
      </c>
      <c r="H24" s="54">
        <f t="shared" si="2"/>
        <v>260544</v>
      </c>
      <c r="I24" s="52">
        <f t="shared" si="2"/>
        <v>155805</v>
      </c>
      <c r="J24" s="53">
        <f t="shared" si="2"/>
        <v>667269</v>
      </c>
      <c r="K24" s="53">
        <v>443100</v>
      </c>
      <c r="L24" s="53">
        <v>9632</v>
      </c>
      <c r="M24" s="53">
        <v>28328</v>
      </c>
      <c r="N24" s="53">
        <v>405140</v>
      </c>
      <c r="O24" s="53">
        <v>231376</v>
      </c>
      <c r="P24" s="53">
        <v>9749</v>
      </c>
      <c r="Q24" s="53">
        <v>47647</v>
      </c>
      <c r="R24" s="53">
        <v>173980</v>
      </c>
      <c r="S24" s="53">
        <v>221026</v>
      </c>
      <c r="T24" s="53">
        <v>5445</v>
      </c>
      <c r="U24" s="53">
        <v>15245</v>
      </c>
      <c r="V24" s="53">
        <v>200336</v>
      </c>
    </row>
    <row r="26" spans="2:22">
      <c r="B26" s="8" t="s">
        <v>16</v>
      </c>
      <c r="C26" s="100" t="s">
        <v>24</v>
      </c>
      <c r="D26" s="98"/>
      <c r="E26" s="98"/>
      <c r="F26" s="98"/>
      <c r="G26" s="98"/>
      <c r="H26" s="98"/>
      <c r="I26" s="98"/>
      <c r="J26" s="98"/>
      <c r="K26" s="98"/>
      <c r="L26" s="98"/>
      <c r="M26" s="98"/>
      <c r="N26" s="98"/>
      <c r="O26" s="98"/>
      <c r="P26" s="98"/>
      <c r="Q26" s="98"/>
      <c r="R26" s="98"/>
      <c r="S26" s="98"/>
      <c r="T26" s="98"/>
      <c r="U26" s="98"/>
      <c r="V26" s="99"/>
    </row>
    <row r="27" spans="2:22">
      <c r="B27" s="22" t="s">
        <v>0</v>
      </c>
      <c r="C27" s="24">
        <v>100</v>
      </c>
      <c r="D27" s="25">
        <f>D6/C6*100</f>
        <v>24.265177769220898</v>
      </c>
      <c r="E27" s="26">
        <f>E6/C6*100</f>
        <v>42.005733110854408</v>
      </c>
      <c r="F27" s="24">
        <f>F6/C6*100</f>
        <v>33.729089119924701</v>
      </c>
      <c r="G27" s="24">
        <v>100</v>
      </c>
      <c r="H27" s="27">
        <f>H6/G6*100</f>
        <v>50.487085668411225</v>
      </c>
      <c r="I27" s="24">
        <f>I6/G6*100</f>
        <v>16.114739166010526</v>
      </c>
      <c r="J27" s="24">
        <f>J6/G6*100</f>
        <v>33.398175165578245</v>
      </c>
      <c r="K27" s="25">
        <v>100</v>
      </c>
      <c r="L27" s="24">
        <f>L6/K6*100</f>
        <v>7.0050745421880416</v>
      </c>
      <c r="M27" s="24">
        <f>M6/K6*100</f>
        <v>14.076338765089671</v>
      </c>
      <c r="N27" s="24">
        <f>N6/K6*100</f>
        <v>78.918586692722286</v>
      </c>
      <c r="O27" s="24">
        <v>100</v>
      </c>
      <c r="P27" s="26">
        <f>P6/O6*100</f>
        <v>18.644536652835409</v>
      </c>
      <c r="Q27" s="26">
        <f>Q6/O6*100</f>
        <v>32.987551867219914</v>
      </c>
      <c r="R27" s="26">
        <f>R6/O6*100</f>
        <v>48.367911479944674</v>
      </c>
      <c r="S27" s="26">
        <v>100</v>
      </c>
      <c r="T27" s="26">
        <f>T6/S6*100</f>
        <v>6.9613976197741829</v>
      </c>
      <c r="U27" s="26">
        <f>U6/S6*100</f>
        <v>17.828806835520293</v>
      </c>
      <c r="V27" s="26">
        <f>V6/S6*100</f>
        <v>75.209795544705528</v>
      </c>
    </row>
    <row r="28" spans="2:22">
      <c r="B28" s="5" t="s">
        <v>1</v>
      </c>
      <c r="C28" s="9">
        <v>100</v>
      </c>
      <c r="D28" s="28">
        <f t="shared" ref="D28:D42" si="3">D7/C7*100</f>
        <v>9.0502671464398645</v>
      </c>
      <c r="E28" s="9">
        <f t="shared" ref="E28:E42" si="4">E7/C7*100</f>
        <v>32.237487733071639</v>
      </c>
      <c r="F28" s="9">
        <f t="shared" ref="F28:F41" si="5">F7/C7*100</f>
        <v>58.71224512048849</v>
      </c>
      <c r="G28" s="9">
        <v>100</v>
      </c>
      <c r="H28" s="10">
        <f t="shared" ref="H28:H42" si="6">H7/G7*100</f>
        <v>26.776326861962797</v>
      </c>
      <c r="I28" s="9">
        <f t="shared" ref="I28:I42" si="7">I7/G7*100</f>
        <v>17.085606233107942</v>
      </c>
      <c r="J28" s="9">
        <f t="shared" ref="J28:J42" si="8">J7/G7*100</f>
        <v>56.138066904929261</v>
      </c>
      <c r="K28" s="28">
        <v>100</v>
      </c>
      <c r="L28" s="9">
        <f t="shared" ref="L28:L45" si="9">L7/K7*100</f>
        <v>1.3985119102027386</v>
      </c>
      <c r="M28" s="9">
        <f t="shared" ref="M28:M45" si="10">M7/K7*100</f>
        <v>4.5483629184109979</v>
      </c>
      <c r="N28" s="10">
        <f t="shared" ref="N28:N45" si="11">N7/K7*100</f>
        <v>94.05312517138627</v>
      </c>
      <c r="O28" s="9">
        <v>100</v>
      </c>
      <c r="P28" s="10">
        <f t="shared" ref="P28:P45" si="12">P7/O7*100</f>
        <v>6.1972473576153906</v>
      </c>
      <c r="Q28" s="10">
        <f t="shared" ref="Q28:Q45" si="13">Q7/O7*100</f>
        <v>29.400806022355713</v>
      </c>
      <c r="R28" s="10">
        <f t="shared" ref="R28:R45" si="14">R7/O7*100</f>
        <v>64.401946620028895</v>
      </c>
      <c r="S28" s="10">
        <v>100</v>
      </c>
      <c r="T28" s="10">
        <f t="shared" ref="T28:T45" si="15">T7/S7*100</f>
        <v>2.8926077801174777</v>
      </c>
      <c r="U28" s="10">
        <f t="shared" ref="U28:U45" si="16">U7/S7*100</f>
        <v>7.5695444973955448</v>
      </c>
      <c r="V28" s="9">
        <f t="shared" ref="V28:V45" si="17">V7/S7*100</f>
        <v>89.537847722486973</v>
      </c>
    </row>
    <row r="29" spans="2:22">
      <c r="B29" s="23" t="s">
        <v>2</v>
      </c>
      <c r="C29" s="24">
        <v>100</v>
      </c>
      <c r="D29" s="25">
        <f t="shared" si="3"/>
        <v>0.84908521176589502</v>
      </c>
      <c r="E29" s="24">
        <f t="shared" si="4"/>
        <v>6.9746285252198534</v>
      </c>
      <c r="F29" s="24">
        <f t="shared" si="5"/>
        <v>92.176286263014248</v>
      </c>
      <c r="G29" s="24">
        <v>100</v>
      </c>
      <c r="H29" s="27">
        <f t="shared" si="6"/>
        <v>28.452643171806169</v>
      </c>
      <c r="I29" s="24">
        <f t="shared" si="7"/>
        <v>15.137665198237885</v>
      </c>
      <c r="J29" s="24">
        <f t="shared" si="8"/>
        <v>56.409691629955951</v>
      </c>
      <c r="K29" s="25">
        <v>100</v>
      </c>
      <c r="L29" s="24">
        <f t="shared" si="9"/>
        <v>2.1640948438088068</v>
      </c>
      <c r="M29" s="24">
        <f t="shared" si="10"/>
        <v>3.5754610462928111</v>
      </c>
      <c r="N29" s="27">
        <f t="shared" si="11"/>
        <v>94.260444109898373</v>
      </c>
      <c r="O29" s="24">
        <v>100</v>
      </c>
      <c r="P29" s="27">
        <f t="shared" si="12"/>
        <v>0.54564533053515218</v>
      </c>
      <c r="Q29" s="27">
        <f t="shared" si="13"/>
        <v>4.91080797481637</v>
      </c>
      <c r="R29" s="27">
        <f t="shared" si="14"/>
        <v>94.543546694648484</v>
      </c>
      <c r="S29" s="27">
        <v>100</v>
      </c>
      <c r="T29" s="27">
        <f t="shared" si="15"/>
        <v>0.6067875537994778</v>
      </c>
      <c r="U29" s="27">
        <f t="shared" si="16"/>
        <v>3.2879418612855424</v>
      </c>
      <c r="V29" s="24">
        <f t="shared" si="17"/>
        <v>96.105270584914976</v>
      </c>
    </row>
    <row r="30" spans="2:22">
      <c r="B30" s="5" t="s">
        <v>3</v>
      </c>
      <c r="C30" s="9">
        <v>100</v>
      </c>
      <c r="D30" s="28">
        <f t="shared" si="3"/>
        <v>0.93923710944987548</v>
      </c>
      <c r="E30" s="9">
        <f t="shared" si="4"/>
        <v>3.2521883585713374</v>
      </c>
      <c r="F30" s="9">
        <f t="shared" si="5"/>
        <v>95.808574531978792</v>
      </c>
      <c r="G30" s="9">
        <v>100</v>
      </c>
      <c r="H30" s="10">
        <f t="shared" si="6"/>
        <v>9.7425854827488472</v>
      </c>
      <c r="I30" s="9">
        <f t="shared" si="7"/>
        <v>8.9824525238990951</v>
      </c>
      <c r="J30" s="9">
        <f t="shared" si="8"/>
        <v>81.274961993352051</v>
      </c>
      <c r="K30" s="28">
        <v>100</v>
      </c>
      <c r="L30" s="9" t="s">
        <v>22</v>
      </c>
      <c r="M30" s="9" t="s">
        <v>22</v>
      </c>
      <c r="N30" s="10" t="s">
        <v>22</v>
      </c>
      <c r="O30" s="9">
        <v>100</v>
      </c>
      <c r="P30" s="10" t="s">
        <v>22</v>
      </c>
      <c r="Q30" s="10" t="s">
        <v>22</v>
      </c>
      <c r="R30" s="10" t="s">
        <v>22</v>
      </c>
      <c r="S30" s="10">
        <v>100</v>
      </c>
      <c r="T30" s="10" t="s">
        <v>22</v>
      </c>
      <c r="U30" s="10" t="s">
        <v>22</v>
      </c>
      <c r="V30" s="9">
        <f t="shared" si="17"/>
        <v>98.969713118394182</v>
      </c>
    </row>
    <row r="31" spans="2:22">
      <c r="B31" s="23" t="s">
        <v>4</v>
      </c>
      <c r="C31" s="24">
        <v>100</v>
      </c>
      <c r="D31" s="25">
        <f t="shared" si="3"/>
        <v>25.587467362924283</v>
      </c>
      <c r="E31" s="24">
        <f t="shared" si="4"/>
        <v>38.70757180156658</v>
      </c>
      <c r="F31" s="24">
        <f t="shared" si="5"/>
        <v>35.704960835509134</v>
      </c>
      <c r="G31" s="24">
        <v>100</v>
      </c>
      <c r="H31" s="27">
        <f t="shared" si="6"/>
        <v>35.962800875273523</v>
      </c>
      <c r="I31" s="24">
        <f t="shared" si="7"/>
        <v>14.671772428884026</v>
      </c>
      <c r="J31" s="24">
        <f t="shared" si="8"/>
        <v>49.365426695842451</v>
      </c>
      <c r="K31" s="25">
        <v>100</v>
      </c>
      <c r="L31" s="24" t="s">
        <v>22</v>
      </c>
      <c r="M31" s="24" t="s">
        <v>22</v>
      </c>
      <c r="N31" s="27">
        <f t="shared" si="11"/>
        <v>85.285285285285283</v>
      </c>
      <c r="O31" s="24">
        <v>100</v>
      </c>
      <c r="P31" s="27">
        <f t="shared" si="12"/>
        <v>23.321323288568621</v>
      </c>
      <c r="Q31" s="27">
        <f t="shared" si="13"/>
        <v>39.338355715689488</v>
      </c>
      <c r="R31" s="27">
        <f t="shared" si="14"/>
        <v>37.340320995741891</v>
      </c>
      <c r="S31" s="27">
        <v>100</v>
      </c>
      <c r="T31" s="27">
        <f t="shared" si="15"/>
        <v>6.812531079065141</v>
      </c>
      <c r="U31" s="27">
        <f t="shared" si="16"/>
        <v>10.939830929885629</v>
      </c>
      <c r="V31" s="24">
        <f t="shared" si="17"/>
        <v>82.247637991049231</v>
      </c>
    </row>
    <row r="32" spans="2:22">
      <c r="B32" s="5" t="s">
        <v>5</v>
      </c>
      <c r="C32" s="9">
        <v>100</v>
      </c>
      <c r="D32" s="28">
        <f t="shared" si="3"/>
        <v>5.2471180601563532</v>
      </c>
      <c r="E32" s="9">
        <f t="shared" si="4"/>
        <v>18.523916788127735</v>
      </c>
      <c r="F32" s="9">
        <f t="shared" si="5"/>
        <v>76.228965151715911</v>
      </c>
      <c r="G32" s="9">
        <v>100</v>
      </c>
      <c r="H32" s="10">
        <f t="shared" si="6"/>
        <v>32.805064396420001</v>
      </c>
      <c r="I32" s="9">
        <f t="shared" si="7"/>
        <v>13.608382449246889</v>
      </c>
      <c r="J32" s="9">
        <f t="shared" si="8"/>
        <v>53.586553154333117</v>
      </c>
      <c r="K32" s="28">
        <v>100</v>
      </c>
      <c r="L32" s="9">
        <f t="shared" si="9"/>
        <v>2.5083037452754553</v>
      </c>
      <c r="M32" s="9">
        <f t="shared" si="10"/>
        <v>5.7267208796243274</v>
      </c>
      <c r="N32" s="10">
        <f t="shared" si="11"/>
        <v>91.764975375100221</v>
      </c>
      <c r="O32" s="9">
        <v>100</v>
      </c>
      <c r="P32" s="10">
        <f t="shared" si="12"/>
        <v>4.2501306392614531</v>
      </c>
      <c r="Q32" s="10">
        <f t="shared" si="13"/>
        <v>16.739244034140395</v>
      </c>
      <c r="R32" s="10">
        <f t="shared" si="14"/>
        <v>79.010625326598145</v>
      </c>
      <c r="S32" s="10">
        <v>100</v>
      </c>
      <c r="T32" s="10">
        <f t="shared" si="15"/>
        <v>2.2867337009406423</v>
      </c>
      <c r="U32" s="10">
        <f t="shared" si="16"/>
        <v>7.1521245540058382</v>
      </c>
      <c r="V32" s="9">
        <f t="shared" si="17"/>
        <v>90.561141745053519</v>
      </c>
    </row>
    <row r="33" spans="2:23">
      <c r="B33" s="23" t="s">
        <v>6</v>
      </c>
      <c r="C33" s="24">
        <v>100</v>
      </c>
      <c r="D33" s="25">
        <f t="shared" si="3"/>
        <v>5.6873678138819459</v>
      </c>
      <c r="E33" s="24">
        <f t="shared" si="4"/>
        <v>27.275523937704289</v>
      </c>
      <c r="F33" s="24">
        <f t="shared" si="5"/>
        <v>67.037108248413773</v>
      </c>
      <c r="G33" s="24">
        <v>100</v>
      </c>
      <c r="H33" s="27">
        <f t="shared" si="6"/>
        <v>13.820904117477683</v>
      </c>
      <c r="I33" s="24">
        <f t="shared" si="7"/>
        <v>12.000650984614229</v>
      </c>
      <c r="J33" s="24">
        <f t="shared" si="8"/>
        <v>74.178444897908093</v>
      </c>
      <c r="K33" s="25">
        <v>100</v>
      </c>
      <c r="L33" s="24">
        <f t="shared" si="9"/>
        <v>0.88511560693641622</v>
      </c>
      <c r="M33" s="24">
        <f t="shared" si="10"/>
        <v>2.389554087530966</v>
      </c>
      <c r="N33" s="27">
        <f t="shared" si="11"/>
        <v>96.725330305532623</v>
      </c>
      <c r="O33" s="24">
        <v>100</v>
      </c>
      <c r="P33" s="27">
        <f t="shared" si="12"/>
        <v>4.6769977595220311</v>
      </c>
      <c r="Q33" s="27">
        <f t="shared" si="13"/>
        <v>22.946228528752801</v>
      </c>
      <c r="R33" s="27">
        <f t="shared" si="14"/>
        <v>72.376773711725178</v>
      </c>
      <c r="S33" s="27">
        <v>100</v>
      </c>
      <c r="T33" s="27">
        <f t="shared" si="15"/>
        <v>1.6476416110273531</v>
      </c>
      <c r="U33" s="27">
        <f t="shared" si="16"/>
        <v>4.0437217316390264</v>
      </c>
      <c r="V33" s="24">
        <f t="shared" si="17"/>
        <v>94.308636657333622</v>
      </c>
    </row>
    <row r="34" spans="2:23">
      <c r="B34" s="5" t="s">
        <v>7</v>
      </c>
      <c r="C34" s="9">
        <v>100</v>
      </c>
      <c r="D34" s="28">
        <f t="shared" si="3"/>
        <v>0.31370832421390527</v>
      </c>
      <c r="E34" s="9">
        <f t="shared" si="4"/>
        <v>2.3564602028160793</v>
      </c>
      <c r="F34" s="9">
        <f t="shared" si="5"/>
        <v>97.329831472970014</v>
      </c>
      <c r="G34" s="9">
        <v>100</v>
      </c>
      <c r="H34" s="10">
        <f t="shared" si="6"/>
        <v>2.4283914035625487</v>
      </c>
      <c r="I34" s="9">
        <f t="shared" si="7"/>
        <v>3.2662375259698244</v>
      </c>
      <c r="J34" s="9">
        <f t="shared" si="8"/>
        <v>94.305371070467629</v>
      </c>
      <c r="K34" s="28">
        <v>100</v>
      </c>
      <c r="L34" s="9" t="s">
        <v>22</v>
      </c>
      <c r="M34" s="9" t="s">
        <v>22</v>
      </c>
      <c r="N34" s="10" t="s">
        <v>22</v>
      </c>
      <c r="O34" s="9">
        <v>100</v>
      </c>
      <c r="P34" s="10" t="s">
        <v>22</v>
      </c>
      <c r="Q34" s="10" t="s">
        <v>22</v>
      </c>
      <c r="R34" s="10" t="s">
        <v>22</v>
      </c>
      <c r="S34" s="10">
        <v>100</v>
      </c>
      <c r="T34" s="10" t="s">
        <v>22</v>
      </c>
      <c r="U34" s="10" t="s">
        <v>22</v>
      </c>
      <c r="V34" s="9">
        <f t="shared" si="17"/>
        <v>99.696221758116579</v>
      </c>
    </row>
    <row r="35" spans="2:23">
      <c r="B35" s="23" t="s">
        <v>8</v>
      </c>
      <c r="C35" s="24">
        <v>100</v>
      </c>
      <c r="D35" s="25">
        <f t="shared" si="3"/>
        <v>7.0990990990990985</v>
      </c>
      <c r="E35" s="24">
        <f t="shared" si="4"/>
        <v>30.282282282282281</v>
      </c>
      <c r="F35" s="24">
        <f t="shared" si="5"/>
        <v>62.618618618618612</v>
      </c>
      <c r="G35" s="24">
        <v>100</v>
      </c>
      <c r="H35" s="27">
        <f t="shared" si="6"/>
        <v>28.406926790380442</v>
      </c>
      <c r="I35" s="24">
        <f t="shared" si="7"/>
        <v>17.850974040353552</v>
      </c>
      <c r="J35" s="24">
        <f t="shared" si="8"/>
        <v>53.742099169266012</v>
      </c>
      <c r="K35" s="25">
        <v>100</v>
      </c>
      <c r="L35" s="24">
        <f t="shared" si="9"/>
        <v>2.4921761697580336</v>
      </c>
      <c r="M35" s="24">
        <f t="shared" si="10"/>
        <v>7.232272345622472</v>
      </c>
      <c r="N35" s="27">
        <f t="shared" si="11"/>
        <v>90.275551484619498</v>
      </c>
      <c r="O35" s="24">
        <v>100</v>
      </c>
      <c r="P35" s="27">
        <f t="shared" si="12"/>
        <v>4.0238190153478177</v>
      </c>
      <c r="Q35" s="27">
        <f t="shared" si="13"/>
        <v>26.021526808849909</v>
      </c>
      <c r="R35" s="27">
        <f t="shared" si="14"/>
        <v>69.954654175802276</v>
      </c>
      <c r="S35" s="27">
        <v>100</v>
      </c>
      <c r="T35" s="27">
        <f t="shared" si="15"/>
        <v>4.6279608650875392</v>
      </c>
      <c r="U35" s="27">
        <f t="shared" si="16"/>
        <v>9.7901647785787844</v>
      </c>
      <c r="V35" s="24">
        <f t="shared" si="17"/>
        <v>85.581874356333671</v>
      </c>
    </row>
    <row r="36" spans="2:23">
      <c r="B36" s="5" t="s">
        <v>65</v>
      </c>
      <c r="C36" s="9">
        <v>100</v>
      </c>
      <c r="D36" s="28">
        <f t="shared" si="3"/>
        <v>5.4362174486979473</v>
      </c>
      <c r="E36" s="9">
        <f t="shared" si="4"/>
        <v>34.08736349453978</v>
      </c>
      <c r="F36" s="9">
        <f t="shared" si="5"/>
        <v>60.476419056762268</v>
      </c>
      <c r="G36" s="9">
        <v>100</v>
      </c>
      <c r="H36" s="10">
        <f t="shared" si="6"/>
        <v>21.223127751977209</v>
      </c>
      <c r="I36" s="9">
        <f t="shared" si="7"/>
        <v>16.963925381135667</v>
      </c>
      <c r="J36" s="9">
        <f t="shared" si="8"/>
        <v>61.812946866887131</v>
      </c>
      <c r="K36" s="28">
        <v>100</v>
      </c>
      <c r="L36" s="9">
        <f t="shared" si="9"/>
        <v>1.3846242235826594</v>
      </c>
      <c r="M36" s="9">
        <f t="shared" si="10"/>
        <v>6.5752095449061274</v>
      </c>
      <c r="N36" s="10">
        <f t="shared" si="11"/>
        <v>92.040166231511208</v>
      </c>
      <c r="O36" s="9">
        <v>100</v>
      </c>
      <c r="P36" s="10">
        <f t="shared" si="12"/>
        <v>3.085960342352879</v>
      </c>
      <c r="Q36" s="10">
        <f t="shared" si="13"/>
        <v>26.790175960873956</v>
      </c>
      <c r="R36" s="10">
        <f t="shared" si="14"/>
        <v>70.123863696773171</v>
      </c>
      <c r="S36" s="10">
        <v>100</v>
      </c>
      <c r="T36" s="10">
        <f t="shared" si="15"/>
        <v>1.3378243749703498</v>
      </c>
      <c r="U36" s="10">
        <f t="shared" si="16"/>
        <v>7.3912424688078184</v>
      </c>
      <c r="V36" s="9">
        <f t="shared" si="17"/>
        <v>91.27093315622183</v>
      </c>
    </row>
    <row r="37" spans="2:23">
      <c r="B37" s="23" t="s">
        <v>10</v>
      </c>
      <c r="C37" s="24">
        <v>100</v>
      </c>
      <c r="D37" s="25">
        <f t="shared" si="3"/>
        <v>10.985982987899844</v>
      </c>
      <c r="E37" s="24">
        <f t="shared" si="4"/>
        <v>27.602731520306694</v>
      </c>
      <c r="F37" s="24">
        <f t="shared" si="5"/>
        <v>61.411285491793457</v>
      </c>
      <c r="G37" s="24">
        <v>100</v>
      </c>
      <c r="H37" s="27">
        <f t="shared" si="6"/>
        <v>23.615606573830135</v>
      </c>
      <c r="I37" s="24">
        <f t="shared" si="7"/>
        <v>16.828503324551498</v>
      </c>
      <c r="J37" s="24">
        <f t="shared" si="8"/>
        <v>59.555890101618367</v>
      </c>
      <c r="K37" s="25">
        <v>100</v>
      </c>
      <c r="L37" s="24">
        <f t="shared" si="9"/>
        <v>1.3913697471091473</v>
      </c>
      <c r="M37" s="24">
        <f t="shared" si="10"/>
        <v>5.4056594904578352</v>
      </c>
      <c r="N37" s="27">
        <f t="shared" si="11"/>
        <v>93.202970762433011</v>
      </c>
      <c r="O37" s="24">
        <v>100</v>
      </c>
      <c r="P37" s="27">
        <f t="shared" si="12"/>
        <v>2.176246706353079</v>
      </c>
      <c r="Q37" s="27">
        <f t="shared" si="13"/>
        <v>11.779057285059041</v>
      </c>
      <c r="R37" s="27">
        <f t="shared" si="14"/>
        <v>86.044696008587891</v>
      </c>
      <c r="S37" s="27">
        <v>100</v>
      </c>
      <c r="T37" s="27">
        <f>T16/S16*100</f>
        <v>1.5492832339061526</v>
      </c>
      <c r="U37" s="27">
        <f t="shared" si="16"/>
        <v>4.6701095182975694</v>
      </c>
      <c r="V37" s="24">
        <f t="shared" si="17"/>
        <v>93.780607247796283</v>
      </c>
    </row>
    <row r="38" spans="2:23">
      <c r="B38" s="5" t="s">
        <v>11</v>
      </c>
      <c r="C38" s="9">
        <v>100</v>
      </c>
      <c r="D38" s="28">
        <f t="shared" si="3"/>
        <v>7.1890726096333566</v>
      </c>
      <c r="E38" s="9">
        <f t="shared" si="4"/>
        <v>28.420800383417205</v>
      </c>
      <c r="F38" s="9">
        <f t="shared" si="5"/>
        <v>64.390127006949442</v>
      </c>
      <c r="G38" s="9">
        <v>100</v>
      </c>
      <c r="H38" s="10">
        <f t="shared" si="6"/>
        <v>11.103158271450301</v>
      </c>
      <c r="I38" s="9">
        <f t="shared" si="7"/>
        <v>10.763174375950612</v>
      </c>
      <c r="J38" s="9">
        <f t="shared" si="8"/>
        <v>78.13366735259909</v>
      </c>
      <c r="K38" s="28">
        <v>100</v>
      </c>
      <c r="L38" s="9" t="s">
        <v>22</v>
      </c>
      <c r="M38" s="9" t="s">
        <v>22</v>
      </c>
      <c r="N38" s="10">
        <f t="shared" si="11"/>
        <v>97.621359223300971</v>
      </c>
      <c r="O38" s="9">
        <v>100</v>
      </c>
      <c r="P38" s="10">
        <f t="shared" si="12"/>
        <v>5.7627118644067794</v>
      </c>
      <c r="Q38" s="10">
        <f t="shared" si="13"/>
        <v>17.118644067796609</v>
      </c>
      <c r="R38" s="10">
        <f t="shared" si="14"/>
        <v>77.118644067796609</v>
      </c>
      <c r="S38" s="10">
        <v>100</v>
      </c>
      <c r="T38" s="10">
        <f t="shared" si="15"/>
        <v>1.6295025728987993</v>
      </c>
      <c r="U38" s="10">
        <f t="shared" si="16"/>
        <v>4.2024013722126927</v>
      </c>
      <c r="V38" s="9">
        <f t="shared" si="17"/>
        <v>94.168096054888508</v>
      </c>
    </row>
    <row r="39" spans="2:23">
      <c r="B39" s="23" t="s">
        <v>12</v>
      </c>
      <c r="C39" s="24">
        <v>100</v>
      </c>
      <c r="D39" s="25">
        <f t="shared" si="3"/>
        <v>0.3500583430571762</v>
      </c>
      <c r="E39" s="24">
        <f t="shared" si="4"/>
        <v>2.5037506251041841</v>
      </c>
      <c r="F39" s="24">
        <f t="shared" si="5"/>
        <v>97.14619103183864</v>
      </c>
      <c r="G39" s="24">
        <v>100</v>
      </c>
      <c r="H39" s="27">
        <f t="shared" si="6"/>
        <v>3.547262661472216</v>
      </c>
      <c r="I39" s="24">
        <f t="shared" si="7"/>
        <v>4.4553150355897948</v>
      </c>
      <c r="J39" s="24">
        <f t="shared" si="8"/>
        <v>91.997422302937991</v>
      </c>
      <c r="K39" s="25">
        <v>100</v>
      </c>
      <c r="L39" s="24" t="s">
        <v>22</v>
      </c>
      <c r="M39" s="24" t="s">
        <v>22</v>
      </c>
      <c r="N39" s="27" t="s">
        <v>22</v>
      </c>
      <c r="O39" s="24">
        <v>100</v>
      </c>
      <c r="P39" s="27">
        <f t="shared" si="12"/>
        <v>7.5658573491987069E-2</v>
      </c>
      <c r="Q39" s="27">
        <f t="shared" si="13"/>
        <v>0.91478093403948002</v>
      </c>
      <c r="R39" s="27">
        <f t="shared" si="14"/>
        <v>99.009560492468523</v>
      </c>
      <c r="S39" s="27">
        <v>100</v>
      </c>
      <c r="T39" s="27" t="s">
        <v>22</v>
      </c>
      <c r="U39" s="27" t="s">
        <v>22</v>
      </c>
      <c r="V39" s="24">
        <f t="shared" si="17"/>
        <v>98.797875314509369</v>
      </c>
    </row>
    <row r="40" spans="2:23">
      <c r="B40" s="5" t="s">
        <v>13</v>
      </c>
      <c r="C40" s="9">
        <v>100</v>
      </c>
      <c r="D40" s="28">
        <f t="shared" si="3"/>
        <v>0.16777552791437661</v>
      </c>
      <c r="E40" s="9">
        <f t="shared" si="4"/>
        <v>2.6901938096615563</v>
      </c>
      <c r="F40" s="9">
        <f t="shared" si="5"/>
        <v>97.142030662424077</v>
      </c>
      <c r="G40" s="9">
        <v>100</v>
      </c>
      <c r="H40" s="10">
        <f t="shared" si="6"/>
        <v>5.5969612385255099</v>
      </c>
      <c r="I40" s="9">
        <f t="shared" si="7"/>
        <v>6.7364967914592384</v>
      </c>
      <c r="J40" s="9">
        <f t="shared" si="8"/>
        <v>87.66654197001526</v>
      </c>
      <c r="K40" s="28">
        <v>100</v>
      </c>
      <c r="L40" s="9" t="s">
        <v>22</v>
      </c>
      <c r="M40" s="9" t="s">
        <v>22</v>
      </c>
      <c r="N40" s="10" t="s">
        <v>22</v>
      </c>
      <c r="O40" s="9">
        <v>100</v>
      </c>
      <c r="P40" s="10" t="s">
        <v>22</v>
      </c>
      <c r="Q40" s="10" t="s">
        <v>22</v>
      </c>
      <c r="R40" s="10" t="s">
        <v>22</v>
      </c>
      <c r="S40" s="10">
        <v>100</v>
      </c>
      <c r="T40" s="10" t="s">
        <v>22</v>
      </c>
      <c r="U40" s="10" t="s">
        <v>22</v>
      </c>
      <c r="V40" s="9">
        <f t="shared" si="17"/>
        <v>99.182430266110927</v>
      </c>
    </row>
    <row r="41" spans="2:23">
      <c r="B41" s="23" t="s">
        <v>14</v>
      </c>
      <c r="C41" s="24">
        <v>100</v>
      </c>
      <c r="D41" s="25">
        <f t="shared" si="3"/>
        <v>7.8397587766530261</v>
      </c>
      <c r="E41" s="24">
        <f t="shared" si="4"/>
        <v>33.437432694378636</v>
      </c>
      <c r="F41" s="24">
        <f t="shared" si="5"/>
        <v>58.722808528968343</v>
      </c>
      <c r="G41" s="24">
        <v>100</v>
      </c>
      <c r="H41" s="27">
        <f t="shared" si="6"/>
        <v>31.580102414045353</v>
      </c>
      <c r="I41" s="24">
        <f t="shared" si="7"/>
        <v>17.793221165569374</v>
      </c>
      <c r="J41" s="24">
        <f t="shared" si="8"/>
        <v>50.626676420385273</v>
      </c>
      <c r="K41" s="25">
        <v>100</v>
      </c>
      <c r="L41" s="24">
        <f t="shared" si="9"/>
        <v>3.4996673320026614</v>
      </c>
      <c r="M41" s="24">
        <f>M20/K20*100</f>
        <v>6.7598137059214896</v>
      </c>
      <c r="N41" s="27">
        <f t="shared" si="11"/>
        <v>89.740518962075839</v>
      </c>
      <c r="O41" s="24">
        <v>100</v>
      </c>
      <c r="P41" s="27">
        <f t="shared" si="12"/>
        <v>7.0011519262767177</v>
      </c>
      <c r="Q41" s="27">
        <f t="shared" si="13"/>
        <v>30.129271726609495</v>
      </c>
      <c r="R41" s="27">
        <f t="shared" si="14"/>
        <v>62.869576347113785</v>
      </c>
      <c r="S41" s="27">
        <v>100</v>
      </c>
      <c r="T41" s="27">
        <f t="shared" si="15"/>
        <v>5.3186714542190305</v>
      </c>
      <c r="U41" s="27">
        <f t="shared" si="16"/>
        <v>9.0813883901855164</v>
      </c>
      <c r="V41" s="24">
        <f t="shared" si="17"/>
        <v>85.599940155595462</v>
      </c>
    </row>
    <row r="42" spans="2:23">
      <c r="B42" s="5" t="s">
        <v>15</v>
      </c>
      <c r="C42" s="11">
        <v>100</v>
      </c>
      <c r="D42" s="28">
        <f t="shared" si="3"/>
        <v>0.47704233750745378</v>
      </c>
      <c r="E42" s="11">
        <f t="shared" si="4"/>
        <v>4.4126416219439477</v>
      </c>
      <c r="F42" s="11">
        <f>F21/C21*100</f>
        <v>95.110316040548611</v>
      </c>
      <c r="G42" s="11">
        <v>100</v>
      </c>
      <c r="H42" s="12">
        <f t="shared" si="6"/>
        <v>4.1605355030439428</v>
      </c>
      <c r="I42" s="9">
        <f t="shared" si="7"/>
        <v>6.3706396606941924</v>
      </c>
      <c r="J42" s="11">
        <f t="shared" si="8"/>
        <v>89.468824836261859</v>
      </c>
      <c r="K42" s="28">
        <v>100</v>
      </c>
      <c r="L42" s="11" t="s">
        <v>22</v>
      </c>
      <c r="M42" s="11" t="s">
        <v>22</v>
      </c>
      <c r="N42" s="12" t="s">
        <v>22</v>
      </c>
      <c r="O42" s="11">
        <v>100</v>
      </c>
      <c r="P42" s="12">
        <f t="shared" si="12"/>
        <v>0.29289970710029289</v>
      </c>
      <c r="Q42" s="12">
        <f t="shared" si="13"/>
        <v>0.7978992021007979</v>
      </c>
      <c r="R42" s="12">
        <f t="shared" si="14"/>
        <v>98.909201090798902</v>
      </c>
      <c r="S42" s="12">
        <v>100</v>
      </c>
      <c r="T42" s="12" t="s">
        <v>22</v>
      </c>
      <c r="U42" s="12" t="s">
        <v>22</v>
      </c>
      <c r="V42" s="11">
        <f t="shared" si="17"/>
        <v>98.998613464797415</v>
      </c>
    </row>
    <row r="43" spans="2:23">
      <c r="B43" s="6" t="s">
        <v>52</v>
      </c>
      <c r="C43" s="13">
        <v>100</v>
      </c>
      <c r="D43" s="13">
        <f>D22/C22*100</f>
        <v>0.47232937101472094</v>
      </c>
      <c r="E43" s="14">
        <f>E22/C22*100</f>
        <v>3.3496024561127289</v>
      </c>
      <c r="F43" s="15">
        <f>F22/C22*100</f>
        <v>96.178068172872557</v>
      </c>
      <c r="G43" s="13">
        <v>100</v>
      </c>
      <c r="H43" s="15">
        <f>H22/G22*100</f>
        <v>6.9056950780740838</v>
      </c>
      <c r="I43" s="13">
        <f>I22/G22*100</f>
        <v>6.5999160781722894</v>
      </c>
      <c r="J43" s="14">
        <f>J22/G22*100</f>
        <v>86.494388843753626</v>
      </c>
      <c r="K43" s="15">
        <v>100</v>
      </c>
      <c r="L43" s="15">
        <f>L22/K22*100</f>
        <v>2.1640948438088068</v>
      </c>
      <c r="M43" s="15">
        <f t="shared" si="10"/>
        <v>3.5754610462928111</v>
      </c>
      <c r="N43" s="15">
        <f t="shared" si="11"/>
        <v>94.260444109898373</v>
      </c>
      <c r="O43" s="13">
        <v>100</v>
      </c>
      <c r="P43" s="15">
        <f t="shared" si="12"/>
        <v>0.27082720047100384</v>
      </c>
      <c r="Q43" s="15">
        <f t="shared" si="13"/>
        <v>2.0017662643508976</v>
      </c>
      <c r="R43" s="15">
        <f t="shared" si="14"/>
        <v>97.727406535178091</v>
      </c>
      <c r="S43" s="15">
        <v>100</v>
      </c>
      <c r="T43" s="15">
        <f>T22/S22*100</f>
        <v>0.15990480086274217</v>
      </c>
      <c r="U43" s="15">
        <f>U22/S22*100</f>
        <v>0.86646089769811463</v>
      </c>
      <c r="V43" s="13">
        <f>V22/S22*100</f>
        <v>98.973634301439134</v>
      </c>
    </row>
    <row r="44" spans="2:23">
      <c r="B44" s="23" t="s">
        <v>53</v>
      </c>
      <c r="C44" s="24">
        <v>100</v>
      </c>
      <c r="D44" s="24">
        <f>D23/C23*100</f>
        <v>11.788633591451736</v>
      </c>
      <c r="E44" s="29">
        <f>E23/C23*100</f>
        <v>32.708366678993059</v>
      </c>
      <c r="F44" s="29">
        <f>F23/C23*100</f>
        <v>55.502999729555199</v>
      </c>
      <c r="G44" s="30">
        <v>100</v>
      </c>
      <c r="H44" s="16">
        <f>H23/G23*100</f>
        <v>28.510237319683572</v>
      </c>
      <c r="I44" s="17">
        <f>I23/G23*100</f>
        <v>16.405304792926941</v>
      </c>
      <c r="J44" s="29">
        <f>J23/G23*100</f>
        <v>55.084457887389483</v>
      </c>
      <c r="K44" s="18">
        <v>100</v>
      </c>
      <c r="L44" s="29">
        <f t="shared" si="9"/>
        <v>2.3454914634933401</v>
      </c>
      <c r="M44" s="18">
        <f t="shared" si="10"/>
        <v>6.9128576322178032</v>
      </c>
      <c r="N44" s="29">
        <f t="shared" si="11"/>
        <v>90.741650904288846</v>
      </c>
      <c r="O44" s="18">
        <v>100</v>
      </c>
      <c r="P44" s="24">
        <f t="shared" si="12"/>
        <v>5.4879714136149484</v>
      </c>
      <c r="Q44" s="29">
        <f t="shared" si="13"/>
        <v>26.547101531738626</v>
      </c>
      <c r="R44" s="29">
        <f t="shared" si="14"/>
        <v>67.964927054646424</v>
      </c>
      <c r="S44" s="29">
        <v>100</v>
      </c>
      <c r="T44" s="29">
        <f>T23/S23*100</f>
        <v>3.1827743052850472</v>
      </c>
      <c r="U44" s="29">
        <f t="shared" si="16"/>
        <v>8.6595911714119627</v>
      </c>
      <c r="V44" s="29">
        <f t="shared" si="17"/>
        <v>88.157634523302988</v>
      </c>
      <c r="W44" s="35"/>
    </row>
    <row r="45" spans="2:23">
      <c r="B45" s="7" t="s">
        <v>23</v>
      </c>
      <c r="C45" s="19">
        <v>100</v>
      </c>
      <c r="D45" s="19">
        <f>D24/C24*100</f>
        <v>7.7222275261927749</v>
      </c>
      <c r="E45" s="20">
        <f>E24/C24*100</f>
        <v>22.158574575593956</v>
      </c>
      <c r="F45" s="21">
        <f>F24/C24*100</f>
        <v>70.119197898213272</v>
      </c>
      <c r="G45" s="19">
        <v>100</v>
      </c>
      <c r="H45" s="21">
        <f>H24/G24*100</f>
        <v>24.043897388193994</v>
      </c>
      <c r="I45" s="19">
        <f>I24/G24*100</f>
        <v>14.378221845705774</v>
      </c>
      <c r="J45" s="20">
        <f>J24/G24*100</f>
        <v>61.577880766100236</v>
      </c>
      <c r="K45" s="19">
        <v>100</v>
      </c>
      <c r="L45" s="21">
        <f t="shared" si="9"/>
        <v>2.1737756714060028</v>
      </c>
      <c r="M45" s="19">
        <f t="shared" si="10"/>
        <v>6.393139246219814</v>
      </c>
      <c r="N45" s="21">
        <f t="shared" si="11"/>
        <v>91.433085082374177</v>
      </c>
      <c r="O45" s="19">
        <v>100</v>
      </c>
      <c r="P45" s="21">
        <f t="shared" si="12"/>
        <v>4.2134880022128485</v>
      </c>
      <c r="Q45" s="21">
        <f t="shared" si="13"/>
        <v>20.592887767097711</v>
      </c>
      <c r="R45" s="21">
        <f t="shared" si="14"/>
        <v>75.193624230689437</v>
      </c>
      <c r="S45" s="21">
        <v>100</v>
      </c>
      <c r="T45" s="21">
        <f t="shared" si="15"/>
        <v>2.4635110801444173</v>
      </c>
      <c r="U45" s="21">
        <f t="shared" si="16"/>
        <v>6.8973785889442878</v>
      </c>
      <c r="V45" s="19">
        <f t="shared" si="17"/>
        <v>90.639110330911294</v>
      </c>
    </row>
    <row r="46" spans="2:23">
      <c r="B46" s="101" t="s">
        <v>54</v>
      </c>
      <c r="C46" s="101"/>
      <c r="D46" s="101"/>
      <c r="E46" s="101"/>
      <c r="F46" s="101"/>
      <c r="G46" s="101"/>
      <c r="H46" s="101"/>
      <c r="I46" s="101"/>
      <c r="J46" s="101"/>
      <c r="K46" s="101"/>
      <c r="L46" s="101"/>
      <c r="M46" s="101"/>
      <c r="N46" s="101"/>
      <c r="O46" s="101"/>
      <c r="P46" s="101"/>
      <c r="Q46" s="101"/>
      <c r="R46" s="101"/>
      <c r="S46" s="101"/>
      <c r="T46" s="101"/>
      <c r="U46" s="101"/>
      <c r="V46" s="101"/>
    </row>
    <row r="47" spans="2:23">
      <c r="B47" s="36" t="s">
        <v>66</v>
      </c>
      <c r="C47" s="36"/>
      <c r="D47" s="36"/>
      <c r="E47" s="36"/>
      <c r="F47" s="36"/>
      <c r="G47" s="36"/>
      <c r="H47" s="36"/>
      <c r="I47" s="36"/>
      <c r="J47" s="36"/>
      <c r="K47" s="36"/>
      <c r="L47" s="36"/>
      <c r="M47" s="36"/>
      <c r="N47" s="36"/>
      <c r="O47" s="36"/>
      <c r="P47" s="36"/>
      <c r="Q47" s="36"/>
      <c r="R47" s="36"/>
      <c r="S47" s="36"/>
      <c r="T47" s="36"/>
      <c r="U47" s="36"/>
      <c r="V47" s="36"/>
    </row>
    <row r="48" spans="2:23" ht="15" customHeight="1">
      <c r="B48" s="87" t="s">
        <v>56</v>
      </c>
      <c r="C48" s="87"/>
      <c r="D48" s="87"/>
      <c r="E48" s="87"/>
      <c r="F48" s="87"/>
      <c r="G48" s="87"/>
      <c r="H48" s="87"/>
      <c r="I48" s="87"/>
      <c r="J48" s="87"/>
      <c r="K48" s="87"/>
      <c r="L48" s="87"/>
      <c r="M48" s="87"/>
      <c r="N48" s="87"/>
      <c r="O48" s="87"/>
      <c r="P48" s="87"/>
      <c r="Q48" s="87"/>
      <c r="R48" s="87"/>
      <c r="S48" s="87"/>
      <c r="T48" s="87"/>
      <c r="U48" s="87"/>
      <c r="V48" s="87"/>
    </row>
    <row r="49" spans="2:26" ht="15" customHeight="1">
      <c r="B49" s="91" t="s">
        <v>57</v>
      </c>
      <c r="C49" s="91"/>
      <c r="D49" s="91"/>
      <c r="E49" s="91"/>
      <c r="F49" s="91"/>
      <c r="G49" s="91"/>
      <c r="H49" s="91"/>
      <c r="I49" s="91"/>
      <c r="J49" s="91"/>
      <c r="K49" s="91"/>
      <c r="L49" s="91"/>
      <c r="M49" s="91"/>
      <c r="N49" s="91"/>
      <c r="O49" s="91"/>
      <c r="P49" s="91"/>
      <c r="Q49" s="91"/>
      <c r="R49" s="91"/>
      <c r="S49" s="91"/>
      <c r="T49" s="91"/>
      <c r="U49" s="91"/>
      <c r="V49" s="91"/>
    </row>
    <row r="50" spans="2:26">
      <c r="B50" s="89" t="s">
        <v>25</v>
      </c>
      <c r="C50" s="89"/>
      <c r="D50" s="89"/>
      <c r="E50" s="89"/>
      <c r="F50" s="89"/>
      <c r="G50" s="89"/>
      <c r="H50" s="89"/>
      <c r="I50" s="89"/>
      <c r="J50" s="89"/>
      <c r="K50" s="89"/>
      <c r="L50" s="89"/>
      <c r="M50" s="89"/>
      <c r="N50" s="89"/>
      <c r="O50" s="89"/>
      <c r="P50" s="89"/>
      <c r="Q50" s="89"/>
      <c r="R50" s="89"/>
      <c r="S50" s="89"/>
      <c r="T50" s="89"/>
      <c r="U50" s="89"/>
      <c r="V50" s="89"/>
    </row>
    <row r="51" spans="2:26">
      <c r="B51" s="90" t="s">
        <v>58</v>
      </c>
      <c r="C51" s="90"/>
      <c r="D51" s="90"/>
      <c r="E51" s="90"/>
      <c r="F51" s="90"/>
      <c r="G51" s="90"/>
      <c r="H51" s="90"/>
      <c r="I51" s="90"/>
      <c r="J51" s="90"/>
      <c r="K51" s="90"/>
      <c r="L51" s="90"/>
      <c r="M51" s="90"/>
      <c r="N51" s="90"/>
      <c r="O51" s="90"/>
      <c r="P51" s="90"/>
      <c r="Q51" s="90"/>
      <c r="R51" s="90"/>
      <c r="S51" s="90"/>
      <c r="T51" s="90"/>
      <c r="U51" s="90"/>
      <c r="V51" s="90"/>
    </row>
    <row r="52" spans="2:26">
      <c r="B52" s="89" t="s">
        <v>26</v>
      </c>
      <c r="C52" s="89"/>
      <c r="D52" s="89"/>
      <c r="E52" s="89"/>
      <c r="F52" s="89"/>
      <c r="G52" s="89"/>
      <c r="H52" s="89"/>
      <c r="I52" s="89"/>
      <c r="J52" s="89"/>
      <c r="K52" s="89"/>
      <c r="L52" s="89"/>
      <c r="M52" s="89"/>
      <c r="N52" s="89"/>
      <c r="O52" s="89"/>
      <c r="P52" s="89"/>
      <c r="Q52" s="89"/>
      <c r="R52" s="89"/>
      <c r="S52" s="89"/>
      <c r="T52" s="89"/>
      <c r="U52" s="89"/>
      <c r="V52" s="89"/>
    </row>
    <row r="53" spans="2:26" ht="15" customHeight="1">
      <c r="B53" s="88" t="s">
        <v>59</v>
      </c>
      <c r="C53" s="88"/>
      <c r="D53" s="88"/>
      <c r="E53" s="88"/>
      <c r="F53" s="88"/>
      <c r="G53" s="88"/>
      <c r="H53" s="88"/>
      <c r="I53" s="88"/>
      <c r="J53" s="88"/>
      <c r="K53" s="88"/>
      <c r="L53" s="88"/>
      <c r="M53" s="88"/>
      <c r="N53" s="88"/>
      <c r="O53" s="88"/>
      <c r="P53" s="88"/>
      <c r="Q53" s="88"/>
      <c r="R53" s="88"/>
      <c r="S53" s="88"/>
      <c r="T53" s="88"/>
      <c r="U53" s="88"/>
      <c r="V53" s="88"/>
    </row>
    <row r="54" spans="2:26">
      <c r="B54" s="89" t="s">
        <v>27</v>
      </c>
      <c r="C54" s="89"/>
      <c r="D54" s="89"/>
      <c r="E54" s="89"/>
      <c r="F54" s="89"/>
      <c r="G54" s="89"/>
      <c r="H54" s="89"/>
      <c r="I54" s="89"/>
      <c r="J54" s="89"/>
      <c r="K54" s="89"/>
      <c r="L54" s="89"/>
      <c r="M54" s="89"/>
      <c r="N54" s="89"/>
      <c r="O54" s="89"/>
      <c r="P54" s="89"/>
      <c r="Q54" s="89"/>
      <c r="R54" s="89"/>
      <c r="S54" s="89"/>
      <c r="T54" s="89"/>
      <c r="U54" s="89"/>
      <c r="V54" s="89"/>
    </row>
    <row r="55" spans="2:26" ht="15" customHeight="1">
      <c r="B55" s="88" t="s">
        <v>60</v>
      </c>
      <c r="C55" s="88"/>
      <c r="D55" s="88"/>
      <c r="E55" s="88"/>
      <c r="F55" s="88"/>
      <c r="G55" s="88"/>
      <c r="H55" s="88"/>
      <c r="I55" s="88"/>
      <c r="J55" s="88"/>
      <c r="K55" s="88"/>
      <c r="L55" s="88"/>
      <c r="M55" s="88"/>
      <c r="N55" s="88"/>
      <c r="O55" s="88"/>
      <c r="P55" s="88"/>
      <c r="Q55" s="88"/>
      <c r="R55" s="88"/>
      <c r="S55" s="88"/>
      <c r="T55" s="88"/>
      <c r="U55" s="88"/>
      <c r="V55" s="88"/>
      <c r="W55" s="37"/>
      <c r="X55" s="37"/>
      <c r="Y55" s="37"/>
      <c r="Z55" s="37"/>
    </row>
    <row r="56" spans="2:26">
      <c r="B56" s="89" t="s">
        <v>28</v>
      </c>
      <c r="C56" s="89"/>
      <c r="D56" s="89"/>
      <c r="E56" s="89"/>
      <c r="F56" s="89"/>
      <c r="G56" s="89"/>
      <c r="H56" s="89"/>
      <c r="I56" s="89"/>
      <c r="J56" s="89"/>
      <c r="K56" s="89"/>
      <c r="L56" s="89"/>
      <c r="M56" s="89"/>
      <c r="N56" s="89"/>
      <c r="O56" s="89"/>
      <c r="P56" s="89"/>
      <c r="Q56" s="89"/>
      <c r="R56" s="89"/>
      <c r="S56" s="89"/>
      <c r="T56" s="89"/>
      <c r="U56" s="89"/>
      <c r="V56" s="89"/>
      <c r="W56" s="38"/>
      <c r="X56" s="38"/>
      <c r="Y56" s="38"/>
      <c r="Z56" s="38"/>
    </row>
    <row r="57" spans="2:26" ht="15" customHeight="1">
      <c r="B57" s="90" t="s">
        <v>61</v>
      </c>
      <c r="C57" s="90"/>
      <c r="D57" s="90"/>
      <c r="E57" s="90"/>
      <c r="F57" s="90"/>
      <c r="G57" s="90"/>
      <c r="H57" s="90"/>
      <c r="I57" s="90"/>
      <c r="J57" s="90"/>
      <c r="K57" s="90"/>
      <c r="L57" s="90"/>
      <c r="M57" s="90"/>
      <c r="N57" s="90"/>
      <c r="O57" s="90"/>
      <c r="P57" s="90"/>
      <c r="Q57" s="90"/>
      <c r="R57" s="90"/>
      <c r="S57" s="90"/>
      <c r="T57" s="90"/>
      <c r="U57" s="90"/>
      <c r="V57" s="90"/>
      <c r="W57" s="37"/>
      <c r="X57" s="37"/>
      <c r="Y57" s="37"/>
      <c r="Z57" s="37"/>
    </row>
    <row r="58" spans="2:26">
      <c r="B58" s="89" t="s">
        <v>29</v>
      </c>
      <c r="C58" s="89"/>
      <c r="D58" s="89"/>
      <c r="E58" s="89"/>
      <c r="F58" s="89"/>
      <c r="G58" s="89"/>
      <c r="H58" s="89"/>
      <c r="I58" s="89"/>
      <c r="J58" s="89"/>
      <c r="K58" s="89"/>
      <c r="L58" s="89"/>
      <c r="M58" s="89"/>
      <c r="N58" s="89"/>
      <c r="O58" s="89"/>
      <c r="P58" s="89"/>
      <c r="Q58" s="89"/>
      <c r="R58" s="89"/>
      <c r="S58" s="89"/>
      <c r="T58" s="89"/>
      <c r="U58" s="89"/>
      <c r="V58" s="89"/>
      <c r="W58" s="38"/>
      <c r="X58" s="38"/>
      <c r="Y58" s="38"/>
      <c r="Z58" s="38"/>
    </row>
    <row r="59" spans="2:26" ht="15" customHeight="1">
      <c r="B59" s="90" t="s">
        <v>62</v>
      </c>
      <c r="C59" s="90"/>
      <c r="D59" s="90"/>
      <c r="E59" s="90"/>
      <c r="F59" s="90"/>
      <c r="G59" s="90"/>
      <c r="H59" s="90"/>
      <c r="I59" s="90"/>
      <c r="J59" s="90"/>
      <c r="K59" s="90"/>
      <c r="L59" s="90"/>
      <c r="M59" s="90"/>
      <c r="N59" s="90"/>
      <c r="O59" s="90"/>
      <c r="P59" s="90"/>
      <c r="Q59" s="90"/>
      <c r="R59" s="90"/>
      <c r="S59" s="90"/>
      <c r="T59" s="90"/>
      <c r="U59" s="90"/>
      <c r="V59" s="90"/>
      <c r="W59" s="39"/>
      <c r="X59" s="39"/>
      <c r="Y59" s="39"/>
      <c r="Z59" s="39"/>
    </row>
    <row r="60" spans="2:26" ht="15" customHeight="1">
      <c r="B60" s="87" t="s">
        <v>67</v>
      </c>
      <c r="C60" s="87"/>
      <c r="D60" s="87"/>
      <c r="E60" s="87"/>
      <c r="F60" s="87"/>
      <c r="G60" s="87"/>
      <c r="H60" s="87"/>
      <c r="I60" s="87"/>
      <c r="J60" s="87"/>
      <c r="K60" s="87"/>
      <c r="L60" s="87"/>
      <c r="M60" s="87"/>
      <c r="N60" s="87"/>
      <c r="O60" s="87"/>
      <c r="P60" s="87"/>
      <c r="Q60" s="87"/>
      <c r="R60" s="87"/>
      <c r="S60" s="87"/>
      <c r="T60" s="87"/>
      <c r="U60" s="87"/>
      <c r="V60" s="87"/>
      <c r="W60" s="38"/>
      <c r="X60" s="38"/>
      <c r="Y60" s="38"/>
      <c r="Z60" s="38"/>
    </row>
    <row r="61" spans="2:26" ht="15" customHeight="1">
      <c r="B61" s="87" t="s">
        <v>64</v>
      </c>
      <c r="C61" s="87"/>
      <c r="D61" s="87"/>
      <c r="E61" s="87"/>
      <c r="F61" s="87"/>
      <c r="G61" s="87"/>
      <c r="H61" s="87"/>
      <c r="I61" s="87"/>
      <c r="J61" s="87"/>
      <c r="K61" s="87"/>
      <c r="L61" s="87"/>
      <c r="M61" s="87"/>
      <c r="N61" s="87"/>
      <c r="O61" s="87"/>
      <c r="P61" s="87"/>
      <c r="Q61" s="87"/>
      <c r="R61" s="87"/>
      <c r="S61" s="87"/>
      <c r="T61" s="87"/>
      <c r="U61" s="87"/>
      <c r="V61" s="87"/>
      <c r="W61" s="39"/>
      <c r="X61" s="39"/>
      <c r="Y61" s="39"/>
      <c r="Z61" s="39"/>
    </row>
    <row r="62" spans="2:26" ht="15" customHeight="1">
      <c r="B62" s="87" t="s">
        <v>30</v>
      </c>
      <c r="C62" s="87"/>
      <c r="D62" s="87"/>
      <c r="E62" s="87"/>
      <c r="F62" s="87"/>
      <c r="G62" s="87"/>
      <c r="H62" s="87"/>
      <c r="I62" s="87"/>
      <c r="J62" s="87"/>
      <c r="K62" s="87"/>
      <c r="L62" s="87"/>
      <c r="M62" s="87"/>
      <c r="N62" s="87"/>
      <c r="O62" s="87"/>
      <c r="P62" s="87"/>
      <c r="Q62" s="87"/>
      <c r="R62" s="87"/>
      <c r="S62" s="87"/>
      <c r="T62" s="87"/>
      <c r="U62" s="87"/>
      <c r="V62" s="87"/>
      <c r="W62" s="38"/>
      <c r="X62" s="38"/>
      <c r="Y62" s="38"/>
      <c r="Z62" s="38"/>
    </row>
    <row r="63" spans="2:26" ht="15" customHeight="1">
      <c r="W63" s="37"/>
      <c r="X63" s="37"/>
      <c r="Y63" s="37"/>
      <c r="Z63" s="37"/>
    </row>
    <row r="64" spans="2:26" ht="15" customHeight="1">
      <c r="W64" s="38"/>
      <c r="X64" s="38"/>
      <c r="Y64" s="38"/>
      <c r="Z64" s="38"/>
    </row>
    <row r="65" spans="23:26" ht="15" customHeight="1">
      <c r="W65" s="37"/>
      <c r="X65" s="37"/>
      <c r="Y65" s="37"/>
      <c r="Z65" s="37"/>
    </row>
  </sheetData>
  <mergeCells count="30">
    <mergeCell ref="B60:V60"/>
    <mergeCell ref="B61:V61"/>
    <mergeCell ref="B62:V62"/>
    <mergeCell ref="B52:V52"/>
    <mergeCell ref="B53:V53"/>
    <mergeCell ref="B59:V59"/>
    <mergeCell ref="B54:V54"/>
    <mergeCell ref="B55:V55"/>
    <mergeCell ref="B56:V56"/>
    <mergeCell ref="B57:V57"/>
    <mergeCell ref="B58:V58"/>
    <mergeCell ref="B46:V46"/>
    <mergeCell ref="B48:V48"/>
    <mergeCell ref="B49:V49"/>
    <mergeCell ref="B50:V50"/>
    <mergeCell ref="B51:V51"/>
    <mergeCell ref="C26:V26"/>
    <mergeCell ref="B2:V2"/>
    <mergeCell ref="B3:B5"/>
    <mergeCell ref="C3:C4"/>
    <mergeCell ref="D3:F3"/>
    <mergeCell ref="G3:G4"/>
    <mergeCell ref="H3:J3"/>
    <mergeCell ref="K3:K4"/>
    <mergeCell ref="L3:N3"/>
    <mergeCell ref="O3:O4"/>
    <mergeCell ref="P3:R3"/>
    <mergeCell ref="S3:S4"/>
    <mergeCell ref="T3:V3"/>
    <mergeCell ref="C5:V5"/>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Korrekturisterfolgt xmlns="71ea3402-ccc5-4626-b376-cfd2cbafb61f">false</Korrekturisterfolgt>
    <Fragen xmlns="71ea3402-ccc5-4626-b376-cfd2cbafb61f" xsi:nil="true"/>
    <rsmimportiert xmlns="71ea3402-ccc5-4626-b376-cfd2cbafb61f">false</rsmimportiert>
    <Korrekturen xmlns="71ea3402-ccc5-4626-b376-cfd2cbafb61f" xsi:nil="true"/>
  </documentManagement>
</p:properties>
</file>

<file path=customXml/itemProps1.xml><?xml version="1.0" encoding="utf-8"?>
<ds:datastoreItem xmlns:ds="http://schemas.openxmlformats.org/officeDocument/2006/customXml" ds:itemID="{268F92C8-C638-453E-A189-72415ABE9860}">
  <ds:schemaRefs>
    <ds:schemaRef ds:uri="http://schemas.microsoft.com/sharepoint/v3/contenttype/forms"/>
  </ds:schemaRefs>
</ds:datastoreItem>
</file>

<file path=customXml/itemProps2.xml><?xml version="1.0" encoding="utf-8"?>
<ds:datastoreItem xmlns:ds="http://schemas.openxmlformats.org/officeDocument/2006/customXml" ds:itemID="{C3D31B3B-3B76-4089-9F52-3A14A6E06886}"/>
</file>

<file path=customXml/itemProps3.xml><?xml version="1.0" encoding="utf-8"?>
<ds:datastoreItem xmlns:ds="http://schemas.openxmlformats.org/officeDocument/2006/customXml" ds:itemID="{5F77081D-10E5-41D1-B884-035E05B980E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 ds:uri="71ea3402-ccc5-4626-b376-cfd2cbafb61f"/>
    <ds:schemaRef ds:uri="8fe5fe7f-71d3-4c12-941c-45014db26956"/>
    <ds:schemaRef ds:uri="7d7865cf-8437-4f8d-8a75-e3e428d14f1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Inhalt</vt:lpstr>
      <vt:lpstr>2023</vt:lpstr>
      <vt:lpstr>2022</vt:lpstr>
      <vt:lpstr>2021</vt:lpstr>
      <vt:lpstr>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Helena Hornung</cp:lastModifiedBy>
  <dcterms:created xsi:type="dcterms:W3CDTF">2017-09-25T11:19:48Z</dcterms:created>
  <dcterms:modified xsi:type="dcterms:W3CDTF">2024-08-27T12:27:53Z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