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2\"/>
    </mc:Choice>
  </mc:AlternateContent>
  <xr:revisionPtr revIDLastSave="0" documentId="13_ncr:1_{E078610A-8E37-4201-80F6-FEF601AED248}" xr6:coauthVersionLast="47" xr6:coauthVersionMax="47" xr10:uidLastSave="{00000000-0000-0000-0000-000000000000}"/>
  <bookViews>
    <workbookView xWindow="38292" yWindow="4380" windowWidth="29016" windowHeight="15696" xr2:uid="{00000000-000D-0000-FFFF-FFFF00000000}"/>
  </bookViews>
  <sheets>
    <sheet name="Inhalt" sheetId="5" r:id="rId1"/>
    <sheet name="2023" sheetId="8" r:id="rId2"/>
    <sheet name="2022" sheetId="7" r:id="rId3"/>
    <sheet name="2021" sheetId="6" r:id="rId4"/>
    <sheet name="2020" sheetId="1" r:id="rId5"/>
    <sheet name="2019" sheetId="2" r:id="rId6"/>
    <sheet name="2018" sheetId="3" r:id="rId7"/>
    <sheet name="2017" sheetId="4" r:id="rId8"/>
  </sheets>
  <externalReferences>
    <externalReference r:id="rId9"/>
    <externalReference r:id="rId10"/>
    <externalReference r:id="rId11"/>
    <externalReference r:id="rId12"/>
    <externalReference r:id="rId13"/>
    <externalReference r:id="rId14"/>
  </externalReferences>
  <definedNames>
    <definedName name="_____________________________C22b7" localSheetId="7">#REF!</definedName>
    <definedName name="_____________________________C22b7">#REF!</definedName>
    <definedName name="____________________________C22b7" localSheetId="7">#REF!</definedName>
    <definedName name="____________________________C22b7">#REF!</definedName>
    <definedName name="___________________________C22b7" localSheetId="7">#REF!</definedName>
    <definedName name="___________________________C22b7">#REF!</definedName>
    <definedName name="__________________________C22b7" localSheetId="7">#REF!</definedName>
    <definedName name="__________________________C22b7">#REF!</definedName>
    <definedName name="_________________________C22b7" localSheetId="7">#REF!</definedName>
    <definedName name="_________________________C22b7">#REF!</definedName>
    <definedName name="________________________C22b7" localSheetId="7">#REF!</definedName>
    <definedName name="________________________C22b7">#REF!</definedName>
    <definedName name="_______________________C22b7" localSheetId="7">#REF!</definedName>
    <definedName name="_______________________C22b7">#REF!</definedName>
    <definedName name="______________________C22b7" localSheetId="7">#REF!</definedName>
    <definedName name="______________________C22b7">#REF!</definedName>
    <definedName name="_____________________C22b7" localSheetId="7">#REF!</definedName>
    <definedName name="_____________________C22b7">#REF!</definedName>
    <definedName name="____________________C22b7" localSheetId="7">#REF!</definedName>
    <definedName name="____________________C22b7">#REF!</definedName>
    <definedName name="__________________C22b7" localSheetId="7">#REF!</definedName>
    <definedName name="__________________C22b7">#REF!</definedName>
    <definedName name="_________________C22b7" localSheetId="7">#REF!</definedName>
    <definedName name="_________________C22b7">#REF!</definedName>
    <definedName name="________________C22b7" localSheetId="7">#REF!</definedName>
    <definedName name="________________C22b7">#REF!</definedName>
    <definedName name="______________C22b7" localSheetId="7">#REF!</definedName>
    <definedName name="______________C22b7">#REF!</definedName>
    <definedName name="_____________C22b7" localSheetId="7">#REF!</definedName>
    <definedName name="_____________C22b7">#REF!</definedName>
    <definedName name="____________C22b7" localSheetId="7">#REF!</definedName>
    <definedName name="____________C22b7">#REF!</definedName>
    <definedName name="___________C22b7" localSheetId="7">#REF!</definedName>
    <definedName name="___________C22b7">#REF!</definedName>
    <definedName name="__________C22b7" localSheetId="7">#REF!</definedName>
    <definedName name="__________C22b7">#REF!</definedName>
    <definedName name="_________C22b7" localSheetId="7">#REF!</definedName>
    <definedName name="_________C22b7">#REF!</definedName>
    <definedName name="________C22b7" localSheetId="7">#REF!</definedName>
    <definedName name="________C22b7">#REF!</definedName>
    <definedName name="_______C22b7" localSheetId="7">#REF!</definedName>
    <definedName name="_______C22b7">#REF!</definedName>
    <definedName name="______C22b7" localSheetId="7">#REF!</definedName>
    <definedName name="______C22b7">#REF!</definedName>
    <definedName name="_____C22b7" localSheetId="7">#REF!</definedName>
    <definedName name="_____C22b7">#REF!</definedName>
    <definedName name="____C22b7" localSheetId="7">#REF!</definedName>
    <definedName name="____C22b7">#REF!</definedName>
    <definedName name="___C22b7" localSheetId="7">#REF!</definedName>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 localSheetId="7">#REF!</definedName>
    <definedName name="__C22b7">#REF!</definedName>
    <definedName name="_C22b7" localSheetId="7">#REF!</definedName>
    <definedName name="_C22b7">#REF!</definedName>
    <definedName name="_Fill" localSheetId="7" hidden="1">#REF!</definedName>
    <definedName name="_Fill" hidden="1">#REF!</definedName>
    <definedName name="_tab27">[2]TAB16!#REF!</definedName>
    <definedName name="_tab28">[2]TAB16!#REF!</definedName>
    <definedName name="aa" localSheetId="7">#REF!</definedName>
    <definedName name="aa">#REF!</definedName>
    <definedName name="aaaa" localSheetId="7">#REF!</definedName>
    <definedName name="aaaa">#REF!</definedName>
    <definedName name="aaaaa" localSheetId="7">#REF!</definedName>
    <definedName name="aaaaa">#REF!</definedName>
    <definedName name="aaaaadad" localSheetId="7">#REF!</definedName>
    <definedName name="aaaaadad">#REF!</definedName>
    <definedName name="aadasd" localSheetId="7">#REF!</definedName>
    <definedName name="aadasd">#REF!</definedName>
    <definedName name="Abb.G33A" localSheetId="7">#REF!</definedName>
    <definedName name="Abb.G33A">#REF!</definedName>
    <definedName name="Abf_Laender2000_Heim" localSheetId="7">#REF!</definedName>
    <definedName name="Abf_Laender2000_Heim">#REF!</definedName>
    <definedName name="Abf_Laender2000_Heim_4" localSheetId="7">#REF!</definedName>
    <definedName name="Abf_Laender2000_Heim_4">#REF!</definedName>
    <definedName name="Abf_Laender2000_Heim_5">#N/A</definedName>
    <definedName name="Abf_Laender2000_Heim_59">#N/A</definedName>
    <definedName name="Abschluss" localSheetId="7">#REF!</definedName>
    <definedName name="Abschluss">#REF!</definedName>
    <definedName name="Abschlussart" localSheetId="7">#REF!</definedName>
    <definedName name="Abschlussart">#REF!</definedName>
    <definedName name="ad" localSheetId="7">#REF!</definedName>
    <definedName name="ad">#REF!</definedName>
    <definedName name="adadasd" localSheetId="7">#REF!</definedName>
    <definedName name="adadasd">#REF!</definedName>
    <definedName name="ads" localSheetId="7">#REF!</definedName>
    <definedName name="ads">#REF!</definedName>
    <definedName name="Alle">[3]MZ_Daten!$E$1:$E$65536</definedName>
    <definedName name="Alter" localSheetId="7">#REF!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as" localSheetId="7">#REF!</definedName>
    <definedName name="asas">#REF!</definedName>
    <definedName name="BaMa_Key" localSheetId="7">#REF!</definedName>
    <definedName name="BaMa_Key">#REF!</definedName>
    <definedName name="bbbbbbbbbbbb" localSheetId="7">#REF!</definedName>
    <definedName name="bbbbbbbbbbbb">#REF!</definedName>
    <definedName name="BERUFSFACHSCHULE">[3]MZ_Daten!$T$1:$T$65536</definedName>
    <definedName name="BFS_Insg" localSheetId="7">#REF!</definedName>
    <definedName name="BFS_Insg">#REF!</definedName>
    <definedName name="BFS_Schlüssel" localSheetId="7">#REF!</definedName>
    <definedName name="BFS_Schlüssel">#REF!</definedName>
    <definedName name="BFS_Weibl" localSheetId="7">#REF!</definedName>
    <definedName name="BFS_Weibl">#REF!</definedName>
    <definedName name="BGJ_Daten_Insg" localSheetId="7">#REF!</definedName>
    <definedName name="BGJ_Daten_Insg">#REF!</definedName>
    <definedName name="BGJ_Daten_Weibl" localSheetId="7">#REF!</definedName>
    <definedName name="BGJ_Daten_Weibl">#REF!</definedName>
    <definedName name="BGJ_Schlüssel" localSheetId="7">#REF!</definedName>
    <definedName name="BGJ_Schlüssel">#REF!</definedName>
    <definedName name="BS_Insg" localSheetId="7">#REF!</definedName>
    <definedName name="BS_Insg">#REF!</definedName>
    <definedName name="BS_MitAngabe">[3]MZ_Daten!$AE$1:$AE$65536</definedName>
    <definedName name="BS_OhneAbschluss">[3]MZ_Daten!$AB$1:$AB$65536</definedName>
    <definedName name="BS_OhneAngabe">[3]MZ_Daten!$AA$1:$AA$65536</definedName>
    <definedName name="BS_Schlüssel" localSheetId="7">#REF!</definedName>
    <definedName name="BS_Schlüssel">#REF!</definedName>
    <definedName name="BS_Weibl" localSheetId="7">#REF!</definedName>
    <definedName name="BS_Weibl">#REF!</definedName>
    <definedName name="BVJ">[3]MZ_Daten!$R$1:$R$65536</definedName>
    <definedName name="d" localSheetId="7">#REF!</definedName>
    <definedName name="d">#REF!</definedName>
    <definedName name="dddddddddd" localSheetId="7">#REF!</definedName>
    <definedName name="dddddddddd">#REF!</definedName>
    <definedName name="dgdhfd" localSheetId="7">#REF!</definedName>
    <definedName name="dgdhfd">#REF!</definedName>
    <definedName name="DOKPROT" localSheetId="7">#REF!</definedName>
    <definedName name="DOKPROT">#REF!</definedName>
    <definedName name="drei_jährige_FS_Insg" localSheetId="7">#REF!</definedName>
    <definedName name="drei_jährige_FS_Insg">#REF!</definedName>
    <definedName name="drei_jährige_FS_Schlüssel" localSheetId="7">#REF!</definedName>
    <definedName name="drei_jährige_FS_Schlüssel">#REF!</definedName>
    <definedName name="drei_jährige_FS_Weibl" localSheetId="7">#REF!</definedName>
    <definedName name="drei_jährige_FS_Weibl">#REF!</definedName>
    <definedName name="DRUAU01" localSheetId="7">#REF!</definedName>
    <definedName name="DRUAU01">#REF!</definedName>
    <definedName name="DRUAU02" localSheetId="7">#REF!</definedName>
    <definedName name="DRUAU02">#REF!</definedName>
    <definedName name="DRUAU03" localSheetId="7">#REF!</definedName>
    <definedName name="DRUAU03">#REF!</definedName>
    <definedName name="DRUAU04" localSheetId="7">#REF!</definedName>
    <definedName name="DRUAU04">#REF!</definedName>
    <definedName name="DRUAU04A" localSheetId="7">#REF!</definedName>
    <definedName name="DRUAU04A">#REF!</definedName>
    <definedName name="DRUAU05" localSheetId="7">#REF!</definedName>
    <definedName name="DRUAU05">#REF!</definedName>
    <definedName name="DRUAU06" localSheetId="7">#REF!</definedName>
    <definedName name="DRUAU06">#REF!</definedName>
    <definedName name="DRUAU06A" localSheetId="7">#REF!</definedName>
    <definedName name="DRUAU06A">#REF!</definedName>
    <definedName name="DRUCK01" localSheetId="7">#REF!</definedName>
    <definedName name="DRUCK01">#REF!</definedName>
    <definedName name="DRUCK02" localSheetId="7">#REF!</definedName>
    <definedName name="DRUCK02">#REF!</definedName>
    <definedName name="DRUCK03" localSheetId="7">#REF!</definedName>
    <definedName name="DRUCK03">#REF!</definedName>
    <definedName name="DRUCK04" localSheetId="7">#REF!</definedName>
    <definedName name="DRUCK04">#REF!</definedName>
    <definedName name="DRUCK05" localSheetId="7">#REF!</definedName>
    <definedName name="DRUCK05">#REF!</definedName>
    <definedName name="DRUCK06" localSheetId="7">#REF!</definedName>
    <definedName name="DRUCK06">#REF!</definedName>
    <definedName name="DRUCK07" localSheetId="7">#REF!</definedName>
    <definedName name="DRUCK07">#REF!</definedName>
    <definedName name="DRUCK08" localSheetId="7">#REF!</definedName>
    <definedName name="DRUCK08">#REF!</definedName>
    <definedName name="DRUCK09" localSheetId="7">#REF!</definedName>
    <definedName name="DRUCK09">#REF!</definedName>
    <definedName name="DRUCK10" localSheetId="7">#REF!</definedName>
    <definedName name="DRUCK10">#REF!</definedName>
    <definedName name="DRUCK11" localSheetId="7">#REF!</definedName>
    <definedName name="DRUCK11">#REF!</definedName>
    <definedName name="DRUCK11A" localSheetId="7">#REF!</definedName>
    <definedName name="DRUCK11A">#REF!</definedName>
    <definedName name="DRUCK11B" localSheetId="7">#REF!</definedName>
    <definedName name="DRUCK11B">#REF!</definedName>
    <definedName name="DRUCK12" localSheetId="7">#REF!</definedName>
    <definedName name="DRUCK12">#REF!</definedName>
    <definedName name="DRUCK13" localSheetId="7">#REF!</definedName>
    <definedName name="DRUCK13">#REF!</definedName>
    <definedName name="DRUCK14" localSheetId="7">#REF!</definedName>
    <definedName name="DRUCK14">#REF!</definedName>
    <definedName name="DRUCK15" localSheetId="7">#REF!</definedName>
    <definedName name="DRUCK15">#REF!</definedName>
    <definedName name="DRUCK16" localSheetId="7">#REF!</definedName>
    <definedName name="DRUCK16">#REF!</definedName>
    <definedName name="DRUCK17" localSheetId="7">#REF!</definedName>
    <definedName name="DRUCK17">#REF!</definedName>
    <definedName name="DRUCK18" localSheetId="7">#REF!</definedName>
    <definedName name="DRUCK18">#REF!</definedName>
    <definedName name="DRUCK19" localSheetId="7">#REF!</definedName>
    <definedName name="DRUCK19">#REF!</definedName>
    <definedName name="DRUCK1A" localSheetId="7">#REF!</definedName>
    <definedName name="DRUCK1A">#REF!</definedName>
    <definedName name="DRUCK1B" localSheetId="7">#REF!</definedName>
    <definedName name="DRUCK1B">#REF!</definedName>
    <definedName name="DRUCK20" localSheetId="7">#REF!</definedName>
    <definedName name="DRUCK20">#REF!</definedName>
    <definedName name="DRUCK21" localSheetId="7">#REF!</definedName>
    <definedName name="DRUCK21">#REF!</definedName>
    <definedName name="DRUCK22" localSheetId="7">#REF!</definedName>
    <definedName name="DRUCK22">#REF!</definedName>
    <definedName name="DRUCK23" localSheetId="7">#REF!</definedName>
    <definedName name="DRUCK23">#REF!</definedName>
    <definedName name="DRUCK24" localSheetId="7">#REF!</definedName>
    <definedName name="DRUCK24">#REF!</definedName>
    <definedName name="DRUCK25" localSheetId="7">#REF!</definedName>
    <definedName name="DRUCK25">#REF!</definedName>
    <definedName name="DRUCK26" localSheetId="7">#REF!</definedName>
    <definedName name="DRUCK26">#REF!</definedName>
    <definedName name="DRUCK27" localSheetId="7">#REF!</definedName>
    <definedName name="DRUCK27">#REF!</definedName>
    <definedName name="DRUCK28" localSheetId="7">#REF!</definedName>
    <definedName name="DRUCK28">#REF!</definedName>
    <definedName name="DRUCK29" localSheetId="7">#REF!</definedName>
    <definedName name="DRUCK29">#REF!</definedName>
    <definedName name="DRUCK30" localSheetId="7">#REF!</definedName>
    <definedName name="DRUCK30">#REF!</definedName>
    <definedName name="DRUCK31" localSheetId="7">#REF!</definedName>
    <definedName name="DRUCK31">#REF!</definedName>
    <definedName name="DRUCK32" localSheetId="7">#REF!</definedName>
    <definedName name="DRUCK32">#REF!</definedName>
    <definedName name="DRUCK33" localSheetId="7">#REF!</definedName>
    <definedName name="DRUCK33">#REF!</definedName>
    <definedName name="DRUCK34" localSheetId="7">#REF!</definedName>
    <definedName name="DRUCK34">#REF!</definedName>
    <definedName name="DRUCK35" localSheetId="7">#REF!</definedName>
    <definedName name="DRUCK35">#REF!</definedName>
    <definedName name="DRUCK36" localSheetId="7">#REF!</definedName>
    <definedName name="DRUCK36">#REF!</definedName>
    <definedName name="DRUCK37" localSheetId="7">#REF!</definedName>
    <definedName name="DRUCK37">#REF!</definedName>
    <definedName name="DRUCK38" localSheetId="7">#REF!</definedName>
    <definedName name="DRUCK38">#REF!</definedName>
    <definedName name="DRUCK39" localSheetId="7">#REF!</definedName>
    <definedName name="DRUCK39">#REF!</definedName>
    <definedName name="DRUCK40" localSheetId="7">#REF!</definedName>
    <definedName name="DRUCK40">#REF!</definedName>
    <definedName name="DRUCK41" localSheetId="7">#REF!</definedName>
    <definedName name="DRUCK41">#REF!</definedName>
    <definedName name="Druck41a" localSheetId="7">#REF!</definedName>
    <definedName name="Druck41a">#REF!</definedName>
    <definedName name="DRUCK42" localSheetId="7">#REF!</definedName>
    <definedName name="DRUCK42">#REF!</definedName>
    <definedName name="druck42a" localSheetId="7">#REF!</definedName>
    <definedName name="druck42a">#REF!</definedName>
    <definedName name="DRUCK43" localSheetId="7">#REF!</definedName>
    <definedName name="DRUCK43">#REF!</definedName>
    <definedName name="DRUCK44" localSheetId="7">#REF!</definedName>
    <definedName name="DRUCK44">#REF!</definedName>
    <definedName name="DRUCK45" localSheetId="7">#REF!</definedName>
    <definedName name="DRUCK45">#REF!</definedName>
    <definedName name="DRUCK46" localSheetId="7">#REF!</definedName>
    <definedName name="DRUCK46">#REF!</definedName>
    <definedName name="DRUCK47" localSheetId="7">#REF!</definedName>
    <definedName name="DRUCK47">#REF!</definedName>
    <definedName name="DRUCK48" localSheetId="7">#REF!</definedName>
    <definedName name="DRUCK48">#REF!</definedName>
    <definedName name="DRUCK49" localSheetId="7">#REF!</definedName>
    <definedName name="DRUCK49">#REF!</definedName>
    <definedName name="DRUCK50" localSheetId="7">#REF!</definedName>
    <definedName name="DRUCK50">#REF!</definedName>
    <definedName name="DRUCK51" localSheetId="7">#REF!</definedName>
    <definedName name="DRUCK51">#REF!</definedName>
    <definedName name="DRUCK52" localSheetId="7">#REF!</definedName>
    <definedName name="DRUCK52">#REF!</definedName>
    <definedName name="DRUCK53" localSheetId="7">#REF!</definedName>
    <definedName name="DRUCK53">#REF!</definedName>
    <definedName name="DRUCK54" localSheetId="7">#REF!</definedName>
    <definedName name="DRUCK54">#REF!</definedName>
    <definedName name="DRUCK61" localSheetId="7">#REF!</definedName>
    <definedName name="DRUCK61">#REF!</definedName>
    <definedName name="DRUCK62" localSheetId="7">#REF!</definedName>
    <definedName name="DRUCK62">#REF!</definedName>
    <definedName name="DRUCK63" localSheetId="7">#REF!</definedName>
    <definedName name="DRUCK63">#REF!</definedName>
    <definedName name="DRUCK64" localSheetId="7">#REF!</definedName>
    <definedName name="DRUCK64">#REF!</definedName>
    <definedName name="DRUFS01" localSheetId="7">#REF!</definedName>
    <definedName name="DRUFS01">#REF!</definedName>
    <definedName name="DRUFS02" localSheetId="7">#REF!</definedName>
    <definedName name="DRUFS02">#REF!</definedName>
    <definedName name="DRUFS03" localSheetId="7">#REF!</definedName>
    <definedName name="DRUFS03">#REF!</definedName>
    <definedName name="DRUFS04" localSheetId="7">#REF!</definedName>
    <definedName name="DRUFS04">#REF!</definedName>
    <definedName name="DRUFS05" localSheetId="7">#REF!</definedName>
    <definedName name="DRUFS05">#REF!</definedName>
    <definedName name="DRUFS06" localSheetId="7">#REF!</definedName>
    <definedName name="DRUFS06">#REF!</definedName>
    <definedName name="DRUHI01" localSheetId="7">#REF!</definedName>
    <definedName name="DRUHI01">#REF!</definedName>
    <definedName name="DRUHI02" localSheetId="7">#REF!</definedName>
    <definedName name="DRUHI02">#REF!</definedName>
    <definedName name="DRUHI03" localSheetId="7">#REF!</definedName>
    <definedName name="DRUHI03">#REF!</definedName>
    <definedName name="DRUHI04" localSheetId="7">#REF!</definedName>
    <definedName name="DRUHI04">#REF!</definedName>
    <definedName name="DRUHI05" localSheetId="7">#REF!</definedName>
    <definedName name="DRUHI05">#REF!</definedName>
    <definedName name="DRUHI06" localSheetId="7">#REF!</definedName>
    <definedName name="DRUHI06">#REF!</definedName>
    <definedName name="DRUHI07" localSheetId="7">#REF!</definedName>
    <definedName name="DRUHI07">#REF!</definedName>
    <definedName name="dsvvav" localSheetId="7">#REF!</definedName>
    <definedName name="dsvvav">#REF!</definedName>
    <definedName name="eee" localSheetId="7">#REF!</definedName>
    <definedName name="eee">#REF!</definedName>
    <definedName name="eeee" localSheetId="7">#REF!</definedName>
    <definedName name="eeee">#REF!</definedName>
    <definedName name="eeeee" localSheetId="7">#REF!</definedName>
    <definedName name="eeeee">#REF!</definedName>
    <definedName name="eeeeee" localSheetId="7">#REF!</definedName>
    <definedName name="eeeeee">#REF!</definedName>
    <definedName name="eeeeeeee" localSheetId="7">#REF!</definedName>
    <definedName name="eeeeeeee">#REF!</definedName>
    <definedName name="eeeeeeeeee" localSheetId="7">#REF!</definedName>
    <definedName name="eeeeeeeeee">#REF!</definedName>
    <definedName name="eeererer" localSheetId="7">#REF!</definedName>
    <definedName name="eeererer">#REF!</definedName>
    <definedName name="eettte" localSheetId="7">#REF!</definedName>
    <definedName name="eettte">#REF!</definedName>
    <definedName name="efef" localSheetId="7">#REF!</definedName>
    <definedName name="efef">#REF!</definedName>
    <definedName name="egegg" localSheetId="7">#REF!</definedName>
    <definedName name="egegg">#REF!</definedName>
    <definedName name="ejjjj" localSheetId="7">#REF!</definedName>
    <definedName name="ejjjj">#REF!</definedName>
    <definedName name="ER" hidden="1">[4]Daten!#REF!</definedName>
    <definedName name="ererkk" localSheetId="7">#REF!</definedName>
    <definedName name="ererkk">#REF!</definedName>
    <definedName name="essen" localSheetId="7">#REF!</definedName>
    <definedName name="essen">#REF!</definedName>
    <definedName name="f" localSheetId="7">#REF!</definedName>
    <definedName name="f">#REF!</definedName>
    <definedName name="FA_Insg" localSheetId="7">#REF!</definedName>
    <definedName name="FA_Insg">#REF!</definedName>
    <definedName name="FA_Schlüssel" localSheetId="7">#REF!</definedName>
    <definedName name="FA_Schlüssel">#REF!</definedName>
    <definedName name="FA_Weibl" localSheetId="7">#REF!</definedName>
    <definedName name="FA_Weibl">#REF!</definedName>
    <definedName name="Fachhochschulreife">[3]MZ_Daten!$K$1:$K$65536</definedName>
    <definedName name="FACHSCHULE">[3]MZ_Daten!$U$1:$U$65536</definedName>
    <definedName name="FACHSCHULE_DDR">[3]MZ_Daten!$V$1:$V$65536</definedName>
    <definedName name="fbbbbbb" localSheetId="7">#REF!</definedName>
    <definedName name="fbbbbbb">#REF!</definedName>
    <definedName name="fbgvsgf" localSheetId="7">#REF!</definedName>
    <definedName name="fbgvsgf">#REF!</definedName>
    <definedName name="fefe" localSheetId="7">#REF!</definedName>
    <definedName name="fefe">#REF!</definedName>
    <definedName name="ff" hidden="1">[1]Daten!#REF!</definedName>
    <definedName name="fff" localSheetId="7">#REF!</definedName>
    <definedName name="fff">#REF!</definedName>
    <definedName name="ffffffffffffffff" localSheetId="7">#REF!</definedName>
    <definedName name="ffffffffffffffff">#REF!</definedName>
    <definedName name="fgdgrtet" localSheetId="7">#REF!</definedName>
    <definedName name="fgdgrtet">#REF!</definedName>
    <definedName name="fgfg" localSheetId="7">#REF!</definedName>
    <definedName name="fgfg">#REF!</definedName>
    <definedName name="FH">[3]MZ_Daten!$X$1:$X$65536</definedName>
    <definedName name="fhethehet" localSheetId="7">#REF!</definedName>
    <definedName name="fhethehet">#REF!</definedName>
    <definedName name="Field_ISCED">[5]Liste!$B$1:$G$65536</definedName>
    <definedName name="Fields">[5]Liste!$B$1:$X$65536</definedName>
    <definedName name="Fields_II">[5]Liste!$I$1:$AA$65536</definedName>
    <definedName name="FS_Daten_Insg" localSheetId="7">#REF!</definedName>
    <definedName name="FS_Daten_Insg">#REF!</definedName>
    <definedName name="FS_Daten_Weibl" localSheetId="7">#REF!</definedName>
    <definedName name="FS_Daten_Weibl">#REF!</definedName>
    <definedName name="FS_Key" localSheetId="7">#REF!</definedName>
    <definedName name="FS_Key">#REF!</definedName>
    <definedName name="g" localSheetId="7">#REF!</definedName>
    <definedName name="g">#REF!</definedName>
    <definedName name="gafaf" localSheetId="7">#REF!</definedName>
    <definedName name="gafaf">#REF!</definedName>
    <definedName name="gege" localSheetId="7">#REF!</definedName>
    <definedName name="gege">#REF!</definedName>
    <definedName name="gfgfdgd" localSheetId="7">#REF!</definedName>
    <definedName name="gfgfdgd">#REF!</definedName>
    <definedName name="ggggg" localSheetId="7">#REF!</definedName>
    <definedName name="ggggg">#REF!</definedName>
    <definedName name="gggggggg" localSheetId="7">#REF!</definedName>
    <definedName name="gggggggg">#REF!</definedName>
    <definedName name="gggggggggggg" localSheetId="7">#REF!</definedName>
    <definedName name="gggggggggggg">#REF!</definedName>
    <definedName name="gggggggggggggggg" localSheetId="7">#REF!</definedName>
    <definedName name="gggggggggggggggg">#REF!</definedName>
    <definedName name="ghkue" localSheetId="7">#REF!</definedName>
    <definedName name="ghkue">#REF!</definedName>
    <definedName name="grgr" localSheetId="7">#REF!</definedName>
    <definedName name="grgr">#REF!</definedName>
    <definedName name="grgrgr" localSheetId="7">#REF!</definedName>
    <definedName name="grgrgr">#REF!</definedName>
    <definedName name="h" localSheetId="7">#REF!</definedName>
    <definedName name="h">#REF!</definedName>
    <definedName name="Halbjahr" localSheetId="7">#REF!</definedName>
    <definedName name="Halbjahr">#REF!</definedName>
    <definedName name="Halbjahr1b" localSheetId="7">#REF!</definedName>
    <definedName name="Halbjahr1b">#REF!</definedName>
    <definedName name="hh" localSheetId="7">#REF!</definedName>
    <definedName name="hh">#REF!</definedName>
    <definedName name="hhz" localSheetId="7">#REF!</definedName>
    <definedName name="hhz">#REF!</definedName>
    <definedName name="hjhj" localSheetId="7">#REF!</definedName>
    <definedName name="hjhj">#REF!</definedName>
    <definedName name="hmmtm" localSheetId="7">#REF!</definedName>
    <definedName name="hmmtm">#REF!</definedName>
    <definedName name="Hochschulreife">[3]MZ_Daten!$L$1:$L$65536</definedName>
    <definedName name="HS_Abschluss" localSheetId="7">#REF!</definedName>
    <definedName name="HS_Abschluss">#REF!</definedName>
    <definedName name="ii" localSheetId="7">#REF!</definedName>
    <definedName name="ii">#REF!</definedName>
    <definedName name="ISBN" hidden="1">[4]Daten!#REF!</definedName>
    <definedName name="isced_dual" localSheetId="7">#REF!</definedName>
    <definedName name="isced_dual">#REF!</definedName>
    <definedName name="isced_dual_w" localSheetId="7">#REF!</definedName>
    <definedName name="isced_dual_w">#REF!</definedName>
    <definedName name="iuziz" localSheetId="7">#REF!</definedName>
    <definedName name="iuziz">#REF!</definedName>
    <definedName name="Jahr" localSheetId="7">#REF!</definedName>
    <definedName name="Jahr">#REF!</definedName>
    <definedName name="Jahr1b" localSheetId="7">#REF!</definedName>
    <definedName name="Jahr1b">#REF!</definedName>
    <definedName name="jbbbbbbbbbbbbbb" localSheetId="7">#REF!</definedName>
    <definedName name="jbbbbbbbbbbbbbb">#REF!</definedName>
    <definedName name="jj" localSheetId="7">#REF!</definedName>
    <definedName name="jj">#REF!</definedName>
    <definedName name="jjjjjjjj" localSheetId="7">#REF!</definedName>
    <definedName name="jjjjjjjj">#REF!</definedName>
    <definedName name="jjjjjjjjjjd" localSheetId="7">#REF!</definedName>
    <definedName name="jjjjjjjjjjd">#REF!</definedName>
    <definedName name="joiejoigjreg" localSheetId="7">#REF!</definedName>
    <definedName name="joiejoigjreg">#REF!</definedName>
    <definedName name="k" localSheetId="7">#REF!</definedName>
    <definedName name="k">#REF!</definedName>
    <definedName name="Key_3_Schule" localSheetId="7">#REF!</definedName>
    <definedName name="Key_3_Schule">#REF!</definedName>
    <definedName name="Key_4_Schule" localSheetId="7">#REF!</definedName>
    <definedName name="Key_4_Schule">#REF!</definedName>
    <definedName name="Key_5_Schule" localSheetId="7">#REF!</definedName>
    <definedName name="Key_5_Schule">#REF!</definedName>
    <definedName name="Key_5er">[3]MZ_Daten!$AM$1:$AM$65536</definedName>
    <definedName name="Key_6_Schule" localSheetId="7">#REF!</definedName>
    <definedName name="Key_6_Schule">#REF!</definedName>
    <definedName name="key_fach_ges">[5]Liste!$B$1664:$I$2010</definedName>
    <definedName name="Key_Privat" localSheetId="7">#REF!</definedName>
    <definedName name="Key_Privat">#REF!</definedName>
    <definedName name="kkk" localSheetId="7">#REF!</definedName>
    <definedName name="kkk">#REF!</definedName>
    <definedName name="kkkk" localSheetId="7">#REF!</definedName>
    <definedName name="kkkk">#REF!</definedName>
    <definedName name="kkkkkkke" localSheetId="7">#REF!</definedName>
    <definedName name="kkkkkkke">#REF!</definedName>
    <definedName name="kkkkkkkkkkkk" localSheetId="7">#REF!</definedName>
    <definedName name="kkkkkkkkkkkk">#REF!</definedName>
    <definedName name="kkkkkkkkkkkkko" localSheetId="7">#REF!</definedName>
    <definedName name="kkkkkkkkkkkkko">#REF!</definedName>
    <definedName name="kkkr" localSheetId="7">#REF!</definedName>
    <definedName name="kkkr">#REF!</definedName>
    <definedName name="Laender" localSheetId="7">#REF!</definedName>
    <definedName name="Laender">#REF!</definedName>
    <definedName name="LEERE">[3]MZ_Daten!$S$1:$S$65536</definedName>
    <definedName name="Liste" localSheetId="7">#REF!</definedName>
    <definedName name="Liste">#REF!</definedName>
    <definedName name="Liste_Schulen" localSheetId="7">#REF!</definedName>
    <definedName name="Liste_Schulen">#REF!</definedName>
    <definedName name="llllöll" localSheetId="7">#REF!</definedName>
    <definedName name="llllöll">#REF!</definedName>
    <definedName name="MAKROER1" localSheetId="7">#REF!</definedName>
    <definedName name="MAKROER1">#REF!</definedName>
    <definedName name="MAKROER2" localSheetId="7">#REF!</definedName>
    <definedName name="MAKROER2">#REF!</definedName>
    <definedName name="MD_Insg" localSheetId="7">#REF!</definedName>
    <definedName name="MD_Insg">#REF!</definedName>
    <definedName name="MD_Key" localSheetId="7">#REF!</definedName>
    <definedName name="MD_Key">#REF!</definedName>
    <definedName name="MD_Weibl" localSheetId="7">#REF!</definedName>
    <definedName name="MD_Weibl">#REF!</definedName>
    <definedName name="mgjrzjrtj" localSheetId="7">#REF!</definedName>
    <definedName name="mgjrzjrtj">#REF!</definedName>
    <definedName name="mmmh" localSheetId="7">#REF!</definedName>
    <definedName name="mmmh">#REF!</definedName>
    <definedName name="NochInSchule">[3]MZ_Daten!$G$1:$G$65536</definedName>
    <definedName name="NW">[6]schulform!$C$20</definedName>
    <definedName name="öioöioö" localSheetId="7">#REF!</definedName>
    <definedName name="öioöioö">#REF!</definedName>
    <definedName name="öoiöioöoi" localSheetId="7">#REF!</definedName>
    <definedName name="öoiöioöoi">#REF!</definedName>
    <definedName name="ooooo" localSheetId="7">#REF!</definedName>
    <definedName name="ooooo">#REF!</definedName>
    <definedName name="POS">[3]MZ_Daten!$I$1:$I$65536</definedName>
    <definedName name="PROMOTION">[3]MZ_Daten!$Z$1:$Z$65536</definedName>
    <definedName name="PROT01VK" localSheetId="7">#REF!</definedName>
    <definedName name="PROT01VK">#REF!</definedName>
    <definedName name="qqq" localSheetId="7">#REF!</definedName>
    <definedName name="qqq">#REF!</definedName>
    <definedName name="qqqq" localSheetId="7">#REF!</definedName>
    <definedName name="qqqq">#REF!</definedName>
    <definedName name="qqqqq" localSheetId="7">#REF!</definedName>
    <definedName name="qqqqq">#REF!</definedName>
    <definedName name="qqqqqq" localSheetId="7">#REF!</definedName>
    <definedName name="qqqqqq">#REF!</definedName>
    <definedName name="qqqqqqqqqqq" localSheetId="7">#REF!</definedName>
    <definedName name="qqqqqqqqqqq">#REF!</definedName>
    <definedName name="qqqqqqqqqqqq" localSheetId="7">#REF!</definedName>
    <definedName name="qqqqqqqqqqqq">#REF!</definedName>
    <definedName name="qqqqqqqqqqqqqqqq" localSheetId="7">#REF!</definedName>
    <definedName name="qqqqqqqqqqqqqqqq">#REF!</definedName>
    <definedName name="qwdqdwqd" localSheetId="7">#REF!</definedName>
    <definedName name="qwdqdwqd">#REF!</definedName>
    <definedName name="qwfef" localSheetId="7">#REF!</definedName>
    <definedName name="qwfef">#REF!</definedName>
    <definedName name="qwfeqfe" localSheetId="7">#REF!</definedName>
    <definedName name="qwfeqfe">#REF!</definedName>
    <definedName name="Realschule">[3]MZ_Daten!$J$1:$J$65536</definedName>
    <definedName name="revbsrgv" localSheetId="7">#REF!</definedName>
    <definedName name="revbsrgv">#REF!</definedName>
    <definedName name="rrrrrrrr" localSheetId="7">#REF!</definedName>
    <definedName name="rrrrrrrr">#REF!</definedName>
    <definedName name="Schulart" localSheetId="7">#REF!</definedName>
    <definedName name="Schulart">#REF!</definedName>
    <definedName name="Schulen" localSheetId="7">#REF!</definedName>
    <definedName name="Schulen">#REF!</definedName>
    <definedName name="Schulen_Insg" localSheetId="7">#REF!</definedName>
    <definedName name="Schulen_Insg">#REF!</definedName>
    <definedName name="Schulen_Männl" localSheetId="7">#REF!</definedName>
    <definedName name="Schulen_Männl">#REF!</definedName>
    <definedName name="Schulen_Weibl" localSheetId="7">#REF!</definedName>
    <definedName name="Schulen_Weibl">#REF!</definedName>
    <definedName name="sddk" localSheetId="7">#REF!</definedName>
    <definedName name="sddk">#REF!</definedName>
    <definedName name="SdG_Daten_Insg" localSheetId="7">#REF!</definedName>
    <definedName name="SdG_Daten_Insg">#REF!</definedName>
    <definedName name="SdG_Daten_Priv_Insg" localSheetId="7">#REF!</definedName>
    <definedName name="SdG_Daten_Priv_Insg">#REF!</definedName>
    <definedName name="SdG_Daten_Priv_Weibl" localSheetId="7">#REF!</definedName>
    <definedName name="SdG_Daten_Priv_Weibl">#REF!</definedName>
    <definedName name="SdG_Daten_Weibl" localSheetId="7">#REF!</definedName>
    <definedName name="SdG_Daten_Weibl">#REF!</definedName>
    <definedName name="SdG_Key_Dauer" localSheetId="7">#REF!</definedName>
    <definedName name="SdG_Key_Dauer">#REF!</definedName>
    <definedName name="SdG_Key_Field" localSheetId="7">#REF!</definedName>
    <definedName name="SdG_Key_Field">#REF!</definedName>
    <definedName name="ss" localSheetId="7">#REF!</definedName>
    <definedName name="ss">#REF!</definedName>
    <definedName name="ssss" localSheetId="7">#REF!</definedName>
    <definedName name="ssss">#REF!</definedName>
    <definedName name="sssss" localSheetId="7">#REF!</definedName>
    <definedName name="sssss">#REF!</definedName>
    <definedName name="ssssss" localSheetId="7">#REF!</definedName>
    <definedName name="ssssss">#REF!</definedName>
    <definedName name="test" localSheetId="7">#REF!</definedName>
    <definedName name="test">#REF!</definedName>
    <definedName name="test2" localSheetId="7">#REF!</definedName>
    <definedName name="test2">#REF!</definedName>
    <definedName name="thhteghzetht" localSheetId="7">#REF!</definedName>
    <definedName name="thhteghzetht">#REF!</definedName>
    <definedName name="trezez" localSheetId="7">#REF!</definedName>
    <definedName name="trezez">#REF!</definedName>
    <definedName name="trjr" localSheetId="7">#REF!</definedName>
    <definedName name="trjr">#REF!</definedName>
    <definedName name="tt" localSheetId="7">#REF!</definedName>
    <definedName name="tt">#REF!</definedName>
    <definedName name="ttttttttttt" localSheetId="7">#REF!</definedName>
    <definedName name="ttttttttttt">#REF!</definedName>
    <definedName name="tztz" localSheetId="7">#REF!</definedName>
    <definedName name="tztz">#REF!</definedName>
    <definedName name="uiuzi" localSheetId="7">#REF!</definedName>
    <definedName name="uiuzi">#REF!</definedName>
    <definedName name="ukukuk" localSheetId="7">#REF!</definedName>
    <definedName name="ukukuk">#REF!</definedName>
    <definedName name="UNI">[3]MZ_Daten!$Y$1:$Y$65536</definedName>
    <definedName name="uuuuuuuuuuuuuuuuuu" localSheetId="7">#REF!</definedName>
    <definedName name="uuuuuuuuuuuuuuuuuu">#REF!</definedName>
    <definedName name="uzkzuk" localSheetId="7">#REF!</definedName>
    <definedName name="uzkzuk">#REF!</definedName>
    <definedName name="vbbbbbbbbb" localSheetId="7">#REF!</definedName>
    <definedName name="vbbbbbbbbb">#REF!</definedName>
    <definedName name="VerwFH">[3]MZ_Daten!$W$1:$W$65536</definedName>
    <definedName name="VolksHauptschule">[3]MZ_Daten!$H$1:$H$65536</definedName>
    <definedName name="vsdgsgs" localSheetId="7">#REF!</definedName>
    <definedName name="vsdgsgs">#REF!</definedName>
    <definedName name="vvvvvvvvvv" localSheetId="7">#REF!</definedName>
    <definedName name="vvvvvvvvvv">#REF!</definedName>
    <definedName name="we" localSheetId="7">#REF!</definedName>
    <definedName name="we">#REF!</definedName>
    <definedName name="wegwgw" localSheetId="7">#REF!</definedName>
    <definedName name="wegwgw">#REF!</definedName>
    <definedName name="werwerwr" localSheetId="7">#REF!</definedName>
    <definedName name="werwerwr">#REF!</definedName>
    <definedName name="wgwrgrw" localSheetId="7">#REF!</definedName>
    <definedName name="wgwrgrw">#REF!</definedName>
    <definedName name="wqwqw" localSheetId="7">#REF!</definedName>
    <definedName name="wqwqw">#REF!</definedName>
    <definedName name="wrqrq" localSheetId="7">#REF!</definedName>
    <definedName name="wrqrq">#REF!</definedName>
    <definedName name="ww" localSheetId="7">#REF!</definedName>
    <definedName name="ww">#REF!</definedName>
    <definedName name="www" localSheetId="7">#REF!</definedName>
    <definedName name="www">#REF!</definedName>
    <definedName name="wwwwwwwwww" localSheetId="7">#REF!</definedName>
    <definedName name="wwwwwwwwww">#REF!</definedName>
    <definedName name="wwwwwwwwwww" localSheetId="7">#REF!</definedName>
    <definedName name="wwwwwwwwwww">#REF!</definedName>
    <definedName name="wwwwwwwwwwww" localSheetId="7">#REF!</definedName>
    <definedName name="wwwwwwwwwwww">#REF!</definedName>
    <definedName name="wwwwwwwwwwwwww" localSheetId="7">#REF!</definedName>
    <definedName name="wwwwwwwwwwwwww">#REF!</definedName>
    <definedName name="ycyc" localSheetId="7">#REF!</definedName>
    <definedName name="ycyc">#REF!</definedName>
    <definedName name="ydsadsa" localSheetId="7">#REF!</definedName>
    <definedName name="ydsadsa">#REF!</definedName>
    <definedName name="zjztj" localSheetId="7">#REF!</definedName>
    <definedName name="zjztj">#REF!</definedName>
    <definedName name="zutzut" localSheetId="7">#REF!</definedName>
    <definedName name="zutzut">#REF!</definedName>
    <definedName name="zzz" localSheetId="7">#REF!</definedName>
    <definedName name="zzz">#REF!</definedName>
    <definedName name="zzzz" localSheetId="7">#REF!</definedName>
    <definedName name="zzzz">#REF!</definedName>
    <definedName name="zzzzzzzzzzzzzz" localSheetId="7">#REF!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8" l="1"/>
  <c r="K6" i="8"/>
  <c r="L6" i="8"/>
  <c r="M6" i="8"/>
  <c r="N6" i="8"/>
  <c r="O6" i="8"/>
  <c r="J7" i="8"/>
  <c r="K7" i="8"/>
  <c r="L7" i="8"/>
  <c r="M7" i="8"/>
  <c r="N7" i="8"/>
  <c r="O7" i="8"/>
  <c r="J8" i="8"/>
  <c r="K8" i="8"/>
  <c r="L8" i="8"/>
  <c r="M8" i="8"/>
  <c r="N8" i="8"/>
  <c r="O8" i="8"/>
  <c r="J9" i="8"/>
  <c r="K9" i="8"/>
  <c r="L9" i="8"/>
  <c r="M9" i="8"/>
  <c r="N9" i="8"/>
  <c r="O9" i="8"/>
  <c r="J10" i="8"/>
  <c r="K10" i="8"/>
  <c r="L10" i="8"/>
  <c r="M10" i="8"/>
  <c r="N10" i="8"/>
  <c r="O10" i="8"/>
  <c r="J11" i="8"/>
  <c r="K11" i="8"/>
  <c r="L11" i="8"/>
  <c r="M11" i="8"/>
  <c r="N11" i="8"/>
  <c r="O11" i="8"/>
  <c r="J12" i="8"/>
  <c r="K12" i="8"/>
  <c r="L12" i="8"/>
  <c r="M12" i="8"/>
  <c r="N12" i="8"/>
  <c r="O12" i="8"/>
  <c r="J13" i="8"/>
  <c r="K13" i="8"/>
  <c r="L13" i="8"/>
  <c r="M13" i="8"/>
  <c r="N13" i="8"/>
  <c r="O13" i="8"/>
  <c r="J14" i="8"/>
  <c r="K14" i="8"/>
  <c r="L14" i="8"/>
  <c r="M14" i="8"/>
  <c r="N14" i="8"/>
  <c r="O14" i="8"/>
  <c r="J15" i="8"/>
  <c r="K15" i="8"/>
  <c r="L15" i="8"/>
  <c r="M15" i="8"/>
  <c r="N15" i="8"/>
  <c r="O15" i="8"/>
  <c r="J16" i="8"/>
  <c r="K16" i="8"/>
  <c r="L16" i="8"/>
  <c r="M16" i="8"/>
  <c r="N16" i="8"/>
  <c r="O16" i="8"/>
  <c r="J17" i="8"/>
  <c r="K17" i="8"/>
  <c r="L17" i="8"/>
  <c r="M17" i="8"/>
  <c r="N17" i="8"/>
  <c r="O17" i="8"/>
  <c r="J18" i="8"/>
  <c r="K18" i="8"/>
  <c r="L18" i="8"/>
  <c r="M18" i="8"/>
  <c r="N18" i="8"/>
  <c r="O18" i="8"/>
  <c r="J19" i="8"/>
  <c r="K19" i="8"/>
  <c r="L19" i="8"/>
  <c r="M19" i="8"/>
  <c r="N19" i="8"/>
  <c r="O19" i="8"/>
  <c r="J20" i="8"/>
  <c r="K20" i="8"/>
  <c r="L20" i="8"/>
  <c r="M20" i="8"/>
  <c r="N20" i="8"/>
  <c r="O20" i="8"/>
  <c r="J21" i="8"/>
  <c r="K21" i="8"/>
  <c r="L21" i="8"/>
  <c r="M21" i="8"/>
  <c r="N21" i="8"/>
  <c r="O21" i="8"/>
  <c r="J22" i="8"/>
  <c r="K22" i="8"/>
  <c r="L22" i="8"/>
  <c r="M22" i="8"/>
  <c r="N22" i="8"/>
  <c r="O22" i="8"/>
  <c r="J23" i="8"/>
  <c r="K23" i="8"/>
  <c r="L23" i="8"/>
  <c r="M23" i="8"/>
  <c r="N23" i="8"/>
  <c r="O23" i="8"/>
  <c r="J24" i="8"/>
  <c r="K24" i="8"/>
  <c r="L24" i="8"/>
  <c r="M24" i="8"/>
  <c r="N24" i="8"/>
  <c r="O24" i="8"/>
  <c r="I24" i="7"/>
  <c r="N23" i="7"/>
  <c r="K23" i="7"/>
  <c r="I23" i="7"/>
  <c r="H23" i="7"/>
  <c r="O23" i="7" s="1"/>
  <c r="G23" i="7"/>
  <c r="F23" i="7"/>
  <c r="M23" i="7" s="1"/>
  <c r="E23" i="7"/>
  <c r="L23" i="7" s="1"/>
  <c r="D23" i="7"/>
  <c r="C23" i="7"/>
  <c r="J23" i="7" s="1"/>
  <c r="M22" i="7"/>
  <c r="K22" i="7"/>
  <c r="I22" i="7"/>
  <c r="N22" i="7" s="1"/>
  <c r="H22" i="7"/>
  <c r="O22" i="7" s="1"/>
  <c r="G22" i="7"/>
  <c r="G24" i="7" s="1"/>
  <c r="N24" i="7" s="1"/>
  <c r="F22" i="7"/>
  <c r="E22" i="7"/>
  <c r="E24" i="7" s="1"/>
  <c r="L24" i="7" s="1"/>
  <c r="D22" i="7"/>
  <c r="D24" i="7" s="1"/>
  <c r="K24" i="7" s="1"/>
  <c r="C22" i="7"/>
  <c r="C24" i="7" s="1"/>
  <c r="J24" i="7" s="1"/>
  <c r="O21" i="7"/>
  <c r="N21" i="7"/>
  <c r="M21" i="7"/>
  <c r="L21" i="7"/>
  <c r="K21" i="7"/>
  <c r="J21" i="7"/>
  <c r="O20" i="7"/>
  <c r="N20" i="7"/>
  <c r="M20" i="7"/>
  <c r="L20" i="7"/>
  <c r="K20" i="7"/>
  <c r="J20" i="7"/>
  <c r="O19" i="7"/>
  <c r="N19" i="7"/>
  <c r="M19" i="7"/>
  <c r="L19" i="7"/>
  <c r="K19" i="7"/>
  <c r="J19" i="7"/>
  <c r="O18" i="7"/>
  <c r="N18" i="7"/>
  <c r="M18" i="7"/>
  <c r="L18" i="7"/>
  <c r="K18" i="7"/>
  <c r="J18" i="7"/>
  <c r="O17" i="7"/>
  <c r="N17" i="7"/>
  <c r="M17" i="7"/>
  <c r="L17" i="7"/>
  <c r="K17" i="7"/>
  <c r="J17" i="7"/>
  <c r="O16" i="7"/>
  <c r="N16" i="7"/>
  <c r="M16" i="7"/>
  <c r="L16" i="7"/>
  <c r="K16" i="7"/>
  <c r="J16" i="7"/>
  <c r="O15" i="7"/>
  <c r="N15" i="7"/>
  <c r="M15" i="7"/>
  <c r="L15" i="7"/>
  <c r="K15" i="7"/>
  <c r="J15" i="7"/>
  <c r="O14" i="7"/>
  <c r="N14" i="7"/>
  <c r="M14" i="7"/>
  <c r="L14" i="7"/>
  <c r="K14" i="7"/>
  <c r="J14" i="7"/>
  <c r="O13" i="7"/>
  <c r="N13" i="7"/>
  <c r="M13" i="7"/>
  <c r="L13" i="7"/>
  <c r="K13" i="7"/>
  <c r="J13" i="7"/>
  <c r="O12" i="7"/>
  <c r="N12" i="7"/>
  <c r="M12" i="7"/>
  <c r="L12" i="7"/>
  <c r="K12" i="7"/>
  <c r="J12" i="7"/>
  <c r="O11" i="7"/>
  <c r="N11" i="7"/>
  <c r="M11" i="7"/>
  <c r="L11" i="7"/>
  <c r="K11" i="7"/>
  <c r="J11" i="7"/>
  <c r="O9" i="7"/>
  <c r="N9" i="7"/>
  <c r="M9" i="7"/>
  <c r="L9" i="7"/>
  <c r="K9" i="7"/>
  <c r="J9" i="7"/>
  <c r="O8" i="7"/>
  <c r="N8" i="7"/>
  <c r="M8" i="7"/>
  <c r="L8" i="7"/>
  <c r="K8" i="7"/>
  <c r="J8" i="7"/>
  <c r="O7" i="7"/>
  <c r="N7" i="7"/>
  <c r="M7" i="7"/>
  <c r="L7" i="7"/>
  <c r="K7" i="7"/>
  <c r="J7" i="7"/>
  <c r="O6" i="7"/>
  <c r="N6" i="7"/>
  <c r="M6" i="7"/>
  <c r="L6" i="7"/>
  <c r="K6" i="7"/>
  <c r="J6" i="7"/>
  <c r="F24" i="7" l="1"/>
  <c r="M24" i="7" s="1"/>
  <c r="J22" i="7"/>
  <c r="H24" i="7"/>
  <c r="O24" i="7" s="1"/>
  <c r="L22" i="7"/>
  <c r="I23" i="6" l="1"/>
  <c r="J23" i="6" s="1"/>
  <c r="H23" i="6"/>
  <c r="G23" i="6"/>
  <c r="F23" i="6"/>
  <c r="E23" i="6"/>
  <c r="L23" i="6" s="1"/>
  <c r="D23" i="6"/>
  <c r="C23" i="6"/>
  <c r="I22" i="6"/>
  <c r="H22" i="6"/>
  <c r="G22" i="6"/>
  <c r="G24" i="6" s="1"/>
  <c r="F22" i="6"/>
  <c r="E22" i="6"/>
  <c r="D22" i="6"/>
  <c r="D24" i="6" s="1"/>
  <c r="C22" i="6"/>
  <c r="C24" i="6" s="1"/>
  <c r="O21" i="6"/>
  <c r="N21" i="6"/>
  <c r="M21" i="6"/>
  <c r="L21" i="6"/>
  <c r="K21" i="6"/>
  <c r="J21" i="6"/>
  <c r="O20" i="6"/>
  <c r="N20" i="6"/>
  <c r="M20" i="6"/>
  <c r="L20" i="6"/>
  <c r="K20" i="6"/>
  <c r="J20" i="6"/>
  <c r="O19" i="6"/>
  <c r="N19" i="6"/>
  <c r="M19" i="6"/>
  <c r="L19" i="6"/>
  <c r="K19" i="6"/>
  <c r="J19" i="6"/>
  <c r="O18" i="6"/>
  <c r="N18" i="6"/>
  <c r="M18" i="6"/>
  <c r="L18" i="6"/>
  <c r="K18" i="6"/>
  <c r="J18" i="6"/>
  <c r="O17" i="6"/>
  <c r="N17" i="6"/>
  <c r="M17" i="6"/>
  <c r="L17" i="6"/>
  <c r="K17" i="6"/>
  <c r="J17" i="6"/>
  <c r="O16" i="6"/>
  <c r="N16" i="6"/>
  <c r="M16" i="6"/>
  <c r="L16" i="6"/>
  <c r="K16" i="6"/>
  <c r="J16" i="6"/>
  <c r="O15" i="6"/>
  <c r="N15" i="6"/>
  <c r="M15" i="6"/>
  <c r="L15" i="6"/>
  <c r="K15" i="6"/>
  <c r="J15" i="6"/>
  <c r="O14" i="6"/>
  <c r="N14" i="6"/>
  <c r="M14" i="6"/>
  <c r="L14" i="6"/>
  <c r="K14" i="6"/>
  <c r="J14" i="6"/>
  <c r="O13" i="6"/>
  <c r="N13" i="6"/>
  <c r="M13" i="6"/>
  <c r="L13" i="6"/>
  <c r="K13" i="6"/>
  <c r="J13" i="6"/>
  <c r="O12" i="6"/>
  <c r="N12" i="6"/>
  <c r="M12" i="6"/>
  <c r="L12" i="6"/>
  <c r="K12" i="6"/>
  <c r="J12" i="6"/>
  <c r="O11" i="6"/>
  <c r="N11" i="6"/>
  <c r="M11" i="6"/>
  <c r="L11" i="6"/>
  <c r="K11" i="6"/>
  <c r="J11" i="6"/>
  <c r="O10" i="6"/>
  <c r="N10" i="6"/>
  <c r="M10" i="6"/>
  <c r="L10" i="6"/>
  <c r="K10" i="6"/>
  <c r="J10" i="6"/>
  <c r="O9" i="6"/>
  <c r="N9" i="6"/>
  <c r="M9" i="6"/>
  <c r="L9" i="6"/>
  <c r="K9" i="6"/>
  <c r="J9" i="6"/>
  <c r="O8" i="6"/>
  <c r="N8" i="6"/>
  <c r="M8" i="6"/>
  <c r="L8" i="6"/>
  <c r="K8" i="6"/>
  <c r="J8" i="6"/>
  <c r="O7" i="6"/>
  <c r="N7" i="6"/>
  <c r="M7" i="6"/>
  <c r="L7" i="6"/>
  <c r="K7" i="6"/>
  <c r="J7" i="6"/>
  <c r="O6" i="6"/>
  <c r="N6" i="6"/>
  <c r="M6" i="6"/>
  <c r="L6" i="6"/>
  <c r="K6" i="6"/>
  <c r="J6" i="6"/>
  <c r="E24" i="6" l="1"/>
  <c r="O22" i="6"/>
  <c r="M23" i="6"/>
  <c r="F24" i="6"/>
  <c r="M24" i="6" s="1"/>
  <c r="N23" i="6"/>
  <c r="J22" i="6"/>
  <c r="K23" i="6"/>
  <c r="O23" i="6"/>
  <c r="J24" i="6"/>
  <c r="H24" i="6"/>
  <c r="K22" i="6"/>
  <c r="I24" i="6"/>
  <c r="L24" i="6" s="1"/>
  <c r="L22" i="6"/>
  <c r="M22" i="6"/>
  <c r="N22" i="6"/>
  <c r="G23" i="4"/>
  <c r="F23" i="4"/>
  <c r="E23" i="4"/>
  <c r="D23" i="4"/>
  <c r="C23" i="4"/>
  <c r="G22" i="4"/>
  <c r="G24" i="4" s="1"/>
  <c r="F22" i="4"/>
  <c r="F24" i="4" s="1"/>
  <c r="E22" i="4"/>
  <c r="E24" i="4" s="1"/>
  <c r="D22" i="4"/>
  <c r="D24" i="4" s="1"/>
  <c r="C22" i="4"/>
  <c r="H21" i="4"/>
  <c r="L21" i="4" s="1"/>
  <c r="H20" i="4"/>
  <c r="J20" i="4" s="1"/>
  <c r="H19" i="4"/>
  <c r="J19" i="4" s="1"/>
  <c r="H18" i="4"/>
  <c r="K18" i="4" s="1"/>
  <c r="H17" i="4"/>
  <c r="L17" i="4" s="1"/>
  <c r="H16" i="4"/>
  <c r="J16" i="4" s="1"/>
  <c r="H15" i="4"/>
  <c r="L15" i="4" s="1"/>
  <c r="H14" i="4"/>
  <c r="M14" i="4" s="1"/>
  <c r="H13" i="4"/>
  <c r="L13" i="4" s="1"/>
  <c r="H12" i="4"/>
  <c r="J12" i="4" s="1"/>
  <c r="H11" i="4"/>
  <c r="M11" i="4" s="1"/>
  <c r="H10" i="4"/>
  <c r="M10" i="4" s="1"/>
  <c r="H9" i="4"/>
  <c r="L9" i="4" s="1"/>
  <c r="H8" i="4"/>
  <c r="J8" i="4" s="1"/>
  <c r="H7" i="4"/>
  <c r="M7" i="4" s="1"/>
  <c r="H6" i="4"/>
  <c r="M6" i="4" s="1"/>
  <c r="I9" i="4" l="1"/>
  <c r="K12" i="4"/>
  <c r="L12" i="4"/>
  <c r="K19" i="4"/>
  <c r="K24" i="6"/>
  <c r="O24" i="6"/>
  <c r="N24" i="6"/>
  <c r="L19" i="4"/>
  <c r="L16" i="4"/>
  <c r="I19" i="4"/>
  <c r="M19" i="4"/>
  <c r="I11" i="4"/>
  <c r="J15" i="4"/>
  <c r="J21" i="4"/>
  <c r="I7" i="4"/>
  <c r="J11" i="4"/>
  <c r="I13" i="4"/>
  <c r="K15" i="4"/>
  <c r="J17" i="4"/>
  <c r="K21" i="4"/>
  <c r="K8" i="4"/>
  <c r="I15" i="4"/>
  <c r="J7" i="4"/>
  <c r="J13" i="4"/>
  <c r="K7" i="4"/>
  <c r="J9" i="4"/>
  <c r="L11" i="4"/>
  <c r="K13" i="4"/>
  <c r="M15" i="4"/>
  <c r="M17" i="4"/>
  <c r="C24" i="4"/>
  <c r="K11" i="4"/>
  <c r="K9" i="4"/>
  <c r="M13" i="4"/>
  <c r="K20" i="4"/>
  <c r="I21" i="4"/>
  <c r="L8" i="4"/>
  <c r="I17" i="4"/>
  <c r="K17" i="4"/>
  <c r="M21" i="4"/>
  <c r="L7" i="4"/>
  <c r="M9" i="4"/>
  <c r="K16" i="4"/>
  <c r="L20" i="4"/>
  <c r="H23" i="4"/>
  <c r="M23" i="4" s="1"/>
  <c r="I6" i="4"/>
  <c r="M8" i="4"/>
  <c r="I10" i="4"/>
  <c r="M12" i="4"/>
  <c r="I14" i="4"/>
  <c r="M16" i="4"/>
  <c r="I18" i="4"/>
  <c r="M20" i="4"/>
  <c r="J6" i="4"/>
  <c r="J10" i="4"/>
  <c r="J14" i="4"/>
  <c r="J18" i="4"/>
  <c r="K6" i="4"/>
  <c r="K14" i="4"/>
  <c r="L14" i="4"/>
  <c r="L18" i="4"/>
  <c r="I12" i="4"/>
  <c r="I16" i="4"/>
  <c r="M18" i="4"/>
  <c r="I20" i="4"/>
  <c r="H22" i="4"/>
  <c r="L22" i="4" s="1"/>
  <c r="K10" i="4"/>
  <c r="L6" i="4"/>
  <c r="L10" i="4"/>
  <c r="I8" i="4"/>
  <c r="I23" i="4" l="1"/>
  <c r="H24" i="4"/>
  <c r="K22" i="4"/>
  <c r="J22" i="4"/>
  <c r="M22" i="4"/>
  <c r="L23" i="4"/>
  <c r="K23" i="4"/>
  <c r="I22" i="4"/>
  <c r="J23" i="4"/>
  <c r="L24" i="4" l="1"/>
  <c r="M24" i="4"/>
  <c r="K24" i="4"/>
  <c r="I24" i="4"/>
  <c r="J24" i="4"/>
  <c r="M24" i="3" l="1"/>
  <c r="L24" i="3"/>
  <c r="K24" i="3"/>
  <c r="J24" i="3"/>
  <c r="I24" i="3"/>
  <c r="M23" i="3"/>
  <c r="L23" i="3"/>
  <c r="K23" i="3"/>
  <c r="J23" i="3"/>
  <c r="I23" i="3"/>
  <c r="M22" i="3"/>
  <c r="L22" i="3"/>
  <c r="K22" i="3"/>
  <c r="J22" i="3"/>
  <c r="I22" i="3"/>
  <c r="M21" i="3"/>
  <c r="L21" i="3"/>
  <c r="K21" i="3"/>
  <c r="J21" i="3"/>
  <c r="I21" i="3"/>
  <c r="M20" i="3"/>
  <c r="L20" i="3"/>
  <c r="K20" i="3"/>
  <c r="J20" i="3"/>
  <c r="I20" i="3"/>
  <c r="M19" i="3"/>
  <c r="L19" i="3"/>
  <c r="K19" i="3"/>
  <c r="J19" i="3"/>
  <c r="I19" i="3"/>
  <c r="M18" i="3"/>
  <c r="L18" i="3"/>
  <c r="K18" i="3"/>
  <c r="J18" i="3"/>
  <c r="I18" i="3"/>
  <c r="M17" i="3"/>
  <c r="L17" i="3"/>
  <c r="K17" i="3"/>
  <c r="J17" i="3"/>
  <c r="I17" i="3"/>
  <c r="M16" i="3"/>
  <c r="L16" i="3"/>
  <c r="K16" i="3"/>
  <c r="J16" i="3"/>
  <c r="I16" i="3"/>
  <c r="M15" i="3"/>
  <c r="L15" i="3"/>
  <c r="K15" i="3"/>
  <c r="J15" i="3"/>
  <c r="I15" i="3"/>
  <c r="M14" i="3"/>
  <c r="L14" i="3"/>
  <c r="K14" i="3"/>
  <c r="J14" i="3"/>
  <c r="I14" i="3"/>
  <c r="M13" i="3"/>
  <c r="L13" i="3"/>
  <c r="K13" i="3"/>
  <c r="J13" i="3"/>
  <c r="I13" i="3"/>
  <c r="M12" i="3"/>
  <c r="L12" i="3"/>
  <c r="K12" i="3"/>
  <c r="J12" i="3"/>
  <c r="I12" i="3"/>
  <c r="M11" i="3"/>
  <c r="L11" i="3"/>
  <c r="K11" i="3"/>
  <c r="J11" i="3"/>
  <c r="I11" i="3"/>
  <c r="M10" i="3"/>
  <c r="L10" i="3"/>
  <c r="K10" i="3"/>
  <c r="J10" i="3"/>
  <c r="I10" i="3"/>
  <c r="M9" i="3"/>
  <c r="L9" i="3"/>
  <c r="K9" i="3"/>
  <c r="J9" i="3"/>
  <c r="I9" i="3"/>
  <c r="M8" i="3"/>
  <c r="L8" i="3"/>
  <c r="K8" i="3"/>
  <c r="J8" i="3"/>
  <c r="I8" i="3"/>
  <c r="M7" i="3"/>
  <c r="L7" i="3"/>
  <c r="K7" i="3"/>
  <c r="J7" i="3"/>
  <c r="I7" i="3"/>
  <c r="M6" i="3"/>
  <c r="L6" i="3"/>
  <c r="K6" i="3"/>
  <c r="J6" i="3"/>
  <c r="I6" i="3"/>
  <c r="I23" i="1" l="1"/>
  <c r="M23" i="1" s="1"/>
  <c r="H23" i="1"/>
  <c r="G23" i="1"/>
  <c r="F23" i="1"/>
  <c r="E23" i="1"/>
  <c r="L23" i="1" s="1"/>
  <c r="D23" i="1"/>
  <c r="C23" i="1"/>
  <c r="I22" i="1"/>
  <c r="H22" i="1"/>
  <c r="G22" i="1"/>
  <c r="G24" i="1" s="1"/>
  <c r="F22" i="1"/>
  <c r="E22" i="1"/>
  <c r="L22" i="1" s="1"/>
  <c r="D22" i="1"/>
  <c r="K22" i="1" s="1"/>
  <c r="C22" i="1"/>
  <c r="C24" i="1" s="1"/>
  <c r="O21" i="1"/>
  <c r="N21" i="1"/>
  <c r="M21" i="1"/>
  <c r="L21" i="1"/>
  <c r="K21" i="1"/>
  <c r="J21" i="1"/>
  <c r="O20" i="1"/>
  <c r="N20" i="1"/>
  <c r="M20" i="1"/>
  <c r="L20" i="1"/>
  <c r="K20" i="1"/>
  <c r="J20" i="1"/>
  <c r="O19" i="1"/>
  <c r="N19" i="1"/>
  <c r="M19" i="1"/>
  <c r="L19" i="1"/>
  <c r="K19" i="1"/>
  <c r="J19" i="1"/>
  <c r="O18" i="1"/>
  <c r="N18" i="1"/>
  <c r="M18" i="1"/>
  <c r="L18" i="1"/>
  <c r="K18" i="1"/>
  <c r="J18" i="1"/>
  <c r="O17" i="1"/>
  <c r="N17" i="1"/>
  <c r="M17" i="1"/>
  <c r="L17" i="1"/>
  <c r="K17" i="1"/>
  <c r="J17" i="1"/>
  <c r="O16" i="1"/>
  <c r="N16" i="1"/>
  <c r="M16" i="1"/>
  <c r="L16" i="1"/>
  <c r="K16" i="1"/>
  <c r="J16" i="1"/>
  <c r="O15" i="1"/>
  <c r="N15" i="1"/>
  <c r="M15" i="1"/>
  <c r="L15" i="1"/>
  <c r="K15" i="1"/>
  <c r="J15" i="1"/>
  <c r="O14" i="1"/>
  <c r="N14" i="1"/>
  <c r="M14" i="1"/>
  <c r="L14" i="1"/>
  <c r="K14" i="1"/>
  <c r="J14" i="1"/>
  <c r="O13" i="1"/>
  <c r="N13" i="1"/>
  <c r="M13" i="1"/>
  <c r="L13" i="1"/>
  <c r="K13" i="1"/>
  <c r="J13" i="1"/>
  <c r="O12" i="1"/>
  <c r="N12" i="1"/>
  <c r="M12" i="1"/>
  <c r="L12" i="1"/>
  <c r="K12" i="1"/>
  <c r="J12" i="1"/>
  <c r="O11" i="1"/>
  <c r="N11" i="1"/>
  <c r="M11" i="1"/>
  <c r="L11" i="1"/>
  <c r="K11" i="1"/>
  <c r="J11" i="1"/>
  <c r="O10" i="1"/>
  <c r="N10" i="1"/>
  <c r="M10" i="1"/>
  <c r="L10" i="1"/>
  <c r="K10" i="1"/>
  <c r="J10" i="1"/>
  <c r="O9" i="1"/>
  <c r="N9" i="1"/>
  <c r="M9" i="1"/>
  <c r="L9" i="1"/>
  <c r="K9" i="1"/>
  <c r="J9" i="1"/>
  <c r="O8" i="1"/>
  <c r="N8" i="1"/>
  <c r="M8" i="1"/>
  <c r="L8" i="1"/>
  <c r="K8" i="1"/>
  <c r="J8" i="1"/>
  <c r="O7" i="1"/>
  <c r="N7" i="1"/>
  <c r="M7" i="1"/>
  <c r="L7" i="1"/>
  <c r="K7" i="1"/>
  <c r="J7" i="1"/>
  <c r="O6" i="1"/>
  <c r="N6" i="1"/>
  <c r="M6" i="1"/>
  <c r="L6" i="1"/>
  <c r="K6" i="1"/>
  <c r="J6" i="1"/>
  <c r="O22" i="1" l="1"/>
  <c r="M22" i="1"/>
  <c r="J22" i="1"/>
  <c r="D24" i="1"/>
  <c r="N22" i="1"/>
  <c r="J23" i="1"/>
  <c r="N23" i="1"/>
  <c r="H24" i="1"/>
  <c r="O24" i="1" s="1"/>
  <c r="I24" i="1"/>
  <c r="N24" i="1" s="1"/>
  <c r="K23" i="1"/>
  <c r="O23" i="1"/>
  <c r="K24" i="1"/>
  <c r="J24" i="1"/>
  <c r="E24" i="1"/>
  <c r="F24" i="1"/>
  <c r="M24" i="1" s="1"/>
  <c r="L24" i="1" l="1"/>
</calcChain>
</file>

<file path=xl/sharedStrings.xml><?xml version="1.0" encoding="utf-8"?>
<sst xmlns="http://schemas.openxmlformats.org/spreadsheetml/2006/main" count="302" uniqueCount="61">
  <si>
    <t>Tab134_i74_lm21: Kindertagespflegepersonen nach Qualifizierungskurs in den Bundesländern am 01.03.2020 (Anzahl; Anteil in %)</t>
  </si>
  <si>
    <t>Bundesland</t>
  </si>
  <si>
    <t>Kindertagespflegepersonen nach Qualifizierungskurs</t>
  </si>
  <si>
    <t>Kurs mit 300 Stunden und mehr</t>
  </si>
  <si>
    <t>Kurs mit 160 bis 299 Stunden</t>
  </si>
  <si>
    <t>Kurs mit weniger als 160 Stunden</t>
  </si>
  <si>
    <t>keinen Kurs, aber anderer Nachweis der Qualifikation*</t>
  </si>
  <si>
    <t>keinen Kurs, aber in tätigkeits-begleitender Grundquali-fizierung**</t>
  </si>
  <si>
    <t>keinen Kurs, keinen anderen Quali-Nachweis und nicht in tätigkeits-begleitender Grundqualifizierung</t>
  </si>
  <si>
    <t>Insgesamt</t>
  </si>
  <si>
    <t>Anzahl</t>
  </si>
  <si>
    <t>In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</si>
  <si>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</si>
  <si>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</si>
  <si>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</si>
  <si>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</si>
  <si>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</si>
  <si>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</si>
  <si>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</si>
  <si>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</si>
  <si>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</si>
  <si>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</si>
  <si>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</si>
  <si>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</si>
  <si>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</si>
  <si>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</si>
  <si>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</si>
  <si>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</si>
  <si>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</si>
  <si>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</si>
  <si>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</si>
  <si>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r>
      <t xml:space="preserve">* Tagespflegeperson besitzt keinen Kursnachweis, dafür aber einen anderen Nachweis der Qualifikation. Dieser kann z.B. auf landesrechtlichen Regelungen zum Qualifikationsnachweis beruhen. Personen, die einen anderen Nachweis der Qualifikation besitzen </t>
    </r>
    <r>
      <rPr>
        <u/>
        <sz val="11"/>
        <rFont val="Calibri"/>
        <family val="2"/>
        <scheme val="minor"/>
      </rPr>
      <t>und</t>
    </r>
    <r>
      <rPr>
        <sz val="11"/>
        <rFont val="Calibri"/>
        <family val="2"/>
        <scheme val="minor"/>
      </rPr>
      <t xml:space="preserve"> sich in tätigkeitsbegleitender Grundqualifizierung befinden sind in dieser Kategorie ebenfalls enthalten. </t>
    </r>
  </si>
  <si>
    <t>** Tagespflegeperson befindet sich in tätigkeitsbegleitender Grundqualifizierung, besitzt aber ansonsten keinen Kursnachweis oder einen anderen Nachweis der Qualifikation.</t>
  </si>
  <si>
    <t>Quelle: FDZ der Statistischen Ämter des Bundes und der Länder, Kinder und tätige Personen in Tageseinrichtungen und in öffentlich geförderter Kindertagespflege, 2020; berechnet vom LG Empirische Bildungsforschung der FernUniversität in Hagen, 2021.</t>
  </si>
  <si>
    <t>Tab134_i74_lm20: Kindertagespflegepersonen nach Qualifizierungskurs in den Bundesländern am 01.03.2019 (Anzahl; Anteil in %)</t>
  </si>
  <si>
    <t>keinen Kurs, keinen anderen Quali-Nachweis und nicht in tätigkeitsbeglei-tender Grundquali-fizierung</t>
  </si>
  <si>
    <t>Quelle: FDZ der Statistischen Ämter des Bundes und der Länder, Kinder und tätige Personen in Tageseinrichtungen und in öffentlich geförderter Kindertagespflege, 2019; berechnet von der Bertelsmann Stiftung, 2020.</t>
  </si>
  <si>
    <t>Tab134_i74_lm19: Kindertagespflegepersonen nach Qualifizierungskurs in den Bundesländern am 01.03.2018 (Anzahl; Anteil in %)</t>
  </si>
  <si>
    <t>Kurs mit 160 Stunden und mehr</t>
  </si>
  <si>
    <t>keinen Kurs, aber in tätigkeitsbegleitender Grundqualifizierung**</t>
  </si>
  <si>
    <t>keinen Kurs, keinen anderen Quali-Nachweis und nicht in tätigkeitsbegleitender Grundqualifizierung</t>
  </si>
  <si>
    <t>Quelle: FDZ der Statistischen Ämter des Bundes und der Länder, Kinder und tätige Personen in Tageseinrichtungen und in öffentlich geförderter Kindertagespflege, 2018; berechnet von der Bertelsmann Stiftung, 2020.</t>
  </si>
  <si>
    <t>Tab134_i74_lm18: Kindertagespflegepersonen nach Qualifizierungskurs in den Bundesländern am 01.03.2017 (Anzahl; Anteil in %)</t>
  </si>
  <si>
    <t>Quelle: FDZ der Statistischen Ämter des Bundes und der Länder, Kinder und tätige Personen in Tageseinrichtungen und in öffentlich geförderter Kindertagespflege, 2017; berechnet vom LG Empirische Bildungsforschung der FernUniversität in Hagen, 2020.</t>
  </si>
  <si>
    <t>Inhaltsverzeichnis</t>
  </si>
  <si>
    <t>Datenjahr</t>
  </si>
  <si>
    <t>Link</t>
  </si>
  <si>
    <t>Tab134_i74_lm22: Kindertagespflegepersonen nach Qualifizierungskurs in den Bundesländern am 01.03.2021* (Anzahl; Anteil in %)</t>
  </si>
  <si>
    <t>keinen Kurs, aber anderer Nachweis der Qualifikation**</t>
  </si>
  <si>
    <t>keinen Kurs, aber in tätigkeits-begleitender Grundquali-fizierung***</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</si>
  <si>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</si>
  <si>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r>
      <t xml:space="preserve">** Tagespflegeperson besitzt keinen Kursnachweis, dafür aber einen anderen Nachweis der Qualifikation. Dieser kann z.B. auf landesrechtlichen Regelungen zum Qualifikationsnachweis beruhen. Personen, die einen anderen Nachweis der Qualifikation besitzen </t>
    </r>
    <r>
      <rPr>
        <u/>
        <sz val="11"/>
        <rFont val="Calibri"/>
        <family val="2"/>
        <scheme val="minor"/>
      </rPr>
      <t>und</t>
    </r>
    <r>
      <rPr>
        <sz val="11"/>
        <rFont val="Calibri"/>
        <family val="2"/>
        <scheme val="minor"/>
      </rPr>
      <t xml:space="preserve"> sich in tätigkeitsbegleitender Grundqualifizierung befinden sind in dieser Kategorie ebenfalls enthalten. </t>
    </r>
  </si>
  <si>
    <t>*** Tagespflegeperson befindet sich in tätigkeitsbegleitender Grundqualifizierung, besitzt aber ansonsten keinen Kursnachweis oder einen anderen Nachweis der Qualifikation.</t>
  </si>
  <si>
    <t>Quelle: FDZ der Statistischen Ämter des Bundes und der Länder, Kinder und tätige Personen in Tageseinrichtungen und in öffentlich geförderter Kindertagespflege, 2021; berechnet vom LG Empirische Bildungsforschung der FernUniversität in Hagen, 2022.</t>
  </si>
  <si>
    <t>Tab134_i74_lm23: Kindertagespflegepersonen nach Qualifizierungskurs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</si>
  <si>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</si>
  <si>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x</t>
  </si>
  <si>
    <t>-</t>
  </si>
  <si>
    <t>x Auf Grund eines Datenfehlers wurden die Angaben zum Umfang des abgeschlossenen Qualifizierungskurses in Bremen nicht dargestellt.</t>
  </si>
  <si>
    <t>Quelle: FDZ der Statistischen Ämter des Bundes und der Länder, Kinder und tätige Personen in Tageseinrichtungen und in öffentlich geförderter Kindertagespflege, 2023; berechnet vom Österreichischen Institut für Familienforschung an der Universität Wien, 2024.</t>
  </si>
  <si>
    <t>Tab134_i74_lm24: Kindertagespflegepersonen nach Qualifizierungskurs in den Bundesländern am 01.03.2023 (Anzahl; Anteil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</si>
</sst>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1"/>
      <color theme="1"/>
      <name val="Calibri"/>
      <family val="2"/>
      <scheme val="minor"/>
    </font>
    <font>
      <sz val="11"/>
      <color theme="1"/>
      <name val="Calibri"/>
      <family val="2"/>
      <scheme val="minor"/>
    </font>
    <font>
      <sz val="11"/>
      <name val="Calibri"/>
      <family val="2"/>
      <scheme val="minor"/>
    </font>
    <font>
      <b/>
      <sz val="12"/>
      <color rgb="FFC00000"/>
      <name val="Calibri"/>
      <family val="2"/>
      <scheme val="minor"/>
    </font>
    <font>
      <b/>
      <sz val="11"/>
      <name val="Calibri"/>
      <family val="2"/>
      <scheme val="minor"/>
    </font>
    <font>
      <i/>
      <sz val="11"/>
      <name val="Calibri"/>
      <family val="2"/>
      <scheme val="minor"/>
    </font>
    <font>
      <sz val="11"/>
      <color rgb="FF000000"/>
      <name val="Calibri"/>
      <family val="2"/>
      <scheme val="minor"/>
    </font>
    <font>
      <u/>
      <sz val="11"/>
      <name val="Calibri"/>
      <family val="2"/>
      <scheme val="minor"/>
    </font>
    <font>
      <sz val="10"/>
      <color theme="1"/>
      <name val="Arial"/>
      <family val="2"/>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s>
  <fills count="8">
    <fill>
      <patternFill patternType="none"/>
    </fill>
    <fill>
      <patternFill patternType="gray125"/>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DED9C4"/>
        <bgColor rgb="FF000000"/>
      </patternFill>
    </fill>
    <fill>
      <patternFill patternType="solid">
        <fgColor rgb="FFEEE7CF"/>
        <bgColor indexed="64"/>
      </patternFill>
    </fill>
    <fill>
      <patternFill patternType="solid">
        <fgColor rgb="FFDAEEF3"/>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style="thin">
        <color indexed="64"/>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top style="thin">
        <color indexed="64"/>
      </top>
      <bottom style="thin">
        <color indexed="64"/>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style="thin">
        <color auto="1"/>
      </left>
      <right style="thin">
        <color indexed="64"/>
      </right>
      <top style="thin">
        <color auto="1"/>
      </top>
      <bottom style="thin">
        <color indexed="64"/>
      </bottom>
      <diagonal/>
    </border>
  </borders>
  <cellStyleXfs count="1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9" fillId="0" borderId="0" applyNumberFormat="0" applyFill="0" applyBorder="0" applyAlignment="0" applyProtection="0"/>
    <xf numFmtId="0" fontId="17" fillId="0" borderId="0" applyNumberFormat="0" applyFill="0" applyBorder="0" applyAlignment="0" applyProtection="0"/>
  </cellStyleXfs>
  <cellXfs count="125">
    <xf numFmtId="0" fontId="0" fillId="0" borderId="0" xfId="0"/>
    <xf numFmtId="0" fontId="2" fillId="0" borderId="0" xfId="1" applyFont="1"/>
    <xf numFmtId="0" fontId="4" fillId="2" borderId="6" xfId="4" applyFont="1" applyFill="1" applyBorder="1" applyAlignment="1">
      <alignment horizontal="center" vertical="center" wrapText="1"/>
    </xf>
    <xf numFmtId="0" fontId="4" fillId="2" borderId="7" xfId="5" applyFont="1" applyFill="1" applyBorder="1" applyAlignment="1">
      <alignment horizontal="center" vertical="center" wrapText="1"/>
    </xf>
    <xf numFmtId="0" fontId="4" fillId="2" borderId="7" xfId="6" applyFont="1" applyFill="1" applyBorder="1" applyAlignment="1">
      <alignment horizontal="center" vertical="center" wrapText="1"/>
    </xf>
    <xf numFmtId="0" fontId="4" fillId="2" borderId="7" xfId="4" applyFont="1" applyFill="1" applyBorder="1" applyAlignment="1">
      <alignment horizontal="center" vertical="center" wrapText="1"/>
    </xf>
    <xf numFmtId="0" fontId="4" fillId="2" borderId="7" xfId="7" applyFont="1" applyFill="1" applyBorder="1" applyAlignment="1">
      <alignment horizontal="center" vertical="center" wrapText="1"/>
    </xf>
    <xf numFmtId="0" fontId="2" fillId="0" borderId="11" xfId="1" applyFont="1" applyBorder="1"/>
    <xf numFmtId="3" fontId="6" fillId="0" borderId="5" xfId="1" applyNumberFormat="1" applyFont="1" applyBorder="1" applyAlignment="1">
      <alignment horizontal="right" wrapText="1" indent="1"/>
    </xf>
    <xf numFmtId="3" fontId="6" fillId="0" borderId="12" xfId="1" applyNumberFormat="1" applyFont="1" applyBorder="1" applyAlignment="1">
      <alignment horizontal="right" wrapText="1" indent="1"/>
    </xf>
    <xf numFmtId="3" fontId="2" fillId="0" borderId="0" xfId="1" applyNumberFormat="1" applyFont="1" applyAlignment="1">
      <alignment horizontal="right" indent="1"/>
    </xf>
    <xf numFmtId="3" fontId="2" fillId="0" borderId="5" xfId="1" applyNumberFormat="1" applyFont="1" applyBorder="1" applyAlignment="1">
      <alignment horizontal="right" indent="1"/>
    </xf>
    <xf numFmtId="164" fontId="6" fillId="0" borderId="5" xfId="1" applyNumberFormat="1" applyFont="1" applyBorder="1" applyAlignment="1">
      <alignment horizontal="right" wrapText="1" indent="1"/>
    </xf>
    <xf numFmtId="164" fontId="2" fillId="0" borderId="5" xfId="1" applyNumberFormat="1" applyFont="1" applyBorder="1" applyAlignment="1">
      <alignment horizontal="right" indent="1"/>
    </xf>
    <xf numFmtId="164" fontId="6" fillId="0" borderId="12" xfId="1" applyNumberFormat="1" applyFont="1" applyBorder="1" applyAlignment="1">
      <alignment horizontal="right" wrapText="1" indent="1"/>
    </xf>
    <xf numFmtId="0" fontId="2" fillId="4" borderId="11" xfId="1" applyFont="1" applyFill="1" applyBorder="1"/>
    <xf numFmtId="3" fontId="6" fillId="4" borderId="5" xfId="1" applyNumberFormat="1" applyFont="1" applyFill="1" applyBorder="1" applyAlignment="1">
      <alignment horizontal="right" wrapText="1" indent="1"/>
    </xf>
    <xf numFmtId="3" fontId="6" fillId="4" borderId="12" xfId="1" applyNumberFormat="1" applyFont="1" applyFill="1" applyBorder="1" applyAlignment="1">
      <alignment horizontal="right" wrapText="1" indent="1"/>
    </xf>
    <xf numFmtId="3" fontId="2" fillId="4" borderId="0" xfId="1" applyNumberFormat="1" applyFont="1" applyFill="1" applyAlignment="1">
      <alignment horizontal="right" indent="1"/>
    </xf>
    <xf numFmtId="3" fontId="2" fillId="4" borderId="5" xfId="1" applyNumberFormat="1" applyFont="1" applyFill="1" applyBorder="1" applyAlignment="1">
      <alignment horizontal="right" indent="1"/>
    </xf>
    <xf numFmtId="164" fontId="6" fillId="4" borderId="5" xfId="1" applyNumberFormat="1" applyFont="1" applyFill="1" applyBorder="1" applyAlignment="1">
      <alignment horizontal="right" wrapText="1" indent="1"/>
    </xf>
    <xf numFmtId="164" fontId="2" fillId="4" borderId="5" xfId="1" applyNumberFormat="1" applyFont="1" applyFill="1" applyBorder="1" applyAlignment="1">
      <alignment horizontal="right" indent="1"/>
    </xf>
    <xf numFmtId="164" fontId="6" fillId="4" borderId="12" xfId="1" applyNumberFormat="1" applyFont="1" applyFill="1" applyBorder="1" applyAlignment="1">
      <alignment horizontal="right" wrapText="1" indent="1"/>
    </xf>
    <xf numFmtId="3" fontId="6" fillId="4" borderId="11" xfId="1" applyNumberFormat="1" applyFont="1" applyFill="1" applyBorder="1" applyAlignment="1">
      <alignment horizontal="right" wrapText="1" indent="1"/>
    </xf>
    <xf numFmtId="3" fontId="6" fillId="0" borderId="11" xfId="1" applyNumberFormat="1" applyFont="1" applyBorder="1" applyAlignment="1">
      <alignment horizontal="right" wrapText="1" indent="1"/>
    </xf>
    <xf numFmtId="3" fontId="6" fillId="4" borderId="7" xfId="1" applyNumberFormat="1" applyFont="1" applyFill="1" applyBorder="1" applyAlignment="1">
      <alignment horizontal="right" wrapText="1" indent="1"/>
    </xf>
    <xf numFmtId="3" fontId="6" fillId="4" borderId="13" xfId="1" applyNumberFormat="1" applyFont="1" applyFill="1" applyBorder="1" applyAlignment="1">
      <alignment horizontal="right" wrapText="1" indent="1"/>
    </xf>
    <xf numFmtId="164" fontId="6" fillId="4" borderId="7" xfId="1" applyNumberFormat="1" applyFont="1" applyFill="1" applyBorder="1" applyAlignment="1">
      <alignment horizontal="right" wrapText="1" indent="1"/>
    </xf>
    <xf numFmtId="0" fontId="2" fillId="5" borderId="2" xfId="0" applyFont="1" applyFill="1" applyBorder="1"/>
    <xf numFmtId="3" fontId="6" fillId="3" borderId="5" xfId="1" applyNumberFormat="1" applyFont="1" applyFill="1" applyBorder="1" applyAlignment="1">
      <alignment horizontal="right" wrapText="1" indent="1"/>
    </xf>
    <xf numFmtId="3" fontId="6" fillId="3" borderId="11" xfId="1" applyNumberFormat="1" applyFont="1" applyFill="1" applyBorder="1" applyAlignment="1">
      <alignment horizontal="right" wrapText="1" indent="1"/>
    </xf>
    <xf numFmtId="164" fontId="6" fillId="3" borderId="5" xfId="1" applyNumberFormat="1" applyFont="1" applyFill="1" applyBorder="1" applyAlignment="1">
      <alignment horizontal="right" wrapText="1" indent="1"/>
    </xf>
    <xf numFmtId="0" fontId="2" fillId="0" borderId="5" xfId="0" applyFont="1" applyBorder="1"/>
    <xf numFmtId="3" fontId="2" fillId="0" borderId="11" xfId="1" applyNumberFormat="1" applyFont="1" applyBorder="1" applyAlignment="1">
      <alignment horizontal="right" indent="1"/>
    </xf>
    <xf numFmtId="0" fontId="2" fillId="3" borderId="7" xfId="1" applyFont="1" applyFill="1" applyBorder="1"/>
    <xf numFmtId="3" fontId="6" fillId="3" borderId="7" xfId="1" applyNumberFormat="1" applyFont="1" applyFill="1" applyBorder="1" applyAlignment="1">
      <alignment horizontal="right" wrapText="1" indent="1"/>
    </xf>
    <xf numFmtId="3" fontId="6" fillId="3" borderId="13" xfId="1" applyNumberFormat="1" applyFont="1" applyFill="1" applyBorder="1" applyAlignment="1">
      <alignment horizontal="right" wrapText="1" indent="1"/>
    </xf>
    <xf numFmtId="164" fontId="6" fillId="3" borderId="7" xfId="1" applyNumberFormat="1" applyFont="1" applyFill="1" applyBorder="1" applyAlignment="1">
      <alignment horizontal="right" wrapText="1" indent="1"/>
    </xf>
    <xf numFmtId="0" fontId="0" fillId="6" borderId="0" xfId="0" applyFill="1"/>
    <xf numFmtId="164" fontId="2" fillId="0" borderId="0" xfId="1" applyNumberFormat="1" applyFont="1"/>
    <xf numFmtId="0" fontId="2" fillId="3" borderId="5" xfId="1" applyFont="1" applyFill="1" applyBorder="1"/>
    <xf numFmtId="3" fontId="2" fillId="0" borderId="0" xfId="1" applyNumberFormat="1" applyFont="1"/>
    <xf numFmtId="165" fontId="2" fillId="0" borderId="0" xfId="1" applyNumberFormat="1" applyFont="1"/>
    <xf numFmtId="0" fontId="10" fillId="6" borderId="0" xfId="0" applyFont="1" applyFill="1" applyAlignment="1">
      <alignment horizontal="center" vertical="top"/>
    </xf>
    <xf numFmtId="0" fontId="11" fillId="6" borderId="0" xfId="0" applyFont="1" applyFill="1" applyAlignment="1">
      <alignment horizontal="center" vertical="top"/>
    </xf>
    <xf numFmtId="0" fontId="12" fillId="0" borderId="0" xfId="0" applyFont="1" applyAlignment="1">
      <alignment horizontal="center" vertical="center"/>
    </xf>
    <xf numFmtId="0" fontId="13" fillId="0" borderId="0" xfId="0" applyFont="1" applyAlignment="1">
      <alignment horizontal="center" vertical="center"/>
    </xf>
    <xf numFmtId="0" fontId="14" fillId="3" borderId="14" xfId="0" applyFont="1" applyFill="1" applyBorder="1" applyAlignment="1">
      <alignment horizontal="center" vertical="center"/>
    </xf>
    <xf numFmtId="0" fontId="15" fillId="7" borderId="11" xfId="0" applyFont="1" applyFill="1" applyBorder="1" applyAlignment="1">
      <alignment horizontal="center" vertical="center"/>
    </xf>
    <xf numFmtId="0" fontId="15" fillId="7" borderId="12" xfId="0" applyFont="1" applyFill="1" applyBorder="1" applyAlignment="1">
      <alignment horizontal="center" vertical="center"/>
    </xf>
    <xf numFmtId="0" fontId="16" fillId="7" borderId="11" xfId="10" applyFont="1" applyFill="1" applyBorder="1" applyAlignment="1">
      <alignment horizontal="left" vertical="center" wrapText="1" indent="1"/>
    </xf>
    <xf numFmtId="0" fontId="16" fillId="7" borderId="0" xfId="10" applyFont="1" applyFill="1" applyBorder="1" applyAlignment="1">
      <alignment horizontal="left" vertical="center" wrapText="1" indent="1"/>
    </xf>
    <xf numFmtId="0" fontId="16" fillId="7" borderId="12" xfId="10" applyFont="1" applyFill="1" applyBorder="1" applyAlignment="1">
      <alignment horizontal="left" vertical="center" wrapText="1" indent="1"/>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6" fillId="0" borderId="11" xfId="10" applyFont="1" applyBorder="1" applyAlignment="1">
      <alignment horizontal="left" vertical="center" wrapText="1" indent="1"/>
    </xf>
    <xf numFmtId="0" fontId="16" fillId="0" borderId="0" xfId="10" applyFont="1" applyBorder="1" applyAlignment="1">
      <alignment horizontal="left" vertical="center" wrapText="1" indent="1"/>
    </xf>
    <xf numFmtId="0" fontId="16" fillId="0" borderId="12" xfId="10" applyFont="1" applyBorder="1" applyAlignment="1">
      <alignment horizontal="left" vertical="center" wrapText="1" indent="1"/>
    </xf>
    <xf numFmtId="0" fontId="17" fillId="6" borderId="0" xfId="11" applyFill="1" applyBorder="1" applyAlignment="1">
      <alignment horizontal="left" wrapText="1"/>
    </xf>
    <xf numFmtId="0" fontId="15" fillId="0" borderId="13" xfId="0" applyFont="1" applyBorder="1" applyAlignment="1">
      <alignment horizontal="center" vertical="center"/>
    </xf>
    <xf numFmtId="0" fontId="15" fillId="0" borderId="6" xfId="0" applyFont="1" applyBorder="1" applyAlignment="1">
      <alignment horizontal="center" vertical="center"/>
    </xf>
    <xf numFmtId="0" fontId="16" fillId="0" borderId="13" xfId="10" applyFont="1" applyBorder="1" applyAlignment="1">
      <alignment horizontal="left" vertical="center" wrapText="1" indent="1"/>
    </xf>
    <xf numFmtId="0" fontId="16" fillId="0" borderId="1" xfId="10" applyFont="1" applyBorder="1" applyAlignment="1">
      <alignment horizontal="left" vertical="center" wrapText="1" indent="1"/>
    </xf>
    <xf numFmtId="0" fontId="16" fillId="0" borderId="6" xfId="10" applyFont="1" applyBorder="1" applyAlignment="1">
      <alignment horizontal="left" vertical="center" wrapText="1" indent="1"/>
    </xf>
    <xf numFmtId="0" fontId="2" fillId="0" borderId="0" xfId="1" applyFont="1" applyAlignment="1">
      <alignment horizontal="left" vertical="top" wrapText="1"/>
    </xf>
    <xf numFmtId="0" fontId="2" fillId="0" borderId="0" xfId="1" applyFont="1" applyAlignment="1">
      <alignment horizontal="left" vertical="center" wrapText="1"/>
    </xf>
    <xf numFmtId="0" fontId="2" fillId="0" borderId="0" xfId="1" applyFont="1" applyAlignment="1">
      <alignment horizontal="left" vertical="center"/>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4" fillId="2" borderId="2"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7" xfId="2" applyFont="1" applyFill="1" applyBorder="1" applyAlignment="1">
      <alignment horizontal="center" vertical="center" wrapText="1"/>
    </xf>
    <xf numFmtId="0" fontId="4" fillId="2" borderId="3"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5" fillId="3" borderId="8" xfId="5" applyFont="1" applyFill="1" applyBorder="1" applyAlignment="1">
      <alignment horizontal="center" vertical="center" wrapText="1"/>
    </xf>
    <xf numFmtId="0" fontId="5" fillId="3" borderId="9" xfId="5" applyFont="1" applyFill="1" applyBorder="1" applyAlignment="1">
      <alignment horizontal="center" vertical="center" wrapText="1"/>
    </xf>
    <xf numFmtId="0" fontId="5" fillId="3" borderId="10" xfId="5" applyFont="1" applyFill="1" applyBorder="1" applyAlignment="1">
      <alignment horizontal="center" vertical="center" wrapText="1"/>
    </xf>
    <xf numFmtId="0" fontId="2" fillId="0" borderId="3" xfId="1" applyFont="1" applyBorder="1" applyAlignment="1">
      <alignment horizontal="left" vertical="top" wrapText="1"/>
    </xf>
    <xf numFmtId="0" fontId="2" fillId="0" borderId="3" xfId="1" applyFont="1" applyBorder="1" applyAlignment="1">
      <alignment horizontal="left" vertical="center" wrapText="1"/>
    </xf>
    <xf numFmtId="0" fontId="2" fillId="0" borderId="0" xfId="0" applyFont="1"/>
    <xf numFmtId="164" fontId="2" fillId="0" borderId="0" xfId="0" applyNumberFormat="1" applyFont="1"/>
    <xf numFmtId="165" fontId="2" fillId="0" borderId="0" xfId="0" applyNumberFormat="1" applyFont="1"/>
    <xf numFmtId="3" fontId="2" fillId="0" borderId="0" xfId="0" applyNumberFormat="1" applyFont="1"/>
    <xf numFmtId="0" fontId="2" fillId="0" borderId="0" xfId="0" applyFont="1" applyAlignment="1">
      <alignment horizontal="left" vertical="top" wrapText="1"/>
    </xf>
    <xf numFmtId="0" fontId="2" fillId="0" borderId="0" xfId="0" applyFont="1" applyAlignment="1">
      <alignment horizontal="left" vertical="center"/>
    </xf>
    <xf numFmtId="0" fontId="2" fillId="0" borderId="0" xfId="0" applyFont="1" applyAlignment="1">
      <alignment horizontal="left" vertical="center" wrapText="1"/>
    </xf>
    <xf numFmtId="164" fontId="6" fillId="3" borderId="7" xfId="0" applyNumberFormat="1" applyFont="1" applyFill="1" applyBorder="1" applyAlignment="1">
      <alignment horizontal="right" wrapText="1" indent="1"/>
    </xf>
    <xf numFmtId="3" fontId="6" fillId="3" borderId="7" xfId="0" applyNumberFormat="1" applyFont="1" applyFill="1" applyBorder="1" applyAlignment="1">
      <alignment horizontal="right" wrapText="1" indent="1"/>
    </xf>
    <xf numFmtId="3" fontId="6" fillId="3" borderId="13" xfId="0" applyNumberFormat="1" applyFont="1" applyFill="1" applyBorder="1" applyAlignment="1">
      <alignment horizontal="right" wrapText="1" indent="1"/>
    </xf>
    <xf numFmtId="0" fontId="2" fillId="3" borderId="7" xfId="0" applyFont="1" applyFill="1" applyBorder="1"/>
    <xf numFmtId="164" fontId="2" fillId="0" borderId="5" xfId="0" applyNumberFormat="1" applyFont="1" applyBorder="1" applyAlignment="1">
      <alignment horizontal="right" indent="1"/>
    </xf>
    <xf numFmtId="3" fontId="2" fillId="0" borderId="5" xfId="0" applyNumberFormat="1" applyFont="1" applyBorder="1" applyAlignment="1">
      <alignment horizontal="right" indent="1"/>
    </xf>
    <xf numFmtId="3" fontId="2" fillId="0" borderId="11" xfId="0" applyNumberFormat="1" applyFont="1" applyBorder="1" applyAlignment="1">
      <alignment horizontal="right" indent="1"/>
    </xf>
    <xf numFmtId="164" fontId="6" fillId="3" borderId="5" xfId="0" applyNumberFormat="1" applyFont="1" applyFill="1" applyBorder="1" applyAlignment="1">
      <alignment horizontal="right" wrapText="1" indent="1"/>
    </xf>
    <xf numFmtId="3" fontId="6" fillId="3" borderId="5" xfId="0" applyNumberFormat="1" applyFont="1" applyFill="1" applyBorder="1" applyAlignment="1">
      <alignment horizontal="right" wrapText="1" indent="1"/>
    </xf>
    <xf numFmtId="3" fontId="6" fillId="3" borderId="11" xfId="0" applyNumberFormat="1" applyFont="1" applyFill="1" applyBorder="1" applyAlignment="1">
      <alignment horizontal="right" wrapText="1" indent="1"/>
    </xf>
    <xf numFmtId="164" fontId="6" fillId="4" borderId="7" xfId="0" applyNumberFormat="1" applyFont="1" applyFill="1" applyBorder="1" applyAlignment="1">
      <alignment horizontal="right" wrapText="1" indent="1"/>
    </xf>
    <xf numFmtId="3" fontId="6" fillId="4" borderId="7" xfId="0" applyNumberFormat="1" applyFont="1" applyFill="1" applyBorder="1" applyAlignment="1">
      <alignment horizontal="right" wrapText="1" indent="1"/>
    </xf>
    <xf numFmtId="3" fontId="6" fillId="4" borderId="13" xfId="0" applyNumberFormat="1" applyFont="1" applyFill="1" applyBorder="1" applyAlignment="1">
      <alignment horizontal="right" wrapText="1" indent="1"/>
    </xf>
    <xf numFmtId="0" fontId="2" fillId="4" borderId="11" xfId="0" applyFont="1" applyFill="1" applyBorder="1"/>
    <xf numFmtId="164" fontId="6" fillId="0" borderId="5" xfId="0" applyNumberFormat="1" applyFont="1" applyBorder="1" applyAlignment="1">
      <alignment horizontal="right" wrapText="1" indent="1"/>
    </xf>
    <xf numFmtId="3" fontId="6" fillId="0" borderId="5" xfId="0" applyNumberFormat="1" applyFont="1" applyBorder="1" applyAlignment="1">
      <alignment horizontal="right" wrapText="1" indent="1"/>
    </xf>
    <xf numFmtId="3" fontId="6" fillId="0" borderId="11" xfId="0" applyNumberFormat="1" applyFont="1" applyBorder="1" applyAlignment="1">
      <alignment horizontal="right" wrapText="1" indent="1"/>
    </xf>
    <xf numFmtId="0" fontId="2" fillId="0" borderId="11" xfId="0" applyFont="1" applyBorder="1"/>
    <xf numFmtId="164" fontId="6" fillId="4" borderId="5" xfId="0" applyNumberFormat="1" applyFont="1" applyFill="1" applyBorder="1" applyAlignment="1">
      <alignment horizontal="right" wrapText="1" indent="1"/>
    </xf>
    <xf numFmtId="3" fontId="6" fillId="4" borderId="5" xfId="0" applyNumberFormat="1" applyFont="1" applyFill="1" applyBorder="1" applyAlignment="1">
      <alignment horizontal="right" wrapText="1" indent="1"/>
    </xf>
    <xf numFmtId="3" fontId="6" fillId="4" borderId="11" xfId="0" applyNumberFormat="1" applyFont="1" applyFill="1" applyBorder="1" applyAlignment="1">
      <alignment horizontal="right" wrapText="1" indent="1"/>
    </xf>
    <xf numFmtId="164" fontId="6" fillId="0" borderId="12" xfId="0" applyNumberFormat="1" applyFont="1" applyBorder="1" applyAlignment="1">
      <alignment horizontal="right" wrapText="1" indent="1"/>
    </xf>
    <xf numFmtId="3" fontId="2" fillId="0" borderId="0" xfId="0" applyNumberFormat="1" applyFont="1" applyAlignment="1">
      <alignment horizontal="right" indent="1"/>
    </xf>
    <xf numFmtId="3" fontId="6" fillId="0" borderId="12" xfId="0" applyNumberFormat="1" applyFont="1" applyBorder="1" applyAlignment="1">
      <alignment horizontal="right" wrapText="1" indent="1"/>
    </xf>
    <xf numFmtId="164" fontId="6" fillId="4" borderId="12" xfId="0" applyNumberFormat="1" applyFont="1" applyFill="1" applyBorder="1" applyAlignment="1">
      <alignment horizontal="right" wrapText="1" indent="1"/>
    </xf>
    <xf numFmtId="164" fontId="2" fillId="4" borderId="5" xfId="0" applyNumberFormat="1" applyFont="1" applyFill="1" applyBorder="1" applyAlignment="1">
      <alignment horizontal="right" indent="1"/>
    </xf>
    <xf numFmtId="3" fontId="2" fillId="4" borderId="5" xfId="0" applyNumberFormat="1" applyFont="1" applyFill="1" applyBorder="1" applyAlignment="1">
      <alignment horizontal="right" indent="1"/>
    </xf>
    <xf numFmtId="3" fontId="2" fillId="4" borderId="0" xfId="0" applyNumberFormat="1" applyFont="1" applyFill="1" applyAlignment="1">
      <alignment horizontal="right" indent="1"/>
    </xf>
    <xf numFmtId="3" fontId="6" fillId="4" borderId="12" xfId="0" applyNumberFormat="1" applyFont="1" applyFill="1" applyBorder="1" applyAlignment="1">
      <alignment horizontal="right" wrapText="1" indent="1"/>
    </xf>
    <xf numFmtId="0" fontId="5" fillId="3" borderId="9"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12">
    <cellStyle name="Hyperlink" xfId="11" xr:uid="{F75BAF06-A3DF-4D04-896B-259B74A7BAEA}"/>
    <cellStyle name="Link" xfId="10" builtinId="8"/>
    <cellStyle name="Standard" xfId="0" builtinId="0"/>
    <cellStyle name="Standard 2" xfId="8" xr:uid="{31B29748-6B87-461C-8ABF-FF84600585CF}"/>
    <cellStyle name="Standard 2 2 2 2" xfId="1" xr:uid="{AB52450E-70FA-43A9-8095-28173A3F9E81}"/>
    <cellStyle name="style1581933491442" xfId="9" xr:uid="{78D5B945-C09F-4F33-A035-3E2C3206EFEA}"/>
    <cellStyle name="style1581933492938" xfId="7" xr:uid="{3A0D93C0-17C1-4C9B-8710-901D18A84374}"/>
    <cellStyle name="style1581933493864" xfId="6" xr:uid="{7B1ED937-98E3-49CB-B55E-160CDF554EEC}"/>
    <cellStyle name="style1581933494008" xfId="4" xr:uid="{6D40CF2E-9C95-4B85-B3A7-3F1A1FA0CDE3}"/>
    <cellStyle name="style1581933495286" xfId="2" xr:uid="{FC680C3F-3694-4136-AEAD-869D8F999EA8}"/>
    <cellStyle name="style1581933500267" xfId="3" xr:uid="{3127B354-C359-4460-833F-5602F11877C1}"/>
    <cellStyle name="style1581933500398" xfId="5" xr:uid="{213EC350-5A2D-4D80-9D3D-3A8C170DDF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projekte.bst-workplace.de/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FILE\dji\AKJ-Stat\Datenanalyse\Kita+Kindertagespflege\Bertelsmann%20L&#228;Mo\4.%20Phase\Auswertungen\Kinder%20mit%20Behinderung\Bayern_Statostik%20f&#252;r%20Krank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projekte.bst-workplace.de/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projekte.bst-workplace.de/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projekte.bst-workplace.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
      <sheetName val="TAB2"/>
      <sheetName val="TAB3"/>
      <sheetName val="TAB4"/>
      <sheetName val="TAB5"/>
      <sheetName val="TAB6"/>
      <sheetName val="TAB7"/>
      <sheetName val="TAB8"/>
      <sheetName val="TAB9"/>
      <sheetName val="TAB10"/>
      <sheetName val="TAB11_12"/>
      <sheetName val="Tab. 13"/>
      <sheetName val="Tab14"/>
      <sheetName val="Tab. 15 "/>
      <sheetName val="TAB16"/>
      <sheetName val="TAB17"/>
      <sheetName val="TAB18"/>
      <sheetName val="TAB 19"/>
      <sheetName val="TAB20"/>
      <sheetName val="TAB21"/>
      <sheetName val="TAB22 "/>
      <sheetName val="TAB23_26"/>
      <sheetName val="TAB27"/>
      <sheetName val="TAB28"/>
      <sheetName val="TAB29"/>
      <sheetName val="TAB30"/>
      <sheetName val="TAB31"/>
      <sheetName val="TAB32"/>
      <sheetName val="TAB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cell r="G3"/>
          <cell r="H3"/>
          <cell r="I3"/>
          <cell r="J3"/>
          <cell r="K3"/>
          <cell r="L3"/>
          <cell r="M3"/>
          <cell r="N3"/>
          <cell r="Q3"/>
          <cell r="R3"/>
          <cell r="S3"/>
          <cell r="T3"/>
          <cell r="U3"/>
          <cell r="V3"/>
          <cell r="W3"/>
          <cell r="X3"/>
          <cell r="Y3"/>
          <cell r="Z3"/>
          <cell r="AA3"/>
          <cell r="AB3"/>
        </row>
        <row r="4">
          <cell r="E4"/>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cell r="F5"/>
          <cell r="G5"/>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cell r="F6"/>
          <cell r="G6"/>
          <cell r="H6" t="str">
            <v>/Haupt-</v>
          </cell>
          <cell r="I6"/>
          <cell r="J6" t="str">
            <v>schule</v>
          </cell>
          <cell r="K6"/>
          <cell r="L6"/>
          <cell r="M6" t="str">
            <v>Angabe</v>
          </cell>
          <cell r="N6"/>
          <cell r="Q6" t="str">
            <v>ausbil-</v>
          </cell>
          <cell r="R6"/>
          <cell r="S6" t="str">
            <v>Mittlere</v>
          </cell>
          <cell r="T6" t="str">
            <v>fach-</v>
          </cell>
          <cell r="U6" t="str">
            <v>schulab-</v>
          </cell>
          <cell r="V6" t="str">
            <v>schule D</v>
          </cell>
          <cell r="W6" t="str">
            <v>tungsFH</v>
          </cell>
          <cell r="X6" t="str">
            <v>hoch-</v>
          </cell>
          <cell r="Y6" t="str">
            <v>sitäts-</v>
          </cell>
          <cell r="Z6" t="str">
            <v>tion</v>
          </cell>
          <cell r="AA6" t="str">
            <v>Angabe</v>
          </cell>
          <cell r="AB6"/>
        </row>
        <row r="7">
          <cell r="E7"/>
          <cell r="F7"/>
          <cell r="G7"/>
          <cell r="H7" t="str">
            <v>schule</v>
          </cell>
          <cell r="I7"/>
          <cell r="J7"/>
          <cell r="K7"/>
          <cell r="L7"/>
          <cell r="M7" t="str">
            <v>zur Art</v>
          </cell>
          <cell r="N7"/>
          <cell r="Q7" t="str">
            <v>dung/Pra</v>
          </cell>
          <cell r="R7"/>
          <cell r="S7"/>
          <cell r="T7" t="str">
            <v>schule</v>
          </cell>
          <cell r="U7" t="str">
            <v>schluss</v>
          </cell>
          <cell r="V7"/>
          <cell r="W7"/>
          <cell r="X7" t="str">
            <v>schule</v>
          </cell>
          <cell r="Y7" t="str">
            <v>abschlus</v>
          </cell>
          <cell r="Z7"/>
          <cell r="AA7"/>
          <cell r="AB7"/>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1B9CB-DEAF-4920-8FB3-179029A72030}">
  <sheetPr>
    <tabColor rgb="FF00B0F0"/>
  </sheetPr>
  <dimension ref="A1:J15"/>
  <sheetViews>
    <sheetView tabSelected="1" workbookViewId="0">
      <selection activeCell="D25" sqref="D25"/>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38"/>
      <c r="B1" s="38"/>
      <c r="C1" s="38"/>
      <c r="D1" s="38"/>
      <c r="E1" s="38"/>
      <c r="F1" s="38"/>
      <c r="G1" s="38"/>
      <c r="H1" s="38"/>
      <c r="I1" s="38"/>
      <c r="J1" s="38"/>
    </row>
    <row r="2" spans="1:10">
      <c r="A2" s="38"/>
      <c r="B2" s="43" t="s">
        <v>44</v>
      </c>
      <c r="C2" s="44"/>
      <c r="D2" s="44"/>
      <c r="E2" s="44"/>
      <c r="F2" s="44"/>
      <c r="G2" s="44"/>
      <c r="H2" s="44"/>
      <c r="I2" s="44"/>
      <c r="J2" s="38"/>
    </row>
    <row r="3" spans="1:10" ht="24" customHeight="1">
      <c r="A3" s="38"/>
      <c r="B3" s="44"/>
      <c r="C3" s="44"/>
      <c r="D3" s="44"/>
      <c r="E3" s="44"/>
      <c r="F3" s="44"/>
      <c r="G3" s="44"/>
      <c r="H3" s="44"/>
      <c r="I3" s="44"/>
      <c r="J3" s="38"/>
    </row>
    <row r="4" spans="1:10">
      <c r="A4" s="38"/>
      <c r="B4" s="45" t="s">
        <v>2</v>
      </c>
      <c r="C4" s="46"/>
      <c r="D4" s="46"/>
      <c r="E4" s="46"/>
      <c r="F4" s="46"/>
      <c r="G4" s="46"/>
      <c r="H4" s="46"/>
      <c r="I4" s="46"/>
      <c r="J4" s="38"/>
    </row>
    <row r="5" spans="1:10" ht="39.9" customHeight="1">
      <c r="A5" s="38"/>
      <c r="B5" s="46"/>
      <c r="C5" s="46"/>
      <c r="D5" s="46"/>
      <c r="E5" s="46"/>
      <c r="F5" s="46"/>
      <c r="G5" s="46"/>
      <c r="H5" s="46"/>
      <c r="I5" s="46"/>
      <c r="J5" s="38"/>
    </row>
    <row r="6" spans="1:10">
      <c r="A6" s="38"/>
      <c r="B6" s="47" t="s">
        <v>45</v>
      </c>
      <c r="C6" s="47"/>
      <c r="D6" s="47" t="s">
        <v>46</v>
      </c>
      <c r="E6" s="47"/>
      <c r="F6" s="47"/>
      <c r="G6" s="47"/>
      <c r="H6" s="47"/>
      <c r="I6" s="47"/>
      <c r="J6" s="38"/>
    </row>
    <row r="7" spans="1:10">
      <c r="A7" s="38"/>
      <c r="B7" s="47"/>
      <c r="C7" s="47"/>
      <c r="D7" s="47"/>
      <c r="E7" s="47"/>
      <c r="F7" s="47"/>
      <c r="G7" s="47"/>
      <c r="H7" s="47"/>
      <c r="I7" s="47"/>
      <c r="J7" s="38"/>
    </row>
    <row r="8" spans="1:10" ht="31.5" customHeight="1">
      <c r="A8" s="38"/>
      <c r="B8" s="53">
        <v>2023</v>
      </c>
      <c r="C8" s="54"/>
      <c r="D8" s="55" t="s">
        <v>60</v>
      </c>
      <c r="E8" s="56"/>
      <c r="F8" s="56"/>
      <c r="G8" s="56"/>
      <c r="H8" s="56"/>
      <c r="I8" s="57"/>
      <c r="J8" s="38"/>
    </row>
    <row r="9" spans="1:10" ht="33.75" customHeight="1">
      <c r="A9" s="38"/>
      <c r="B9" s="48">
        <v>2022</v>
      </c>
      <c r="C9" s="49"/>
      <c r="D9" s="50" t="s">
        <v>54</v>
      </c>
      <c r="E9" s="51"/>
      <c r="F9" s="51"/>
      <c r="G9" s="51"/>
      <c r="H9" s="51"/>
      <c r="I9" s="52"/>
      <c r="J9" s="38"/>
    </row>
    <row r="10" spans="1:10" ht="31.5" customHeight="1">
      <c r="A10" s="38"/>
      <c r="B10" s="53">
        <v>2021</v>
      </c>
      <c r="C10" s="54"/>
      <c r="D10" s="55" t="s">
        <v>47</v>
      </c>
      <c r="E10" s="56"/>
      <c r="F10" s="56"/>
      <c r="G10" s="56"/>
      <c r="H10" s="56"/>
      <c r="I10" s="57"/>
      <c r="J10" s="38"/>
    </row>
    <row r="11" spans="1:10" ht="31.5" customHeight="1">
      <c r="A11" s="38"/>
      <c r="B11" s="48">
        <v>2020</v>
      </c>
      <c r="C11" s="49"/>
      <c r="D11" s="50" t="s">
        <v>0</v>
      </c>
      <c r="E11" s="51"/>
      <c r="F11" s="51"/>
      <c r="G11" s="51"/>
      <c r="H11" s="51"/>
      <c r="I11" s="52"/>
      <c r="J11" s="38"/>
    </row>
    <row r="12" spans="1:10" ht="31.5" customHeight="1">
      <c r="A12" s="38"/>
      <c r="B12" s="53">
        <v>2019</v>
      </c>
      <c r="C12" s="54"/>
      <c r="D12" s="55" t="s">
        <v>34</v>
      </c>
      <c r="E12" s="56"/>
      <c r="F12" s="56"/>
      <c r="G12" s="56"/>
      <c r="H12" s="56"/>
      <c r="I12" s="57"/>
      <c r="J12" s="38"/>
    </row>
    <row r="13" spans="1:10" ht="31.5" customHeight="1">
      <c r="A13" s="38"/>
      <c r="B13" s="48">
        <v>2018</v>
      </c>
      <c r="C13" s="49"/>
      <c r="D13" s="50" t="s">
        <v>37</v>
      </c>
      <c r="E13" s="51"/>
      <c r="F13" s="51"/>
      <c r="G13" s="51"/>
      <c r="H13" s="51"/>
      <c r="I13" s="52"/>
      <c r="J13" s="38"/>
    </row>
    <row r="14" spans="1:10" ht="31.5" customHeight="1">
      <c r="A14" s="38"/>
      <c r="B14" s="59">
        <v>2017</v>
      </c>
      <c r="C14" s="60"/>
      <c r="D14" s="61" t="s">
        <v>42</v>
      </c>
      <c r="E14" s="62"/>
      <c r="F14" s="62"/>
      <c r="G14" s="62"/>
      <c r="H14" s="62"/>
      <c r="I14" s="63"/>
      <c r="J14" s="38"/>
    </row>
    <row r="15" spans="1:10" ht="15.6">
      <c r="A15" s="38"/>
      <c r="B15" s="38"/>
      <c r="C15" s="38"/>
      <c r="D15" s="58"/>
      <c r="E15" s="58"/>
      <c r="F15" s="58"/>
      <c r="G15" s="58"/>
      <c r="H15" s="58"/>
      <c r="I15" s="58"/>
      <c r="J15" s="38"/>
    </row>
  </sheetData>
  <mergeCells count="19">
    <mergeCell ref="D15:I15"/>
    <mergeCell ref="B12:C12"/>
    <mergeCell ref="D12:I12"/>
    <mergeCell ref="B13:C13"/>
    <mergeCell ref="D13:I13"/>
    <mergeCell ref="B14:C14"/>
    <mergeCell ref="D14:I14"/>
    <mergeCell ref="B2:I3"/>
    <mergeCell ref="B4:I5"/>
    <mergeCell ref="B6:C7"/>
    <mergeCell ref="D6:I7"/>
    <mergeCell ref="B11:C11"/>
    <mergeCell ref="D11:I11"/>
    <mergeCell ref="B10:C10"/>
    <mergeCell ref="D10:I10"/>
    <mergeCell ref="B9:C9"/>
    <mergeCell ref="D9:I9"/>
    <mergeCell ref="B8:C8"/>
    <mergeCell ref="D8:I8"/>
  </mergeCells>
  <hyperlinks>
    <hyperlink ref="D11:I11" location="'2020'!A1" display="Tab127_i67_lm21: Kindertagespflegepersonen nach Geschlecht* in den Bundesländern am 01.03.2020 (Anzahl; Anteil in %)" xr:uid="{D66965E0-1BFE-4907-9EDA-949F20C829D5}"/>
    <hyperlink ref="D12:I12" location="'2019'!A1" display="Tab127_i67_lm20: Kindertagespflegepersonen nach Geschlecht in den Bundesländern am 01.03.2019 (Anzahl; Anteil in %)" xr:uid="{EDD5BD28-59B5-4A38-A10A-3ED63450C039}"/>
    <hyperlink ref="D13:I13" location="'2018'!A1" display="Tab127_i67_lm19: Kindertagespflegepersonen nach Geschlecht in den Bundesländern am 01.03.2018 (Anzahl; Anteil in %)" xr:uid="{49058D34-A107-46CE-9ADF-D69A0095DF2C}"/>
    <hyperlink ref="D14:I14" location="'2017'!A1" display="Tab127_i67_lm18: Kindertagespflegepersonen nach Geschlecht in den Bundesländern am 01.03.2017 (Anzahl; Anteil in %)" xr:uid="{3603741F-0971-48E3-8EA2-47E3CEAA5488}"/>
    <hyperlink ref="D10:I10" location="'2021'!A1" display="Tab134_i74_lm22: Kindertagespflegepersonen nach Qualifizierungskurs in den Bundesländern am 01.03.2021* (Anzahl; Anteil in %)" xr:uid="{970B403A-D511-4FCA-A54F-46DDC6815FDF}"/>
    <hyperlink ref="D9" location="'2022'!A1" display="Tab134_i74_lm23: Kindertagespflegepersonen nach Qualifizierungskurs in den Bundesländern am 01.03.2022 (Anzahl; Anteil in %)" xr:uid="{52C83990-A45C-40B2-97F4-F20120FFF09D}"/>
    <hyperlink ref="D8" location="'2022'!A1" display="Tab134_i74_lm23: Kindertagespflegepersonen nach Qualifizierungskurs in den Bundesländern am 01.03.2022 (Anzahl; Anteil in %)" xr:uid="{EF4205E5-9D25-4662-B8CF-10D29141AE52}"/>
    <hyperlink ref="D8:I8" location="'2023'!A1" display="Tab134_i74_lm24: Kindertagespflegepersonen nach Qualifizierungskurs in den Bundesländern am 01.03.2023 (Anzahl; Anteil in %)" xr:uid="{63942631-C859-46C1-AEC5-CC411FB032CF}"/>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74FF9-7953-4C9A-89E2-FEC51A559CDB}">
  <sheetPr published="0">
    <tabColor rgb="FF002060"/>
  </sheetPr>
  <dimension ref="B2:V53"/>
  <sheetViews>
    <sheetView workbookViewId="0">
      <selection activeCell="B2" sqref="B2:O27"/>
    </sheetView>
  </sheetViews>
  <sheetFormatPr baseColWidth="10" defaultColWidth="11.44140625" defaultRowHeight="14.4"/>
  <cols>
    <col min="1" max="1" width="11.44140625" style="79"/>
    <col min="2" max="2" width="40.44140625" style="79" customWidth="1"/>
    <col min="3" max="4" width="11.44140625" style="79"/>
    <col min="5" max="5" width="13" style="79" customWidth="1"/>
    <col min="6" max="6" width="13.44140625" style="79" customWidth="1"/>
    <col min="7" max="7" width="16" style="79" customWidth="1"/>
    <col min="8" max="8" width="19.44140625" style="79" customWidth="1"/>
    <col min="9" max="11" width="11.44140625" style="79"/>
    <col min="12" max="12" width="13.44140625" style="79" customWidth="1"/>
    <col min="13" max="13" width="14.44140625" style="79" customWidth="1"/>
    <col min="14" max="14" width="15.44140625" style="79" customWidth="1"/>
    <col min="15" max="15" width="20" style="79" customWidth="1"/>
    <col min="16" max="16384" width="11.44140625" style="79"/>
  </cols>
  <sheetData>
    <row r="2" spans="2:17" ht="15.45" customHeight="1">
      <c r="B2" s="67" t="s">
        <v>60</v>
      </c>
      <c r="C2" s="68"/>
      <c r="D2" s="68"/>
      <c r="E2" s="68"/>
      <c r="F2" s="68"/>
      <c r="G2" s="68"/>
      <c r="H2" s="68"/>
      <c r="I2" s="68"/>
      <c r="J2" s="68"/>
      <c r="K2" s="68"/>
      <c r="L2" s="68"/>
      <c r="M2" s="68"/>
      <c r="N2" s="68"/>
      <c r="O2" s="68"/>
    </row>
    <row r="3" spans="2:17" ht="14.7" customHeight="1">
      <c r="B3" s="124" t="s">
        <v>1</v>
      </c>
      <c r="C3" s="123" t="s">
        <v>2</v>
      </c>
      <c r="D3" s="123"/>
      <c r="E3" s="123"/>
      <c r="F3" s="123"/>
      <c r="G3" s="123"/>
      <c r="H3" s="123"/>
      <c r="I3" s="123"/>
      <c r="J3" s="123"/>
      <c r="K3" s="123"/>
      <c r="L3" s="123"/>
      <c r="M3" s="123"/>
      <c r="N3" s="123"/>
      <c r="O3" s="122"/>
    </row>
    <row r="4" spans="2:17" ht="150.44999999999999" customHeight="1">
      <c r="B4" s="121"/>
      <c r="C4" s="120" t="s">
        <v>3</v>
      </c>
      <c r="D4" s="119" t="s">
        <v>4</v>
      </c>
      <c r="E4" s="119" t="s">
        <v>5</v>
      </c>
      <c r="F4" s="119" t="s">
        <v>6</v>
      </c>
      <c r="G4" s="119" t="s">
        <v>7</v>
      </c>
      <c r="H4" s="119" t="s">
        <v>8</v>
      </c>
      <c r="I4" s="119" t="s">
        <v>9</v>
      </c>
      <c r="J4" s="119" t="s">
        <v>3</v>
      </c>
      <c r="K4" s="119" t="s">
        <v>4</v>
      </c>
      <c r="L4" s="119" t="s">
        <v>5</v>
      </c>
      <c r="M4" s="119" t="s">
        <v>6</v>
      </c>
      <c r="N4" s="119" t="s">
        <v>7</v>
      </c>
      <c r="O4" s="119" t="s">
        <v>8</v>
      </c>
    </row>
    <row r="5" spans="2:17">
      <c r="B5" s="118"/>
      <c r="C5" s="116" t="s">
        <v>10</v>
      </c>
      <c r="D5" s="116"/>
      <c r="E5" s="116"/>
      <c r="F5" s="116"/>
      <c r="G5" s="116"/>
      <c r="H5" s="116"/>
      <c r="I5" s="115"/>
      <c r="J5" s="117" t="s">
        <v>11</v>
      </c>
      <c r="K5" s="116"/>
      <c r="L5" s="116"/>
      <c r="M5" s="116"/>
      <c r="N5" s="116"/>
      <c r="O5" s="115"/>
    </row>
    <row r="6" spans="2:17">
      <c r="B6" s="103" t="s">
        <v>12</v>
      </c>
      <c r="C6" s="101">
        <v>803</v>
      </c>
      <c r="D6" s="109">
        <v>3514</v>
      </c>
      <c r="E6" s="109">
        <v>1562</v>
      </c>
      <c r="F6" s="108">
        <v>5</v>
      </c>
      <c r="G6" s="91">
        <v>1</v>
      </c>
      <c r="H6" s="101">
        <v>1</v>
      </c>
      <c r="I6" s="101">
        <v>5886</v>
      </c>
      <c r="J6" s="100">
        <f>IF(C6="x","x",IF(C6="-","-",C6/$I6*100))</f>
        <v>13.642541624192999</v>
      </c>
      <c r="K6" s="90">
        <f>IF(D6="x","x",IF(D6="-","-",D6/$I6*100))</f>
        <v>59.700985389058779</v>
      </c>
      <c r="L6" s="100">
        <f>IF(E6="x","x",IF(E6="-","-",E6/$I6*100))</f>
        <v>26.53754672103296</v>
      </c>
      <c r="M6" s="100">
        <f>IF(F6="x","x",IF(F6="-","-",F6/$I6*100))</f>
        <v>8.4947332653754662E-2</v>
      </c>
      <c r="N6" s="107">
        <f>IF(G6="x","x",IF(G6="-","-",G6/$I6*100))</f>
        <v>1.6989466530750934E-2</v>
      </c>
      <c r="O6" s="107">
        <f>IF(H6="x","x",IF(H6="-","-",H6/$I6*100))</f>
        <v>1.6989466530750934E-2</v>
      </c>
      <c r="P6" s="80"/>
      <c r="Q6" s="80"/>
    </row>
    <row r="7" spans="2:17">
      <c r="B7" s="99" t="s">
        <v>13</v>
      </c>
      <c r="C7" s="105">
        <v>361</v>
      </c>
      <c r="D7" s="114">
        <v>1584</v>
      </c>
      <c r="E7" s="114">
        <v>763</v>
      </c>
      <c r="F7" s="113">
        <v>337</v>
      </c>
      <c r="G7" s="112">
        <v>27</v>
      </c>
      <c r="H7" s="105">
        <v>75</v>
      </c>
      <c r="I7" s="105">
        <v>3147</v>
      </c>
      <c r="J7" s="104">
        <f>IF(C7="x","x",IF(C7="-","-",C7/$I7*100))</f>
        <v>11.471242453129966</v>
      </c>
      <c r="K7" s="111">
        <f>IF(D7="x","x",IF(D7="-","-",D7/$I7*100))</f>
        <v>50.333651096282175</v>
      </c>
      <c r="L7" s="104">
        <f>IF(E7="x","x",IF(E7="-","-",E7/$I7*100))</f>
        <v>24.245312996504609</v>
      </c>
      <c r="M7" s="104">
        <f>IF(F7="x","x",IF(F7="-","-",F7/$I7*100))</f>
        <v>10.708611375913568</v>
      </c>
      <c r="N7" s="110">
        <f>IF(G7="x","x",IF(G7="-","-",G7/$I7*100))</f>
        <v>0.85795996186844614</v>
      </c>
      <c r="O7" s="110">
        <f>IF(H7="x","x",IF(H7="-","-",H7/$I7*100))</f>
        <v>2.3832221163012393</v>
      </c>
      <c r="P7" s="80"/>
      <c r="Q7" s="80"/>
    </row>
    <row r="8" spans="2:17">
      <c r="B8" s="103" t="s">
        <v>14</v>
      </c>
      <c r="C8" s="101">
        <v>597</v>
      </c>
      <c r="D8" s="109">
        <v>146</v>
      </c>
      <c r="E8" s="109">
        <v>523</v>
      </c>
      <c r="F8" s="108">
        <v>36</v>
      </c>
      <c r="G8" s="91">
        <v>0</v>
      </c>
      <c r="H8" s="101">
        <v>32</v>
      </c>
      <c r="I8" s="101">
        <v>1334</v>
      </c>
      <c r="J8" s="100">
        <f>IF(C8="x","x",IF(C8="-","-",C8/$I8*100))</f>
        <v>44.752623688155921</v>
      </c>
      <c r="K8" s="90">
        <f>IF(D8="x","x",IF(D8="-","-",D8/$I8*100))</f>
        <v>10.944527736131935</v>
      </c>
      <c r="L8" s="100">
        <f>IF(E8="x","x",IF(E8="-","-",E8/$I8*100))</f>
        <v>39.205397301349329</v>
      </c>
      <c r="M8" s="100">
        <f>IF(F8="x","x",IF(F8="-","-",F8/$I8*100))</f>
        <v>2.6986506746626686</v>
      </c>
      <c r="N8" s="107">
        <f>IF(G8="x","x",IF(G8="-","-",G8/$I8*100))</f>
        <v>0</v>
      </c>
      <c r="O8" s="107">
        <f>IF(H8="x","x",IF(H8="-","-",H8/$I8*100))</f>
        <v>2.39880059970015</v>
      </c>
      <c r="P8" s="80"/>
      <c r="Q8" s="80"/>
    </row>
    <row r="9" spans="2:17">
      <c r="B9" s="99" t="s">
        <v>15</v>
      </c>
      <c r="C9" s="105">
        <v>61</v>
      </c>
      <c r="D9" s="105">
        <v>494</v>
      </c>
      <c r="E9" s="105">
        <v>169</v>
      </c>
      <c r="F9" s="106">
        <v>14</v>
      </c>
      <c r="G9" s="105">
        <v>0</v>
      </c>
      <c r="H9" s="105">
        <v>9</v>
      </c>
      <c r="I9" s="105">
        <v>747</v>
      </c>
      <c r="J9" s="104">
        <f>IF(C9="x","x",IF(C9="-","-",C9/$I9*100))</f>
        <v>8.1659973226238289</v>
      </c>
      <c r="K9" s="104">
        <f>IF(D9="x","x",IF(D9="-","-",D9/$I9*100))</f>
        <v>66.13119143239625</v>
      </c>
      <c r="L9" s="104">
        <f>IF(E9="x","x",IF(E9="-","-",E9/$I9*100))</f>
        <v>22.623828647925034</v>
      </c>
      <c r="M9" s="104">
        <f>IF(F9="x","x",IF(F9="-","-",F9/$I9*100))</f>
        <v>1.8741633199464525</v>
      </c>
      <c r="N9" s="104">
        <f>IF(G9="x","x",IF(G9="-","-",G9/$I9*100))</f>
        <v>0</v>
      </c>
      <c r="O9" s="104">
        <f>IF(H9="x","x",IF(H9="-","-",H9/$I9*100))</f>
        <v>1.2048192771084338</v>
      </c>
      <c r="P9" s="80"/>
      <c r="Q9" s="80"/>
    </row>
    <row r="10" spans="2:17">
      <c r="B10" s="103" t="s">
        <v>16</v>
      </c>
      <c r="C10" s="101">
        <v>59</v>
      </c>
      <c r="D10" s="109">
        <v>118</v>
      </c>
      <c r="E10" s="109">
        <v>21</v>
      </c>
      <c r="F10" s="108">
        <v>0</v>
      </c>
      <c r="G10" s="91">
        <v>0</v>
      </c>
      <c r="H10" s="101">
        <v>0</v>
      </c>
      <c r="I10" s="101">
        <v>198</v>
      </c>
      <c r="J10" s="100">
        <f>IF(C10="x","x",IF(C10="-","-",C10/$I10*100))</f>
        <v>29.797979797979796</v>
      </c>
      <c r="K10" s="90">
        <f>IF(D10="x","x",IF(D10="-","-",D10/$I10*100))</f>
        <v>59.595959595959592</v>
      </c>
      <c r="L10" s="100">
        <f>IF(E10="x","x",IF(E10="-","-",E10/$I10*100))</f>
        <v>10.606060606060606</v>
      </c>
      <c r="M10" s="100">
        <f>IF(F10="x","x",IF(F10="-","-",F10/$I10*100))</f>
        <v>0</v>
      </c>
      <c r="N10" s="107">
        <f>IF(G10="x","x",IF(G10="-","-",G10/$I10*100))</f>
        <v>0</v>
      </c>
      <c r="O10" s="107">
        <f>IF(H10="x","x",IF(H10="-","-",H10/$I10*100))</f>
        <v>0</v>
      </c>
      <c r="P10" s="80"/>
      <c r="Q10" s="80"/>
    </row>
    <row r="11" spans="2:17">
      <c r="B11" s="99" t="s">
        <v>17</v>
      </c>
      <c r="C11" s="105">
        <v>53</v>
      </c>
      <c r="D11" s="114">
        <v>292</v>
      </c>
      <c r="E11" s="114">
        <v>278</v>
      </c>
      <c r="F11" s="113">
        <v>1</v>
      </c>
      <c r="G11" s="112">
        <v>7</v>
      </c>
      <c r="H11" s="105">
        <v>0</v>
      </c>
      <c r="I11" s="105">
        <v>631</v>
      </c>
      <c r="J11" s="104">
        <f>IF(C11="x","x",IF(C11="-","-",C11/$I11*100))</f>
        <v>8.3993660855784462</v>
      </c>
      <c r="K11" s="111">
        <f>IF(D11="x","x",IF(D11="-","-",D11/$I11*100))</f>
        <v>46.275752773375594</v>
      </c>
      <c r="L11" s="104">
        <f>IF(E11="x","x",IF(E11="-","-",E11/$I11*100))</f>
        <v>44.057052297939784</v>
      </c>
      <c r="M11" s="104">
        <f>IF(F11="x","x",IF(F11="-","-",F11/$I11*100))</f>
        <v>0.15847860538827258</v>
      </c>
      <c r="N11" s="110">
        <f>IF(G11="x","x",IF(G11="-","-",G11/$I11*100))</f>
        <v>1.1093502377179081</v>
      </c>
      <c r="O11" s="110">
        <f>IF(H11="x","x",IF(H11="-","-",H11/$I11*100))</f>
        <v>0</v>
      </c>
      <c r="P11" s="80"/>
      <c r="Q11" s="80"/>
    </row>
    <row r="12" spans="2:17">
      <c r="B12" s="103" t="s">
        <v>18</v>
      </c>
      <c r="C12" s="101">
        <v>586</v>
      </c>
      <c r="D12" s="109">
        <v>1811</v>
      </c>
      <c r="E12" s="109">
        <v>278</v>
      </c>
      <c r="F12" s="108">
        <v>38</v>
      </c>
      <c r="G12" s="91">
        <v>39</v>
      </c>
      <c r="H12" s="101">
        <v>3</v>
      </c>
      <c r="I12" s="101">
        <v>2755</v>
      </c>
      <c r="J12" s="100">
        <f>IF(C12="x","x",IF(C12="-","-",C12/$I12*100))</f>
        <v>21.270417422867514</v>
      </c>
      <c r="K12" s="90">
        <f>IF(D12="x","x",IF(D12="-","-",D12/$I12*100))</f>
        <v>65.735027223230489</v>
      </c>
      <c r="L12" s="100">
        <f>IF(E12="x","x",IF(E12="-","-",E12/$I12*100))</f>
        <v>10.090744101633394</v>
      </c>
      <c r="M12" s="100">
        <f>IF(F12="x","x",IF(F12="-","-",F12/$I12*100))</f>
        <v>1.3793103448275863</v>
      </c>
      <c r="N12" s="107">
        <f>IF(G12="x","x",IF(G12="-","-",G12/$I12*100))</f>
        <v>1.4156079854809438</v>
      </c>
      <c r="O12" s="107">
        <f>IF(H12="x","x",IF(H12="-","-",H12/$I12*100))</f>
        <v>0.10889292196007261</v>
      </c>
      <c r="P12" s="80"/>
      <c r="Q12" s="80"/>
    </row>
    <row r="13" spans="2:17">
      <c r="B13" s="99" t="s">
        <v>19</v>
      </c>
      <c r="C13" s="105">
        <v>179</v>
      </c>
      <c r="D13" s="114">
        <v>366</v>
      </c>
      <c r="E13" s="114">
        <v>17</v>
      </c>
      <c r="F13" s="113">
        <v>28</v>
      </c>
      <c r="G13" s="112">
        <v>2</v>
      </c>
      <c r="H13" s="105">
        <v>48</v>
      </c>
      <c r="I13" s="105">
        <v>640</v>
      </c>
      <c r="J13" s="104">
        <f>IF(C13="x","x",IF(C13="-","-",C13/$I13*100))</f>
        <v>27.968749999999996</v>
      </c>
      <c r="K13" s="111">
        <f>IF(D13="x","x",IF(D13="-","-",D13/$I13*100))</f>
        <v>57.1875</v>
      </c>
      <c r="L13" s="104">
        <f>IF(E13="x","x",IF(E13="-","-",E13/$I13*100))</f>
        <v>2.65625</v>
      </c>
      <c r="M13" s="104">
        <f>IF(F13="x","x",IF(F13="-","-",F13/$I13*100))</f>
        <v>4.375</v>
      </c>
      <c r="N13" s="110">
        <f>IF(G13="x","x",IF(G13="-","-",G13/$I13*100))</f>
        <v>0.3125</v>
      </c>
      <c r="O13" s="110">
        <f>IF(H13="x","x",IF(H13="-","-",H13/$I13*100))</f>
        <v>7.5</v>
      </c>
      <c r="P13" s="80"/>
      <c r="Q13" s="80"/>
    </row>
    <row r="14" spans="2:17">
      <c r="B14" s="103" t="s">
        <v>20</v>
      </c>
      <c r="C14" s="101">
        <v>746</v>
      </c>
      <c r="D14" s="109">
        <v>3451</v>
      </c>
      <c r="E14" s="109">
        <v>226</v>
      </c>
      <c r="F14" s="108">
        <v>656</v>
      </c>
      <c r="G14" s="91">
        <v>17</v>
      </c>
      <c r="H14" s="101">
        <v>133</v>
      </c>
      <c r="I14" s="101">
        <v>5229</v>
      </c>
      <c r="J14" s="100">
        <f>IF(C14="x","x",IF(C14="-","-",C14/$I14*100))</f>
        <v>14.26659017020463</v>
      </c>
      <c r="K14" s="90">
        <f>IF(D14="x","x",IF(D14="-","-",D14/$I14*100))</f>
        <v>65.997322623828651</v>
      </c>
      <c r="L14" s="100">
        <f>IF(E14="x","x",IF(E14="-","-",E14/$I14*100))</f>
        <v>4.322050105182635</v>
      </c>
      <c r="M14" s="100">
        <f>IF(F14="x","x",IF(F14="-","-",F14/$I14*100))</f>
        <v>12.545419774335437</v>
      </c>
      <c r="N14" s="107">
        <f>IF(G14="x","x",IF(G14="-","-",G14/$I14*100))</f>
        <v>0.32510996366418049</v>
      </c>
      <c r="O14" s="107">
        <f>IF(H14="x","x",IF(H14="-","-",H14/$I14*100))</f>
        <v>2.5435073627844713</v>
      </c>
      <c r="P14" s="80"/>
      <c r="Q14" s="80"/>
    </row>
    <row r="15" spans="2:17">
      <c r="B15" s="99" t="s">
        <v>21</v>
      </c>
      <c r="C15" s="105">
        <v>2134</v>
      </c>
      <c r="D15" s="114">
        <v>10635</v>
      </c>
      <c r="E15" s="114">
        <v>1379</v>
      </c>
      <c r="F15" s="113">
        <v>802</v>
      </c>
      <c r="G15" s="112">
        <v>218</v>
      </c>
      <c r="H15" s="105">
        <v>222</v>
      </c>
      <c r="I15" s="105">
        <v>15390</v>
      </c>
      <c r="J15" s="104">
        <f>IF(C15="x","x",IF(C15="-","-",C15/$I15*100))</f>
        <v>13.866146848602989</v>
      </c>
      <c r="K15" s="111">
        <f>IF(D15="x","x",IF(D15="-","-",D15/$I15*100))</f>
        <v>69.103313840155948</v>
      </c>
      <c r="L15" s="104">
        <f>IF(E15="x","x",IF(E15="-","-",E15/$I15*100))</f>
        <v>8.9603638726445745</v>
      </c>
      <c r="M15" s="104">
        <f>IF(F15="x","x",IF(F15="-","-",F15/$I15*100))</f>
        <v>5.2111760883690712</v>
      </c>
      <c r="N15" s="110">
        <f>IF(G15="x","x",IF(G15="-","-",G15/$I15*100))</f>
        <v>1.4165042235217675</v>
      </c>
      <c r="O15" s="110">
        <f>IF(H15="x","x",IF(H15="-","-",H15/$I15*100))</f>
        <v>1.4424951267056529</v>
      </c>
      <c r="P15" s="80"/>
      <c r="Q15" s="80"/>
    </row>
    <row r="16" spans="2:17">
      <c r="B16" s="103" t="s">
        <v>22</v>
      </c>
      <c r="C16" s="101">
        <v>147</v>
      </c>
      <c r="D16" s="101">
        <v>1006</v>
      </c>
      <c r="E16" s="101">
        <v>52</v>
      </c>
      <c r="F16" s="102">
        <v>129</v>
      </c>
      <c r="G16" s="101">
        <v>12</v>
      </c>
      <c r="H16" s="101">
        <v>18</v>
      </c>
      <c r="I16" s="101">
        <v>1364</v>
      </c>
      <c r="J16" s="100">
        <f>IF(C16="x","x",IF(C16="-","-",C16/$I16*100))</f>
        <v>10.777126099706745</v>
      </c>
      <c r="K16" s="100">
        <f>IF(D16="x","x",IF(D16="-","-",D16/$I16*100))</f>
        <v>73.753665689149557</v>
      </c>
      <c r="L16" s="100">
        <f>IF(E16="x","x",IF(E16="-","-",E16/$I16*100))</f>
        <v>3.8123167155425222</v>
      </c>
      <c r="M16" s="100">
        <f>IF(F16="x","x",IF(F16="-","-",F16/$I16*100))</f>
        <v>9.4574780058651022</v>
      </c>
      <c r="N16" s="100">
        <f>IF(G16="x","x",IF(G16="-","-",G16/$I16*100))</f>
        <v>0.87976539589442826</v>
      </c>
      <c r="O16" s="100">
        <f>IF(H16="x","x",IF(H16="-","-",H16/$I16*100))</f>
        <v>1.3196480938416422</v>
      </c>
      <c r="P16" s="80"/>
      <c r="Q16" s="80"/>
    </row>
    <row r="17" spans="2:22">
      <c r="B17" s="99" t="s">
        <v>23</v>
      </c>
      <c r="C17" s="105">
        <v>16</v>
      </c>
      <c r="D17" s="114">
        <v>221</v>
      </c>
      <c r="E17" s="114">
        <v>13</v>
      </c>
      <c r="F17" s="113">
        <v>16</v>
      </c>
      <c r="G17" s="112">
        <v>7</v>
      </c>
      <c r="H17" s="105">
        <v>4</v>
      </c>
      <c r="I17" s="105">
        <v>277</v>
      </c>
      <c r="J17" s="104">
        <f>IF(C17="x","x",IF(C17="-","-",C17/$I17*100))</f>
        <v>5.7761732851985563</v>
      </c>
      <c r="K17" s="111">
        <f>IF(D17="x","x",IF(D17="-","-",D17/$I17*100))</f>
        <v>79.783393501805051</v>
      </c>
      <c r="L17" s="104">
        <f>IF(E17="x","x",IF(E17="-","-",E17/$I17*100))</f>
        <v>4.6931407942238268</v>
      </c>
      <c r="M17" s="104">
        <f>IF(F17="x","x",IF(F17="-","-",F17/$I17*100))</f>
        <v>5.7761732851985563</v>
      </c>
      <c r="N17" s="110">
        <f>IF(G17="x","x",IF(G17="-","-",G17/$I17*100))</f>
        <v>2.5270758122743682</v>
      </c>
      <c r="O17" s="110">
        <f>IF(H17="x","x",IF(H17="-","-",H17/$I17*100))</f>
        <v>1.4440433212996391</v>
      </c>
      <c r="P17" s="80"/>
      <c r="Q17" s="80"/>
    </row>
    <row r="18" spans="2:22">
      <c r="B18" s="103" t="s">
        <v>24</v>
      </c>
      <c r="C18" s="101">
        <v>154</v>
      </c>
      <c r="D18" s="109">
        <v>940</v>
      </c>
      <c r="E18" s="109">
        <v>130</v>
      </c>
      <c r="F18" s="108">
        <v>34</v>
      </c>
      <c r="G18" s="91">
        <v>13</v>
      </c>
      <c r="H18" s="101">
        <v>31</v>
      </c>
      <c r="I18" s="101">
        <v>1302</v>
      </c>
      <c r="J18" s="100">
        <f>IF(C18="x","x",IF(C18="-","-",C18/$I18*100))</f>
        <v>11.827956989247312</v>
      </c>
      <c r="K18" s="90">
        <f>IF(D18="x","x",IF(D18="-","-",D18/$I18*100))</f>
        <v>72.196620583717348</v>
      </c>
      <c r="L18" s="100">
        <f>IF(E18="x","x",IF(E18="-","-",E18/$I18*100))</f>
        <v>9.9846390168970824</v>
      </c>
      <c r="M18" s="100">
        <f>IF(F18="x","x",IF(F18="-","-",F18/$I18*100))</f>
        <v>2.6113671274961598</v>
      </c>
      <c r="N18" s="107">
        <f>IF(G18="x","x",IF(G18="-","-",G18/$I18*100))</f>
        <v>0.99846390168970811</v>
      </c>
      <c r="O18" s="107">
        <f>IF(H18="x","x",IF(H18="-","-",H18/$I18*100))</f>
        <v>2.3809523809523809</v>
      </c>
      <c r="P18" s="80"/>
      <c r="Q18" s="80"/>
    </row>
    <row r="19" spans="2:22">
      <c r="B19" s="99" t="s">
        <v>25</v>
      </c>
      <c r="C19" s="105">
        <v>17</v>
      </c>
      <c r="D19" s="105">
        <v>116</v>
      </c>
      <c r="E19" s="105">
        <v>0</v>
      </c>
      <c r="F19" s="106">
        <v>27</v>
      </c>
      <c r="G19" s="105">
        <v>1</v>
      </c>
      <c r="H19" s="105">
        <v>8</v>
      </c>
      <c r="I19" s="105">
        <v>169</v>
      </c>
      <c r="J19" s="104">
        <f>IF(C19="x","x",IF(C19="-","-",C19/$I19*100))</f>
        <v>10.059171597633137</v>
      </c>
      <c r="K19" s="104">
        <f>IF(D19="x","x",IF(D19="-","-",D19/$I19*100))</f>
        <v>68.639053254437869</v>
      </c>
      <c r="L19" s="104">
        <f>IF(E19="x","x",IF(E19="-","-",E19/$I19*100))</f>
        <v>0</v>
      </c>
      <c r="M19" s="104">
        <f>IF(F19="x","x",IF(F19="-","-",F19/$I19*100))</f>
        <v>15.976331360946746</v>
      </c>
      <c r="N19" s="104">
        <f>IF(G19="x","x",IF(G19="-","-",G19/$I19*100))</f>
        <v>0.59171597633136097</v>
      </c>
      <c r="O19" s="104">
        <f>IF(H19="x","x",IF(H19="-","-",H19/$I19*100))</f>
        <v>4.7337278106508878</v>
      </c>
      <c r="P19" s="80"/>
      <c r="Q19" s="80"/>
    </row>
    <row r="20" spans="2:22">
      <c r="B20" s="103" t="s">
        <v>26</v>
      </c>
      <c r="C20" s="101">
        <v>557</v>
      </c>
      <c r="D20" s="101">
        <v>1069</v>
      </c>
      <c r="E20" s="101">
        <v>151</v>
      </c>
      <c r="F20" s="102">
        <v>148</v>
      </c>
      <c r="G20" s="101">
        <v>4</v>
      </c>
      <c r="H20" s="101">
        <v>21</v>
      </c>
      <c r="I20" s="101">
        <v>1950</v>
      </c>
      <c r="J20" s="100">
        <f>IF(C20="x","x",IF(C20="-","-",C20/$I20*100))</f>
        <v>28.564102564102562</v>
      </c>
      <c r="K20" s="100">
        <f>IF(D20="x","x",IF(D20="-","-",D20/$I20*100))</f>
        <v>54.820512820512825</v>
      </c>
      <c r="L20" s="100">
        <f>IF(E20="x","x",IF(E20="-","-",E20/$I20*100))</f>
        <v>7.7435897435897436</v>
      </c>
      <c r="M20" s="100">
        <f>IF(F20="x","x",IF(F20="-","-",F20/$I20*100))</f>
        <v>7.5897435897435903</v>
      </c>
      <c r="N20" s="100">
        <f>IF(G20="x","x",IF(G20="-","-",G20/$I20*100))</f>
        <v>0.20512820512820512</v>
      </c>
      <c r="O20" s="100">
        <f>IF(H20="x","x",IF(H20="-","-",H20/$I20*100))</f>
        <v>1.0769230769230769</v>
      </c>
      <c r="P20" s="80"/>
      <c r="Q20" s="80"/>
    </row>
    <row r="21" spans="2:22">
      <c r="B21" s="99" t="s">
        <v>27</v>
      </c>
      <c r="C21" s="97">
        <v>17</v>
      </c>
      <c r="D21" s="97">
        <v>154</v>
      </c>
      <c r="E21" s="97">
        <v>28</v>
      </c>
      <c r="F21" s="98">
        <v>9</v>
      </c>
      <c r="G21" s="97">
        <v>0</v>
      </c>
      <c r="H21" s="97">
        <v>6</v>
      </c>
      <c r="I21" s="97">
        <v>214</v>
      </c>
      <c r="J21" s="96">
        <f>IF(C21="x","x",IF(C21="-","-",C21/$I21*100))</f>
        <v>7.9439252336448591</v>
      </c>
      <c r="K21" s="96">
        <f>IF(D21="x","x",IF(D21="-","-",D21/$I21*100))</f>
        <v>71.962616822429908</v>
      </c>
      <c r="L21" s="96">
        <f>IF(E21="x","x",IF(E21="-","-",E21/$I21*100))</f>
        <v>13.084112149532709</v>
      </c>
      <c r="M21" s="96">
        <f>IF(F21="x","x",IF(F21="-","-",F21/$I21*100))</f>
        <v>4.2056074766355138</v>
      </c>
      <c r="N21" s="96">
        <f>IF(G21="x","x",IF(G21="-","-",G21/$I21*100))</f>
        <v>0</v>
      </c>
      <c r="O21" s="96">
        <f>IF(H21="x","x",IF(H21="-","-",H21/$I21*100))</f>
        <v>2.8037383177570092</v>
      </c>
      <c r="P21" s="80"/>
      <c r="Q21" s="80"/>
    </row>
    <row r="22" spans="2:22">
      <c r="B22" s="28" t="s">
        <v>28</v>
      </c>
      <c r="C22" s="94">
        <v>1025</v>
      </c>
      <c r="D22" s="94">
        <v>2216</v>
      </c>
      <c r="E22" s="94">
        <v>867</v>
      </c>
      <c r="F22" s="95">
        <v>148</v>
      </c>
      <c r="G22" s="94">
        <v>16</v>
      </c>
      <c r="H22" s="94">
        <v>134</v>
      </c>
      <c r="I22" s="94">
        <v>4406</v>
      </c>
      <c r="J22" s="93">
        <f>IF(C22="x","x",IF(C22="-","-",C22/$I22*100))</f>
        <v>23.263731275533363</v>
      </c>
      <c r="K22" s="93">
        <f>IF(D22="x","x",IF(D22="-","-",D22/$I22*100))</f>
        <v>50.295052201543356</v>
      </c>
      <c r="L22" s="93">
        <f>IF(E22="x","x",IF(E22="-","-",E22/$I22*100))</f>
        <v>19.677712210621877</v>
      </c>
      <c r="M22" s="93">
        <f>IF(F22="x","x",IF(F22="-","-",F22/$I22*100))</f>
        <v>3.3590558329550615</v>
      </c>
      <c r="N22" s="93">
        <f>IF(G22="x","x",IF(G22="-","-",G22/$I22*100))</f>
        <v>0.36314117113027689</v>
      </c>
      <c r="O22" s="93">
        <f>IF(H22="x","x",IF(H22="-","-",H22/$I22*100))</f>
        <v>3.0413073082160689</v>
      </c>
      <c r="P22" s="80"/>
      <c r="Q22" s="80"/>
    </row>
    <row r="23" spans="2:22">
      <c r="B23" s="32" t="s">
        <v>29</v>
      </c>
      <c r="C23" s="91">
        <v>5462</v>
      </c>
      <c r="D23" s="91">
        <v>23701</v>
      </c>
      <c r="E23" s="91">
        <v>4723</v>
      </c>
      <c r="F23" s="92">
        <v>2132</v>
      </c>
      <c r="G23" s="91">
        <v>332</v>
      </c>
      <c r="H23" s="91">
        <v>477</v>
      </c>
      <c r="I23" s="91">
        <v>36827</v>
      </c>
      <c r="J23" s="90">
        <f>IF(C23="x","x",IF(C23="-","-",C23/$I23*100))</f>
        <v>14.831509490319602</v>
      </c>
      <c r="K23" s="90">
        <f>IF(D23="x","x",IF(D23="-","-",D23/$I23*100))</f>
        <v>64.357672359953298</v>
      </c>
      <c r="L23" s="90">
        <f>IF(E23="x","x",IF(E23="-","-",E23/$I23*100))</f>
        <v>12.824829608710999</v>
      </c>
      <c r="M23" s="90">
        <f>IF(F23="x","x",IF(F23="-","-",F23/$I23*100))</f>
        <v>5.7892307274553998</v>
      </c>
      <c r="N23" s="90">
        <f>IF(G23="x","x",IF(G23="-","-",G23/$I23*100))</f>
        <v>0.90151247725853323</v>
      </c>
      <c r="O23" s="90">
        <f>IF(H23="x","x",IF(H23="-","-",H23/$I23*100))</f>
        <v>1.2952453363021694</v>
      </c>
      <c r="P23" s="80"/>
      <c r="Q23" s="80"/>
    </row>
    <row r="24" spans="2:22">
      <c r="B24" s="89" t="s">
        <v>30</v>
      </c>
      <c r="C24" s="87">
        <v>6487</v>
      </c>
      <c r="D24" s="87">
        <v>25917</v>
      </c>
      <c r="E24" s="87">
        <v>5590</v>
      </c>
      <c r="F24" s="88">
        <v>2280</v>
      </c>
      <c r="G24" s="87">
        <v>348</v>
      </c>
      <c r="H24" s="87">
        <v>611</v>
      </c>
      <c r="I24" s="87">
        <v>41233</v>
      </c>
      <c r="J24" s="86">
        <f>IF(C24="x","x",IF(C24="-","-",C24/$I24*100))</f>
        <v>15.73254432129605</v>
      </c>
      <c r="K24" s="86">
        <f>IF(D24="x","x",IF(D24="-","-",D24/$I24*100))</f>
        <v>62.854994785729879</v>
      </c>
      <c r="L24" s="86">
        <f>IF(E24="x","x",IF(E24="-","-",E24/$I24*100))</f>
        <v>13.557102320956515</v>
      </c>
      <c r="M24" s="86">
        <f>IF(F24="x","x",IF(F24="-","-",F24/$I24*100))</f>
        <v>5.5295515727693836</v>
      </c>
      <c r="N24" s="86">
        <f>IF(G24="x","x",IF(G24="-","-",G24/$I24*100))</f>
        <v>0.84398418742269543</v>
      </c>
      <c r="O24" s="86">
        <f>IF(H24="x","x",IF(H24="-","-",H24/$I24*100))</f>
        <v>1.4818228118254795</v>
      </c>
      <c r="P24" s="80"/>
      <c r="Q24" s="80"/>
      <c r="R24" s="80"/>
      <c r="S24" s="80"/>
      <c r="T24" s="80"/>
      <c r="U24" s="80"/>
      <c r="V24" s="80"/>
    </row>
    <row r="25" spans="2:22" ht="27" customHeight="1">
      <c r="B25" s="85" t="s">
        <v>31</v>
      </c>
      <c r="C25" s="85"/>
      <c r="D25" s="85"/>
      <c r="E25" s="85"/>
      <c r="F25" s="85"/>
      <c r="G25" s="85"/>
      <c r="H25" s="85"/>
      <c r="I25" s="85"/>
      <c r="J25" s="85"/>
      <c r="K25" s="85"/>
      <c r="L25" s="85"/>
      <c r="M25" s="85"/>
      <c r="N25" s="85"/>
      <c r="O25" s="85"/>
    </row>
    <row r="26" spans="2:22">
      <c r="B26" s="84" t="s">
        <v>32</v>
      </c>
      <c r="C26" s="84"/>
      <c r="D26" s="84"/>
      <c r="E26" s="84"/>
      <c r="F26" s="84"/>
      <c r="G26" s="84"/>
      <c r="H26" s="84"/>
      <c r="I26" s="84"/>
      <c r="J26" s="84"/>
      <c r="K26" s="84"/>
      <c r="L26" s="84"/>
      <c r="M26" s="84"/>
      <c r="N26" s="84"/>
      <c r="O26" s="84"/>
    </row>
    <row r="27" spans="2:22" ht="15.45" customHeight="1">
      <c r="B27" s="83" t="s">
        <v>59</v>
      </c>
      <c r="C27" s="83"/>
      <c r="D27" s="83"/>
      <c r="E27" s="83"/>
      <c r="F27" s="83"/>
      <c r="G27" s="83"/>
      <c r="H27" s="83"/>
      <c r="I27" s="83"/>
      <c r="J27" s="83"/>
      <c r="K27" s="83"/>
      <c r="L27" s="83"/>
      <c r="M27" s="83"/>
      <c r="N27" s="83"/>
      <c r="O27" s="83"/>
    </row>
    <row r="29" spans="2:22">
      <c r="C29" s="82"/>
      <c r="D29" s="82"/>
      <c r="E29" s="82"/>
      <c r="F29" s="82"/>
      <c r="G29" s="82"/>
      <c r="H29" s="82"/>
      <c r="I29" s="82"/>
    </row>
    <row r="33" spans="9:15">
      <c r="I33" s="81"/>
      <c r="J33" s="81"/>
      <c r="K33" s="81"/>
      <c r="L33" s="81"/>
      <c r="M33" s="81"/>
      <c r="N33" s="80"/>
      <c r="O33" s="80"/>
    </row>
    <row r="34" spans="9:15">
      <c r="I34" s="81"/>
      <c r="J34" s="81"/>
      <c r="K34" s="81"/>
      <c r="L34" s="81"/>
      <c r="M34" s="81"/>
      <c r="N34" s="80"/>
      <c r="O34" s="80"/>
    </row>
    <row r="35" spans="9:15">
      <c r="I35" s="81"/>
      <c r="J35" s="81"/>
      <c r="K35" s="81"/>
      <c r="L35" s="81"/>
      <c r="M35" s="81"/>
      <c r="N35" s="80"/>
      <c r="O35" s="80"/>
    </row>
    <row r="36" spans="9:15">
      <c r="I36" s="81"/>
      <c r="J36" s="81"/>
      <c r="K36" s="81"/>
      <c r="L36" s="81"/>
      <c r="M36" s="81"/>
      <c r="N36" s="80"/>
      <c r="O36" s="80"/>
    </row>
    <row r="37" spans="9:15">
      <c r="I37" s="81"/>
      <c r="J37" s="81"/>
      <c r="K37" s="81"/>
      <c r="L37" s="81"/>
      <c r="M37" s="81"/>
      <c r="N37" s="80"/>
      <c r="O37" s="80"/>
    </row>
    <row r="38" spans="9:15">
      <c r="I38" s="81"/>
      <c r="J38" s="81"/>
      <c r="K38" s="81"/>
      <c r="L38" s="81"/>
      <c r="M38" s="81"/>
      <c r="N38" s="80"/>
      <c r="O38" s="80"/>
    </row>
    <row r="39" spans="9:15">
      <c r="I39" s="81"/>
      <c r="J39" s="81"/>
      <c r="K39" s="81"/>
      <c r="L39" s="81"/>
      <c r="M39" s="81"/>
      <c r="N39" s="80"/>
      <c r="O39" s="80"/>
    </row>
    <row r="40" spans="9:15">
      <c r="I40" s="81"/>
      <c r="J40" s="81"/>
      <c r="K40" s="81"/>
      <c r="L40" s="81"/>
      <c r="M40" s="81"/>
      <c r="N40" s="80"/>
      <c r="O40" s="80"/>
    </row>
    <row r="41" spans="9:15">
      <c r="I41" s="81"/>
      <c r="J41" s="81"/>
      <c r="K41" s="81"/>
      <c r="L41" s="81"/>
      <c r="M41" s="81"/>
      <c r="N41" s="80"/>
      <c r="O41" s="80"/>
    </row>
    <row r="42" spans="9:15">
      <c r="I42" s="81"/>
      <c r="J42" s="81"/>
      <c r="K42" s="81"/>
      <c r="L42" s="81"/>
      <c r="M42" s="81"/>
      <c r="N42" s="80"/>
      <c r="O42" s="80"/>
    </row>
    <row r="43" spans="9:15">
      <c r="I43" s="81"/>
      <c r="J43" s="81"/>
      <c r="K43" s="81"/>
      <c r="L43" s="81"/>
      <c r="M43" s="81"/>
      <c r="N43" s="80"/>
      <c r="O43" s="80"/>
    </row>
    <row r="44" spans="9:15">
      <c r="I44" s="81"/>
      <c r="J44" s="81"/>
      <c r="K44" s="81"/>
      <c r="L44" s="81"/>
      <c r="M44" s="81"/>
      <c r="N44" s="80"/>
      <c r="O44" s="80"/>
    </row>
    <row r="45" spans="9:15">
      <c r="I45" s="81"/>
      <c r="J45" s="81"/>
      <c r="K45" s="81"/>
      <c r="L45" s="81"/>
      <c r="M45" s="81"/>
      <c r="N45" s="80"/>
      <c r="O45" s="80"/>
    </row>
    <row r="46" spans="9:15">
      <c r="I46" s="81"/>
      <c r="J46" s="81"/>
      <c r="K46" s="81"/>
      <c r="L46" s="81"/>
      <c r="M46" s="81"/>
      <c r="N46" s="80"/>
      <c r="O46" s="80"/>
    </row>
    <row r="47" spans="9:15">
      <c r="I47" s="81"/>
      <c r="J47" s="81"/>
      <c r="K47" s="81"/>
      <c r="L47" s="81"/>
      <c r="M47" s="81"/>
      <c r="N47" s="80"/>
      <c r="O47" s="80"/>
    </row>
    <row r="48" spans="9:15">
      <c r="I48" s="81"/>
      <c r="J48" s="81"/>
      <c r="K48" s="81"/>
      <c r="L48" s="81"/>
      <c r="M48" s="81"/>
      <c r="N48" s="80"/>
      <c r="O48" s="80"/>
    </row>
    <row r="49" spans="9:15">
      <c r="I49" s="81"/>
      <c r="J49" s="81"/>
      <c r="K49" s="81"/>
      <c r="L49" s="81"/>
      <c r="M49" s="81"/>
      <c r="N49" s="80"/>
      <c r="O49" s="80"/>
    </row>
    <row r="50" spans="9:15">
      <c r="I50" s="81"/>
      <c r="J50" s="81"/>
      <c r="K50" s="81"/>
      <c r="L50" s="81"/>
      <c r="M50" s="81"/>
      <c r="N50" s="80"/>
      <c r="O50" s="80"/>
    </row>
    <row r="51" spans="9:15">
      <c r="I51" s="81"/>
      <c r="J51" s="81"/>
      <c r="K51" s="81"/>
      <c r="L51" s="81"/>
      <c r="M51" s="81"/>
      <c r="N51" s="80"/>
      <c r="O51" s="80"/>
    </row>
    <row r="52" spans="9:15">
      <c r="N52" s="80"/>
      <c r="O52" s="80"/>
    </row>
    <row r="53" spans="9:15">
      <c r="N53" s="80"/>
      <c r="O53" s="80"/>
    </row>
  </sheetData>
  <mergeCells count="8">
    <mergeCell ref="B26:O26"/>
    <mergeCell ref="B27:O27"/>
    <mergeCell ref="B2:O2"/>
    <mergeCell ref="B3:B5"/>
    <mergeCell ref="C3:O3"/>
    <mergeCell ref="C5:I5"/>
    <mergeCell ref="J5:O5"/>
    <mergeCell ref="B25:O2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E5CFE-B08D-4351-8E91-565C09E1DA3C}">
  <dimension ref="B2:V54"/>
  <sheetViews>
    <sheetView workbookViewId="0"/>
  </sheetViews>
  <sheetFormatPr baseColWidth="10" defaultColWidth="11.44140625" defaultRowHeight="14.4"/>
  <cols>
    <col min="1" max="1" width="11.44140625" style="1"/>
    <col min="2" max="2" width="40.44140625" style="1" customWidth="1"/>
    <col min="3" max="4" width="11.44140625" style="1"/>
    <col min="5" max="5" width="13" style="1" customWidth="1"/>
    <col min="6" max="6" width="13.44140625" style="1" customWidth="1"/>
    <col min="7" max="7" width="16" style="1" customWidth="1"/>
    <col min="8" max="8" width="19.44140625" style="1" customWidth="1"/>
    <col min="9" max="11" width="11.44140625" style="1"/>
    <col min="12" max="12" width="13.44140625" style="1" customWidth="1"/>
    <col min="13" max="13" width="14.44140625" style="1" customWidth="1"/>
    <col min="14" max="14" width="15.44140625" style="1" customWidth="1"/>
    <col min="15" max="15" width="20" style="1" customWidth="1"/>
    <col min="16" max="16384" width="11.44140625" style="1"/>
  </cols>
  <sheetData>
    <row r="2" spans="2:17" ht="15.45" customHeight="1">
      <c r="B2" s="67" t="s">
        <v>54</v>
      </c>
      <c r="C2" s="68"/>
      <c r="D2" s="68"/>
      <c r="E2" s="68"/>
      <c r="F2" s="68"/>
      <c r="G2" s="68"/>
      <c r="H2" s="68"/>
      <c r="I2" s="68"/>
      <c r="J2" s="68"/>
      <c r="K2" s="68"/>
      <c r="L2" s="68"/>
      <c r="M2" s="68"/>
      <c r="N2" s="68"/>
      <c r="O2" s="68"/>
    </row>
    <row r="3" spans="2:17" ht="14.7" customHeight="1">
      <c r="B3" s="69" t="s">
        <v>1</v>
      </c>
      <c r="C3" s="72" t="s">
        <v>2</v>
      </c>
      <c r="D3" s="72"/>
      <c r="E3" s="72"/>
      <c r="F3" s="72"/>
      <c r="G3" s="72"/>
      <c r="H3" s="72"/>
      <c r="I3" s="72"/>
      <c r="J3" s="72"/>
      <c r="K3" s="72"/>
      <c r="L3" s="72"/>
      <c r="M3" s="72"/>
      <c r="N3" s="72"/>
      <c r="O3" s="73"/>
    </row>
    <row r="4" spans="2:17" ht="150.44999999999999" customHeight="1">
      <c r="B4" s="70"/>
      <c r="C4" s="2" t="s">
        <v>3</v>
      </c>
      <c r="D4" s="3" t="s">
        <v>4</v>
      </c>
      <c r="E4" s="3" t="s">
        <v>5</v>
      </c>
      <c r="F4" s="4" t="s">
        <v>6</v>
      </c>
      <c r="G4" s="5" t="s">
        <v>7</v>
      </c>
      <c r="H4" s="4" t="s">
        <v>8</v>
      </c>
      <c r="I4" s="6" t="s">
        <v>9</v>
      </c>
      <c r="J4" s="5" t="s">
        <v>3</v>
      </c>
      <c r="K4" s="3" t="s">
        <v>4</v>
      </c>
      <c r="L4" s="3" t="s">
        <v>5</v>
      </c>
      <c r="M4" s="4" t="s">
        <v>6</v>
      </c>
      <c r="N4" s="5" t="s">
        <v>7</v>
      </c>
      <c r="O4" s="4" t="s">
        <v>8</v>
      </c>
    </row>
    <row r="5" spans="2:17">
      <c r="B5" s="71"/>
      <c r="C5" s="74" t="s">
        <v>10</v>
      </c>
      <c r="D5" s="74"/>
      <c r="E5" s="74"/>
      <c r="F5" s="74"/>
      <c r="G5" s="74"/>
      <c r="H5" s="74"/>
      <c r="I5" s="75"/>
      <c r="J5" s="76" t="s">
        <v>11</v>
      </c>
      <c r="K5" s="74"/>
      <c r="L5" s="74"/>
      <c r="M5" s="74"/>
      <c r="N5" s="74"/>
      <c r="O5" s="75"/>
    </row>
    <row r="6" spans="2:17">
      <c r="B6" s="7" t="s">
        <v>12</v>
      </c>
      <c r="C6" s="8">
        <v>389</v>
      </c>
      <c r="D6" s="9">
        <v>3905</v>
      </c>
      <c r="E6" s="9">
        <v>1613</v>
      </c>
      <c r="F6" s="10">
        <v>2</v>
      </c>
      <c r="G6" s="11">
        <v>0</v>
      </c>
      <c r="H6" s="8">
        <v>0</v>
      </c>
      <c r="I6" s="8">
        <v>5909</v>
      </c>
      <c r="J6" s="12">
        <f>C6*100/I6</f>
        <v>6.5831782027415811</v>
      </c>
      <c r="K6" s="13">
        <f>D6*100/I6</f>
        <v>66.085632086647493</v>
      </c>
      <c r="L6" s="12">
        <f>E6*100/I6</f>
        <v>27.297343036046708</v>
      </c>
      <c r="M6" s="12">
        <f>F6*100/I6</f>
        <v>3.3846674564224064E-2</v>
      </c>
      <c r="N6" s="14">
        <f>G6*100/I6</f>
        <v>0</v>
      </c>
      <c r="O6" s="14">
        <f>H6*100/I6</f>
        <v>0</v>
      </c>
      <c r="P6" s="39"/>
      <c r="Q6" s="39"/>
    </row>
    <row r="7" spans="2:17">
      <c r="B7" s="15" t="s">
        <v>13</v>
      </c>
      <c r="C7" s="16">
        <v>286</v>
      </c>
      <c r="D7" s="17">
        <v>1573</v>
      </c>
      <c r="E7" s="17">
        <v>857</v>
      </c>
      <c r="F7" s="18">
        <v>275</v>
      </c>
      <c r="G7" s="19">
        <v>40</v>
      </c>
      <c r="H7" s="16">
        <v>116</v>
      </c>
      <c r="I7" s="16">
        <v>3147</v>
      </c>
      <c r="J7" s="20">
        <f t="shared" ref="J7:J24" si="0">C7*100/I7</f>
        <v>9.0880203368287251</v>
      </c>
      <c r="K7" s="21">
        <f t="shared" ref="K7:K24" si="1">D7*100/I7</f>
        <v>49.984111852557994</v>
      </c>
      <c r="L7" s="20">
        <f t="shared" ref="L7:L24" si="2">E7*100/I7</f>
        <v>27.232284715602162</v>
      </c>
      <c r="M7" s="20">
        <f t="shared" ref="M7:M24" si="3">F7*100/I7</f>
        <v>8.7384810931045447</v>
      </c>
      <c r="N7" s="22">
        <f t="shared" ref="N7:N24" si="4">G7*100/I7</f>
        <v>1.271051795360661</v>
      </c>
      <c r="O7" s="22">
        <f t="shared" ref="O7:O24" si="5">H7*100/I7</f>
        <v>3.6860502065459166</v>
      </c>
      <c r="P7" s="39"/>
      <c r="Q7" s="39"/>
    </row>
    <row r="8" spans="2:17">
      <c r="B8" s="7" t="s">
        <v>14</v>
      </c>
      <c r="C8" s="8">
        <v>640</v>
      </c>
      <c r="D8" s="9">
        <v>146</v>
      </c>
      <c r="E8" s="9">
        <v>545</v>
      </c>
      <c r="F8" s="10">
        <v>53</v>
      </c>
      <c r="G8" s="11">
        <v>0</v>
      </c>
      <c r="H8" s="8">
        <v>36</v>
      </c>
      <c r="I8" s="8">
        <v>1420</v>
      </c>
      <c r="J8" s="12">
        <f t="shared" si="0"/>
        <v>45.070422535211264</v>
      </c>
      <c r="K8" s="13">
        <f t="shared" si="1"/>
        <v>10.28169014084507</v>
      </c>
      <c r="L8" s="12">
        <f t="shared" si="2"/>
        <v>38.380281690140848</v>
      </c>
      <c r="M8" s="12">
        <f t="shared" si="3"/>
        <v>3.732394366197183</v>
      </c>
      <c r="N8" s="14">
        <f t="shared" si="4"/>
        <v>0</v>
      </c>
      <c r="O8" s="14">
        <f t="shared" si="5"/>
        <v>2.535211267605634</v>
      </c>
      <c r="P8" s="39"/>
      <c r="Q8" s="39"/>
    </row>
    <row r="9" spans="2:17">
      <c r="B9" s="15" t="s">
        <v>15</v>
      </c>
      <c r="C9" s="16">
        <v>12</v>
      </c>
      <c r="D9" s="16">
        <v>618</v>
      </c>
      <c r="E9" s="16">
        <v>166</v>
      </c>
      <c r="F9" s="23">
        <v>42</v>
      </c>
      <c r="G9" s="16">
        <v>3</v>
      </c>
      <c r="H9" s="16">
        <v>11</v>
      </c>
      <c r="I9" s="16">
        <v>852</v>
      </c>
      <c r="J9" s="20">
        <f t="shared" si="0"/>
        <v>1.408450704225352</v>
      </c>
      <c r="K9" s="20">
        <f t="shared" si="1"/>
        <v>72.535211267605632</v>
      </c>
      <c r="L9" s="20">
        <f t="shared" si="2"/>
        <v>19.483568075117372</v>
      </c>
      <c r="M9" s="20">
        <f t="shared" si="3"/>
        <v>4.929577464788732</v>
      </c>
      <c r="N9" s="20">
        <f t="shared" si="4"/>
        <v>0.352112676056338</v>
      </c>
      <c r="O9" s="20">
        <f t="shared" si="5"/>
        <v>1.2910798122065728</v>
      </c>
      <c r="P9" s="39"/>
      <c r="Q9" s="39"/>
    </row>
    <row r="10" spans="2:17">
      <c r="B10" s="7" t="s">
        <v>16</v>
      </c>
      <c r="C10" s="8" t="s">
        <v>56</v>
      </c>
      <c r="D10" s="9" t="s">
        <v>56</v>
      </c>
      <c r="E10" s="9" t="s">
        <v>56</v>
      </c>
      <c r="F10" s="10" t="s">
        <v>56</v>
      </c>
      <c r="G10" s="11" t="s">
        <v>56</v>
      </c>
      <c r="H10" s="8" t="s">
        <v>56</v>
      </c>
      <c r="I10" s="8" t="s">
        <v>56</v>
      </c>
      <c r="J10" s="12" t="s">
        <v>57</v>
      </c>
      <c r="K10" s="13" t="s">
        <v>57</v>
      </c>
      <c r="L10" s="12" t="s">
        <v>57</v>
      </c>
      <c r="M10" s="12" t="s">
        <v>57</v>
      </c>
      <c r="N10" s="14" t="s">
        <v>57</v>
      </c>
      <c r="O10" s="14" t="s">
        <v>57</v>
      </c>
      <c r="P10" s="39"/>
      <c r="Q10" s="39"/>
    </row>
    <row r="11" spans="2:17">
      <c r="B11" s="15" t="s">
        <v>17</v>
      </c>
      <c r="C11" s="16">
        <v>49</v>
      </c>
      <c r="D11" s="17">
        <v>325</v>
      </c>
      <c r="E11" s="17">
        <v>320</v>
      </c>
      <c r="F11" s="18">
        <v>1</v>
      </c>
      <c r="G11" s="19">
        <v>11</v>
      </c>
      <c r="H11" s="16">
        <v>0</v>
      </c>
      <c r="I11" s="16">
        <v>706</v>
      </c>
      <c r="J11" s="20">
        <f t="shared" si="0"/>
        <v>6.9405099150141645</v>
      </c>
      <c r="K11" s="21">
        <f t="shared" si="1"/>
        <v>46.033994334277622</v>
      </c>
      <c r="L11" s="20">
        <f t="shared" si="2"/>
        <v>45.325779036827193</v>
      </c>
      <c r="M11" s="20">
        <f t="shared" si="3"/>
        <v>0.14164305949008499</v>
      </c>
      <c r="N11" s="22">
        <f t="shared" si="4"/>
        <v>1.5580736543909348</v>
      </c>
      <c r="O11" s="22">
        <f t="shared" si="5"/>
        <v>0</v>
      </c>
      <c r="P11" s="39"/>
      <c r="Q11" s="39"/>
    </row>
    <row r="12" spans="2:17">
      <c r="B12" s="7" t="s">
        <v>18</v>
      </c>
      <c r="C12" s="8">
        <v>492</v>
      </c>
      <c r="D12" s="9">
        <v>1942</v>
      </c>
      <c r="E12" s="9">
        <v>315</v>
      </c>
      <c r="F12" s="10">
        <v>30</v>
      </c>
      <c r="G12" s="11">
        <v>17</v>
      </c>
      <c r="H12" s="8">
        <v>2</v>
      </c>
      <c r="I12" s="8">
        <v>2798</v>
      </c>
      <c r="J12" s="12">
        <f t="shared" si="0"/>
        <v>17.583988563259471</v>
      </c>
      <c r="K12" s="13">
        <f t="shared" si="1"/>
        <v>69.406719085060757</v>
      </c>
      <c r="L12" s="12">
        <f t="shared" si="2"/>
        <v>11.258041458184417</v>
      </c>
      <c r="M12" s="12">
        <f t="shared" si="3"/>
        <v>1.0721944245889921</v>
      </c>
      <c r="N12" s="14">
        <f t="shared" si="4"/>
        <v>0.60757684060042882</v>
      </c>
      <c r="O12" s="14">
        <f t="shared" si="5"/>
        <v>7.147962830593281E-2</v>
      </c>
      <c r="P12" s="39"/>
      <c r="Q12" s="39"/>
    </row>
    <row r="13" spans="2:17">
      <c r="B13" s="15" t="s">
        <v>19</v>
      </c>
      <c r="C13" s="16">
        <v>209</v>
      </c>
      <c r="D13" s="17">
        <v>411</v>
      </c>
      <c r="E13" s="17">
        <v>14</v>
      </c>
      <c r="F13" s="18">
        <v>30</v>
      </c>
      <c r="G13" s="19">
        <v>4</v>
      </c>
      <c r="H13" s="16">
        <v>54</v>
      </c>
      <c r="I13" s="16">
        <v>722</v>
      </c>
      <c r="J13" s="20">
        <f t="shared" si="0"/>
        <v>28.94736842105263</v>
      </c>
      <c r="K13" s="21">
        <f t="shared" si="1"/>
        <v>56.925207756232687</v>
      </c>
      <c r="L13" s="20">
        <f t="shared" si="2"/>
        <v>1.9390581717451523</v>
      </c>
      <c r="M13" s="20">
        <f t="shared" si="3"/>
        <v>4.1551246537396125</v>
      </c>
      <c r="N13" s="22">
        <f t="shared" si="4"/>
        <v>0.554016620498615</v>
      </c>
      <c r="O13" s="22">
        <f t="shared" si="5"/>
        <v>7.4792243767313016</v>
      </c>
      <c r="P13" s="39"/>
      <c r="Q13" s="39"/>
    </row>
    <row r="14" spans="2:17">
      <c r="B14" s="7" t="s">
        <v>20</v>
      </c>
      <c r="C14" s="8">
        <v>587</v>
      </c>
      <c r="D14" s="9">
        <v>3644</v>
      </c>
      <c r="E14" s="9">
        <v>294</v>
      </c>
      <c r="F14" s="10">
        <v>847</v>
      </c>
      <c r="G14" s="11">
        <v>19</v>
      </c>
      <c r="H14" s="8">
        <v>99</v>
      </c>
      <c r="I14" s="8">
        <v>5490</v>
      </c>
      <c r="J14" s="12">
        <f t="shared" si="0"/>
        <v>10.692167577413478</v>
      </c>
      <c r="K14" s="13">
        <f t="shared" si="1"/>
        <v>66.375227686703099</v>
      </c>
      <c r="L14" s="12">
        <f t="shared" si="2"/>
        <v>5.3551912568306008</v>
      </c>
      <c r="M14" s="12">
        <f t="shared" si="3"/>
        <v>15.428051001821494</v>
      </c>
      <c r="N14" s="14">
        <f t="shared" si="4"/>
        <v>0.3460837887067395</v>
      </c>
      <c r="O14" s="14">
        <f t="shared" si="5"/>
        <v>1.8032786885245902</v>
      </c>
      <c r="P14" s="39"/>
      <c r="Q14" s="39"/>
    </row>
    <row r="15" spans="2:17">
      <c r="B15" s="15" t="s">
        <v>21</v>
      </c>
      <c r="C15" s="16">
        <v>1639</v>
      </c>
      <c r="D15" s="17">
        <v>11105</v>
      </c>
      <c r="E15" s="17">
        <v>1416</v>
      </c>
      <c r="F15" s="18">
        <v>846</v>
      </c>
      <c r="G15" s="19">
        <v>191</v>
      </c>
      <c r="H15" s="16">
        <v>149</v>
      </c>
      <c r="I15" s="16">
        <v>15346</v>
      </c>
      <c r="J15" s="20">
        <f t="shared" si="0"/>
        <v>10.680307572005734</v>
      </c>
      <c r="K15" s="21">
        <f t="shared" si="1"/>
        <v>72.364133976280471</v>
      </c>
      <c r="L15" s="20">
        <f t="shared" si="2"/>
        <v>9.2271601720317999</v>
      </c>
      <c r="M15" s="20">
        <f t="shared" si="3"/>
        <v>5.5128372214257784</v>
      </c>
      <c r="N15" s="22">
        <f t="shared" si="4"/>
        <v>1.2446240062557019</v>
      </c>
      <c r="O15" s="22">
        <f t="shared" si="5"/>
        <v>0.97093705200052127</v>
      </c>
      <c r="P15" s="39"/>
      <c r="Q15" s="39"/>
    </row>
    <row r="16" spans="2:17">
      <c r="B16" s="7" t="s">
        <v>22</v>
      </c>
      <c r="C16" s="8">
        <v>111</v>
      </c>
      <c r="D16" s="8">
        <v>1032</v>
      </c>
      <c r="E16" s="8">
        <v>34</v>
      </c>
      <c r="F16" s="24">
        <v>144</v>
      </c>
      <c r="G16" s="8">
        <v>24</v>
      </c>
      <c r="H16" s="8">
        <v>19</v>
      </c>
      <c r="I16" s="8">
        <v>1364</v>
      </c>
      <c r="J16" s="12">
        <f t="shared" si="0"/>
        <v>8.1378299120234612</v>
      </c>
      <c r="K16" s="12">
        <f t="shared" si="1"/>
        <v>75.659824046920818</v>
      </c>
      <c r="L16" s="12">
        <f t="shared" si="2"/>
        <v>2.4926686217008798</v>
      </c>
      <c r="M16" s="12">
        <f t="shared" si="3"/>
        <v>10.557184750733137</v>
      </c>
      <c r="N16" s="12">
        <f t="shared" si="4"/>
        <v>1.7595307917888563</v>
      </c>
      <c r="O16" s="12">
        <f t="shared" si="5"/>
        <v>1.3929618768328447</v>
      </c>
      <c r="P16" s="39"/>
      <c r="Q16" s="39"/>
    </row>
    <row r="17" spans="2:22">
      <c r="B17" s="15" t="s">
        <v>23</v>
      </c>
      <c r="C17" s="16">
        <v>34</v>
      </c>
      <c r="D17" s="17">
        <v>221</v>
      </c>
      <c r="E17" s="17">
        <v>14</v>
      </c>
      <c r="F17" s="18">
        <v>13</v>
      </c>
      <c r="G17" s="19">
        <v>0</v>
      </c>
      <c r="H17" s="16">
        <v>0</v>
      </c>
      <c r="I17" s="16">
        <v>282</v>
      </c>
      <c r="J17" s="20">
        <f t="shared" si="0"/>
        <v>12.056737588652481</v>
      </c>
      <c r="K17" s="21">
        <f t="shared" si="1"/>
        <v>78.36879432624113</v>
      </c>
      <c r="L17" s="20">
        <f t="shared" si="2"/>
        <v>4.9645390070921982</v>
      </c>
      <c r="M17" s="20">
        <f t="shared" si="3"/>
        <v>4.6099290780141846</v>
      </c>
      <c r="N17" s="22">
        <f t="shared" si="4"/>
        <v>0</v>
      </c>
      <c r="O17" s="22">
        <f t="shared" si="5"/>
        <v>0</v>
      </c>
      <c r="P17" s="39"/>
      <c r="Q17" s="39"/>
    </row>
    <row r="18" spans="2:22">
      <c r="B18" s="7" t="s">
        <v>24</v>
      </c>
      <c r="C18" s="8">
        <v>166</v>
      </c>
      <c r="D18" s="9">
        <v>1023</v>
      </c>
      <c r="E18" s="9">
        <v>150</v>
      </c>
      <c r="F18" s="10">
        <v>38</v>
      </c>
      <c r="G18" s="11">
        <v>11</v>
      </c>
      <c r="H18" s="8">
        <v>31</v>
      </c>
      <c r="I18" s="8">
        <v>1419</v>
      </c>
      <c r="J18" s="12">
        <f t="shared" si="0"/>
        <v>11.698379140239606</v>
      </c>
      <c r="K18" s="13">
        <f t="shared" si="1"/>
        <v>72.093023255813947</v>
      </c>
      <c r="L18" s="12">
        <f t="shared" si="2"/>
        <v>10.570824524312897</v>
      </c>
      <c r="M18" s="12">
        <f t="shared" si="3"/>
        <v>2.6779422128259336</v>
      </c>
      <c r="N18" s="14">
        <f t="shared" si="4"/>
        <v>0.77519379844961245</v>
      </c>
      <c r="O18" s="14">
        <f t="shared" si="5"/>
        <v>2.1846370683579988</v>
      </c>
      <c r="P18" s="39"/>
      <c r="Q18" s="39"/>
    </row>
    <row r="19" spans="2:22">
      <c r="B19" s="15" t="s">
        <v>25</v>
      </c>
      <c r="C19" s="16">
        <v>19</v>
      </c>
      <c r="D19" s="16">
        <v>123</v>
      </c>
      <c r="E19" s="16">
        <v>1</v>
      </c>
      <c r="F19" s="23">
        <v>5</v>
      </c>
      <c r="G19" s="16">
        <v>0</v>
      </c>
      <c r="H19" s="16">
        <v>26</v>
      </c>
      <c r="I19" s="16">
        <v>174</v>
      </c>
      <c r="J19" s="20">
        <f t="shared" si="0"/>
        <v>10.919540229885058</v>
      </c>
      <c r="K19" s="20">
        <f t="shared" si="1"/>
        <v>70.689655172413794</v>
      </c>
      <c r="L19" s="20">
        <f t="shared" si="2"/>
        <v>0.57471264367816088</v>
      </c>
      <c r="M19" s="20">
        <f t="shared" si="3"/>
        <v>2.8735632183908044</v>
      </c>
      <c r="N19" s="20">
        <f t="shared" si="4"/>
        <v>0</v>
      </c>
      <c r="O19" s="20">
        <f t="shared" si="5"/>
        <v>14.942528735632184</v>
      </c>
      <c r="P19" s="39"/>
      <c r="Q19" s="39"/>
    </row>
    <row r="20" spans="2:22">
      <c r="B20" s="7" t="s">
        <v>26</v>
      </c>
      <c r="C20" s="8">
        <v>340</v>
      </c>
      <c r="D20" s="8">
        <v>1127</v>
      </c>
      <c r="E20" s="8">
        <v>215</v>
      </c>
      <c r="F20" s="24">
        <v>72</v>
      </c>
      <c r="G20" s="8">
        <v>3</v>
      </c>
      <c r="H20" s="8">
        <v>16</v>
      </c>
      <c r="I20" s="8">
        <v>1773</v>
      </c>
      <c r="J20" s="12">
        <f t="shared" si="0"/>
        <v>19.176536943034407</v>
      </c>
      <c r="K20" s="12">
        <f t="shared" si="1"/>
        <v>63.564579808234633</v>
      </c>
      <c r="L20" s="12">
        <f t="shared" si="2"/>
        <v>12.12633953750705</v>
      </c>
      <c r="M20" s="12">
        <f t="shared" si="3"/>
        <v>4.0609137055837561</v>
      </c>
      <c r="N20" s="12">
        <f t="shared" si="4"/>
        <v>0.16920473773265651</v>
      </c>
      <c r="O20" s="12">
        <f t="shared" si="5"/>
        <v>0.90242526790750144</v>
      </c>
      <c r="P20" s="39"/>
      <c r="Q20" s="39"/>
    </row>
    <row r="21" spans="2:22">
      <c r="B21" s="15" t="s">
        <v>27</v>
      </c>
      <c r="C21" s="25">
        <v>19</v>
      </c>
      <c r="D21" s="25">
        <v>158</v>
      </c>
      <c r="E21" s="25">
        <v>45</v>
      </c>
      <c r="F21" s="26">
        <v>8</v>
      </c>
      <c r="G21" s="25">
        <v>2</v>
      </c>
      <c r="H21" s="25">
        <v>8</v>
      </c>
      <c r="I21" s="25">
        <v>240</v>
      </c>
      <c r="J21" s="27">
        <f t="shared" si="0"/>
        <v>7.916666666666667</v>
      </c>
      <c r="K21" s="27">
        <f t="shared" si="1"/>
        <v>65.833333333333329</v>
      </c>
      <c r="L21" s="27">
        <f t="shared" si="2"/>
        <v>18.75</v>
      </c>
      <c r="M21" s="27">
        <f t="shared" si="3"/>
        <v>3.3333333333333335</v>
      </c>
      <c r="N21" s="27">
        <f t="shared" si="4"/>
        <v>0.83333333333333337</v>
      </c>
      <c r="O21" s="27">
        <f t="shared" si="5"/>
        <v>3.3333333333333335</v>
      </c>
      <c r="P21" s="39"/>
      <c r="Q21" s="39"/>
    </row>
    <row r="22" spans="2:22">
      <c r="B22" s="28" t="s">
        <v>28</v>
      </c>
      <c r="C22" s="29">
        <f>SUM(C8:C9,C13,C18:C19,C21)</f>
        <v>1065</v>
      </c>
      <c r="D22" s="29">
        <f t="shared" ref="D22:I22" si="6">SUM(D8:D9,D13,D18:D19,D21)</f>
        <v>2479</v>
      </c>
      <c r="E22" s="29">
        <f t="shared" si="6"/>
        <v>921</v>
      </c>
      <c r="F22" s="30">
        <f t="shared" si="6"/>
        <v>176</v>
      </c>
      <c r="G22" s="29">
        <f t="shared" si="6"/>
        <v>20</v>
      </c>
      <c r="H22" s="29">
        <f t="shared" si="6"/>
        <v>166</v>
      </c>
      <c r="I22" s="29">
        <f t="shared" si="6"/>
        <v>4827</v>
      </c>
      <c r="J22" s="31">
        <f t="shared" si="0"/>
        <v>22.063393412057177</v>
      </c>
      <c r="K22" s="31">
        <f t="shared" si="1"/>
        <v>51.356950486844831</v>
      </c>
      <c r="L22" s="31">
        <f t="shared" si="2"/>
        <v>19.080174021131139</v>
      </c>
      <c r="M22" s="31">
        <f t="shared" si="3"/>
        <v>3.6461570333540503</v>
      </c>
      <c r="N22" s="31">
        <f t="shared" si="4"/>
        <v>0.41433602651750567</v>
      </c>
      <c r="O22" s="31">
        <f t="shared" si="5"/>
        <v>3.4389890200952973</v>
      </c>
      <c r="P22" s="39"/>
      <c r="Q22" s="39"/>
    </row>
    <row r="23" spans="2:22">
      <c r="B23" s="32" t="s">
        <v>29</v>
      </c>
      <c r="C23" s="11">
        <f>SUM(C6:C7,C10:C12,C14:C17,C20)</f>
        <v>3927</v>
      </c>
      <c r="D23" s="11">
        <f>SUM(D6:D7,D10:D12,D14:D17,D20)</f>
        <v>24874</v>
      </c>
      <c r="E23" s="11">
        <f>SUM(E6:E7,E10:E12,E14:E17,E20)</f>
        <v>5078</v>
      </c>
      <c r="F23" s="33">
        <f>SUM(F6:F7,F10:F12,F14:F17,F20)</f>
        <v>2230</v>
      </c>
      <c r="G23" s="11">
        <f t="shared" ref="G23:H23" si="7">SUM(G6:G7,G10:G12,G14:G17,G20)</f>
        <v>305</v>
      </c>
      <c r="H23" s="11">
        <f t="shared" si="7"/>
        <v>401</v>
      </c>
      <c r="I23" s="11">
        <f>SUM(I6:I7,I10:I12,I14:I17,I20)</f>
        <v>36815</v>
      </c>
      <c r="J23" s="13">
        <f t="shared" si="0"/>
        <v>10.666847752274888</v>
      </c>
      <c r="K23" s="13">
        <f t="shared" si="1"/>
        <v>67.564851283444241</v>
      </c>
      <c r="L23" s="13">
        <f t="shared" si="2"/>
        <v>13.793290778215402</v>
      </c>
      <c r="M23" s="13">
        <f t="shared" si="3"/>
        <v>6.0573135950020376</v>
      </c>
      <c r="N23" s="13">
        <f t="shared" si="4"/>
        <v>0.82846665761238625</v>
      </c>
      <c r="O23" s="13">
        <f t="shared" si="5"/>
        <v>1.0892299334510389</v>
      </c>
      <c r="P23" s="39"/>
      <c r="Q23" s="39"/>
    </row>
    <row r="24" spans="2:22">
      <c r="B24" s="34" t="s">
        <v>30</v>
      </c>
      <c r="C24" s="35">
        <f t="shared" ref="C24:I24" si="8">C22+C23</f>
        <v>4992</v>
      </c>
      <c r="D24" s="35">
        <f t="shared" si="8"/>
        <v>27353</v>
      </c>
      <c r="E24" s="35">
        <f t="shared" si="8"/>
        <v>5999</v>
      </c>
      <c r="F24" s="36">
        <f t="shared" si="8"/>
        <v>2406</v>
      </c>
      <c r="G24" s="35">
        <f t="shared" si="8"/>
        <v>325</v>
      </c>
      <c r="H24" s="35">
        <f t="shared" si="8"/>
        <v>567</v>
      </c>
      <c r="I24" s="35">
        <f t="shared" si="8"/>
        <v>41642</v>
      </c>
      <c r="J24" s="37">
        <f t="shared" si="0"/>
        <v>11.987896834926277</v>
      </c>
      <c r="K24" s="37">
        <f t="shared" si="1"/>
        <v>65.686086163008497</v>
      </c>
      <c r="L24" s="37">
        <f t="shared" si="2"/>
        <v>14.406128428029394</v>
      </c>
      <c r="M24" s="37">
        <f t="shared" si="3"/>
        <v>5.7778204697180735</v>
      </c>
      <c r="N24" s="37">
        <f t="shared" si="4"/>
        <v>0.78046203352384613</v>
      </c>
      <c r="O24" s="37">
        <f t="shared" si="5"/>
        <v>1.3616060707939099</v>
      </c>
      <c r="P24" s="39"/>
      <c r="Q24" s="39"/>
      <c r="R24" s="39"/>
      <c r="S24" s="39"/>
      <c r="T24" s="39"/>
      <c r="U24" s="39"/>
      <c r="V24" s="39"/>
    </row>
    <row r="25" spans="2:22" ht="27" customHeight="1">
      <c r="B25" s="64" t="s">
        <v>58</v>
      </c>
      <c r="C25" s="64"/>
      <c r="D25" s="64"/>
      <c r="E25" s="64"/>
      <c r="F25" s="64"/>
      <c r="G25" s="64"/>
      <c r="H25" s="64"/>
      <c r="I25" s="64"/>
      <c r="J25" s="64"/>
      <c r="K25" s="64"/>
      <c r="L25" s="64"/>
      <c r="M25" s="64"/>
      <c r="N25" s="64"/>
      <c r="O25" s="64"/>
    </row>
    <row r="26" spans="2:22">
      <c r="B26" s="65" t="s">
        <v>31</v>
      </c>
      <c r="C26" s="65"/>
      <c r="D26" s="65"/>
      <c r="E26" s="65"/>
      <c r="F26" s="65"/>
      <c r="G26" s="65"/>
      <c r="H26" s="65"/>
      <c r="I26" s="65"/>
      <c r="J26" s="65"/>
      <c r="K26" s="65"/>
      <c r="L26" s="65"/>
      <c r="M26" s="65"/>
      <c r="N26" s="65"/>
      <c r="O26" s="65"/>
    </row>
    <row r="27" spans="2:22" ht="33.75" customHeight="1">
      <c r="B27" s="66" t="s">
        <v>32</v>
      </c>
      <c r="C27" s="66"/>
      <c r="D27" s="66"/>
      <c r="E27" s="66"/>
      <c r="F27" s="66"/>
      <c r="G27" s="66"/>
      <c r="H27" s="66"/>
      <c r="I27" s="66"/>
      <c r="J27" s="66"/>
      <c r="K27" s="66"/>
      <c r="L27" s="66"/>
      <c r="M27" s="66"/>
      <c r="N27" s="66"/>
      <c r="O27" s="66"/>
    </row>
    <row r="28" spans="2:22">
      <c r="B28" s="64" t="s">
        <v>55</v>
      </c>
      <c r="C28" s="64"/>
      <c r="D28" s="64"/>
      <c r="E28" s="64"/>
      <c r="F28" s="64"/>
      <c r="G28" s="64"/>
      <c r="H28" s="64"/>
      <c r="I28" s="64"/>
      <c r="J28" s="64"/>
      <c r="K28" s="64"/>
      <c r="L28" s="64"/>
      <c r="M28" s="64"/>
      <c r="N28" s="64"/>
      <c r="O28" s="64"/>
    </row>
    <row r="30" spans="2:22">
      <c r="C30" s="41"/>
      <c r="D30" s="41"/>
      <c r="E30" s="41"/>
      <c r="F30" s="41"/>
      <c r="G30" s="41"/>
      <c r="H30" s="41"/>
      <c r="I30" s="41"/>
    </row>
    <row r="34" spans="9:15">
      <c r="I34" s="42"/>
      <c r="J34" s="42"/>
      <c r="K34" s="42"/>
      <c r="L34" s="42"/>
      <c r="M34" s="42"/>
      <c r="N34" s="39"/>
      <c r="O34" s="39"/>
    </row>
    <row r="35" spans="9:15">
      <c r="I35" s="42"/>
      <c r="J35" s="42"/>
      <c r="K35" s="42"/>
      <c r="L35" s="42"/>
      <c r="M35" s="42"/>
      <c r="N35" s="39"/>
      <c r="O35" s="39"/>
    </row>
    <row r="36" spans="9:15">
      <c r="I36" s="42"/>
      <c r="J36" s="42"/>
      <c r="K36" s="42"/>
      <c r="L36" s="42"/>
      <c r="M36" s="42"/>
      <c r="N36" s="39"/>
      <c r="O36" s="39"/>
    </row>
    <row r="37" spans="9:15">
      <c r="I37" s="42"/>
      <c r="J37" s="42"/>
      <c r="K37" s="42"/>
      <c r="L37" s="42"/>
      <c r="M37" s="42"/>
      <c r="N37" s="39"/>
      <c r="O37" s="39"/>
    </row>
    <row r="38" spans="9:15">
      <c r="I38" s="42"/>
      <c r="J38" s="42"/>
      <c r="K38" s="42"/>
      <c r="L38" s="42"/>
      <c r="M38" s="42"/>
      <c r="N38" s="39"/>
      <c r="O38" s="39"/>
    </row>
    <row r="39" spans="9:15">
      <c r="I39" s="42"/>
      <c r="J39" s="42"/>
      <c r="K39" s="42"/>
      <c r="L39" s="42"/>
      <c r="M39" s="42"/>
      <c r="N39" s="39"/>
      <c r="O39" s="39"/>
    </row>
    <row r="40" spans="9:15">
      <c r="I40" s="42"/>
      <c r="J40" s="42"/>
      <c r="K40" s="42"/>
      <c r="L40" s="42"/>
      <c r="M40" s="42"/>
      <c r="N40" s="39"/>
      <c r="O40" s="39"/>
    </row>
    <row r="41" spans="9:15">
      <c r="I41" s="42"/>
      <c r="J41" s="42"/>
      <c r="K41" s="42"/>
      <c r="L41" s="42"/>
      <c r="M41" s="42"/>
      <c r="N41" s="39"/>
      <c r="O41" s="39"/>
    </row>
    <row r="42" spans="9:15">
      <c r="I42" s="42"/>
      <c r="J42" s="42"/>
      <c r="K42" s="42"/>
      <c r="L42" s="42"/>
      <c r="M42" s="42"/>
      <c r="N42" s="39"/>
      <c r="O42" s="39"/>
    </row>
    <row r="43" spans="9:15">
      <c r="I43" s="42"/>
      <c r="J43" s="42"/>
      <c r="K43" s="42"/>
      <c r="L43" s="42"/>
      <c r="M43" s="42"/>
      <c r="N43" s="39"/>
      <c r="O43" s="39"/>
    </row>
    <row r="44" spans="9:15">
      <c r="I44" s="42"/>
      <c r="J44" s="42"/>
      <c r="K44" s="42"/>
      <c r="L44" s="42"/>
      <c r="M44" s="42"/>
      <c r="N44" s="39"/>
      <c r="O44" s="39"/>
    </row>
    <row r="45" spans="9:15">
      <c r="I45" s="42"/>
      <c r="J45" s="42"/>
      <c r="K45" s="42"/>
      <c r="L45" s="42"/>
      <c r="M45" s="42"/>
      <c r="N45" s="39"/>
      <c r="O45" s="39"/>
    </row>
    <row r="46" spans="9:15">
      <c r="I46" s="42"/>
      <c r="J46" s="42"/>
      <c r="K46" s="42"/>
      <c r="L46" s="42"/>
      <c r="M46" s="42"/>
      <c r="N46" s="39"/>
      <c r="O46" s="39"/>
    </row>
    <row r="47" spans="9:15">
      <c r="I47" s="42"/>
      <c r="J47" s="42"/>
      <c r="K47" s="42"/>
      <c r="L47" s="42"/>
      <c r="M47" s="42"/>
      <c r="N47" s="39"/>
      <c r="O47" s="39"/>
    </row>
    <row r="48" spans="9:15">
      <c r="I48" s="42"/>
      <c r="J48" s="42"/>
      <c r="K48" s="42"/>
      <c r="L48" s="42"/>
      <c r="M48" s="42"/>
      <c r="N48" s="39"/>
      <c r="O48" s="39"/>
    </row>
    <row r="49" spans="9:15">
      <c r="I49" s="42"/>
      <c r="J49" s="42"/>
      <c r="K49" s="42"/>
      <c r="L49" s="42"/>
      <c r="M49" s="42"/>
      <c r="N49" s="39"/>
      <c r="O49" s="39"/>
    </row>
    <row r="50" spans="9:15">
      <c r="I50" s="42"/>
      <c r="J50" s="42"/>
      <c r="K50" s="42"/>
      <c r="L50" s="42"/>
      <c r="M50" s="42"/>
      <c r="N50" s="39"/>
      <c r="O50" s="39"/>
    </row>
    <row r="51" spans="9:15">
      <c r="I51" s="42"/>
      <c r="J51" s="42"/>
      <c r="K51" s="42"/>
      <c r="L51" s="42"/>
      <c r="M51" s="42"/>
      <c r="N51" s="39"/>
      <c r="O51" s="39"/>
    </row>
    <row r="52" spans="9:15">
      <c r="I52" s="42"/>
      <c r="J52" s="42"/>
      <c r="K52" s="42"/>
      <c r="L52" s="42"/>
      <c r="M52" s="42"/>
      <c r="N52" s="39"/>
      <c r="O52" s="39"/>
    </row>
    <row r="53" spans="9:15">
      <c r="N53" s="39"/>
      <c r="O53" s="39"/>
    </row>
    <row r="54" spans="9:15">
      <c r="N54" s="39"/>
      <c r="O54" s="39"/>
    </row>
  </sheetData>
  <mergeCells count="9">
    <mergeCell ref="B28:O28"/>
    <mergeCell ref="B26:O26"/>
    <mergeCell ref="B27:O27"/>
    <mergeCell ref="B2:O2"/>
    <mergeCell ref="B3:B5"/>
    <mergeCell ref="C3:O3"/>
    <mergeCell ref="C5:I5"/>
    <mergeCell ref="J5:O5"/>
    <mergeCell ref="B25:O2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86D5D-45CE-45FD-9633-3844A744DDAE}">
  <dimension ref="B2:P54"/>
  <sheetViews>
    <sheetView workbookViewId="0"/>
  </sheetViews>
  <sheetFormatPr baseColWidth="10" defaultColWidth="11.44140625" defaultRowHeight="14.4"/>
  <cols>
    <col min="1" max="1" width="11.44140625" style="1"/>
    <col min="2" max="2" width="40.44140625" style="1" customWidth="1"/>
    <col min="3" max="4" width="11.44140625" style="1"/>
    <col min="5" max="5" width="13" style="1" customWidth="1"/>
    <col min="6" max="6" width="13.44140625" style="1" customWidth="1"/>
    <col min="7" max="7" width="16" style="1" customWidth="1"/>
    <col min="8" max="8" width="19.44140625" style="1" customWidth="1"/>
    <col min="9" max="11" width="11.44140625" style="1"/>
    <col min="12" max="12" width="13.44140625" style="1" customWidth="1"/>
    <col min="13" max="13" width="14.44140625" style="1" customWidth="1"/>
    <col min="14" max="14" width="15.44140625" style="1" customWidth="1"/>
    <col min="15" max="15" width="20" style="1" customWidth="1"/>
    <col min="16" max="16384" width="11.44140625" style="1"/>
  </cols>
  <sheetData>
    <row r="2" spans="2:16" ht="15.6" customHeight="1">
      <c r="B2" s="67" t="s">
        <v>47</v>
      </c>
      <c r="C2" s="68"/>
      <c r="D2" s="68"/>
      <c r="E2" s="68"/>
      <c r="F2" s="68"/>
      <c r="G2" s="68"/>
      <c r="H2" s="68"/>
      <c r="I2" s="68"/>
      <c r="J2" s="68"/>
      <c r="K2" s="68"/>
      <c r="L2" s="68"/>
      <c r="M2" s="68"/>
      <c r="N2" s="68"/>
      <c r="O2" s="68"/>
    </row>
    <row r="3" spans="2:16" ht="14.85" customHeight="1">
      <c r="B3" s="69" t="s">
        <v>1</v>
      </c>
      <c r="C3" s="72" t="s">
        <v>2</v>
      </c>
      <c r="D3" s="72"/>
      <c r="E3" s="72"/>
      <c r="F3" s="72"/>
      <c r="G3" s="72"/>
      <c r="H3" s="72"/>
      <c r="I3" s="72"/>
      <c r="J3" s="72"/>
      <c r="K3" s="72"/>
      <c r="L3" s="72"/>
      <c r="M3" s="72"/>
      <c r="N3" s="72"/>
      <c r="O3" s="73"/>
    </row>
    <row r="4" spans="2:16" ht="150.6" customHeight="1">
      <c r="B4" s="70"/>
      <c r="C4" s="2" t="s">
        <v>3</v>
      </c>
      <c r="D4" s="3" t="s">
        <v>4</v>
      </c>
      <c r="E4" s="3" t="s">
        <v>5</v>
      </c>
      <c r="F4" s="4" t="s">
        <v>48</v>
      </c>
      <c r="G4" s="5" t="s">
        <v>49</v>
      </c>
      <c r="H4" s="4" t="s">
        <v>8</v>
      </c>
      <c r="I4" s="6" t="s">
        <v>9</v>
      </c>
      <c r="J4" s="5" t="s">
        <v>3</v>
      </c>
      <c r="K4" s="3" t="s">
        <v>4</v>
      </c>
      <c r="L4" s="3" t="s">
        <v>5</v>
      </c>
      <c r="M4" s="4" t="s">
        <v>48</v>
      </c>
      <c r="N4" s="5" t="s">
        <v>49</v>
      </c>
      <c r="O4" s="4" t="s">
        <v>8</v>
      </c>
    </row>
    <row r="5" spans="2:16">
      <c r="B5" s="71"/>
      <c r="C5" s="74" t="s">
        <v>10</v>
      </c>
      <c r="D5" s="74"/>
      <c r="E5" s="74"/>
      <c r="F5" s="74"/>
      <c r="G5" s="74"/>
      <c r="H5" s="74"/>
      <c r="I5" s="75"/>
      <c r="J5" s="76" t="s">
        <v>11</v>
      </c>
      <c r="K5" s="74"/>
      <c r="L5" s="74"/>
      <c r="M5" s="74"/>
      <c r="N5" s="74"/>
      <c r="O5" s="75"/>
    </row>
    <row r="6" spans="2:16">
      <c r="B6" s="7" t="s">
        <v>12</v>
      </c>
      <c r="C6" s="8">
        <v>167</v>
      </c>
      <c r="D6" s="9">
        <v>3970</v>
      </c>
      <c r="E6" s="9">
        <v>1920</v>
      </c>
      <c r="F6" s="10">
        <v>27</v>
      </c>
      <c r="G6" s="11">
        <v>0</v>
      </c>
      <c r="H6" s="8">
        <v>1</v>
      </c>
      <c r="I6" s="8">
        <v>6085</v>
      </c>
      <c r="J6" s="12">
        <f>C6*100/I6</f>
        <v>2.7444535743631882</v>
      </c>
      <c r="K6" s="13">
        <f>D6*100/I6</f>
        <v>65.242399342645854</v>
      </c>
      <c r="L6" s="12">
        <f>E6*100/I6</f>
        <v>31.552999178307314</v>
      </c>
      <c r="M6" s="12">
        <f>F6*100/I6</f>
        <v>0.44371405094494659</v>
      </c>
      <c r="N6" s="14">
        <f>G6*100/I6</f>
        <v>0</v>
      </c>
      <c r="O6" s="14">
        <f>H6*100/I6</f>
        <v>1.6433853738701727E-2</v>
      </c>
      <c r="P6" s="39"/>
    </row>
    <row r="7" spans="2:16">
      <c r="B7" s="15" t="s">
        <v>13</v>
      </c>
      <c r="C7" s="16">
        <v>206</v>
      </c>
      <c r="D7" s="17">
        <v>1551</v>
      </c>
      <c r="E7" s="17">
        <v>1044</v>
      </c>
      <c r="F7" s="18">
        <v>246</v>
      </c>
      <c r="G7" s="19">
        <v>14</v>
      </c>
      <c r="H7" s="16">
        <v>174</v>
      </c>
      <c r="I7" s="16">
        <v>3235</v>
      </c>
      <c r="J7" s="20">
        <f t="shared" ref="J7:J24" si="0">C7*100/I7</f>
        <v>6.3678516228748068</v>
      </c>
      <c r="K7" s="21">
        <f t="shared" ref="K7:K24" si="1">D7*100/I7</f>
        <v>47.944358578052551</v>
      </c>
      <c r="L7" s="20">
        <f t="shared" ref="L7:L24" si="2">E7*100/I7</f>
        <v>32.272024729520865</v>
      </c>
      <c r="M7" s="20">
        <f t="shared" ref="M7:M24" si="3">F7*100/I7</f>
        <v>7.6043276661514687</v>
      </c>
      <c r="N7" s="22">
        <f t="shared" ref="N7:N24" si="4">G7*100/I7</f>
        <v>0.43276661514683151</v>
      </c>
      <c r="O7" s="22">
        <f t="shared" ref="O7:O24" si="5">H7*100/I7</f>
        <v>5.3786707882534772</v>
      </c>
      <c r="P7" s="39"/>
    </row>
    <row r="8" spans="2:16">
      <c r="B8" s="7" t="s">
        <v>14</v>
      </c>
      <c r="C8" s="8">
        <v>652</v>
      </c>
      <c r="D8" s="9">
        <v>152</v>
      </c>
      <c r="E8" s="9">
        <v>547</v>
      </c>
      <c r="F8" s="10">
        <v>42</v>
      </c>
      <c r="G8" s="11">
        <v>0</v>
      </c>
      <c r="H8" s="8">
        <v>31</v>
      </c>
      <c r="I8" s="8">
        <v>1424</v>
      </c>
      <c r="J8" s="12">
        <f t="shared" si="0"/>
        <v>45.786516853932582</v>
      </c>
      <c r="K8" s="13">
        <f t="shared" si="1"/>
        <v>10.674157303370787</v>
      </c>
      <c r="L8" s="12">
        <f t="shared" si="2"/>
        <v>38.412921348314605</v>
      </c>
      <c r="M8" s="12">
        <f t="shared" si="3"/>
        <v>2.9494382022471912</v>
      </c>
      <c r="N8" s="14">
        <f t="shared" si="4"/>
        <v>0</v>
      </c>
      <c r="O8" s="14">
        <f t="shared" si="5"/>
        <v>2.1769662921348316</v>
      </c>
      <c r="P8" s="39"/>
    </row>
    <row r="9" spans="2:16">
      <c r="B9" s="15" t="s">
        <v>15</v>
      </c>
      <c r="C9" s="16">
        <v>43</v>
      </c>
      <c r="D9" s="16">
        <v>626</v>
      </c>
      <c r="E9" s="16">
        <v>220</v>
      </c>
      <c r="F9" s="23">
        <v>7</v>
      </c>
      <c r="G9" s="16">
        <v>1</v>
      </c>
      <c r="H9" s="16">
        <v>3</v>
      </c>
      <c r="I9" s="16">
        <v>900</v>
      </c>
      <c r="J9" s="20">
        <f t="shared" si="0"/>
        <v>4.7777777777777777</v>
      </c>
      <c r="K9" s="20">
        <f t="shared" si="1"/>
        <v>69.555555555555557</v>
      </c>
      <c r="L9" s="20">
        <f t="shared" si="2"/>
        <v>24.444444444444443</v>
      </c>
      <c r="M9" s="20">
        <f t="shared" si="3"/>
        <v>0.77777777777777779</v>
      </c>
      <c r="N9" s="20">
        <f t="shared" si="4"/>
        <v>0.1111111111111111</v>
      </c>
      <c r="O9" s="20">
        <f t="shared" si="5"/>
        <v>0.33333333333333331</v>
      </c>
      <c r="P9" s="39"/>
    </row>
    <row r="10" spans="2:16">
      <c r="B10" s="7" t="s">
        <v>16</v>
      </c>
      <c r="C10" s="8">
        <v>79</v>
      </c>
      <c r="D10" s="9">
        <v>132</v>
      </c>
      <c r="E10" s="9">
        <v>29</v>
      </c>
      <c r="F10" s="10">
        <v>0</v>
      </c>
      <c r="G10" s="11">
        <v>0</v>
      </c>
      <c r="H10" s="8">
        <v>0</v>
      </c>
      <c r="I10" s="8">
        <v>240</v>
      </c>
      <c r="J10" s="12">
        <f t="shared" si="0"/>
        <v>32.916666666666664</v>
      </c>
      <c r="K10" s="13">
        <f t="shared" si="1"/>
        <v>55</v>
      </c>
      <c r="L10" s="12">
        <f t="shared" si="2"/>
        <v>12.083333333333334</v>
      </c>
      <c r="M10" s="12">
        <f t="shared" si="3"/>
        <v>0</v>
      </c>
      <c r="N10" s="14">
        <f t="shared" si="4"/>
        <v>0</v>
      </c>
      <c r="O10" s="14">
        <f t="shared" si="5"/>
        <v>0</v>
      </c>
      <c r="P10" s="39"/>
    </row>
    <row r="11" spans="2:16">
      <c r="B11" s="15" t="s">
        <v>17</v>
      </c>
      <c r="C11" s="16">
        <v>34</v>
      </c>
      <c r="D11" s="17">
        <v>348</v>
      </c>
      <c r="E11" s="17">
        <v>357</v>
      </c>
      <c r="F11" s="18">
        <v>1</v>
      </c>
      <c r="G11" s="19">
        <v>8</v>
      </c>
      <c r="H11" s="16">
        <v>0</v>
      </c>
      <c r="I11" s="16">
        <v>748</v>
      </c>
      <c r="J11" s="20">
        <f t="shared" si="0"/>
        <v>4.5454545454545459</v>
      </c>
      <c r="K11" s="21">
        <f t="shared" si="1"/>
        <v>46.524064171122994</v>
      </c>
      <c r="L11" s="20">
        <f t="shared" si="2"/>
        <v>47.727272727272727</v>
      </c>
      <c r="M11" s="20">
        <f t="shared" si="3"/>
        <v>0.13368983957219252</v>
      </c>
      <c r="N11" s="22">
        <f t="shared" si="4"/>
        <v>1.0695187165775402</v>
      </c>
      <c r="O11" s="22">
        <f t="shared" si="5"/>
        <v>0</v>
      </c>
      <c r="P11" s="39"/>
    </row>
    <row r="12" spans="2:16">
      <c r="B12" s="7" t="s">
        <v>18</v>
      </c>
      <c r="C12" s="8">
        <v>429</v>
      </c>
      <c r="D12" s="9">
        <v>1973</v>
      </c>
      <c r="E12" s="9">
        <v>372</v>
      </c>
      <c r="F12" s="10">
        <v>28</v>
      </c>
      <c r="G12" s="11">
        <v>16</v>
      </c>
      <c r="H12" s="8">
        <v>2</v>
      </c>
      <c r="I12" s="8">
        <v>2820</v>
      </c>
      <c r="J12" s="12">
        <f t="shared" si="0"/>
        <v>15.212765957446809</v>
      </c>
      <c r="K12" s="13">
        <f t="shared" si="1"/>
        <v>69.964539007092199</v>
      </c>
      <c r="L12" s="12">
        <f t="shared" si="2"/>
        <v>13.191489361702128</v>
      </c>
      <c r="M12" s="12">
        <f t="shared" si="3"/>
        <v>0.99290780141843971</v>
      </c>
      <c r="N12" s="14">
        <f t="shared" si="4"/>
        <v>0.56737588652482274</v>
      </c>
      <c r="O12" s="14">
        <f t="shared" si="5"/>
        <v>7.0921985815602842E-2</v>
      </c>
      <c r="P12" s="39"/>
    </row>
    <row r="13" spans="2:16">
      <c r="B13" s="15" t="s">
        <v>19</v>
      </c>
      <c r="C13" s="16">
        <v>160</v>
      </c>
      <c r="D13" s="17">
        <v>531</v>
      </c>
      <c r="E13" s="17">
        <v>16</v>
      </c>
      <c r="F13" s="18">
        <v>29</v>
      </c>
      <c r="G13" s="19">
        <v>3</v>
      </c>
      <c r="H13" s="16">
        <v>79</v>
      </c>
      <c r="I13" s="16">
        <v>818</v>
      </c>
      <c r="J13" s="20">
        <f t="shared" si="0"/>
        <v>19.559902200488999</v>
      </c>
      <c r="K13" s="21">
        <f t="shared" si="1"/>
        <v>64.914425427872857</v>
      </c>
      <c r="L13" s="20">
        <f t="shared" si="2"/>
        <v>1.9559902200488997</v>
      </c>
      <c r="M13" s="20">
        <f t="shared" si="3"/>
        <v>3.5452322738386308</v>
      </c>
      <c r="N13" s="22">
        <f t="shared" si="4"/>
        <v>0.36674816625916873</v>
      </c>
      <c r="O13" s="22">
        <f t="shared" si="5"/>
        <v>9.657701711491443</v>
      </c>
      <c r="P13" s="39"/>
    </row>
    <row r="14" spans="2:16">
      <c r="B14" s="7" t="s">
        <v>20</v>
      </c>
      <c r="C14" s="8">
        <v>378</v>
      </c>
      <c r="D14" s="9">
        <v>4148</v>
      </c>
      <c r="E14" s="9">
        <v>389</v>
      </c>
      <c r="F14" s="10">
        <v>583</v>
      </c>
      <c r="G14" s="11">
        <v>39</v>
      </c>
      <c r="H14" s="8">
        <v>116</v>
      </c>
      <c r="I14" s="8">
        <v>5653</v>
      </c>
      <c r="J14" s="12">
        <f t="shared" si="0"/>
        <v>6.6867150185742084</v>
      </c>
      <c r="K14" s="13">
        <f t="shared" si="1"/>
        <v>73.376967981602689</v>
      </c>
      <c r="L14" s="12">
        <f t="shared" si="2"/>
        <v>6.8813019635591726</v>
      </c>
      <c r="M14" s="12">
        <f t="shared" si="3"/>
        <v>10.313108084203078</v>
      </c>
      <c r="N14" s="14">
        <f t="shared" si="4"/>
        <v>0.68989916858305322</v>
      </c>
      <c r="O14" s="14">
        <f t="shared" si="5"/>
        <v>2.0520077834777992</v>
      </c>
      <c r="P14" s="39"/>
    </row>
    <row r="15" spans="2:16">
      <c r="B15" s="15" t="s">
        <v>21</v>
      </c>
      <c r="C15" s="16">
        <v>1073</v>
      </c>
      <c r="D15" s="17">
        <v>11543</v>
      </c>
      <c r="E15" s="17">
        <v>1709</v>
      </c>
      <c r="F15" s="18">
        <v>930</v>
      </c>
      <c r="G15" s="19">
        <v>219</v>
      </c>
      <c r="H15" s="16">
        <v>161</v>
      </c>
      <c r="I15" s="16">
        <v>15635</v>
      </c>
      <c r="J15" s="20">
        <f t="shared" si="0"/>
        <v>6.862807803006076</v>
      </c>
      <c r="K15" s="21">
        <f t="shared" si="1"/>
        <v>73.827950111928359</v>
      </c>
      <c r="L15" s="20">
        <f t="shared" si="2"/>
        <v>10.930604413175567</v>
      </c>
      <c r="M15" s="20">
        <f t="shared" si="3"/>
        <v>5.9481931563799169</v>
      </c>
      <c r="N15" s="22">
        <f t="shared" si="4"/>
        <v>1.4007035497281739</v>
      </c>
      <c r="O15" s="22">
        <f t="shared" si="5"/>
        <v>1.0297409657818997</v>
      </c>
      <c r="P15" s="39"/>
    </row>
    <row r="16" spans="2:16">
      <c r="B16" s="7" t="s">
        <v>22</v>
      </c>
      <c r="C16" s="8">
        <v>143</v>
      </c>
      <c r="D16" s="8">
        <v>974</v>
      </c>
      <c r="E16" s="8">
        <v>104</v>
      </c>
      <c r="F16" s="24">
        <v>102</v>
      </c>
      <c r="G16" s="8">
        <v>18</v>
      </c>
      <c r="H16" s="8">
        <v>10</v>
      </c>
      <c r="I16" s="8">
        <v>1351</v>
      </c>
      <c r="J16" s="12">
        <f t="shared" si="0"/>
        <v>10.584752035529238</v>
      </c>
      <c r="K16" s="12">
        <f t="shared" si="1"/>
        <v>72.094744633604734</v>
      </c>
      <c r="L16" s="12">
        <f t="shared" si="2"/>
        <v>7.6980014803849004</v>
      </c>
      <c r="M16" s="12">
        <f t="shared" si="3"/>
        <v>7.5499629903774981</v>
      </c>
      <c r="N16" s="12">
        <f t="shared" si="4"/>
        <v>1.3323464100666174</v>
      </c>
      <c r="O16" s="12">
        <f t="shared" si="5"/>
        <v>0.74019245003700962</v>
      </c>
      <c r="P16" s="39"/>
    </row>
    <row r="17" spans="2:16">
      <c r="B17" s="15" t="s">
        <v>23</v>
      </c>
      <c r="C17" s="16">
        <v>19</v>
      </c>
      <c r="D17" s="17">
        <v>219</v>
      </c>
      <c r="E17" s="17">
        <v>9</v>
      </c>
      <c r="F17" s="18">
        <v>15</v>
      </c>
      <c r="G17" s="19">
        <v>0</v>
      </c>
      <c r="H17" s="16">
        <v>0</v>
      </c>
      <c r="I17" s="16">
        <v>262</v>
      </c>
      <c r="J17" s="20">
        <f t="shared" si="0"/>
        <v>7.2519083969465647</v>
      </c>
      <c r="K17" s="21">
        <f t="shared" si="1"/>
        <v>83.587786259541986</v>
      </c>
      <c r="L17" s="20">
        <f t="shared" si="2"/>
        <v>3.4351145038167941</v>
      </c>
      <c r="M17" s="20">
        <f t="shared" si="3"/>
        <v>5.7251908396946565</v>
      </c>
      <c r="N17" s="22">
        <f t="shared" si="4"/>
        <v>0</v>
      </c>
      <c r="O17" s="22">
        <f t="shared" si="5"/>
        <v>0</v>
      </c>
      <c r="P17" s="39"/>
    </row>
    <row r="18" spans="2:16">
      <c r="B18" s="7" t="s">
        <v>24</v>
      </c>
      <c r="C18" s="8">
        <v>317</v>
      </c>
      <c r="D18" s="9">
        <v>957</v>
      </c>
      <c r="E18" s="9">
        <v>169</v>
      </c>
      <c r="F18" s="10">
        <v>42</v>
      </c>
      <c r="G18" s="11">
        <v>9</v>
      </c>
      <c r="H18" s="8">
        <v>65</v>
      </c>
      <c r="I18" s="8">
        <v>1559</v>
      </c>
      <c r="J18" s="12">
        <f t="shared" si="0"/>
        <v>20.333547145606158</v>
      </c>
      <c r="K18" s="13">
        <f t="shared" si="1"/>
        <v>61.3855035279025</v>
      </c>
      <c r="L18" s="12">
        <f t="shared" si="2"/>
        <v>10.840282232200128</v>
      </c>
      <c r="M18" s="12">
        <f t="shared" si="3"/>
        <v>2.6940346375881976</v>
      </c>
      <c r="N18" s="14">
        <f t="shared" si="4"/>
        <v>0.57729313662604231</v>
      </c>
      <c r="O18" s="14">
        <f t="shared" si="5"/>
        <v>4.1693393200769728</v>
      </c>
      <c r="P18" s="39"/>
    </row>
    <row r="19" spans="2:16">
      <c r="B19" s="15" t="s">
        <v>25</v>
      </c>
      <c r="C19" s="16">
        <v>17</v>
      </c>
      <c r="D19" s="16">
        <v>133</v>
      </c>
      <c r="E19" s="16">
        <v>3</v>
      </c>
      <c r="F19" s="23">
        <v>23</v>
      </c>
      <c r="G19" s="16">
        <v>0</v>
      </c>
      <c r="H19" s="16">
        <v>11</v>
      </c>
      <c r="I19" s="16">
        <v>187</v>
      </c>
      <c r="J19" s="20">
        <f t="shared" si="0"/>
        <v>9.0909090909090917</v>
      </c>
      <c r="K19" s="20">
        <f t="shared" si="1"/>
        <v>71.122994652406419</v>
      </c>
      <c r="L19" s="20">
        <f t="shared" si="2"/>
        <v>1.6042780748663101</v>
      </c>
      <c r="M19" s="20">
        <f t="shared" si="3"/>
        <v>12.299465240641711</v>
      </c>
      <c r="N19" s="20">
        <f t="shared" si="4"/>
        <v>0</v>
      </c>
      <c r="O19" s="20">
        <f t="shared" si="5"/>
        <v>5.882352941176471</v>
      </c>
      <c r="P19" s="39"/>
    </row>
    <row r="20" spans="2:16">
      <c r="B20" s="7" t="s">
        <v>26</v>
      </c>
      <c r="C20" s="8">
        <v>236</v>
      </c>
      <c r="D20" s="8">
        <v>1274</v>
      </c>
      <c r="E20" s="8">
        <v>158</v>
      </c>
      <c r="F20" s="24">
        <v>160</v>
      </c>
      <c r="G20" s="8">
        <v>4</v>
      </c>
      <c r="H20" s="8">
        <v>12</v>
      </c>
      <c r="I20" s="8">
        <v>1844</v>
      </c>
      <c r="J20" s="12">
        <f t="shared" si="0"/>
        <v>12.79826464208243</v>
      </c>
      <c r="K20" s="12">
        <f t="shared" si="1"/>
        <v>69.08893709327549</v>
      </c>
      <c r="L20" s="12">
        <f t="shared" si="2"/>
        <v>8.568329718004339</v>
      </c>
      <c r="M20" s="12">
        <f t="shared" si="3"/>
        <v>8.676789587852495</v>
      </c>
      <c r="N20" s="12">
        <f t="shared" si="4"/>
        <v>0.21691973969631237</v>
      </c>
      <c r="O20" s="12">
        <f t="shared" si="5"/>
        <v>0.65075921908893708</v>
      </c>
      <c r="P20" s="39"/>
    </row>
    <row r="21" spans="2:16">
      <c r="B21" s="15" t="s">
        <v>27</v>
      </c>
      <c r="C21" s="25">
        <v>2</v>
      </c>
      <c r="D21" s="25">
        <v>198</v>
      </c>
      <c r="E21" s="25">
        <v>42</v>
      </c>
      <c r="F21" s="26">
        <v>9</v>
      </c>
      <c r="G21" s="25">
        <v>0</v>
      </c>
      <c r="H21" s="25">
        <v>11</v>
      </c>
      <c r="I21" s="25">
        <v>262</v>
      </c>
      <c r="J21" s="27">
        <f t="shared" si="0"/>
        <v>0.76335877862595425</v>
      </c>
      <c r="K21" s="27">
        <f t="shared" si="1"/>
        <v>75.572519083969468</v>
      </c>
      <c r="L21" s="27">
        <f t="shared" si="2"/>
        <v>16.03053435114504</v>
      </c>
      <c r="M21" s="27">
        <f t="shared" si="3"/>
        <v>3.4351145038167941</v>
      </c>
      <c r="N21" s="27">
        <f t="shared" si="4"/>
        <v>0</v>
      </c>
      <c r="O21" s="27">
        <f t="shared" si="5"/>
        <v>4.1984732824427482</v>
      </c>
      <c r="P21" s="39"/>
    </row>
    <row r="22" spans="2:16">
      <c r="B22" s="28" t="s">
        <v>28</v>
      </c>
      <c r="C22" s="29">
        <f>SUM(C8:C9,C13,C18:C19,C21)</f>
        <v>1191</v>
      </c>
      <c r="D22" s="29">
        <f t="shared" ref="D22:I22" si="6">SUM(D8:D9,D13,D18:D19,D21)</f>
        <v>2597</v>
      </c>
      <c r="E22" s="29">
        <f t="shared" si="6"/>
        <v>997</v>
      </c>
      <c r="F22" s="30">
        <f t="shared" si="6"/>
        <v>152</v>
      </c>
      <c r="G22" s="29">
        <f t="shared" si="6"/>
        <v>13</v>
      </c>
      <c r="H22" s="29">
        <f t="shared" si="6"/>
        <v>200</v>
      </c>
      <c r="I22" s="29">
        <f t="shared" si="6"/>
        <v>5150</v>
      </c>
      <c r="J22" s="31">
        <f t="shared" si="0"/>
        <v>23.126213592233011</v>
      </c>
      <c r="K22" s="31">
        <f t="shared" si="1"/>
        <v>50.427184466019419</v>
      </c>
      <c r="L22" s="31">
        <f t="shared" si="2"/>
        <v>19.359223300970875</v>
      </c>
      <c r="M22" s="31">
        <f t="shared" si="3"/>
        <v>2.9514563106796117</v>
      </c>
      <c r="N22" s="31">
        <f t="shared" si="4"/>
        <v>0.25242718446601942</v>
      </c>
      <c r="O22" s="31">
        <f t="shared" si="5"/>
        <v>3.883495145631068</v>
      </c>
      <c r="P22" s="39"/>
    </row>
    <row r="23" spans="2:16">
      <c r="B23" s="32" t="s">
        <v>29</v>
      </c>
      <c r="C23" s="11">
        <f t="shared" ref="C23:H23" si="7">SUM(C6:C7,C10:C12,C14:C17,C20)</f>
        <v>2764</v>
      </c>
      <c r="D23" s="11">
        <f t="shared" si="7"/>
        <v>26132</v>
      </c>
      <c r="E23" s="11">
        <f t="shared" si="7"/>
        <v>6091</v>
      </c>
      <c r="F23" s="33">
        <f t="shared" si="7"/>
        <v>2092</v>
      </c>
      <c r="G23" s="11">
        <f t="shared" si="7"/>
        <v>318</v>
      </c>
      <c r="H23" s="11">
        <f t="shared" si="7"/>
        <v>476</v>
      </c>
      <c r="I23" s="11">
        <f>SUM(I6:I7,I10:I12,I14:I17,I20)</f>
        <v>37873</v>
      </c>
      <c r="J23" s="13">
        <f t="shared" si="0"/>
        <v>7.298075145882291</v>
      </c>
      <c r="K23" s="13">
        <f t="shared" si="1"/>
        <v>68.999023050722144</v>
      </c>
      <c r="L23" s="13">
        <f t="shared" si="2"/>
        <v>16.082697436168246</v>
      </c>
      <c r="M23" s="13">
        <f t="shared" si="3"/>
        <v>5.5237240250310249</v>
      </c>
      <c r="N23" s="13">
        <f t="shared" si="4"/>
        <v>0.83964829825997411</v>
      </c>
      <c r="O23" s="13">
        <f t="shared" si="5"/>
        <v>1.2568320439363134</v>
      </c>
      <c r="P23" s="39"/>
    </row>
    <row r="24" spans="2:16">
      <c r="B24" s="40" t="s">
        <v>30</v>
      </c>
      <c r="C24" s="29">
        <f t="shared" ref="C24:I24" si="8">C22+C23</f>
        <v>3955</v>
      </c>
      <c r="D24" s="29">
        <f t="shared" si="8"/>
        <v>28729</v>
      </c>
      <c r="E24" s="29">
        <f t="shared" si="8"/>
        <v>7088</v>
      </c>
      <c r="F24" s="30">
        <f t="shared" si="8"/>
        <v>2244</v>
      </c>
      <c r="G24" s="29">
        <f t="shared" si="8"/>
        <v>331</v>
      </c>
      <c r="H24" s="29">
        <f t="shared" si="8"/>
        <v>676</v>
      </c>
      <c r="I24" s="29">
        <f t="shared" si="8"/>
        <v>43023</v>
      </c>
      <c r="J24" s="31">
        <f t="shared" si="0"/>
        <v>9.192757362341073</v>
      </c>
      <c r="K24" s="31">
        <f t="shared" si="1"/>
        <v>66.775910559468187</v>
      </c>
      <c r="L24" s="31">
        <f t="shared" si="2"/>
        <v>16.474908769727818</v>
      </c>
      <c r="M24" s="31">
        <f t="shared" si="3"/>
        <v>5.2158147967366295</v>
      </c>
      <c r="N24" s="31">
        <f t="shared" si="4"/>
        <v>0.76935592590009994</v>
      </c>
      <c r="O24" s="31">
        <f t="shared" si="5"/>
        <v>1.5712525858261861</v>
      </c>
      <c r="P24" s="39"/>
    </row>
    <row r="25" spans="2:16" ht="51" customHeight="1">
      <c r="B25" s="77" t="s">
        <v>50</v>
      </c>
      <c r="C25" s="77"/>
      <c r="D25" s="77"/>
      <c r="E25" s="77"/>
      <c r="F25" s="77"/>
      <c r="G25" s="77"/>
      <c r="H25" s="77"/>
      <c r="I25" s="77"/>
      <c r="J25" s="77"/>
      <c r="K25" s="77"/>
      <c r="L25" s="77"/>
      <c r="M25" s="77"/>
      <c r="N25" s="77"/>
      <c r="O25" s="77"/>
      <c r="P25" s="39"/>
    </row>
    <row r="26" spans="2:16" ht="33" customHeight="1">
      <c r="B26" s="65" t="s">
        <v>51</v>
      </c>
      <c r="C26" s="65"/>
      <c r="D26" s="65"/>
      <c r="E26" s="65"/>
      <c r="F26" s="65"/>
      <c r="G26" s="65"/>
      <c r="H26" s="65"/>
      <c r="I26" s="65"/>
      <c r="J26" s="65"/>
      <c r="K26" s="65"/>
      <c r="L26" s="65"/>
      <c r="M26" s="65"/>
      <c r="N26" s="65"/>
      <c r="O26" s="65"/>
    </row>
    <row r="27" spans="2:16" ht="15" customHeight="1">
      <c r="B27" s="66" t="s">
        <v>52</v>
      </c>
      <c r="C27" s="66"/>
      <c r="D27" s="66"/>
      <c r="E27" s="66"/>
      <c r="F27" s="66"/>
      <c r="G27" s="66"/>
      <c r="H27" s="66"/>
      <c r="I27" s="66"/>
      <c r="J27" s="66"/>
      <c r="K27" s="66"/>
      <c r="L27" s="66"/>
      <c r="M27" s="66"/>
      <c r="N27" s="66"/>
      <c r="O27" s="66"/>
    </row>
    <row r="28" spans="2:16" ht="33.75" customHeight="1">
      <c r="B28" s="65" t="s">
        <v>53</v>
      </c>
      <c r="C28" s="65"/>
      <c r="D28" s="65"/>
      <c r="E28" s="65"/>
      <c r="F28" s="65"/>
      <c r="G28" s="65"/>
      <c r="H28" s="65"/>
      <c r="I28" s="65"/>
      <c r="J28" s="65"/>
      <c r="K28" s="65"/>
      <c r="L28" s="65"/>
      <c r="M28" s="65"/>
      <c r="N28" s="65"/>
      <c r="O28" s="65"/>
    </row>
    <row r="30" spans="2:16">
      <c r="C30" s="41"/>
      <c r="D30" s="41"/>
      <c r="E30" s="41"/>
      <c r="F30" s="41"/>
      <c r="G30" s="41"/>
      <c r="H30" s="41"/>
      <c r="I30" s="41"/>
    </row>
    <row r="34" spans="9:15">
      <c r="I34" s="42"/>
      <c r="J34" s="42"/>
      <c r="K34" s="42"/>
      <c r="L34" s="42"/>
      <c r="M34" s="42"/>
      <c r="N34" s="39"/>
      <c r="O34" s="39"/>
    </row>
    <row r="35" spans="9:15">
      <c r="I35" s="42"/>
      <c r="J35" s="42"/>
      <c r="K35" s="42"/>
      <c r="L35" s="42"/>
      <c r="M35" s="42"/>
      <c r="N35" s="39"/>
      <c r="O35" s="39"/>
    </row>
    <row r="36" spans="9:15">
      <c r="I36" s="42"/>
      <c r="J36" s="42"/>
      <c r="K36" s="42"/>
      <c r="L36" s="42"/>
      <c r="M36" s="42"/>
      <c r="N36" s="39"/>
      <c r="O36" s="39"/>
    </row>
    <row r="37" spans="9:15">
      <c r="I37" s="42"/>
      <c r="J37" s="42"/>
      <c r="K37" s="42"/>
      <c r="L37" s="42"/>
      <c r="M37" s="42"/>
      <c r="N37" s="39"/>
      <c r="O37" s="39"/>
    </row>
    <row r="38" spans="9:15">
      <c r="I38" s="42"/>
      <c r="J38" s="42"/>
      <c r="K38" s="42"/>
      <c r="L38" s="42"/>
      <c r="M38" s="42"/>
      <c r="N38" s="39"/>
      <c r="O38" s="39"/>
    </row>
    <row r="39" spans="9:15">
      <c r="I39" s="42"/>
      <c r="J39" s="42"/>
      <c r="K39" s="42"/>
      <c r="L39" s="42"/>
      <c r="M39" s="42"/>
      <c r="N39" s="39"/>
      <c r="O39" s="39"/>
    </row>
    <row r="40" spans="9:15">
      <c r="I40" s="42"/>
      <c r="J40" s="42"/>
      <c r="K40" s="42"/>
      <c r="L40" s="42"/>
      <c r="M40" s="42"/>
      <c r="N40" s="39"/>
      <c r="O40" s="39"/>
    </row>
    <row r="41" spans="9:15">
      <c r="I41" s="42"/>
      <c r="J41" s="42"/>
      <c r="K41" s="42"/>
      <c r="L41" s="42"/>
      <c r="M41" s="42"/>
      <c r="N41" s="39"/>
      <c r="O41" s="39"/>
    </row>
    <row r="42" spans="9:15">
      <c r="I42" s="42"/>
      <c r="J42" s="42"/>
      <c r="K42" s="42"/>
      <c r="L42" s="42"/>
      <c r="M42" s="42"/>
      <c r="N42" s="39"/>
      <c r="O42" s="39"/>
    </row>
    <row r="43" spans="9:15">
      <c r="I43" s="42"/>
      <c r="J43" s="42"/>
      <c r="K43" s="42"/>
      <c r="L43" s="42"/>
      <c r="M43" s="42"/>
      <c r="N43" s="39"/>
      <c r="O43" s="39"/>
    </row>
    <row r="44" spans="9:15">
      <c r="I44" s="42"/>
      <c r="J44" s="42"/>
      <c r="K44" s="42"/>
      <c r="L44" s="42"/>
      <c r="M44" s="42"/>
      <c r="N44" s="39"/>
      <c r="O44" s="39"/>
    </row>
    <row r="45" spans="9:15">
      <c r="I45" s="42"/>
      <c r="J45" s="42"/>
      <c r="K45" s="42"/>
      <c r="L45" s="42"/>
      <c r="M45" s="42"/>
      <c r="N45" s="39"/>
      <c r="O45" s="39"/>
    </row>
    <row r="46" spans="9:15">
      <c r="I46" s="42"/>
      <c r="J46" s="42"/>
      <c r="K46" s="42"/>
      <c r="L46" s="42"/>
      <c r="M46" s="42"/>
      <c r="N46" s="39"/>
      <c r="O46" s="39"/>
    </row>
    <row r="47" spans="9:15">
      <c r="I47" s="42"/>
      <c r="J47" s="42"/>
      <c r="K47" s="42"/>
      <c r="L47" s="42"/>
      <c r="M47" s="42"/>
      <c r="N47" s="39"/>
      <c r="O47" s="39"/>
    </row>
    <row r="48" spans="9:15">
      <c r="I48" s="42"/>
      <c r="J48" s="42"/>
      <c r="K48" s="42"/>
      <c r="L48" s="42"/>
      <c r="M48" s="42"/>
      <c r="N48" s="39"/>
      <c r="O48" s="39"/>
    </row>
    <row r="49" spans="9:15">
      <c r="I49" s="42"/>
      <c r="J49" s="42"/>
      <c r="K49" s="42"/>
      <c r="L49" s="42"/>
      <c r="M49" s="42"/>
      <c r="N49" s="39"/>
      <c r="O49" s="39"/>
    </row>
    <row r="50" spans="9:15">
      <c r="I50" s="42"/>
      <c r="J50" s="42"/>
      <c r="K50" s="42"/>
      <c r="L50" s="42"/>
      <c r="M50" s="42"/>
      <c r="N50" s="39"/>
      <c r="O50" s="39"/>
    </row>
    <row r="51" spans="9:15">
      <c r="I51" s="42"/>
      <c r="J51" s="42"/>
      <c r="K51" s="42"/>
      <c r="L51" s="42"/>
      <c r="M51" s="42"/>
      <c r="N51" s="39"/>
      <c r="O51" s="39"/>
    </row>
    <row r="52" spans="9:15">
      <c r="I52" s="42"/>
      <c r="J52" s="42"/>
      <c r="K52" s="42"/>
      <c r="L52" s="42"/>
      <c r="M52" s="42"/>
      <c r="N52" s="39"/>
      <c r="O52" s="39"/>
    </row>
    <row r="53" spans="9:15">
      <c r="N53" s="39"/>
      <c r="O53" s="39"/>
    </row>
    <row r="54" spans="9:15">
      <c r="N54" s="39"/>
      <c r="O54" s="39"/>
    </row>
  </sheetData>
  <mergeCells count="9">
    <mergeCell ref="B26:O26"/>
    <mergeCell ref="B27:O27"/>
    <mergeCell ref="B28:O28"/>
    <mergeCell ref="B2:O2"/>
    <mergeCell ref="B3:B5"/>
    <mergeCell ref="C3:O3"/>
    <mergeCell ref="C5:I5"/>
    <mergeCell ref="J5:O5"/>
    <mergeCell ref="B25:O2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7"/>
  <sheetViews>
    <sheetView workbookViewId="0"/>
  </sheetViews>
  <sheetFormatPr baseColWidth="10" defaultColWidth="9.109375" defaultRowHeight="14.4"/>
  <cols>
    <col min="2" max="2" width="40.5546875" customWidth="1"/>
    <col min="3" max="4" width="11.44140625"/>
    <col min="5" max="5" width="13" customWidth="1"/>
    <col min="6" max="6" width="13.44140625" customWidth="1"/>
    <col min="7" max="7" width="16" customWidth="1"/>
    <col min="8" max="8" width="19.44140625" customWidth="1"/>
    <col min="9" max="11" width="11.44140625"/>
    <col min="12" max="12" width="13.44140625" customWidth="1"/>
    <col min="13" max="13" width="14.44140625" customWidth="1"/>
    <col min="14" max="14" width="15.5546875" customWidth="1"/>
    <col min="15" max="15" width="20" customWidth="1"/>
  </cols>
  <sheetData>
    <row r="1" spans="1:15">
      <c r="A1" s="1"/>
      <c r="B1" s="1"/>
      <c r="C1" s="1"/>
      <c r="D1" s="1"/>
      <c r="E1" s="1"/>
      <c r="F1" s="1"/>
      <c r="G1" s="1"/>
      <c r="H1" s="1"/>
      <c r="I1" s="1"/>
      <c r="J1" s="1"/>
      <c r="K1" s="1"/>
      <c r="L1" s="1"/>
      <c r="M1" s="1"/>
      <c r="N1" s="1"/>
      <c r="O1" s="1"/>
    </row>
    <row r="2" spans="1:15" ht="15.6">
      <c r="A2" s="1"/>
      <c r="B2" s="67" t="s">
        <v>0</v>
      </c>
      <c r="C2" s="68"/>
      <c r="D2" s="68"/>
      <c r="E2" s="68"/>
      <c r="F2" s="68"/>
      <c r="G2" s="68"/>
      <c r="H2" s="68"/>
      <c r="I2" s="68"/>
      <c r="J2" s="68"/>
      <c r="K2" s="68"/>
      <c r="L2" s="68"/>
      <c r="M2" s="68"/>
      <c r="N2" s="68"/>
      <c r="O2" s="68"/>
    </row>
    <row r="3" spans="1:15">
      <c r="A3" s="1"/>
      <c r="B3" s="69" t="s">
        <v>1</v>
      </c>
      <c r="C3" s="72" t="s">
        <v>2</v>
      </c>
      <c r="D3" s="72"/>
      <c r="E3" s="72"/>
      <c r="F3" s="72"/>
      <c r="G3" s="72"/>
      <c r="H3" s="72"/>
      <c r="I3" s="72"/>
      <c r="J3" s="72"/>
      <c r="K3" s="72"/>
      <c r="L3" s="72"/>
      <c r="M3" s="72"/>
      <c r="N3" s="72"/>
      <c r="O3" s="73"/>
    </row>
    <row r="4" spans="1:15" ht="86.4">
      <c r="A4" s="1"/>
      <c r="B4" s="70"/>
      <c r="C4" s="2" t="s">
        <v>3</v>
      </c>
      <c r="D4" s="3" t="s">
        <v>4</v>
      </c>
      <c r="E4" s="3" t="s">
        <v>5</v>
      </c>
      <c r="F4" s="4" t="s">
        <v>6</v>
      </c>
      <c r="G4" s="5" t="s">
        <v>7</v>
      </c>
      <c r="H4" s="4" t="s">
        <v>8</v>
      </c>
      <c r="I4" s="6" t="s">
        <v>9</v>
      </c>
      <c r="J4" s="5" t="s">
        <v>3</v>
      </c>
      <c r="K4" s="3" t="s">
        <v>4</v>
      </c>
      <c r="L4" s="3" t="s">
        <v>5</v>
      </c>
      <c r="M4" s="4" t="s">
        <v>6</v>
      </c>
      <c r="N4" s="5" t="s">
        <v>7</v>
      </c>
      <c r="O4" s="4" t="s">
        <v>8</v>
      </c>
    </row>
    <row r="5" spans="1:15">
      <c r="A5" s="1"/>
      <c r="B5" s="71"/>
      <c r="C5" s="74" t="s">
        <v>10</v>
      </c>
      <c r="D5" s="74"/>
      <c r="E5" s="74"/>
      <c r="F5" s="74"/>
      <c r="G5" s="74"/>
      <c r="H5" s="74"/>
      <c r="I5" s="75"/>
      <c r="J5" s="76" t="s">
        <v>11</v>
      </c>
      <c r="K5" s="74"/>
      <c r="L5" s="74"/>
      <c r="M5" s="74"/>
      <c r="N5" s="74"/>
      <c r="O5" s="75"/>
    </row>
    <row r="6" spans="1:15">
      <c r="A6" s="1"/>
      <c r="B6" s="7" t="s">
        <v>12</v>
      </c>
      <c r="C6" s="8">
        <v>81</v>
      </c>
      <c r="D6" s="9">
        <v>4168</v>
      </c>
      <c r="E6" s="9">
        <v>2251</v>
      </c>
      <c r="F6" s="10">
        <v>11</v>
      </c>
      <c r="G6" s="11">
        <v>0</v>
      </c>
      <c r="H6" s="8">
        <v>1</v>
      </c>
      <c r="I6" s="8">
        <v>6512</v>
      </c>
      <c r="J6" s="12">
        <f>C6*100/I6</f>
        <v>1.2438574938574938</v>
      </c>
      <c r="K6" s="13">
        <f>D6*100/I6</f>
        <v>64.004914004913999</v>
      </c>
      <c r="L6" s="12">
        <f>E6*100/I6</f>
        <v>34.566953316953317</v>
      </c>
      <c r="M6" s="12">
        <f>F6*100/I6</f>
        <v>0.16891891891891891</v>
      </c>
      <c r="N6" s="14">
        <f>G6*100/I6</f>
        <v>0</v>
      </c>
      <c r="O6" s="14">
        <f>H6*100/I6</f>
        <v>1.5356265356265357E-2</v>
      </c>
    </row>
    <row r="7" spans="1:15">
      <c r="A7" s="1"/>
      <c r="B7" s="15" t="s">
        <v>13</v>
      </c>
      <c r="C7" s="16">
        <v>125</v>
      </c>
      <c r="D7" s="17">
        <v>1611</v>
      </c>
      <c r="E7" s="17">
        <v>1231</v>
      </c>
      <c r="F7" s="18">
        <v>267</v>
      </c>
      <c r="G7" s="19">
        <v>31</v>
      </c>
      <c r="H7" s="16">
        <v>160</v>
      </c>
      <c r="I7" s="16">
        <v>3425</v>
      </c>
      <c r="J7" s="20">
        <f t="shared" ref="J7:J24" si="0">C7*100/I7</f>
        <v>3.6496350364963503</v>
      </c>
      <c r="K7" s="21">
        <f t="shared" ref="K7:K24" si="1">D7*100/I7</f>
        <v>47.036496350364963</v>
      </c>
      <c r="L7" s="20">
        <f t="shared" ref="L7:L24" si="2">E7*100/I7</f>
        <v>35.941605839416056</v>
      </c>
      <c r="M7" s="20">
        <f t="shared" ref="M7:M24" si="3">F7*100/I7</f>
        <v>7.7956204379562042</v>
      </c>
      <c r="N7" s="22">
        <f t="shared" ref="N7:N24" si="4">G7*100/I7</f>
        <v>0.9051094890510949</v>
      </c>
      <c r="O7" s="22">
        <f t="shared" ref="O7:O24" si="5">H7*100/I7</f>
        <v>4.6715328467153281</v>
      </c>
    </row>
    <row r="8" spans="1:15">
      <c r="A8" s="1"/>
      <c r="B8" s="7" t="s">
        <v>14</v>
      </c>
      <c r="C8" s="8">
        <v>669</v>
      </c>
      <c r="D8" s="9">
        <v>183</v>
      </c>
      <c r="E8" s="9">
        <v>695</v>
      </c>
      <c r="F8" s="10">
        <v>34</v>
      </c>
      <c r="G8" s="11">
        <v>0</v>
      </c>
      <c r="H8" s="8">
        <v>20</v>
      </c>
      <c r="I8" s="8">
        <v>1601</v>
      </c>
      <c r="J8" s="12">
        <f t="shared" si="0"/>
        <v>41.786383510306059</v>
      </c>
      <c r="K8" s="13">
        <f t="shared" si="1"/>
        <v>11.430356027482823</v>
      </c>
      <c r="L8" s="12">
        <f t="shared" si="2"/>
        <v>43.410368519675202</v>
      </c>
      <c r="M8" s="12">
        <f t="shared" si="3"/>
        <v>2.1236727045596502</v>
      </c>
      <c r="N8" s="14">
        <f t="shared" si="4"/>
        <v>0</v>
      </c>
      <c r="O8" s="14">
        <f t="shared" si="5"/>
        <v>1.2492192379762648</v>
      </c>
    </row>
    <row r="9" spans="1:15">
      <c r="A9" s="1"/>
      <c r="B9" s="15" t="s">
        <v>15</v>
      </c>
      <c r="C9" s="16">
        <v>80</v>
      </c>
      <c r="D9" s="16">
        <v>661</v>
      </c>
      <c r="E9" s="16">
        <v>238</v>
      </c>
      <c r="F9" s="23">
        <v>11</v>
      </c>
      <c r="G9" s="16">
        <v>1</v>
      </c>
      <c r="H9" s="16">
        <v>0</v>
      </c>
      <c r="I9" s="16">
        <v>991</v>
      </c>
      <c r="J9" s="20">
        <f t="shared" si="0"/>
        <v>8.0726538849646818</v>
      </c>
      <c r="K9" s="20">
        <f t="shared" si="1"/>
        <v>66.700302724520682</v>
      </c>
      <c r="L9" s="20">
        <f t="shared" si="2"/>
        <v>24.016145307769929</v>
      </c>
      <c r="M9" s="20">
        <f t="shared" si="3"/>
        <v>1.1099899091826437</v>
      </c>
      <c r="N9" s="20">
        <f t="shared" si="4"/>
        <v>0.10090817356205853</v>
      </c>
      <c r="O9" s="20">
        <f t="shared" si="5"/>
        <v>0</v>
      </c>
    </row>
    <row r="10" spans="1:15">
      <c r="A10" s="1"/>
      <c r="B10" s="7" t="s">
        <v>16</v>
      </c>
      <c r="C10" s="8">
        <v>92</v>
      </c>
      <c r="D10" s="9">
        <v>135</v>
      </c>
      <c r="E10" s="9">
        <v>36</v>
      </c>
      <c r="F10" s="10">
        <v>0</v>
      </c>
      <c r="G10" s="11">
        <v>0</v>
      </c>
      <c r="H10" s="8">
        <v>1</v>
      </c>
      <c r="I10" s="8">
        <v>264</v>
      </c>
      <c r="J10" s="12">
        <f t="shared" si="0"/>
        <v>34.848484848484851</v>
      </c>
      <c r="K10" s="13">
        <f t="shared" si="1"/>
        <v>51.136363636363633</v>
      </c>
      <c r="L10" s="12">
        <f t="shared" si="2"/>
        <v>13.636363636363637</v>
      </c>
      <c r="M10" s="12">
        <f t="shared" si="3"/>
        <v>0</v>
      </c>
      <c r="N10" s="14">
        <f t="shared" si="4"/>
        <v>0</v>
      </c>
      <c r="O10" s="14">
        <f t="shared" si="5"/>
        <v>0.37878787878787878</v>
      </c>
    </row>
    <row r="11" spans="1:15">
      <c r="A11" s="1"/>
      <c r="B11" s="15" t="s">
        <v>17</v>
      </c>
      <c r="C11" s="16">
        <v>28</v>
      </c>
      <c r="D11" s="17">
        <v>399</v>
      </c>
      <c r="E11" s="17">
        <v>410</v>
      </c>
      <c r="F11" s="18">
        <v>0</v>
      </c>
      <c r="G11" s="19">
        <v>10</v>
      </c>
      <c r="H11" s="16">
        <v>0</v>
      </c>
      <c r="I11" s="16">
        <v>847</v>
      </c>
      <c r="J11" s="20">
        <f t="shared" si="0"/>
        <v>3.3057851239669422</v>
      </c>
      <c r="K11" s="21">
        <f t="shared" si="1"/>
        <v>47.107438016528924</v>
      </c>
      <c r="L11" s="20">
        <f t="shared" si="2"/>
        <v>48.406139315230227</v>
      </c>
      <c r="M11" s="20">
        <f t="shared" si="3"/>
        <v>0</v>
      </c>
      <c r="N11" s="22">
        <f t="shared" si="4"/>
        <v>1.1806375442739079</v>
      </c>
      <c r="O11" s="22">
        <f t="shared" si="5"/>
        <v>0</v>
      </c>
    </row>
    <row r="12" spans="1:15">
      <c r="A12" s="1"/>
      <c r="B12" s="7" t="s">
        <v>18</v>
      </c>
      <c r="C12" s="8">
        <v>398</v>
      </c>
      <c r="D12" s="9">
        <v>2006</v>
      </c>
      <c r="E12" s="9">
        <v>420</v>
      </c>
      <c r="F12" s="10">
        <v>32</v>
      </c>
      <c r="G12" s="11">
        <v>14</v>
      </c>
      <c r="H12" s="8">
        <v>0</v>
      </c>
      <c r="I12" s="8">
        <v>2870</v>
      </c>
      <c r="J12" s="12">
        <f t="shared" si="0"/>
        <v>13.867595818815332</v>
      </c>
      <c r="K12" s="13">
        <f t="shared" si="1"/>
        <v>69.895470383275267</v>
      </c>
      <c r="L12" s="12">
        <f t="shared" si="2"/>
        <v>14.634146341463415</v>
      </c>
      <c r="M12" s="12">
        <f t="shared" si="3"/>
        <v>1.1149825783972125</v>
      </c>
      <c r="N12" s="14">
        <f t="shared" si="4"/>
        <v>0.48780487804878048</v>
      </c>
      <c r="O12" s="14">
        <f t="shared" si="5"/>
        <v>0</v>
      </c>
    </row>
    <row r="13" spans="1:15">
      <c r="A13" s="1"/>
      <c r="B13" s="15" t="s">
        <v>19</v>
      </c>
      <c r="C13" s="16">
        <v>149</v>
      </c>
      <c r="D13" s="17">
        <v>666</v>
      </c>
      <c r="E13" s="17">
        <v>18</v>
      </c>
      <c r="F13" s="18">
        <v>12</v>
      </c>
      <c r="G13" s="19">
        <v>0</v>
      </c>
      <c r="H13" s="16">
        <v>61</v>
      </c>
      <c r="I13" s="16">
        <v>906</v>
      </c>
      <c r="J13" s="20">
        <f t="shared" si="0"/>
        <v>16.445916114790286</v>
      </c>
      <c r="K13" s="21">
        <f t="shared" si="1"/>
        <v>73.509933774834437</v>
      </c>
      <c r="L13" s="20">
        <f t="shared" si="2"/>
        <v>1.9867549668874172</v>
      </c>
      <c r="M13" s="20">
        <f t="shared" si="3"/>
        <v>1.3245033112582782</v>
      </c>
      <c r="N13" s="22">
        <f t="shared" si="4"/>
        <v>0</v>
      </c>
      <c r="O13" s="22">
        <f t="shared" si="5"/>
        <v>6.7328918322295808</v>
      </c>
    </row>
    <row r="14" spans="1:15">
      <c r="A14" s="1"/>
      <c r="B14" s="7" t="s">
        <v>20</v>
      </c>
      <c r="C14" s="8">
        <v>309</v>
      </c>
      <c r="D14" s="9">
        <v>4482</v>
      </c>
      <c r="E14" s="9">
        <v>397</v>
      </c>
      <c r="F14" s="10">
        <v>627</v>
      </c>
      <c r="G14" s="11">
        <v>47</v>
      </c>
      <c r="H14" s="8">
        <v>176</v>
      </c>
      <c r="I14" s="8">
        <v>6038</v>
      </c>
      <c r="J14" s="12">
        <f t="shared" si="0"/>
        <v>5.1175886054985096</v>
      </c>
      <c r="K14" s="13">
        <f t="shared" si="1"/>
        <v>74.229877442861877</v>
      </c>
      <c r="L14" s="12">
        <f t="shared" si="2"/>
        <v>6.5750248426631339</v>
      </c>
      <c r="M14" s="12">
        <f t="shared" si="3"/>
        <v>10.384233189797946</v>
      </c>
      <c r="N14" s="14">
        <f t="shared" si="4"/>
        <v>0.77840344484928781</v>
      </c>
      <c r="O14" s="14">
        <f t="shared" si="5"/>
        <v>2.9148724743292482</v>
      </c>
    </row>
    <row r="15" spans="1:15">
      <c r="A15" s="1"/>
      <c r="B15" s="15" t="s">
        <v>21</v>
      </c>
      <c r="C15" s="16">
        <v>783</v>
      </c>
      <c r="D15" s="17">
        <v>11395</v>
      </c>
      <c r="E15" s="17">
        <v>1902</v>
      </c>
      <c r="F15" s="18">
        <v>1084</v>
      </c>
      <c r="G15" s="19">
        <v>242</v>
      </c>
      <c r="H15" s="16">
        <v>180</v>
      </c>
      <c r="I15" s="16">
        <v>15586</v>
      </c>
      <c r="J15" s="20">
        <f t="shared" si="0"/>
        <v>5.0237392531759273</v>
      </c>
      <c r="K15" s="21">
        <f t="shared" si="1"/>
        <v>73.110483767483643</v>
      </c>
      <c r="L15" s="20">
        <f t="shared" si="2"/>
        <v>12.203259335300912</v>
      </c>
      <c r="M15" s="20">
        <f t="shared" si="3"/>
        <v>6.9549595791094569</v>
      </c>
      <c r="N15" s="22">
        <f t="shared" si="4"/>
        <v>1.5526754779930707</v>
      </c>
      <c r="O15" s="22">
        <f t="shared" si="5"/>
        <v>1.1548825869369947</v>
      </c>
    </row>
    <row r="16" spans="1:15">
      <c r="A16" s="1"/>
      <c r="B16" s="7" t="s">
        <v>22</v>
      </c>
      <c r="C16" s="8">
        <v>45</v>
      </c>
      <c r="D16" s="8">
        <v>1165</v>
      </c>
      <c r="E16" s="8">
        <v>105</v>
      </c>
      <c r="F16" s="24">
        <v>133</v>
      </c>
      <c r="G16" s="8">
        <v>31</v>
      </c>
      <c r="H16" s="8">
        <v>26</v>
      </c>
      <c r="I16" s="8">
        <v>1505</v>
      </c>
      <c r="J16" s="12">
        <f t="shared" si="0"/>
        <v>2.9900332225913622</v>
      </c>
      <c r="K16" s="12">
        <f t="shared" si="1"/>
        <v>77.408637873754159</v>
      </c>
      <c r="L16" s="12">
        <f t="shared" si="2"/>
        <v>6.9767441860465116</v>
      </c>
      <c r="M16" s="12">
        <f t="shared" si="3"/>
        <v>8.8372093023255811</v>
      </c>
      <c r="N16" s="12">
        <f t="shared" si="4"/>
        <v>2.0598006644518274</v>
      </c>
      <c r="O16" s="12">
        <f t="shared" si="5"/>
        <v>1.7275747508305648</v>
      </c>
    </row>
    <row r="17" spans="1:15">
      <c r="A17" s="1"/>
      <c r="B17" s="15" t="s">
        <v>23</v>
      </c>
      <c r="C17" s="16">
        <v>17</v>
      </c>
      <c r="D17" s="17">
        <v>225</v>
      </c>
      <c r="E17" s="17">
        <v>9</v>
      </c>
      <c r="F17" s="18">
        <v>14</v>
      </c>
      <c r="G17" s="19">
        <v>5</v>
      </c>
      <c r="H17" s="16">
        <v>0</v>
      </c>
      <c r="I17" s="16">
        <v>270</v>
      </c>
      <c r="J17" s="20">
        <f t="shared" si="0"/>
        <v>6.2962962962962967</v>
      </c>
      <c r="K17" s="21">
        <f t="shared" si="1"/>
        <v>83.333333333333329</v>
      </c>
      <c r="L17" s="20">
        <f t="shared" si="2"/>
        <v>3.3333333333333335</v>
      </c>
      <c r="M17" s="20">
        <f t="shared" si="3"/>
        <v>5.1851851851851851</v>
      </c>
      <c r="N17" s="22">
        <f t="shared" si="4"/>
        <v>1.8518518518518519</v>
      </c>
      <c r="O17" s="22">
        <f t="shared" si="5"/>
        <v>0</v>
      </c>
    </row>
    <row r="18" spans="1:15">
      <c r="A18" s="1"/>
      <c r="B18" s="7" t="s">
        <v>24</v>
      </c>
      <c r="C18" s="8">
        <v>178</v>
      </c>
      <c r="D18" s="9">
        <v>1182</v>
      </c>
      <c r="E18" s="9">
        <v>178</v>
      </c>
      <c r="F18" s="10">
        <v>52</v>
      </c>
      <c r="G18" s="11">
        <v>12</v>
      </c>
      <c r="H18" s="8">
        <v>58</v>
      </c>
      <c r="I18" s="8">
        <v>1660</v>
      </c>
      <c r="J18" s="12">
        <f t="shared" si="0"/>
        <v>10.72289156626506</v>
      </c>
      <c r="K18" s="13">
        <f t="shared" si="1"/>
        <v>71.204819277108427</v>
      </c>
      <c r="L18" s="12">
        <f t="shared" si="2"/>
        <v>10.72289156626506</v>
      </c>
      <c r="M18" s="12">
        <f t="shared" si="3"/>
        <v>3.1325301204819276</v>
      </c>
      <c r="N18" s="14">
        <f t="shared" si="4"/>
        <v>0.72289156626506024</v>
      </c>
      <c r="O18" s="14">
        <f t="shared" si="5"/>
        <v>3.4939759036144578</v>
      </c>
    </row>
    <row r="19" spans="1:15">
      <c r="A19" s="1"/>
      <c r="B19" s="15" t="s">
        <v>25</v>
      </c>
      <c r="C19" s="16">
        <v>10</v>
      </c>
      <c r="D19" s="16">
        <v>145</v>
      </c>
      <c r="E19" s="16">
        <v>0</v>
      </c>
      <c r="F19" s="23">
        <v>7</v>
      </c>
      <c r="G19" s="16">
        <v>0</v>
      </c>
      <c r="H19" s="16">
        <v>28</v>
      </c>
      <c r="I19" s="16">
        <v>190</v>
      </c>
      <c r="J19" s="20">
        <f t="shared" si="0"/>
        <v>5.2631578947368425</v>
      </c>
      <c r="K19" s="20">
        <f t="shared" si="1"/>
        <v>76.315789473684205</v>
      </c>
      <c r="L19" s="20">
        <f t="shared" si="2"/>
        <v>0</v>
      </c>
      <c r="M19" s="20">
        <f t="shared" si="3"/>
        <v>3.6842105263157894</v>
      </c>
      <c r="N19" s="20">
        <f t="shared" si="4"/>
        <v>0</v>
      </c>
      <c r="O19" s="20">
        <f t="shared" si="5"/>
        <v>14.736842105263158</v>
      </c>
    </row>
    <row r="20" spans="1:15">
      <c r="A20" s="1"/>
      <c r="B20" s="7" t="s">
        <v>26</v>
      </c>
      <c r="C20" s="8">
        <v>88</v>
      </c>
      <c r="D20" s="8">
        <v>1446</v>
      </c>
      <c r="E20" s="8">
        <v>166</v>
      </c>
      <c r="F20" s="24">
        <v>105</v>
      </c>
      <c r="G20" s="8">
        <v>20</v>
      </c>
      <c r="H20" s="8">
        <v>12</v>
      </c>
      <c r="I20" s="8">
        <v>1837</v>
      </c>
      <c r="J20" s="12">
        <f t="shared" si="0"/>
        <v>4.7904191616766463</v>
      </c>
      <c r="K20" s="12">
        <f t="shared" si="1"/>
        <v>78.715296679368535</v>
      </c>
      <c r="L20" s="12">
        <f t="shared" si="2"/>
        <v>9.0364725095264014</v>
      </c>
      <c r="M20" s="12">
        <f t="shared" si="3"/>
        <v>5.7158410451823629</v>
      </c>
      <c r="N20" s="12">
        <f t="shared" si="4"/>
        <v>1.0887316276537833</v>
      </c>
      <c r="O20" s="12">
        <f t="shared" si="5"/>
        <v>0.65323897659227004</v>
      </c>
    </row>
    <row r="21" spans="1:15">
      <c r="A21" s="1"/>
      <c r="B21" s="15" t="s">
        <v>27</v>
      </c>
      <c r="C21" s="25">
        <v>1</v>
      </c>
      <c r="D21" s="25">
        <v>226</v>
      </c>
      <c r="E21" s="25">
        <v>28</v>
      </c>
      <c r="F21" s="26">
        <v>10</v>
      </c>
      <c r="G21" s="25">
        <v>1</v>
      </c>
      <c r="H21" s="25">
        <v>14</v>
      </c>
      <c r="I21" s="25">
        <v>280</v>
      </c>
      <c r="J21" s="27">
        <f t="shared" si="0"/>
        <v>0.35714285714285715</v>
      </c>
      <c r="K21" s="27">
        <f t="shared" si="1"/>
        <v>80.714285714285708</v>
      </c>
      <c r="L21" s="27">
        <f t="shared" si="2"/>
        <v>10</v>
      </c>
      <c r="M21" s="27">
        <f t="shared" si="3"/>
        <v>3.5714285714285716</v>
      </c>
      <c r="N21" s="27">
        <f t="shared" si="4"/>
        <v>0.35714285714285715</v>
      </c>
      <c r="O21" s="27">
        <f t="shared" si="5"/>
        <v>5</v>
      </c>
    </row>
    <row r="22" spans="1:15">
      <c r="A22" s="1"/>
      <c r="B22" s="28" t="s">
        <v>28</v>
      </c>
      <c r="C22" s="29">
        <f>SUM(C8:C9,C13,C18:C19,C21)</f>
        <v>1087</v>
      </c>
      <c r="D22" s="29">
        <f t="shared" ref="D22:I22" si="6">SUM(D8:D9,D13,D18:D19,D21)</f>
        <v>3063</v>
      </c>
      <c r="E22" s="29">
        <f t="shared" si="6"/>
        <v>1157</v>
      </c>
      <c r="F22" s="30">
        <f t="shared" si="6"/>
        <v>126</v>
      </c>
      <c r="G22" s="29">
        <f t="shared" si="6"/>
        <v>14</v>
      </c>
      <c r="H22" s="29">
        <f t="shared" si="6"/>
        <v>181</v>
      </c>
      <c r="I22" s="29">
        <f t="shared" si="6"/>
        <v>5628</v>
      </c>
      <c r="J22" s="31">
        <f t="shared" si="0"/>
        <v>19.314143567874911</v>
      </c>
      <c r="K22" s="31">
        <f t="shared" si="1"/>
        <v>54.424307036247335</v>
      </c>
      <c r="L22" s="31">
        <f t="shared" si="2"/>
        <v>20.557924662402275</v>
      </c>
      <c r="M22" s="31">
        <f t="shared" si="3"/>
        <v>2.2388059701492535</v>
      </c>
      <c r="N22" s="31">
        <f t="shared" si="4"/>
        <v>0.24875621890547264</v>
      </c>
      <c r="O22" s="31">
        <f t="shared" si="5"/>
        <v>3.2160625444207533</v>
      </c>
    </row>
    <row r="23" spans="1:15">
      <c r="A23" s="1"/>
      <c r="B23" s="32" t="s">
        <v>29</v>
      </c>
      <c r="C23" s="11">
        <f t="shared" ref="C23:H23" si="7">SUM(C6:C7,C10:C12,C14:C17,C20)</f>
        <v>1966</v>
      </c>
      <c r="D23" s="11">
        <f t="shared" si="7"/>
        <v>27032</v>
      </c>
      <c r="E23" s="11">
        <f t="shared" si="7"/>
        <v>6927</v>
      </c>
      <c r="F23" s="33">
        <f t="shared" si="7"/>
        <v>2273</v>
      </c>
      <c r="G23" s="11">
        <f t="shared" si="7"/>
        <v>400</v>
      </c>
      <c r="H23" s="11">
        <f t="shared" si="7"/>
        <v>556</v>
      </c>
      <c r="I23" s="11">
        <f>SUM(I6:I7,I10:I12,I14:I17,I20)</f>
        <v>39154</v>
      </c>
      <c r="J23" s="13">
        <f t="shared" si="0"/>
        <v>5.0211983449966802</v>
      </c>
      <c r="K23" s="13">
        <f t="shared" si="1"/>
        <v>69.040200234969603</v>
      </c>
      <c r="L23" s="13">
        <f t="shared" si="2"/>
        <v>17.691679011084435</v>
      </c>
      <c r="M23" s="13">
        <f t="shared" si="3"/>
        <v>5.8052817081268833</v>
      </c>
      <c r="N23" s="13">
        <f t="shared" si="4"/>
        <v>1.0216069877917966</v>
      </c>
      <c r="O23" s="13">
        <f t="shared" si="5"/>
        <v>1.4200337130305971</v>
      </c>
    </row>
    <row r="24" spans="1:15">
      <c r="A24" s="1"/>
      <c r="B24" s="34" t="s">
        <v>30</v>
      </c>
      <c r="C24" s="35">
        <f t="shared" ref="C24:I24" si="8">C22+C23</f>
        <v>3053</v>
      </c>
      <c r="D24" s="35">
        <f t="shared" si="8"/>
        <v>30095</v>
      </c>
      <c r="E24" s="35">
        <f t="shared" si="8"/>
        <v>8084</v>
      </c>
      <c r="F24" s="36">
        <f t="shared" si="8"/>
        <v>2399</v>
      </c>
      <c r="G24" s="35">
        <f t="shared" si="8"/>
        <v>414</v>
      </c>
      <c r="H24" s="35">
        <f t="shared" si="8"/>
        <v>737</v>
      </c>
      <c r="I24" s="35">
        <f t="shared" si="8"/>
        <v>44782</v>
      </c>
      <c r="J24" s="37">
        <f t="shared" si="0"/>
        <v>6.8174713054352196</v>
      </c>
      <c r="K24" s="37">
        <f t="shared" si="1"/>
        <v>67.203340627930871</v>
      </c>
      <c r="L24" s="37">
        <f t="shared" si="2"/>
        <v>18.051895851011569</v>
      </c>
      <c r="M24" s="37">
        <f t="shared" si="3"/>
        <v>5.3570631057121165</v>
      </c>
      <c r="N24" s="37">
        <f t="shared" si="4"/>
        <v>0.92447858514581749</v>
      </c>
      <c r="O24" s="37">
        <f t="shared" si="5"/>
        <v>1.6457505247644142</v>
      </c>
    </row>
    <row r="25" spans="1:15">
      <c r="A25" s="1"/>
      <c r="B25" s="78" t="s">
        <v>31</v>
      </c>
      <c r="C25" s="78"/>
      <c r="D25" s="78"/>
      <c r="E25" s="78"/>
      <c r="F25" s="78"/>
      <c r="G25" s="78"/>
      <c r="H25" s="78"/>
      <c r="I25" s="78"/>
      <c r="J25" s="78"/>
      <c r="K25" s="78"/>
      <c r="L25" s="78"/>
      <c r="M25" s="78"/>
      <c r="N25" s="78"/>
      <c r="O25" s="78"/>
    </row>
    <row r="26" spans="1:15">
      <c r="A26" s="1"/>
      <c r="B26" s="66" t="s">
        <v>32</v>
      </c>
      <c r="C26" s="66"/>
      <c r="D26" s="66"/>
      <c r="E26" s="66"/>
      <c r="F26" s="66"/>
      <c r="G26" s="66"/>
      <c r="H26" s="66"/>
      <c r="I26" s="66"/>
      <c r="J26" s="66"/>
      <c r="K26" s="66"/>
      <c r="L26" s="66"/>
      <c r="M26" s="66"/>
      <c r="N26" s="66"/>
      <c r="O26" s="66"/>
    </row>
    <row r="27" spans="1:15">
      <c r="A27" s="1"/>
      <c r="B27" s="65" t="s">
        <v>33</v>
      </c>
      <c r="C27" s="65"/>
      <c r="D27" s="65"/>
      <c r="E27" s="65"/>
      <c r="F27" s="65"/>
      <c r="G27" s="65"/>
      <c r="H27" s="65"/>
      <c r="I27" s="65"/>
      <c r="J27" s="65"/>
      <c r="K27" s="65"/>
      <c r="L27" s="65"/>
      <c r="M27" s="65"/>
      <c r="N27" s="65"/>
      <c r="O27" s="65"/>
    </row>
  </sheetData>
  <mergeCells count="8">
    <mergeCell ref="B26:O26"/>
    <mergeCell ref="B27:O27"/>
    <mergeCell ref="B2:O2"/>
    <mergeCell ref="B3:B5"/>
    <mergeCell ref="C3:O3"/>
    <mergeCell ref="C5:I5"/>
    <mergeCell ref="J5:O5"/>
    <mergeCell ref="B25:O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85F6E-453C-4BC1-B3D1-A1CAB57AE57E}">
  <dimension ref="A1:O27"/>
  <sheetViews>
    <sheetView workbookViewId="0">
      <selection activeCell="B2" sqref="B2:O2"/>
    </sheetView>
  </sheetViews>
  <sheetFormatPr baseColWidth="10" defaultColWidth="9.109375" defaultRowHeight="14.4"/>
  <cols>
    <col min="2" max="2" width="40.5546875" customWidth="1"/>
    <col min="5" max="5" width="13" customWidth="1"/>
    <col min="6" max="6" width="13.44140625" customWidth="1"/>
    <col min="7" max="7" width="16" customWidth="1"/>
    <col min="8" max="8" width="19.44140625" customWidth="1"/>
    <col min="12" max="12" width="13.44140625" customWidth="1"/>
    <col min="13" max="13" width="14.44140625" customWidth="1"/>
    <col min="14" max="14" width="15.5546875" customWidth="1"/>
    <col min="15" max="15" width="20" customWidth="1"/>
  </cols>
  <sheetData>
    <row r="1" spans="1:15">
      <c r="A1" s="1"/>
      <c r="B1" s="1"/>
      <c r="C1" s="1"/>
      <c r="D1" s="1"/>
      <c r="E1" s="1"/>
      <c r="F1" s="1"/>
      <c r="G1" s="1"/>
      <c r="H1" s="1"/>
      <c r="I1" s="1"/>
      <c r="J1" s="1"/>
      <c r="K1" s="1"/>
      <c r="L1" s="1"/>
      <c r="M1" s="1"/>
      <c r="N1" s="1"/>
      <c r="O1" s="1"/>
    </row>
    <row r="2" spans="1:15" ht="15.6">
      <c r="A2" s="1"/>
      <c r="B2" s="67" t="s">
        <v>34</v>
      </c>
      <c r="C2" s="68"/>
      <c r="D2" s="68"/>
      <c r="E2" s="68"/>
      <c r="F2" s="68"/>
      <c r="G2" s="68"/>
      <c r="H2" s="68"/>
      <c r="I2" s="68"/>
      <c r="J2" s="68"/>
      <c r="K2" s="68"/>
      <c r="L2" s="68"/>
      <c r="M2" s="68"/>
      <c r="N2" s="68"/>
      <c r="O2" s="68"/>
    </row>
    <row r="3" spans="1:15">
      <c r="A3" s="1"/>
      <c r="B3" s="69" t="s">
        <v>1</v>
      </c>
      <c r="C3" s="72" t="s">
        <v>2</v>
      </c>
      <c r="D3" s="72"/>
      <c r="E3" s="72"/>
      <c r="F3" s="72"/>
      <c r="G3" s="72"/>
      <c r="H3" s="72"/>
      <c r="I3" s="72"/>
      <c r="J3" s="72"/>
      <c r="K3" s="72"/>
      <c r="L3" s="72"/>
      <c r="M3" s="72"/>
      <c r="N3" s="72"/>
      <c r="O3" s="73"/>
    </row>
    <row r="4" spans="1:15" ht="86.4">
      <c r="A4" s="1"/>
      <c r="B4" s="70"/>
      <c r="C4" s="2" t="s">
        <v>3</v>
      </c>
      <c r="D4" s="3" t="s">
        <v>4</v>
      </c>
      <c r="E4" s="3" t="s">
        <v>5</v>
      </c>
      <c r="F4" s="4" t="s">
        <v>6</v>
      </c>
      <c r="G4" s="5" t="s">
        <v>7</v>
      </c>
      <c r="H4" s="4" t="s">
        <v>35</v>
      </c>
      <c r="I4" s="6" t="s">
        <v>9</v>
      </c>
      <c r="J4" s="5" t="s">
        <v>3</v>
      </c>
      <c r="K4" s="3" t="s">
        <v>4</v>
      </c>
      <c r="L4" s="3" t="s">
        <v>5</v>
      </c>
      <c r="M4" s="4" t="s">
        <v>6</v>
      </c>
      <c r="N4" s="5" t="s">
        <v>7</v>
      </c>
      <c r="O4" s="4" t="s">
        <v>35</v>
      </c>
    </row>
    <row r="5" spans="1:15">
      <c r="A5" s="1"/>
      <c r="B5" s="71"/>
      <c r="C5" s="74" t="s">
        <v>10</v>
      </c>
      <c r="D5" s="74"/>
      <c r="E5" s="74"/>
      <c r="F5" s="74"/>
      <c r="G5" s="74"/>
      <c r="H5" s="74"/>
      <c r="I5" s="75"/>
      <c r="J5" s="76" t="s">
        <v>11</v>
      </c>
      <c r="K5" s="74"/>
      <c r="L5" s="74"/>
      <c r="M5" s="74"/>
      <c r="N5" s="74"/>
      <c r="O5" s="75"/>
    </row>
    <row r="6" spans="1:15">
      <c r="A6" s="1"/>
      <c r="B6" s="7" t="s">
        <v>12</v>
      </c>
      <c r="C6" s="8">
        <v>111</v>
      </c>
      <c r="D6" s="9">
        <v>4171</v>
      </c>
      <c r="E6" s="9">
        <v>2264</v>
      </c>
      <c r="F6" s="10">
        <v>11</v>
      </c>
      <c r="G6" s="11">
        <v>5</v>
      </c>
      <c r="H6" s="8">
        <v>0</v>
      </c>
      <c r="I6" s="8">
        <v>6562</v>
      </c>
      <c r="J6" s="12">
        <v>1.6915574519963426</v>
      </c>
      <c r="K6" s="13">
        <v>63.562938128619322</v>
      </c>
      <c r="L6" s="12">
        <v>34.50167631819567</v>
      </c>
      <c r="M6" s="12">
        <v>0.16763181956720513</v>
      </c>
      <c r="N6" s="14">
        <v>7.6196281621456877E-2</v>
      </c>
      <c r="O6" s="14">
        <v>0</v>
      </c>
    </row>
    <row r="7" spans="1:15">
      <c r="A7" s="1"/>
      <c r="B7" s="15" t="s">
        <v>13</v>
      </c>
      <c r="C7" s="16">
        <v>143</v>
      </c>
      <c r="D7" s="17">
        <v>1595</v>
      </c>
      <c r="E7" s="17">
        <v>1227</v>
      </c>
      <c r="F7" s="18">
        <v>255</v>
      </c>
      <c r="G7" s="19">
        <v>30</v>
      </c>
      <c r="H7" s="16">
        <v>159</v>
      </c>
      <c r="I7" s="16">
        <v>3409</v>
      </c>
      <c r="J7" s="20">
        <v>4.1947785274273981</v>
      </c>
      <c r="K7" s="21">
        <v>46.787914344382514</v>
      </c>
      <c r="L7" s="20">
        <v>35.99295981226166</v>
      </c>
      <c r="M7" s="20">
        <v>7.4801994719859195</v>
      </c>
      <c r="N7" s="22">
        <v>0.88002346729246117</v>
      </c>
      <c r="O7" s="22">
        <v>4.6641243766500438</v>
      </c>
    </row>
    <row r="8" spans="1:15">
      <c r="A8" s="1"/>
      <c r="B8" s="7" t="s">
        <v>14</v>
      </c>
      <c r="C8" s="8">
        <v>686</v>
      </c>
      <c r="D8" s="9">
        <v>194</v>
      </c>
      <c r="E8" s="9">
        <v>731</v>
      </c>
      <c r="F8" s="10">
        <v>34</v>
      </c>
      <c r="G8" s="11">
        <v>0</v>
      </c>
      <c r="H8" s="8">
        <v>10</v>
      </c>
      <c r="I8" s="8">
        <v>1655</v>
      </c>
      <c r="J8" s="12">
        <v>41.450151057401811</v>
      </c>
      <c r="K8" s="13">
        <v>11.722054380664652</v>
      </c>
      <c r="L8" s="12">
        <v>44.169184290030209</v>
      </c>
      <c r="M8" s="12">
        <v>2.0543806646525682</v>
      </c>
      <c r="N8" s="14">
        <v>0</v>
      </c>
      <c r="O8" s="14">
        <v>0.60422960725075525</v>
      </c>
    </row>
    <row r="9" spans="1:15">
      <c r="A9" s="1"/>
      <c r="B9" s="15" t="s">
        <v>15</v>
      </c>
      <c r="C9" s="16">
        <v>74</v>
      </c>
      <c r="D9" s="16">
        <v>693</v>
      </c>
      <c r="E9" s="16">
        <v>212</v>
      </c>
      <c r="F9" s="23">
        <v>24</v>
      </c>
      <c r="G9" s="16">
        <v>2</v>
      </c>
      <c r="H9" s="16">
        <v>9</v>
      </c>
      <c r="I9" s="16">
        <v>1014</v>
      </c>
      <c r="J9" s="20">
        <v>7.2978303747534516</v>
      </c>
      <c r="K9" s="20">
        <v>68.34319526627219</v>
      </c>
      <c r="L9" s="20">
        <v>20.907297830374752</v>
      </c>
      <c r="M9" s="20">
        <v>2.3668639053254439</v>
      </c>
      <c r="N9" s="20">
        <v>0.19723865877712032</v>
      </c>
      <c r="O9" s="20">
        <v>0.8875739644970414</v>
      </c>
    </row>
    <row r="10" spans="1:15">
      <c r="A10" s="1"/>
      <c r="B10" s="7" t="s">
        <v>16</v>
      </c>
      <c r="C10" s="8">
        <v>107</v>
      </c>
      <c r="D10" s="9">
        <v>142</v>
      </c>
      <c r="E10" s="9">
        <v>14</v>
      </c>
      <c r="F10" s="10">
        <v>6</v>
      </c>
      <c r="G10" s="11">
        <v>0</v>
      </c>
      <c r="H10" s="8">
        <v>9</v>
      </c>
      <c r="I10" s="8">
        <v>278</v>
      </c>
      <c r="J10" s="12">
        <v>38.489208633093526</v>
      </c>
      <c r="K10" s="13">
        <v>51.079136690647481</v>
      </c>
      <c r="L10" s="12">
        <v>5.0359712230215825</v>
      </c>
      <c r="M10" s="12">
        <v>2.1582733812949639</v>
      </c>
      <c r="N10" s="14">
        <v>0</v>
      </c>
      <c r="O10" s="14">
        <v>3.2374100719424459</v>
      </c>
    </row>
    <row r="11" spans="1:15">
      <c r="A11" s="1"/>
      <c r="B11" s="15" t="s">
        <v>17</v>
      </c>
      <c r="C11" s="16">
        <v>27</v>
      </c>
      <c r="D11" s="17">
        <v>405</v>
      </c>
      <c r="E11" s="17">
        <v>433</v>
      </c>
      <c r="F11" s="18">
        <v>0</v>
      </c>
      <c r="G11" s="19">
        <v>10</v>
      </c>
      <c r="H11" s="16">
        <v>0</v>
      </c>
      <c r="I11" s="16">
        <v>875</v>
      </c>
      <c r="J11" s="20">
        <v>3.0857142857142859</v>
      </c>
      <c r="K11" s="21">
        <v>46.285714285714285</v>
      </c>
      <c r="L11" s="20">
        <v>49.485714285714288</v>
      </c>
      <c r="M11" s="20">
        <v>0</v>
      </c>
      <c r="N11" s="22">
        <v>1.1428571428571428</v>
      </c>
      <c r="O11" s="22">
        <v>0</v>
      </c>
    </row>
    <row r="12" spans="1:15">
      <c r="A12" s="1"/>
      <c r="B12" s="7" t="s">
        <v>18</v>
      </c>
      <c r="C12" s="8">
        <v>485</v>
      </c>
      <c r="D12" s="9">
        <v>1848</v>
      </c>
      <c r="E12" s="9">
        <v>459</v>
      </c>
      <c r="F12" s="10">
        <v>65</v>
      </c>
      <c r="G12" s="11">
        <v>16</v>
      </c>
      <c r="H12" s="8">
        <v>1</v>
      </c>
      <c r="I12" s="8">
        <v>2874</v>
      </c>
      <c r="J12" s="12">
        <v>16.875434933890048</v>
      </c>
      <c r="K12" s="13">
        <v>64.300626304801668</v>
      </c>
      <c r="L12" s="12">
        <v>15.970772442588727</v>
      </c>
      <c r="M12" s="12">
        <v>2.2616562282533055</v>
      </c>
      <c r="N12" s="14">
        <v>0.55671537926235215</v>
      </c>
      <c r="O12" s="14">
        <v>3.4794711203897009E-2</v>
      </c>
    </row>
    <row r="13" spans="1:15">
      <c r="A13" s="1"/>
      <c r="B13" s="15" t="s">
        <v>19</v>
      </c>
      <c r="C13" s="16">
        <v>83</v>
      </c>
      <c r="D13" s="17">
        <v>778</v>
      </c>
      <c r="E13" s="17">
        <v>18</v>
      </c>
      <c r="F13" s="18">
        <v>24</v>
      </c>
      <c r="G13" s="19">
        <v>0</v>
      </c>
      <c r="H13" s="16">
        <v>87</v>
      </c>
      <c r="I13" s="16">
        <v>990</v>
      </c>
      <c r="J13" s="20">
        <v>8.3838383838383841</v>
      </c>
      <c r="K13" s="21">
        <v>78.585858585858588</v>
      </c>
      <c r="L13" s="20">
        <v>1.8181818181818181</v>
      </c>
      <c r="M13" s="20">
        <v>2.4242424242424243</v>
      </c>
      <c r="N13" s="22">
        <v>0</v>
      </c>
      <c r="O13" s="22">
        <v>8.7878787878787872</v>
      </c>
    </row>
    <row r="14" spans="1:15">
      <c r="A14" s="1"/>
      <c r="B14" s="7" t="s">
        <v>20</v>
      </c>
      <c r="C14" s="8">
        <v>379</v>
      </c>
      <c r="D14" s="9">
        <v>4347</v>
      </c>
      <c r="E14" s="9">
        <v>471</v>
      </c>
      <c r="F14" s="10">
        <v>620</v>
      </c>
      <c r="G14" s="11">
        <v>46</v>
      </c>
      <c r="H14" s="8">
        <v>158</v>
      </c>
      <c r="I14" s="8">
        <v>6021</v>
      </c>
      <c r="J14" s="12">
        <v>6.2946354426175057</v>
      </c>
      <c r="K14" s="13">
        <v>72.197309417040358</v>
      </c>
      <c r="L14" s="12">
        <v>7.8226208271051316</v>
      </c>
      <c r="M14" s="12">
        <v>10.29729280850357</v>
      </c>
      <c r="N14" s="14">
        <v>0.76399269224381328</v>
      </c>
      <c r="O14" s="14">
        <v>2.6241488124896195</v>
      </c>
    </row>
    <row r="15" spans="1:15">
      <c r="A15" s="1"/>
      <c r="B15" s="15" t="s">
        <v>21</v>
      </c>
      <c r="C15" s="16">
        <v>1184</v>
      </c>
      <c r="D15" s="17">
        <v>10731</v>
      </c>
      <c r="E15" s="17">
        <v>1776</v>
      </c>
      <c r="F15" s="18">
        <v>1087</v>
      </c>
      <c r="G15" s="19">
        <v>248</v>
      </c>
      <c r="H15" s="16">
        <v>211</v>
      </c>
      <c r="I15" s="16">
        <v>15237</v>
      </c>
      <c r="J15" s="20">
        <v>7.7705585088928268</v>
      </c>
      <c r="K15" s="21">
        <v>70.42724945855484</v>
      </c>
      <c r="L15" s="20">
        <v>11.655837763339241</v>
      </c>
      <c r="M15" s="20">
        <v>7.1339502526744107</v>
      </c>
      <c r="N15" s="22">
        <v>1.6276169849707949</v>
      </c>
      <c r="O15" s="22">
        <v>1.3847870315678938</v>
      </c>
    </row>
    <row r="16" spans="1:15">
      <c r="A16" s="1"/>
      <c r="B16" s="7" t="s">
        <v>22</v>
      </c>
      <c r="C16" s="8">
        <v>71</v>
      </c>
      <c r="D16" s="8">
        <v>1151</v>
      </c>
      <c r="E16" s="8">
        <v>127</v>
      </c>
      <c r="F16" s="24">
        <v>129</v>
      </c>
      <c r="G16" s="8">
        <v>34</v>
      </c>
      <c r="H16" s="8">
        <v>23</v>
      </c>
      <c r="I16" s="8">
        <v>1535</v>
      </c>
      <c r="J16" s="12">
        <v>4.6254071661237788</v>
      </c>
      <c r="K16" s="12">
        <v>74.983713355048863</v>
      </c>
      <c r="L16" s="12">
        <v>8.2736156351791532</v>
      </c>
      <c r="M16" s="12">
        <v>8.4039087947882738</v>
      </c>
      <c r="N16" s="12">
        <v>2.214983713355049</v>
      </c>
      <c r="O16" s="12">
        <v>1.498371335504886</v>
      </c>
    </row>
    <row r="17" spans="1:15">
      <c r="A17" s="1"/>
      <c r="B17" s="15" t="s">
        <v>23</v>
      </c>
      <c r="C17" s="16">
        <v>13</v>
      </c>
      <c r="D17" s="17">
        <v>101</v>
      </c>
      <c r="E17" s="17">
        <v>115</v>
      </c>
      <c r="F17" s="18">
        <v>14</v>
      </c>
      <c r="G17" s="19">
        <v>4</v>
      </c>
      <c r="H17" s="16">
        <v>0</v>
      </c>
      <c r="I17" s="16">
        <v>247</v>
      </c>
      <c r="J17" s="20">
        <v>5.2631578947368425</v>
      </c>
      <c r="K17" s="21">
        <v>40.890688259109311</v>
      </c>
      <c r="L17" s="20">
        <v>46.558704453441294</v>
      </c>
      <c r="M17" s="20">
        <v>5.668016194331984</v>
      </c>
      <c r="N17" s="22">
        <v>1.6194331983805668</v>
      </c>
      <c r="O17" s="22">
        <v>0</v>
      </c>
    </row>
    <row r="18" spans="1:15">
      <c r="A18" s="1"/>
      <c r="B18" s="7" t="s">
        <v>24</v>
      </c>
      <c r="C18" s="8">
        <v>191</v>
      </c>
      <c r="D18" s="9">
        <v>1218</v>
      </c>
      <c r="E18" s="9">
        <v>144</v>
      </c>
      <c r="F18" s="10">
        <v>55</v>
      </c>
      <c r="G18" s="11">
        <v>10</v>
      </c>
      <c r="H18" s="8">
        <v>79</v>
      </c>
      <c r="I18" s="8">
        <v>1697</v>
      </c>
      <c r="J18" s="12">
        <v>11.255156157925752</v>
      </c>
      <c r="K18" s="13">
        <v>71.77371832645845</v>
      </c>
      <c r="L18" s="12">
        <v>8.4855627578078963</v>
      </c>
      <c r="M18" s="12">
        <v>3.2410135533294047</v>
      </c>
      <c r="N18" s="14">
        <v>0.58927519151443719</v>
      </c>
      <c r="O18" s="14">
        <v>4.6552740129640542</v>
      </c>
    </row>
    <row r="19" spans="1:15">
      <c r="A19" s="1"/>
      <c r="B19" s="15" t="s">
        <v>25</v>
      </c>
      <c r="C19" s="16">
        <v>8</v>
      </c>
      <c r="D19" s="16">
        <v>135</v>
      </c>
      <c r="E19" s="16">
        <v>6</v>
      </c>
      <c r="F19" s="23">
        <v>6</v>
      </c>
      <c r="G19" s="16">
        <v>0</v>
      </c>
      <c r="H19" s="16">
        <v>28</v>
      </c>
      <c r="I19" s="16">
        <v>183</v>
      </c>
      <c r="J19" s="20">
        <v>4.3715846994535523</v>
      </c>
      <c r="K19" s="20">
        <v>73.770491803278688</v>
      </c>
      <c r="L19" s="20">
        <v>3.278688524590164</v>
      </c>
      <c r="M19" s="20">
        <v>3.278688524590164</v>
      </c>
      <c r="N19" s="20">
        <v>0</v>
      </c>
      <c r="O19" s="20">
        <v>15.300546448087431</v>
      </c>
    </row>
    <row r="20" spans="1:15">
      <c r="A20" s="1"/>
      <c r="B20" s="7" t="s">
        <v>26</v>
      </c>
      <c r="C20" s="8">
        <v>52</v>
      </c>
      <c r="D20" s="8">
        <v>1494</v>
      </c>
      <c r="E20" s="8">
        <v>162</v>
      </c>
      <c r="F20" s="24">
        <v>106</v>
      </c>
      <c r="G20" s="8">
        <v>10</v>
      </c>
      <c r="H20" s="8">
        <v>16</v>
      </c>
      <c r="I20" s="8">
        <v>1840</v>
      </c>
      <c r="J20" s="12">
        <v>2.8260869565217392</v>
      </c>
      <c r="K20" s="12">
        <v>81.195652173913047</v>
      </c>
      <c r="L20" s="12">
        <v>8.804347826086957</v>
      </c>
      <c r="M20" s="12">
        <v>5.7608695652173916</v>
      </c>
      <c r="N20" s="12">
        <v>0.54347826086956519</v>
      </c>
      <c r="O20" s="12">
        <v>0.86956521739130432</v>
      </c>
    </row>
    <row r="21" spans="1:15">
      <c r="A21" s="1"/>
      <c r="B21" s="15" t="s">
        <v>27</v>
      </c>
      <c r="C21" s="25">
        <v>6</v>
      </c>
      <c r="D21" s="25">
        <v>241</v>
      </c>
      <c r="E21" s="25">
        <v>29</v>
      </c>
      <c r="F21" s="26">
        <v>15</v>
      </c>
      <c r="G21" s="25">
        <v>0</v>
      </c>
      <c r="H21" s="25">
        <v>14</v>
      </c>
      <c r="I21" s="25">
        <v>305</v>
      </c>
      <c r="J21" s="27">
        <v>1.9672131147540983</v>
      </c>
      <c r="K21" s="27">
        <v>79.016393442622956</v>
      </c>
      <c r="L21" s="27">
        <v>9.5081967213114762</v>
      </c>
      <c r="M21" s="27">
        <v>4.918032786885246</v>
      </c>
      <c r="N21" s="27">
        <v>0</v>
      </c>
      <c r="O21" s="27">
        <v>4.5901639344262293</v>
      </c>
    </row>
    <row r="22" spans="1:15">
      <c r="A22" s="1"/>
      <c r="B22" s="28" t="s">
        <v>28</v>
      </c>
      <c r="C22" s="29">
        <v>1048</v>
      </c>
      <c r="D22" s="29">
        <v>3259</v>
      </c>
      <c r="E22" s="29">
        <v>1140</v>
      </c>
      <c r="F22" s="30">
        <v>158</v>
      </c>
      <c r="G22" s="29">
        <v>12</v>
      </c>
      <c r="H22" s="29">
        <v>227</v>
      </c>
      <c r="I22" s="29">
        <v>5844</v>
      </c>
      <c r="J22" s="31">
        <v>17.932922655715263</v>
      </c>
      <c r="K22" s="31">
        <v>55.766598220396986</v>
      </c>
      <c r="L22" s="31">
        <v>19.507186858316221</v>
      </c>
      <c r="M22" s="31">
        <v>2.7036276522929499</v>
      </c>
      <c r="N22" s="31">
        <v>0.20533880903490759</v>
      </c>
      <c r="O22" s="31">
        <v>3.8843258042436686</v>
      </c>
    </row>
    <row r="23" spans="1:15">
      <c r="A23" s="1"/>
      <c r="B23" s="32" t="s">
        <v>29</v>
      </c>
      <c r="C23" s="11">
        <v>2572</v>
      </c>
      <c r="D23" s="11">
        <v>25985</v>
      </c>
      <c r="E23" s="11">
        <v>7048</v>
      </c>
      <c r="F23" s="33">
        <v>2293</v>
      </c>
      <c r="G23" s="11">
        <v>403</v>
      </c>
      <c r="H23" s="11">
        <v>577</v>
      </c>
      <c r="I23" s="11">
        <v>38878</v>
      </c>
      <c r="J23" s="13">
        <v>6.6155666443747103</v>
      </c>
      <c r="K23" s="13">
        <v>66.837285868614643</v>
      </c>
      <c r="L23" s="13">
        <v>18.12850455270333</v>
      </c>
      <c r="M23" s="13">
        <v>5.8979371366839857</v>
      </c>
      <c r="N23" s="13">
        <v>1.0365759555532692</v>
      </c>
      <c r="O23" s="13">
        <v>1.4841298420700653</v>
      </c>
    </row>
    <row r="24" spans="1:15">
      <c r="A24" s="1"/>
      <c r="B24" s="34" t="s">
        <v>30</v>
      </c>
      <c r="C24" s="35">
        <v>3620</v>
      </c>
      <c r="D24" s="35">
        <v>29244</v>
      </c>
      <c r="E24" s="35">
        <v>8188</v>
      </c>
      <c r="F24" s="36">
        <v>2451</v>
      </c>
      <c r="G24" s="35">
        <v>415</v>
      </c>
      <c r="H24" s="35">
        <v>804</v>
      </c>
      <c r="I24" s="35">
        <v>44722</v>
      </c>
      <c r="J24" s="37">
        <v>8.0944501587585531</v>
      </c>
      <c r="K24" s="37">
        <v>65.390635481418542</v>
      </c>
      <c r="L24" s="37">
        <v>18.308662403291446</v>
      </c>
      <c r="M24" s="37">
        <v>5.4805241268279596</v>
      </c>
      <c r="N24" s="37">
        <v>0.92795492151513792</v>
      </c>
      <c r="O24" s="37">
        <v>1.7977729081883638</v>
      </c>
    </row>
    <row r="25" spans="1:15">
      <c r="A25" s="1"/>
      <c r="B25" s="78" t="s">
        <v>31</v>
      </c>
      <c r="C25" s="78"/>
      <c r="D25" s="78"/>
      <c r="E25" s="78"/>
      <c r="F25" s="78"/>
      <c r="G25" s="78"/>
      <c r="H25" s="78"/>
      <c r="I25" s="78"/>
      <c r="J25" s="78"/>
      <c r="K25" s="78"/>
      <c r="L25" s="78"/>
      <c r="M25" s="78"/>
      <c r="N25" s="78"/>
      <c r="O25" s="78"/>
    </row>
    <row r="26" spans="1:15">
      <c r="A26" s="1"/>
      <c r="B26" s="66" t="s">
        <v>32</v>
      </c>
      <c r="C26" s="66"/>
      <c r="D26" s="66"/>
      <c r="E26" s="66"/>
      <c r="F26" s="66"/>
      <c r="G26" s="66"/>
      <c r="H26" s="66"/>
      <c r="I26" s="66"/>
      <c r="J26" s="66"/>
      <c r="K26" s="66"/>
      <c r="L26" s="66"/>
      <c r="M26" s="66"/>
      <c r="N26" s="66"/>
      <c r="O26" s="66"/>
    </row>
    <row r="27" spans="1:15">
      <c r="A27" s="1"/>
      <c r="B27" s="65" t="s">
        <v>36</v>
      </c>
      <c r="C27" s="65"/>
      <c r="D27" s="65"/>
      <c r="E27" s="65"/>
      <c r="F27" s="65"/>
      <c r="G27" s="65"/>
      <c r="H27" s="65"/>
      <c r="I27" s="65"/>
      <c r="J27" s="65"/>
      <c r="K27" s="65"/>
      <c r="L27" s="65"/>
      <c r="M27" s="65"/>
      <c r="N27" s="65"/>
      <c r="O27" s="65"/>
    </row>
  </sheetData>
  <mergeCells count="8">
    <mergeCell ref="B26:O26"/>
    <mergeCell ref="B27:O27"/>
    <mergeCell ref="B2:O2"/>
    <mergeCell ref="B3:B5"/>
    <mergeCell ref="C3:O3"/>
    <mergeCell ref="C5:I5"/>
    <mergeCell ref="J5:O5"/>
    <mergeCell ref="B25:O25"/>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08F0D-E2E2-4511-8A25-01436F99AE01}">
  <dimension ref="A1:M27"/>
  <sheetViews>
    <sheetView workbookViewId="0">
      <selection activeCell="B2" sqref="B2:M2"/>
    </sheetView>
  </sheetViews>
  <sheetFormatPr baseColWidth="10" defaultColWidth="9.109375" defaultRowHeight="14.4"/>
  <cols>
    <col min="2" max="2" width="40.5546875" customWidth="1"/>
    <col min="5" max="5" width="13" customWidth="1"/>
    <col min="6" max="6" width="13.44140625" customWidth="1"/>
    <col min="7" max="7" width="16" customWidth="1"/>
    <col min="8" max="8" width="19.44140625" customWidth="1"/>
    <col min="12" max="12" width="13.44140625" customWidth="1"/>
    <col min="13" max="13" width="14.44140625" customWidth="1"/>
  </cols>
  <sheetData>
    <row r="1" spans="1:13">
      <c r="A1" s="1"/>
      <c r="B1" s="1"/>
      <c r="C1" s="1"/>
      <c r="D1" s="1"/>
      <c r="E1" s="1"/>
      <c r="F1" s="1"/>
      <c r="G1" s="1"/>
      <c r="H1" s="1"/>
      <c r="I1" s="1"/>
      <c r="J1" s="1"/>
      <c r="K1" s="1"/>
      <c r="L1" s="1"/>
      <c r="M1" s="1"/>
    </row>
    <row r="2" spans="1:13" ht="15.6">
      <c r="A2" s="1"/>
      <c r="B2" s="67" t="s">
        <v>37</v>
      </c>
      <c r="C2" s="68"/>
      <c r="D2" s="68"/>
      <c r="E2" s="68"/>
      <c r="F2" s="68"/>
      <c r="G2" s="68"/>
      <c r="H2" s="68"/>
      <c r="I2" s="68"/>
      <c r="J2" s="68"/>
      <c r="K2" s="68"/>
      <c r="L2" s="68"/>
      <c r="M2" s="68"/>
    </row>
    <row r="3" spans="1:13">
      <c r="A3" s="1"/>
      <c r="B3" s="69" t="s">
        <v>1</v>
      </c>
      <c r="C3" s="72" t="s">
        <v>2</v>
      </c>
      <c r="D3" s="72"/>
      <c r="E3" s="72"/>
      <c r="F3" s="72"/>
      <c r="G3" s="72"/>
      <c r="H3" s="72"/>
      <c r="I3" s="72"/>
      <c r="J3" s="72"/>
      <c r="K3" s="72"/>
      <c r="L3" s="72"/>
      <c r="M3" s="73"/>
    </row>
    <row r="4" spans="1:13" ht="115.2">
      <c r="A4" s="1"/>
      <c r="B4" s="70"/>
      <c r="C4" s="2" t="s">
        <v>38</v>
      </c>
      <c r="D4" s="3" t="s">
        <v>5</v>
      </c>
      <c r="E4" s="3" t="s">
        <v>6</v>
      </c>
      <c r="F4" s="4" t="s">
        <v>39</v>
      </c>
      <c r="G4" s="5" t="s">
        <v>40</v>
      </c>
      <c r="H4" s="4" t="s">
        <v>9</v>
      </c>
      <c r="I4" s="6" t="s">
        <v>38</v>
      </c>
      <c r="J4" s="5" t="s">
        <v>5</v>
      </c>
      <c r="K4" s="3" t="s">
        <v>6</v>
      </c>
      <c r="L4" s="3" t="s">
        <v>39</v>
      </c>
      <c r="M4" s="4" t="s">
        <v>40</v>
      </c>
    </row>
    <row r="5" spans="1:13">
      <c r="A5" s="1"/>
      <c r="B5" s="71"/>
      <c r="C5" s="74" t="s">
        <v>10</v>
      </c>
      <c r="D5" s="74"/>
      <c r="E5" s="74"/>
      <c r="F5" s="74"/>
      <c r="G5" s="74"/>
      <c r="H5" s="74"/>
      <c r="I5" s="75" t="s">
        <v>11</v>
      </c>
      <c r="J5" s="76"/>
      <c r="K5" s="74"/>
      <c r="L5" s="74"/>
      <c r="M5" s="75"/>
    </row>
    <row r="6" spans="1:13">
      <c r="A6" s="1"/>
      <c r="B6" s="7" t="s">
        <v>12</v>
      </c>
      <c r="C6" s="8">
        <v>4078</v>
      </c>
      <c r="D6" s="9">
        <v>2407</v>
      </c>
      <c r="E6" s="9">
        <v>74</v>
      </c>
      <c r="F6" s="10">
        <v>2</v>
      </c>
      <c r="G6" s="11">
        <v>13</v>
      </c>
      <c r="H6" s="8">
        <v>6574</v>
      </c>
      <c r="I6" s="8">
        <f t="shared" ref="I6:I24" si="0">C6*100/H6</f>
        <v>62.032248250684518</v>
      </c>
      <c r="J6" s="12">
        <f t="shared" ref="J6:J24" si="1">D6*100/H6</f>
        <v>36.613933678125953</v>
      </c>
      <c r="K6" s="13">
        <f>E6*100/H6</f>
        <v>1.1256464861575906</v>
      </c>
      <c r="L6" s="12">
        <f>F6*100/H6</f>
        <v>3.0422878004259205E-2</v>
      </c>
      <c r="M6" s="12">
        <f>G6*100/H6</f>
        <v>0.19774870702768482</v>
      </c>
    </row>
    <row r="7" spans="1:13">
      <c r="A7" s="1"/>
      <c r="B7" s="15" t="s">
        <v>13</v>
      </c>
      <c r="C7" s="16">
        <v>1557</v>
      </c>
      <c r="D7" s="17">
        <v>1405</v>
      </c>
      <c r="E7" s="17">
        <v>282</v>
      </c>
      <c r="F7" s="18">
        <v>25</v>
      </c>
      <c r="G7" s="19">
        <v>116</v>
      </c>
      <c r="H7" s="16">
        <v>3385</v>
      </c>
      <c r="I7" s="16">
        <f t="shared" si="0"/>
        <v>45.997045790251107</v>
      </c>
      <c r="J7" s="20">
        <f t="shared" si="1"/>
        <v>41.506646971935005</v>
      </c>
      <c r="K7" s="21">
        <f t="shared" ref="K7:K24" si="2">E7*100/H7</f>
        <v>8.3308714918759232</v>
      </c>
      <c r="L7" s="20">
        <f t="shared" ref="L7:L24" si="3">F7*100/H7</f>
        <v>0.73855243722304287</v>
      </c>
      <c r="M7" s="20">
        <f t="shared" ref="M7:M24" si="4">G7*100/H7</f>
        <v>3.4268833087149186</v>
      </c>
    </row>
    <row r="8" spans="1:13">
      <c r="A8" s="1"/>
      <c r="B8" s="7" t="s">
        <v>14</v>
      </c>
      <c r="C8" s="8">
        <v>841</v>
      </c>
      <c r="D8" s="9">
        <v>671</v>
      </c>
      <c r="E8" s="9">
        <v>75</v>
      </c>
      <c r="F8" s="10">
        <v>0</v>
      </c>
      <c r="G8" s="11">
        <v>34</v>
      </c>
      <c r="H8" s="8">
        <v>1621</v>
      </c>
      <c r="I8" s="8">
        <f t="shared" si="0"/>
        <v>51.881554595928442</v>
      </c>
      <c r="J8" s="12">
        <f t="shared" si="1"/>
        <v>41.394201110425662</v>
      </c>
      <c r="K8" s="13">
        <f t="shared" si="2"/>
        <v>4.626773596545342</v>
      </c>
      <c r="L8" s="12">
        <f t="shared" si="3"/>
        <v>0</v>
      </c>
      <c r="M8" s="12">
        <f t="shared" si="4"/>
        <v>2.097470697100555</v>
      </c>
    </row>
    <row r="9" spans="1:13">
      <c r="A9" s="1"/>
      <c r="B9" s="15" t="s">
        <v>15</v>
      </c>
      <c r="C9" s="16">
        <v>737</v>
      </c>
      <c r="D9" s="16">
        <v>214</v>
      </c>
      <c r="E9" s="16">
        <v>57</v>
      </c>
      <c r="F9" s="23">
        <v>0</v>
      </c>
      <c r="G9" s="16">
        <v>48</v>
      </c>
      <c r="H9" s="16">
        <v>1056</v>
      </c>
      <c r="I9" s="16">
        <f t="shared" si="0"/>
        <v>69.791666666666671</v>
      </c>
      <c r="J9" s="20">
        <f t="shared" si="1"/>
        <v>20.265151515151516</v>
      </c>
      <c r="K9" s="20">
        <f t="shared" si="2"/>
        <v>5.3977272727272725</v>
      </c>
      <c r="L9" s="20">
        <f t="shared" si="3"/>
        <v>0</v>
      </c>
      <c r="M9" s="20">
        <f t="shared" si="4"/>
        <v>4.5454545454545459</v>
      </c>
    </row>
    <row r="10" spans="1:13">
      <c r="A10" s="1"/>
      <c r="B10" s="7" t="s">
        <v>16</v>
      </c>
      <c r="C10" s="8">
        <v>253</v>
      </c>
      <c r="D10" s="9">
        <v>8</v>
      </c>
      <c r="E10" s="9">
        <v>18</v>
      </c>
      <c r="F10" s="10">
        <v>1</v>
      </c>
      <c r="G10" s="11">
        <v>15</v>
      </c>
      <c r="H10" s="8">
        <v>295</v>
      </c>
      <c r="I10" s="8">
        <f t="shared" si="0"/>
        <v>85.762711864406782</v>
      </c>
      <c r="J10" s="12">
        <f t="shared" si="1"/>
        <v>2.7118644067796609</v>
      </c>
      <c r="K10" s="13">
        <f t="shared" si="2"/>
        <v>6.101694915254237</v>
      </c>
      <c r="L10" s="12">
        <f t="shared" si="3"/>
        <v>0.33898305084745761</v>
      </c>
      <c r="M10" s="12">
        <f t="shared" si="4"/>
        <v>5.0847457627118642</v>
      </c>
    </row>
    <row r="11" spans="1:13">
      <c r="A11" s="1"/>
      <c r="B11" s="15" t="s">
        <v>17</v>
      </c>
      <c r="C11" s="16">
        <v>428</v>
      </c>
      <c r="D11" s="17">
        <v>471</v>
      </c>
      <c r="E11" s="17">
        <v>2</v>
      </c>
      <c r="F11" s="18">
        <v>19</v>
      </c>
      <c r="G11" s="19">
        <v>0</v>
      </c>
      <c r="H11" s="16">
        <v>920</v>
      </c>
      <c r="I11" s="16">
        <f t="shared" si="0"/>
        <v>46.521739130434781</v>
      </c>
      <c r="J11" s="20">
        <f t="shared" si="1"/>
        <v>51.195652173913047</v>
      </c>
      <c r="K11" s="21">
        <f t="shared" si="2"/>
        <v>0.21739130434782608</v>
      </c>
      <c r="L11" s="20">
        <f t="shared" si="3"/>
        <v>2.0652173913043477</v>
      </c>
      <c r="M11" s="20">
        <f t="shared" si="4"/>
        <v>0</v>
      </c>
    </row>
    <row r="12" spans="1:13">
      <c r="A12" s="1"/>
      <c r="B12" s="7" t="s">
        <v>18</v>
      </c>
      <c r="C12" s="8">
        <v>2152</v>
      </c>
      <c r="D12" s="9">
        <v>580</v>
      </c>
      <c r="E12" s="9">
        <v>71</v>
      </c>
      <c r="F12" s="10">
        <v>11</v>
      </c>
      <c r="G12" s="11">
        <v>3</v>
      </c>
      <c r="H12" s="8">
        <v>2817</v>
      </c>
      <c r="I12" s="8">
        <f t="shared" si="0"/>
        <v>76.393326233581831</v>
      </c>
      <c r="J12" s="12">
        <f t="shared" si="1"/>
        <v>20.589279375221867</v>
      </c>
      <c r="K12" s="13">
        <f t="shared" si="2"/>
        <v>2.5204117855875046</v>
      </c>
      <c r="L12" s="12">
        <f t="shared" si="3"/>
        <v>0.39048633297834578</v>
      </c>
      <c r="M12" s="12">
        <f t="shared" si="4"/>
        <v>0.10649627263045794</v>
      </c>
    </row>
    <row r="13" spans="1:13">
      <c r="A13" s="1"/>
      <c r="B13" s="15" t="s">
        <v>19</v>
      </c>
      <c r="C13" s="16">
        <v>927</v>
      </c>
      <c r="D13" s="17">
        <v>21</v>
      </c>
      <c r="E13" s="17">
        <v>20</v>
      </c>
      <c r="F13" s="18">
        <v>2</v>
      </c>
      <c r="G13" s="19">
        <v>103</v>
      </c>
      <c r="H13" s="16">
        <v>1073</v>
      </c>
      <c r="I13" s="16">
        <f t="shared" si="0"/>
        <v>86.393289841565704</v>
      </c>
      <c r="J13" s="20">
        <f t="shared" si="1"/>
        <v>1.95712954333644</v>
      </c>
      <c r="K13" s="21">
        <f t="shared" si="2"/>
        <v>1.8639328984156571</v>
      </c>
      <c r="L13" s="20">
        <f t="shared" si="3"/>
        <v>0.1863932898415657</v>
      </c>
      <c r="M13" s="20">
        <f t="shared" si="4"/>
        <v>9.5992544268406341</v>
      </c>
    </row>
    <row r="14" spans="1:13">
      <c r="A14" s="1"/>
      <c r="B14" s="7" t="s">
        <v>20</v>
      </c>
      <c r="C14" s="8">
        <v>4857</v>
      </c>
      <c r="D14" s="9">
        <v>480</v>
      </c>
      <c r="E14" s="9">
        <v>576</v>
      </c>
      <c r="F14" s="10">
        <v>23</v>
      </c>
      <c r="G14" s="11">
        <v>114</v>
      </c>
      <c r="H14" s="8">
        <v>6050</v>
      </c>
      <c r="I14" s="8">
        <f t="shared" si="0"/>
        <v>80.280991735537185</v>
      </c>
      <c r="J14" s="12">
        <f t="shared" si="1"/>
        <v>7.9338842975206614</v>
      </c>
      <c r="K14" s="13">
        <f t="shared" si="2"/>
        <v>9.5206611570247937</v>
      </c>
      <c r="L14" s="12">
        <f t="shared" si="3"/>
        <v>0.38016528925619836</v>
      </c>
      <c r="M14" s="12">
        <f t="shared" si="4"/>
        <v>1.884297520661157</v>
      </c>
    </row>
    <row r="15" spans="1:13">
      <c r="A15" s="1"/>
      <c r="B15" s="15" t="s">
        <v>21</v>
      </c>
      <c r="C15" s="16">
        <v>10845</v>
      </c>
      <c r="D15" s="17">
        <v>2016</v>
      </c>
      <c r="E15" s="17">
        <v>1334</v>
      </c>
      <c r="F15" s="18">
        <v>228</v>
      </c>
      <c r="G15" s="19">
        <v>274</v>
      </c>
      <c r="H15" s="16">
        <v>14697</v>
      </c>
      <c r="I15" s="16">
        <f t="shared" si="0"/>
        <v>73.790569503980407</v>
      </c>
      <c r="J15" s="20">
        <f t="shared" si="1"/>
        <v>13.717085119412125</v>
      </c>
      <c r="K15" s="21">
        <f t="shared" si="2"/>
        <v>9.0766823161189354</v>
      </c>
      <c r="L15" s="20">
        <f t="shared" si="3"/>
        <v>1.5513370075525617</v>
      </c>
      <c r="M15" s="20">
        <f t="shared" si="4"/>
        <v>1.8643260529359733</v>
      </c>
    </row>
    <row r="16" spans="1:13">
      <c r="A16" s="1"/>
      <c r="B16" s="7" t="s">
        <v>22</v>
      </c>
      <c r="C16" s="8">
        <v>1175</v>
      </c>
      <c r="D16" s="8">
        <v>119</v>
      </c>
      <c r="E16" s="8">
        <v>173</v>
      </c>
      <c r="F16" s="24">
        <v>25</v>
      </c>
      <c r="G16" s="8">
        <v>32</v>
      </c>
      <c r="H16" s="8">
        <v>1524</v>
      </c>
      <c r="I16" s="8">
        <f t="shared" si="0"/>
        <v>77.099737532808405</v>
      </c>
      <c r="J16" s="12">
        <f t="shared" si="1"/>
        <v>7.8083989501312336</v>
      </c>
      <c r="K16" s="12">
        <f t="shared" si="2"/>
        <v>11.351706036745407</v>
      </c>
      <c r="L16" s="12">
        <f t="shared" si="3"/>
        <v>1.6404199475065617</v>
      </c>
      <c r="M16" s="12">
        <f t="shared" si="4"/>
        <v>2.0997375328083989</v>
      </c>
    </row>
    <row r="17" spans="1:13">
      <c r="A17" s="1"/>
      <c r="B17" s="15" t="s">
        <v>23</v>
      </c>
      <c r="C17" s="16">
        <v>218</v>
      </c>
      <c r="D17" s="17">
        <v>7</v>
      </c>
      <c r="E17" s="17">
        <v>14</v>
      </c>
      <c r="F17" s="18">
        <v>0</v>
      </c>
      <c r="G17" s="19">
        <v>0</v>
      </c>
      <c r="H17" s="16">
        <v>239</v>
      </c>
      <c r="I17" s="16">
        <f t="shared" si="0"/>
        <v>91.213389121338906</v>
      </c>
      <c r="J17" s="20">
        <f t="shared" si="1"/>
        <v>2.9288702928870292</v>
      </c>
      <c r="K17" s="21">
        <f t="shared" si="2"/>
        <v>5.8577405857740583</v>
      </c>
      <c r="L17" s="20">
        <f t="shared" si="3"/>
        <v>0</v>
      </c>
      <c r="M17" s="20">
        <f t="shared" si="4"/>
        <v>0</v>
      </c>
    </row>
    <row r="18" spans="1:13">
      <c r="A18" s="1"/>
      <c r="B18" s="7" t="s">
        <v>24</v>
      </c>
      <c r="C18" s="8">
        <v>1448</v>
      </c>
      <c r="D18" s="9">
        <v>134</v>
      </c>
      <c r="E18" s="9">
        <v>59</v>
      </c>
      <c r="F18" s="10">
        <v>13</v>
      </c>
      <c r="G18" s="11">
        <v>62</v>
      </c>
      <c r="H18" s="8">
        <v>1716</v>
      </c>
      <c r="I18" s="8">
        <f t="shared" si="0"/>
        <v>84.382284382284382</v>
      </c>
      <c r="J18" s="12">
        <f t="shared" si="1"/>
        <v>7.8088578088578089</v>
      </c>
      <c r="K18" s="13">
        <f t="shared" si="2"/>
        <v>3.438228438228438</v>
      </c>
      <c r="L18" s="12">
        <f t="shared" si="3"/>
        <v>0.75757575757575757</v>
      </c>
      <c r="M18" s="12">
        <f t="shared" si="4"/>
        <v>3.6130536130536131</v>
      </c>
    </row>
    <row r="19" spans="1:13">
      <c r="A19" s="1"/>
      <c r="B19" s="15" t="s">
        <v>25</v>
      </c>
      <c r="C19" s="16">
        <v>149</v>
      </c>
      <c r="D19" s="16">
        <v>6</v>
      </c>
      <c r="E19" s="16">
        <v>22</v>
      </c>
      <c r="F19" s="23">
        <v>0</v>
      </c>
      <c r="G19" s="16">
        <v>12</v>
      </c>
      <c r="H19" s="16">
        <v>189</v>
      </c>
      <c r="I19" s="16">
        <f t="shared" si="0"/>
        <v>78.835978835978835</v>
      </c>
      <c r="J19" s="20">
        <f t="shared" si="1"/>
        <v>3.1746031746031744</v>
      </c>
      <c r="K19" s="20">
        <f t="shared" si="2"/>
        <v>11.640211640211641</v>
      </c>
      <c r="L19" s="20">
        <f t="shared" si="3"/>
        <v>0</v>
      </c>
      <c r="M19" s="20">
        <f t="shared" si="4"/>
        <v>6.3492063492063489</v>
      </c>
    </row>
    <row r="20" spans="1:13">
      <c r="A20" s="1"/>
      <c r="B20" s="7" t="s">
        <v>26</v>
      </c>
      <c r="C20" s="8">
        <v>1383</v>
      </c>
      <c r="D20" s="8">
        <v>166</v>
      </c>
      <c r="E20" s="8">
        <v>144</v>
      </c>
      <c r="F20" s="24">
        <v>15</v>
      </c>
      <c r="G20" s="8">
        <v>11</v>
      </c>
      <c r="H20" s="8">
        <v>1719</v>
      </c>
      <c r="I20" s="8">
        <f t="shared" si="0"/>
        <v>80.453752181500874</v>
      </c>
      <c r="J20" s="12">
        <f t="shared" si="1"/>
        <v>9.6567771960442119</v>
      </c>
      <c r="K20" s="12">
        <f t="shared" si="2"/>
        <v>8.3769633507853403</v>
      </c>
      <c r="L20" s="12">
        <f t="shared" si="3"/>
        <v>0.87260034904013961</v>
      </c>
      <c r="M20" s="12">
        <f t="shared" si="4"/>
        <v>0.63990692262943571</v>
      </c>
    </row>
    <row r="21" spans="1:13">
      <c r="A21" s="1"/>
      <c r="B21" s="15" t="s">
        <v>27</v>
      </c>
      <c r="C21" s="25">
        <v>249</v>
      </c>
      <c r="D21" s="25">
        <v>20</v>
      </c>
      <c r="E21" s="25">
        <v>12</v>
      </c>
      <c r="F21" s="26">
        <v>1</v>
      </c>
      <c r="G21" s="25">
        <v>24</v>
      </c>
      <c r="H21" s="25">
        <v>306</v>
      </c>
      <c r="I21" s="25">
        <f t="shared" si="0"/>
        <v>81.372549019607845</v>
      </c>
      <c r="J21" s="27">
        <f t="shared" si="1"/>
        <v>6.5359477124183005</v>
      </c>
      <c r="K21" s="27">
        <f t="shared" si="2"/>
        <v>3.9215686274509802</v>
      </c>
      <c r="L21" s="27">
        <f t="shared" si="3"/>
        <v>0.32679738562091504</v>
      </c>
      <c r="M21" s="27">
        <f t="shared" si="4"/>
        <v>7.8431372549019605</v>
      </c>
    </row>
    <row r="22" spans="1:13">
      <c r="A22" s="1"/>
      <c r="B22" s="28" t="s">
        <v>28</v>
      </c>
      <c r="C22" s="29">
        <v>4351</v>
      </c>
      <c r="D22" s="29">
        <v>1066</v>
      </c>
      <c r="E22" s="29">
        <v>245</v>
      </c>
      <c r="F22" s="30">
        <v>16</v>
      </c>
      <c r="G22" s="29">
        <v>283</v>
      </c>
      <c r="H22" s="29">
        <v>5961</v>
      </c>
      <c r="I22" s="29">
        <f t="shared" si="0"/>
        <v>72.991108874349948</v>
      </c>
      <c r="J22" s="31">
        <f t="shared" si="1"/>
        <v>17.882905552759603</v>
      </c>
      <c r="K22" s="31">
        <f t="shared" si="2"/>
        <v>4.110048649555444</v>
      </c>
      <c r="L22" s="31">
        <f t="shared" si="3"/>
        <v>0.268411340379131</v>
      </c>
      <c r="M22" s="31">
        <f t="shared" si="4"/>
        <v>4.7475255829558796</v>
      </c>
    </row>
    <row r="23" spans="1:13">
      <c r="A23" s="1"/>
      <c r="B23" s="32" t="s">
        <v>29</v>
      </c>
      <c r="C23" s="11">
        <v>26946</v>
      </c>
      <c r="D23" s="11">
        <v>7659</v>
      </c>
      <c r="E23" s="11">
        <v>2688</v>
      </c>
      <c r="F23" s="33">
        <v>349</v>
      </c>
      <c r="G23" s="11">
        <v>578</v>
      </c>
      <c r="H23" s="11">
        <v>38220</v>
      </c>
      <c r="I23" s="11">
        <f t="shared" si="0"/>
        <v>70.50235478806907</v>
      </c>
      <c r="J23" s="13">
        <f t="shared" si="1"/>
        <v>20.039246467817897</v>
      </c>
      <c r="K23" s="13">
        <f t="shared" si="2"/>
        <v>7.0329670329670328</v>
      </c>
      <c r="L23" s="13">
        <f t="shared" si="3"/>
        <v>0.91313448456305601</v>
      </c>
      <c r="M23" s="13">
        <f t="shared" si="4"/>
        <v>1.5122972265829409</v>
      </c>
    </row>
    <row r="24" spans="1:13">
      <c r="A24" s="1"/>
      <c r="B24" s="34" t="s">
        <v>30</v>
      </c>
      <c r="C24" s="35">
        <v>31297</v>
      </c>
      <c r="D24" s="35">
        <v>8725</v>
      </c>
      <c r="E24" s="35">
        <v>2933</v>
      </c>
      <c r="F24" s="36">
        <v>365</v>
      </c>
      <c r="G24" s="35">
        <v>861</v>
      </c>
      <c r="H24" s="35">
        <v>44181</v>
      </c>
      <c r="I24" s="35">
        <f t="shared" si="0"/>
        <v>70.838143093184854</v>
      </c>
      <c r="J24" s="37">
        <f t="shared" si="1"/>
        <v>19.748308096240464</v>
      </c>
      <c r="K24" s="37">
        <f t="shared" si="2"/>
        <v>6.6386003032977978</v>
      </c>
      <c r="L24" s="37">
        <f t="shared" si="3"/>
        <v>0.82614698626106242</v>
      </c>
      <c r="M24" s="37">
        <f t="shared" si="4"/>
        <v>1.9488015210158214</v>
      </c>
    </row>
    <row r="25" spans="1:13" ht="27" customHeight="1">
      <c r="A25" s="1"/>
      <c r="B25" s="78" t="s">
        <v>31</v>
      </c>
      <c r="C25" s="78"/>
      <c r="D25" s="78"/>
      <c r="E25" s="78"/>
      <c r="F25" s="78"/>
      <c r="G25" s="78"/>
      <c r="H25" s="78"/>
      <c r="I25" s="78"/>
      <c r="J25" s="78"/>
      <c r="K25" s="78"/>
      <c r="L25" s="78"/>
      <c r="M25" s="78"/>
    </row>
    <row r="26" spans="1:13">
      <c r="A26" s="1"/>
      <c r="B26" s="66" t="s">
        <v>32</v>
      </c>
      <c r="C26" s="66"/>
      <c r="D26" s="66"/>
      <c r="E26" s="66"/>
      <c r="F26" s="66"/>
      <c r="G26" s="66"/>
      <c r="H26" s="66"/>
      <c r="I26" s="66"/>
      <c r="J26" s="66"/>
      <c r="K26" s="66"/>
      <c r="L26" s="66"/>
      <c r="M26" s="66"/>
    </row>
    <row r="27" spans="1:13" ht="30.6" customHeight="1">
      <c r="A27" s="1"/>
      <c r="B27" s="65" t="s">
        <v>41</v>
      </c>
      <c r="C27" s="65"/>
      <c r="D27" s="65"/>
      <c r="E27" s="65"/>
      <c r="F27" s="65"/>
      <c r="G27" s="65"/>
      <c r="H27" s="65"/>
      <c r="I27" s="65"/>
      <c r="J27" s="65"/>
      <c r="K27" s="65"/>
      <c r="L27" s="65"/>
      <c r="M27" s="65"/>
    </row>
  </sheetData>
  <mergeCells count="8">
    <mergeCell ref="B26:M26"/>
    <mergeCell ref="B27:M27"/>
    <mergeCell ref="B3:B5"/>
    <mergeCell ref="B2:M2"/>
    <mergeCell ref="C3:M3"/>
    <mergeCell ref="C5:I5"/>
    <mergeCell ref="J5:M5"/>
    <mergeCell ref="B25:M25"/>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AE174-FF40-42AB-A25B-C9EDEEAFA41E}">
  <dimension ref="A1:M27"/>
  <sheetViews>
    <sheetView workbookViewId="0">
      <selection activeCell="B2" sqref="B1:M2"/>
    </sheetView>
  </sheetViews>
  <sheetFormatPr baseColWidth="10" defaultColWidth="9.109375" defaultRowHeight="14.4"/>
  <cols>
    <col min="2" max="2" width="40.5546875" customWidth="1"/>
    <col min="5" max="5" width="13" customWidth="1"/>
    <col min="6" max="6" width="13.44140625" customWidth="1"/>
    <col min="7" max="7" width="16" customWidth="1"/>
    <col min="8" max="8" width="19.44140625" customWidth="1"/>
    <col min="12" max="12" width="13.44140625" customWidth="1"/>
    <col min="13" max="13" width="14.44140625" customWidth="1"/>
  </cols>
  <sheetData>
    <row r="1" spans="1:13">
      <c r="A1" s="1"/>
      <c r="B1" s="1"/>
      <c r="C1" s="1"/>
      <c r="D1" s="1"/>
      <c r="E1" s="1"/>
      <c r="F1" s="1"/>
      <c r="G1" s="1"/>
      <c r="H1" s="1"/>
      <c r="I1" s="1"/>
      <c r="J1" s="1"/>
      <c r="K1" s="1"/>
      <c r="L1" s="1"/>
      <c r="M1" s="1"/>
    </row>
    <row r="2" spans="1:13" ht="15.6">
      <c r="A2" s="1"/>
      <c r="B2" s="67" t="s">
        <v>42</v>
      </c>
      <c r="C2" s="68"/>
      <c r="D2" s="68"/>
      <c r="E2" s="68"/>
      <c r="F2" s="68"/>
      <c r="G2" s="68"/>
      <c r="H2" s="68"/>
      <c r="I2" s="68"/>
      <c r="J2" s="68"/>
      <c r="K2" s="68"/>
      <c r="L2" s="68"/>
      <c r="M2" s="68"/>
    </row>
    <row r="3" spans="1:13">
      <c r="A3" s="1"/>
      <c r="B3" s="69" t="s">
        <v>1</v>
      </c>
      <c r="C3" s="72" t="s">
        <v>2</v>
      </c>
      <c r="D3" s="72"/>
      <c r="E3" s="72"/>
      <c r="F3" s="72"/>
      <c r="G3" s="72"/>
      <c r="H3" s="72"/>
      <c r="I3" s="72"/>
      <c r="J3" s="72"/>
      <c r="K3" s="72"/>
      <c r="L3" s="72"/>
      <c r="M3" s="73"/>
    </row>
    <row r="4" spans="1:13" ht="115.2">
      <c r="A4" s="1"/>
      <c r="B4" s="70"/>
      <c r="C4" s="2" t="s">
        <v>38</v>
      </c>
      <c r="D4" s="3" t="s">
        <v>5</v>
      </c>
      <c r="E4" s="3" t="s">
        <v>6</v>
      </c>
      <c r="F4" s="4" t="s">
        <v>39</v>
      </c>
      <c r="G4" s="5" t="s">
        <v>40</v>
      </c>
      <c r="H4" s="4" t="s">
        <v>9</v>
      </c>
      <c r="I4" s="6" t="s">
        <v>38</v>
      </c>
      <c r="J4" s="5" t="s">
        <v>5</v>
      </c>
      <c r="K4" s="3" t="s">
        <v>6</v>
      </c>
      <c r="L4" s="3" t="s">
        <v>39</v>
      </c>
      <c r="M4" s="4" t="s">
        <v>40</v>
      </c>
    </row>
    <row r="5" spans="1:13">
      <c r="A5" s="1"/>
      <c r="B5" s="71"/>
      <c r="C5" s="74" t="s">
        <v>10</v>
      </c>
      <c r="D5" s="74"/>
      <c r="E5" s="74"/>
      <c r="F5" s="74"/>
      <c r="G5" s="74"/>
      <c r="H5" s="74"/>
      <c r="I5" s="75" t="s">
        <v>11</v>
      </c>
      <c r="J5" s="76"/>
      <c r="K5" s="74"/>
      <c r="L5" s="74"/>
      <c r="M5" s="75"/>
    </row>
    <row r="6" spans="1:13">
      <c r="A6" s="1"/>
      <c r="B6" s="7" t="s">
        <v>12</v>
      </c>
      <c r="C6" s="8">
        <v>4018</v>
      </c>
      <c r="D6" s="9">
        <v>2562</v>
      </c>
      <c r="E6" s="9">
        <v>83</v>
      </c>
      <c r="F6" s="10">
        <v>1</v>
      </c>
      <c r="G6" s="11">
        <v>19</v>
      </c>
      <c r="H6" s="8">
        <f t="shared" ref="H6:H21" si="0">SUM(C6:G6)</f>
        <v>6683</v>
      </c>
      <c r="I6" s="8">
        <f>C6*100/H6</f>
        <v>60.122699386503065</v>
      </c>
      <c r="J6" s="12">
        <f>D6*100/H6</f>
        <v>38.336076612299863</v>
      </c>
      <c r="K6" s="13">
        <f>E6*100/H6</f>
        <v>1.241957204848122</v>
      </c>
      <c r="L6" s="12">
        <f>F6*100/H6</f>
        <v>1.4963339817447255E-2</v>
      </c>
      <c r="M6" s="12">
        <f>G6*100/H6</f>
        <v>0.28430345653149786</v>
      </c>
    </row>
    <row r="7" spans="1:13">
      <c r="A7" s="1"/>
      <c r="B7" s="15" t="s">
        <v>13</v>
      </c>
      <c r="C7" s="16">
        <v>1452</v>
      </c>
      <c r="D7" s="17">
        <v>1397</v>
      </c>
      <c r="E7" s="17">
        <v>254</v>
      </c>
      <c r="F7" s="18">
        <v>52</v>
      </c>
      <c r="G7" s="19">
        <v>143</v>
      </c>
      <c r="H7" s="16">
        <f t="shared" si="0"/>
        <v>3298</v>
      </c>
      <c r="I7" s="16">
        <f t="shared" ref="I7:I24" si="1">C7*100/H7</f>
        <v>44.026682838083687</v>
      </c>
      <c r="J7" s="20">
        <f t="shared" ref="J7:J24" si="2">D7*100/H7</f>
        <v>42.359005457853243</v>
      </c>
      <c r="K7" s="21">
        <f t="shared" ref="K7:K24" si="3">E7*100/H7</f>
        <v>7.7016373559733173</v>
      </c>
      <c r="L7" s="20">
        <f t="shared" ref="L7:L24" si="4">F7*100/H7</f>
        <v>1.5767131594906003</v>
      </c>
      <c r="M7" s="20">
        <f t="shared" ref="M7:M24" si="5">G7*100/H7</f>
        <v>4.3359611885991507</v>
      </c>
    </row>
    <row r="8" spans="1:13">
      <c r="A8" s="1"/>
      <c r="B8" s="7" t="s">
        <v>14</v>
      </c>
      <c r="C8" s="8">
        <v>852</v>
      </c>
      <c r="D8" s="9">
        <v>651</v>
      </c>
      <c r="E8" s="9">
        <v>57</v>
      </c>
      <c r="F8" s="10">
        <v>0</v>
      </c>
      <c r="G8" s="11">
        <v>39</v>
      </c>
      <c r="H8" s="8">
        <f t="shared" si="0"/>
        <v>1599</v>
      </c>
      <c r="I8" s="8">
        <f t="shared" si="1"/>
        <v>53.283302063789868</v>
      </c>
      <c r="J8" s="12">
        <f t="shared" si="2"/>
        <v>40.712945590994373</v>
      </c>
      <c r="K8" s="13">
        <f t="shared" si="3"/>
        <v>3.5647279549718576</v>
      </c>
      <c r="L8" s="12">
        <f t="shared" si="4"/>
        <v>0</v>
      </c>
      <c r="M8" s="12">
        <f t="shared" si="5"/>
        <v>2.4390243902439024</v>
      </c>
    </row>
    <row r="9" spans="1:13">
      <c r="A9" s="1"/>
      <c r="B9" s="15" t="s">
        <v>15</v>
      </c>
      <c r="C9" s="16">
        <v>789</v>
      </c>
      <c r="D9" s="16">
        <v>211</v>
      </c>
      <c r="E9" s="16">
        <v>51</v>
      </c>
      <c r="F9" s="23">
        <v>1</v>
      </c>
      <c r="G9" s="16">
        <v>49</v>
      </c>
      <c r="H9" s="16">
        <f t="shared" si="0"/>
        <v>1101</v>
      </c>
      <c r="I9" s="16">
        <f t="shared" si="1"/>
        <v>71.662125340599459</v>
      </c>
      <c r="J9" s="20">
        <f t="shared" si="2"/>
        <v>19.164396003633062</v>
      </c>
      <c r="K9" s="20">
        <f t="shared" si="3"/>
        <v>4.6321525885558579</v>
      </c>
      <c r="L9" s="20">
        <f t="shared" si="4"/>
        <v>9.0826521344232511E-2</v>
      </c>
      <c r="M9" s="20">
        <f t="shared" si="5"/>
        <v>4.4504995458673937</v>
      </c>
    </row>
    <row r="10" spans="1:13">
      <c r="A10" s="1"/>
      <c r="B10" s="7" t="s">
        <v>16</v>
      </c>
      <c r="C10" s="8">
        <v>257</v>
      </c>
      <c r="D10" s="9">
        <v>11</v>
      </c>
      <c r="E10" s="9">
        <v>20</v>
      </c>
      <c r="F10" s="10">
        <v>0</v>
      </c>
      <c r="G10" s="11">
        <v>14</v>
      </c>
      <c r="H10" s="8">
        <f t="shared" si="0"/>
        <v>302</v>
      </c>
      <c r="I10" s="8">
        <f t="shared" si="1"/>
        <v>85.099337748344368</v>
      </c>
      <c r="J10" s="12">
        <f t="shared" si="2"/>
        <v>3.6423841059602649</v>
      </c>
      <c r="K10" s="13">
        <f t="shared" si="3"/>
        <v>6.6225165562913908</v>
      </c>
      <c r="L10" s="12">
        <f t="shared" si="4"/>
        <v>0</v>
      </c>
      <c r="M10" s="12">
        <f t="shared" si="5"/>
        <v>4.6357615894039732</v>
      </c>
    </row>
    <row r="11" spans="1:13">
      <c r="A11" s="1"/>
      <c r="B11" s="15" t="s">
        <v>17</v>
      </c>
      <c r="C11" s="16">
        <v>389</v>
      </c>
      <c r="D11" s="17">
        <v>525</v>
      </c>
      <c r="E11" s="17">
        <v>0</v>
      </c>
      <c r="F11" s="18">
        <v>40</v>
      </c>
      <c r="G11" s="19">
        <v>0</v>
      </c>
      <c r="H11" s="16">
        <f t="shared" si="0"/>
        <v>954</v>
      </c>
      <c r="I11" s="16">
        <f t="shared" si="1"/>
        <v>40.775681341719078</v>
      </c>
      <c r="J11" s="20">
        <f t="shared" si="2"/>
        <v>55.031446540880502</v>
      </c>
      <c r="K11" s="21">
        <f t="shared" si="3"/>
        <v>0</v>
      </c>
      <c r="L11" s="20">
        <f t="shared" si="4"/>
        <v>4.1928721174004195</v>
      </c>
      <c r="M11" s="20">
        <f t="shared" si="5"/>
        <v>0</v>
      </c>
    </row>
    <row r="12" spans="1:13">
      <c r="A12" s="1"/>
      <c r="B12" s="7" t="s">
        <v>18</v>
      </c>
      <c r="C12" s="8">
        <v>2189</v>
      </c>
      <c r="D12" s="9">
        <v>729</v>
      </c>
      <c r="E12" s="9">
        <v>46</v>
      </c>
      <c r="F12" s="10">
        <v>2</v>
      </c>
      <c r="G12" s="11">
        <v>0</v>
      </c>
      <c r="H12" s="8">
        <f t="shared" si="0"/>
        <v>2966</v>
      </c>
      <c r="I12" s="8">
        <f t="shared" si="1"/>
        <v>73.803101820633856</v>
      </c>
      <c r="J12" s="12">
        <f t="shared" si="2"/>
        <v>24.578556979096426</v>
      </c>
      <c r="K12" s="13">
        <f t="shared" si="3"/>
        <v>1.5509103169251517</v>
      </c>
      <c r="L12" s="12">
        <f t="shared" si="4"/>
        <v>6.7430883344571813E-2</v>
      </c>
      <c r="M12" s="12">
        <f t="shared" si="5"/>
        <v>0</v>
      </c>
    </row>
    <row r="13" spans="1:13">
      <c r="A13" s="1"/>
      <c r="B13" s="15" t="s">
        <v>19</v>
      </c>
      <c r="C13" s="16">
        <v>971</v>
      </c>
      <c r="D13" s="17">
        <v>31</v>
      </c>
      <c r="E13" s="17">
        <v>19</v>
      </c>
      <c r="F13" s="18">
        <v>1</v>
      </c>
      <c r="G13" s="19">
        <v>146</v>
      </c>
      <c r="H13" s="16">
        <f t="shared" si="0"/>
        <v>1168</v>
      </c>
      <c r="I13" s="16">
        <f t="shared" si="1"/>
        <v>83.13356164383562</v>
      </c>
      <c r="J13" s="20">
        <f t="shared" si="2"/>
        <v>2.654109589041096</v>
      </c>
      <c r="K13" s="21">
        <f t="shared" si="3"/>
        <v>1.6267123287671232</v>
      </c>
      <c r="L13" s="20">
        <f t="shared" si="4"/>
        <v>8.5616438356164379E-2</v>
      </c>
      <c r="M13" s="20">
        <f t="shared" si="5"/>
        <v>12.5</v>
      </c>
    </row>
    <row r="14" spans="1:13">
      <c r="A14" s="1"/>
      <c r="B14" s="7" t="s">
        <v>20</v>
      </c>
      <c r="C14" s="8">
        <v>4742</v>
      </c>
      <c r="D14" s="9">
        <v>398</v>
      </c>
      <c r="E14" s="9">
        <v>670</v>
      </c>
      <c r="F14" s="10">
        <v>46</v>
      </c>
      <c r="G14" s="11">
        <v>171</v>
      </c>
      <c r="H14" s="8">
        <f t="shared" si="0"/>
        <v>6027</v>
      </c>
      <c r="I14" s="8">
        <f t="shared" si="1"/>
        <v>78.67927658868426</v>
      </c>
      <c r="J14" s="12">
        <f t="shared" si="2"/>
        <v>6.6036170565787291</v>
      </c>
      <c r="K14" s="13">
        <f t="shared" si="3"/>
        <v>11.116641778662684</v>
      </c>
      <c r="L14" s="12">
        <f t="shared" si="4"/>
        <v>0.76323212211713953</v>
      </c>
      <c r="M14" s="12">
        <f t="shared" si="5"/>
        <v>2.8372324539571925</v>
      </c>
    </row>
    <row r="15" spans="1:13">
      <c r="A15" s="1"/>
      <c r="B15" s="15" t="s">
        <v>21</v>
      </c>
      <c r="C15" s="16">
        <v>10029</v>
      </c>
      <c r="D15" s="17">
        <v>2469</v>
      </c>
      <c r="E15" s="17">
        <v>1244</v>
      </c>
      <c r="F15" s="18">
        <v>252</v>
      </c>
      <c r="G15" s="19">
        <v>277</v>
      </c>
      <c r="H15" s="16">
        <f t="shared" si="0"/>
        <v>14271</v>
      </c>
      <c r="I15" s="16">
        <f t="shared" si="1"/>
        <v>70.275383645154506</v>
      </c>
      <c r="J15" s="20">
        <f t="shared" si="2"/>
        <v>17.300819844439772</v>
      </c>
      <c r="K15" s="21">
        <f t="shared" si="3"/>
        <v>8.7169784878424785</v>
      </c>
      <c r="L15" s="20">
        <f t="shared" si="4"/>
        <v>1.7658187933571579</v>
      </c>
      <c r="M15" s="20">
        <f t="shared" si="5"/>
        <v>1.9409992292060823</v>
      </c>
    </row>
    <row r="16" spans="1:13">
      <c r="A16" s="1"/>
      <c r="B16" s="7" t="s">
        <v>22</v>
      </c>
      <c r="C16" s="8">
        <v>1253</v>
      </c>
      <c r="D16" s="8">
        <v>41</v>
      </c>
      <c r="E16" s="8">
        <v>173</v>
      </c>
      <c r="F16" s="24">
        <v>32</v>
      </c>
      <c r="G16" s="8">
        <v>20</v>
      </c>
      <c r="H16" s="8">
        <f t="shared" si="0"/>
        <v>1519</v>
      </c>
      <c r="I16" s="8">
        <f t="shared" si="1"/>
        <v>82.488479262672811</v>
      </c>
      <c r="J16" s="12">
        <f t="shared" si="2"/>
        <v>2.6991441737985515</v>
      </c>
      <c r="K16" s="12">
        <f t="shared" si="3"/>
        <v>11.389071757735353</v>
      </c>
      <c r="L16" s="12">
        <f t="shared" si="4"/>
        <v>2.1066491112574064</v>
      </c>
      <c r="M16" s="12">
        <f t="shared" si="5"/>
        <v>1.3166556945358789</v>
      </c>
    </row>
    <row r="17" spans="1:13">
      <c r="A17" s="1"/>
      <c r="B17" s="15" t="s">
        <v>23</v>
      </c>
      <c r="C17" s="16">
        <v>211</v>
      </c>
      <c r="D17" s="17">
        <v>8</v>
      </c>
      <c r="E17" s="17">
        <v>16</v>
      </c>
      <c r="F17" s="18">
        <v>0</v>
      </c>
      <c r="G17" s="19">
        <v>1</v>
      </c>
      <c r="H17" s="16">
        <f t="shared" si="0"/>
        <v>236</v>
      </c>
      <c r="I17" s="16">
        <f t="shared" si="1"/>
        <v>89.406779661016955</v>
      </c>
      <c r="J17" s="20">
        <f t="shared" si="2"/>
        <v>3.3898305084745761</v>
      </c>
      <c r="K17" s="21">
        <f t="shared" si="3"/>
        <v>6.7796610169491522</v>
      </c>
      <c r="L17" s="20">
        <f t="shared" si="4"/>
        <v>0</v>
      </c>
      <c r="M17" s="20">
        <f t="shared" si="5"/>
        <v>0.42372881355932202</v>
      </c>
    </row>
    <row r="18" spans="1:13">
      <c r="A18" s="1"/>
      <c r="B18" s="7" t="s">
        <v>24</v>
      </c>
      <c r="C18" s="8">
        <v>1406</v>
      </c>
      <c r="D18" s="9">
        <v>129</v>
      </c>
      <c r="E18" s="9">
        <v>37</v>
      </c>
      <c r="F18" s="10">
        <v>14</v>
      </c>
      <c r="G18" s="11">
        <v>71</v>
      </c>
      <c r="H18" s="8">
        <f t="shared" si="0"/>
        <v>1657</v>
      </c>
      <c r="I18" s="8">
        <f t="shared" si="1"/>
        <v>84.852142426071211</v>
      </c>
      <c r="J18" s="12">
        <f t="shared" si="2"/>
        <v>7.7851538925769459</v>
      </c>
      <c r="K18" s="13">
        <f t="shared" si="3"/>
        <v>2.2329511164755584</v>
      </c>
      <c r="L18" s="12">
        <f t="shared" si="4"/>
        <v>0.84490042245021124</v>
      </c>
      <c r="M18" s="12">
        <f t="shared" si="5"/>
        <v>4.2848521424260708</v>
      </c>
    </row>
    <row r="19" spans="1:13">
      <c r="A19" s="1"/>
      <c r="B19" s="15" t="s">
        <v>25</v>
      </c>
      <c r="C19" s="16">
        <v>147</v>
      </c>
      <c r="D19" s="16">
        <v>2</v>
      </c>
      <c r="E19" s="16">
        <v>24</v>
      </c>
      <c r="F19" s="23">
        <v>0</v>
      </c>
      <c r="G19" s="16">
        <v>13</v>
      </c>
      <c r="H19" s="16">
        <f t="shared" si="0"/>
        <v>186</v>
      </c>
      <c r="I19" s="16">
        <f t="shared" si="1"/>
        <v>79.032258064516128</v>
      </c>
      <c r="J19" s="20">
        <f t="shared" si="2"/>
        <v>1.075268817204301</v>
      </c>
      <c r="K19" s="20">
        <f t="shared" si="3"/>
        <v>12.903225806451612</v>
      </c>
      <c r="L19" s="20">
        <f t="shared" si="4"/>
        <v>0</v>
      </c>
      <c r="M19" s="20">
        <f t="shared" si="5"/>
        <v>6.989247311827957</v>
      </c>
    </row>
    <row r="20" spans="1:13">
      <c r="A20" s="1"/>
      <c r="B20" s="7" t="s">
        <v>26</v>
      </c>
      <c r="C20" s="8">
        <v>1337</v>
      </c>
      <c r="D20" s="8">
        <v>204</v>
      </c>
      <c r="E20" s="8">
        <v>82</v>
      </c>
      <c r="F20" s="24">
        <v>14</v>
      </c>
      <c r="G20" s="8">
        <v>16</v>
      </c>
      <c r="H20" s="8">
        <f t="shared" si="0"/>
        <v>1653</v>
      </c>
      <c r="I20" s="8">
        <f t="shared" si="1"/>
        <v>80.883242589231699</v>
      </c>
      <c r="J20" s="12">
        <f t="shared" si="2"/>
        <v>12.341197822141561</v>
      </c>
      <c r="K20" s="12">
        <f t="shared" si="3"/>
        <v>4.9606775559588625</v>
      </c>
      <c r="L20" s="12">
        <f t="shared" si="4"/>
        <v>0.84694494857834246</v>
      </c>
      <c r="M20" s="12">
        <f t="shared" si="5"/>
        <v>0.96793708408953416</v>
      </c>
    </row>
    <row r="21" spans="1:13">
      <c r="A21" s="1"/>
      <c r="B21" s="15" t="s">
        <v>27</v>
      </c>
      <c r="C21" s="25">
        <v>262</v>
      </c>
      <c r="D21" s="25">
        <v>9</v>
      </c>
      <c r="E21" s="25">
        <v>21</v>
      </c>
      <c r="F21" s="26">
        <v>8</v>
      </c>
      <c r="G21" s="25">
        <v>35</v>
      </c>
      <c r="H21" s="25">
        <f t="shared" si="0"/>
        <v>335</v>
      </c>
      <c r="I21" s="25">
        <f t="shared" si="1"/>
        <v>78.208955223880594</v>
      </c>
      <c r="J21" s="27">
        <f t="shared" si="2"/>
        <v>2.6865671641791047</v>
      </c>
      <c r="K21" s="27">
        <f t="shared" si="3"/>
        <v>6.2686567164179108</v>
      </c>
      <c r="L21" s="27">
        <f t="shared" si="4"/>
        <v>2.3880597014925371</v>
      </c>
      <c r="M21" s="27">
        <f t="shared" si="5"/>
        <v>10.447761194029852</v>
      </c>
    </row>
    <row r="22" spans="1:13">
      <c r="A22" s="1"/>
      <c r="B22" s="28" t="s">
        <v>28</v>
      </c>
      <c r="C22" s="29">
        <f t="shared" ref="C22:H22" si="6">SUM(C8:C9,C13,C18:C19,C21)</f>
        <v>4427</v>
      </c>
      <c r="D22" s="29">
        <f t="shared" si="6"/>
        <v>1033</v>
      </c>
      <c r="E22" s="29">
        <f t="shared" si="6"/>
        <v>209</v>
      </c>
      <c r="F22" s="30">
        <f t="shared" si="6"/>
        <v>24</v>
      </c>
      <c r="G22" s="29">
        <f t="shared" si="6"/>
        <v>353</v>
      </c>
      <c r="H22" s="29">
        <f t="shared" si="6"/>
        <v>6046</v>
      </c>
      <c r="I22" s="29">
        <f t="shared" si="1"/>
        <v>73.22196493549454</v>
      </c>
      <c r="J22" s="31">
        <f t="shared" si="2"/>
        <v>17.085676480317566</v>
      </c>
      <c r="K22" s="31">
        <f t="shared" si="3"/>
        <v>3.4568309626199141</v>
      </c>
      <c r="L22" s="31">
        <f t="shared" si="4"/>
        <v>0.39695666556400927</v>
      </c>
      <c r="M22" s="31">
        <f t="shared" si="5"/>
        <v>5.8385709560039691</v>
      </c>
    </row>
    <row r="23" spans="1:13">
      <c r="A23" s="1"/>
      <c r="B23" s="32" t="s">
        <v>29</v>
      </c>
      <c r="C23" s="11">
        <f t="shared" ref="C23:H23" si="7">SUM(C6:C7,C10:C12,C14:C17,C20)</f>
        <v>25877</v>
      </c>
      <c r="D23" s="11">
        <f t="shared" si="7"/>
        <v>8344</v>
      </c>
      <c r="E23" s="11">
        <f t="shared" si="7"/>
        <v>2588</v>
      </c>
      <c r="F23" s="33">
        <f t="shared" si="7"/>
        <v>439</v>
      </c>
      <c r="G23" s="11">
        <f t="shared" si="7"/>
        <v>661</v>
      </c>
      <c r="H23" s="11">
        <f t="shared" si="7"/>
        <v>37909</v>
      </c>
      <c r="I23" s="11">
        <f t="shared" si="1"/>
        <v>68.260835157878077</v>
      </c>
      <c r="J23" s="13">
        <f t="shared" si="2"/>
        <v>22.01060434197684</v>
      </c>
      <c r="K23" s="13">
        <f t="shared" si="3"/>
        <v>6.8268748845920495</v>
      </c>
      <c r="L23" s="13">
        <f t="shared" si="4"/>
        <v>1.1580363502070747</v>
      </c>
      <c r="M23" s="13">
        <f t="shared" si="5"/>
        <v>1.7436492653459601</v>
      </c>
    </row>
    <row r="24" spans="1:13">
      <c r="A24" s="1"/>
      <c r="B24" s="34" t="s">
        <v>30</v>
      </c>
      <c r="C24" s="35">
        <f t="shared" ref="C24:H24" si="8">C22+C23</f>
        <v>30304</v>
      </c>
      <c r="D24" s="35">
        <f t="shared" si="8"/>
        <v>9377</v>
      </c>
      <c r="E24" s="35">
        <f t="shared" si="8"/>
        <v>2797</v>
      </c>
      <c r="F24" s="36">
        <f t="shared" si="8"/>
        <v>463</v>
      </c>
      <c r="G24" s="35">
        <f t="shared" si="8"/>
        <v>1014</v>
      </c>
      <c r="H24" s="35">
        <f t="shared" si="8"/>
        <v>43955</v>
      </c>
      <c r="I24" s="35">
        <f t="shared" si="1"/>
        <v>68.943237401888297</v>
      </c>
      <c r="J24" s="37">
        <f t="shared" si="2"/>
        <v>21.333181663064497</v>
      </c>
      <c r="K24" s="37">
        <f t="shared" si="3"/>
        <v>6.3633261289955634</v>
      </c>
      <c r="L24" s="37">
        <f t="shared" si="4"/>
        <v>1.0533500170629053</v>
      </c>
      <c r="M24" s="37">
        <f t="shared" si="5"/>
        <v>2.3069047889887386</v>
      </c>
    </row>
    <row r="25" spans="1:13" ht="27" customHeight="1">
      <c r="A25" s="1"/>
      <c r="B25" s="78" t="s">
        <v>31</v>
      </c>
      <c r="C25" s="78"/>
      <c r="D25" s="78"/>
      <c r="E25" s="78"/>
      <c r="F25" s="78"/>
      <c r="G25" s="78"/>
      <c r="H25" s="78"/>
      <c r="I25" s="78"/>
      <c r="J25" s="78"/>
      <c r="K25" s="78"/>
      <c r="L25" s="78"/>
      <c r="M25" s="78"/>
    </row>
    <row r="26" spans="1:13">
      <c r="A26" s="1"/>
      <c r="B26" s="66" t="s">
        <v>32</v>
      </c>
      <c r="C26" s="66"/>
      <c r="D26" s="66"/>
      <c r="E26" s="66"/>
      <c r="F26" s="66"/>
      <c r="G26" s="66"/>
      <c r="H26" s="66"/>
      <c r="I26" s="66"/>
      <c r="J26" s="66"/>
      <c r="K26" s="66"/>
      <c r="L26" s="66"/>
      <c r="M26" s="66"/>
    </row>
    <row r="27" spans="1:13" ht="30.6" customHeight="1">
      <c r="A27" s="1"/>
      <c r="B27" s="65" t="s">
        <v>43</v>
      </c>
      <c r="C27" s="65"/>
      <c r="D27" s="65"/>
      <c r="E27" s="65"/>
      <c r="F27" s="65"/>
      <c r="G27" s="65"/>
      <c r="H27" s="65"/>
      <c r="I27" s="65"/>
      <c r="J27" s="65"/>
      <c r="K27" s="65"/>
      <c r="L27" s="65"/>
      <c r="M27" s="65"/>
    </row>
  </sheetData>
  <mergeCells count="8">
    <mergeCell ref="B26:M26"/>
    <mergeCell ref="B27:M27"/>
    <mergeCell ref="C5:I5"/>
    <mergeCell ref="J5:M5"/>
    <mergeCell ref="B2:M2"/>
    <mergeCell ref="B3:B5"/>
    <mergeCell ref="C3:M3"/>
    <mergeCell ref="B25:M25"/>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Props1.xml><?xml version="1.0" encoding="utf-8"?>
<ds:datastoreItem xmlns:ds="http://schemas.openxmlformats.org/officeDocument/2006/customXml" ds:itemID="{AF7A381D-A84A-43E6-857D-BE88FE0107DC}">
  <ds:schemaRefs>
    <ds:schemaRef ds:uri="http://schemas.microsoft.com/sharepoint/v3/contenttype/forms"/>
  </ds:schemaRefs>
</ds:datastoreItem>
</file>

<file path=customXml/itemProps2.xml><?xml version="1.0" encoding="utf-8"?>
<ds:datastoreItem xmlns:ds="http://schemas.openxmlformats.org/officeDocument/2006/customXml" ds:itemID="{E50DD16F-72C7-4A2B-B3EA-B5408CF4160B}"/>
</file>

<file path=customXml/itemProps3.xml><?xml version="1.0" encoding="utf-8"?>
<ds:datastoreItem xmlns:ds="http://schemas.openxmlformats.org/officeDocument/2006/customXml" ds:itemID="{FA182479-31A9-461A-B2BF-817CAA3016DF}">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2023</vt:lpstr>
      <vt:lpstr>2022</vt:lpstr>
      <vt:lpstr>2021</vt:lpstr>
      <vt:lpstr>2020</vt:lpstr>
      <vt:lpstr>2019</vt:lpstr>
      <vt:lpstr>2018</vt:lpstr>
      <vt:lpstr>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rahel</dc:creator>
  <cp:lastModifiedBy>Helena Hornung</cp:lastModifiedBy>
  <dcterms:created xsi:type="dcterms:W3CDTF">2015-06-05T18:19:34Z</dcterms:created>
  <dcterms:modified xsi:type="dcterms:W3CDTF">2024-09-17T07:39:02Z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