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Projekte\2 Laufende Projekte\Bertelsmannstiftung 2024\Daten_2024\Downloadtabellen\Bundesländer\Charge 2\"/>
    </mc:Choice>
  </mc:AlternateContent>
  <xr:revisionPtr revIDLastSave="0" documentId="13_ncr:1_{5AC3636F-0FFC-40A8-A299-7B21E7A50C2A}" xr6:coauthVersionLast="47" xr6:coauthVersionMax="47" xr10:uidLastSave="{00000000-0000-0000-0000-000000000000}"/>
  <bookViews>
    <workbookView xWindow="38292" yWindow="4380" windowWidth="29016" windowHeight="15696" xr2:uid="{00000000-000D-0000-FFFF-FFFF00000000}"/>
  </bookViews>
  <sheets>
    <sheet name="Inhalt" sheetId="5" r:id="rId1"/>
    <sheet name="2023" sheetId="8" r:id="rId2"/>
    <sheet name="2022" sheetId="7" r:id="rId3"/>
    <sheet name="2021" sheetId="6" r:id="rId4"/>
    <sheet name="2020" sheetId="1" r:id="rId5"/>
    <sheet name="2019" sheetId="2" r:id="rId6"/>
    <sheet name="2018" sheetId="3" r:id="rId7"/>
    <sheet name="2017" sheetId="4" r:id="rId8"/>
  </sheets>
  <externalReferences>
    <externalReference r:id="rId9"/>
    <externalReference r:id="rId10"/>
    <externalReference r:id="rId11"/>
    <externalReference r:id="rId12"/>
    <externalReference r:id="rId13"/>
    <externalReference r:id="rId14"/>
  </externalReferences>
  <definedNames>
    <definedName name="_____________________________C22b7" localSheetId="6">#REF!</definedName>
    <definedName name="_____________________________C22b7">#REF!</definedName>
    <definedName name="____________________________C22b7" localSheetId="6">#REF!</definedName>
    <definedName name="____________________________C22b7">#REF!</definedName>
    <definedName name="___________________________C22b7" localSheetId="6">#REF!</definedName>
    <definedName name="___________________________C22b7">#REF!</definedName>
    <definedName name="__________________________C22b7" localSheetId="6">#REF!</definedName>
    <definedName name="__________________________C22b7">#REF!</definedName>
    <definedName name="_________________________C22b7" localSheetId="6">#REF!</definedName>
    <definedName name="_________________________C22b7">#REF!</definedName>
    <definedName name="________________________C22b7" localSheetId="6">#REF!</definedName>
    <definedName name="________________________C22b7">#REF!</definedName>
    <definedName name="_______________________C22b7" localSheetId="6">#REF!</definedName>
    <definedName name="_______________________C22b7">#REF!</definedName>
    <definedName name="______________________C22b7" localSheetId="6">#REF!</definedName>
    <definedName name="______________________C22b7">#REF!</definedName>
    <definedName name="_____________________C22b7" localSheetId="6">#REF!</definedName>
    <definedName name="_____________________C22b7">#REF!</definedName>
    <definedName name="____________________C22b7" localSheetId="6">#REF!</definedName>
    <definedName name="____________________C22b7">#REF!</definedName>
    <definedName name="__________________C22b7" localSheetId="6">#REF!</definedName>
    <definedName name="__________________C22b7">#REF!</definedName>
    <definedName name="_________________C22b7" localSheetId="6">#REF!</definedName>
    <definedName name="_________________C22b7">#REF!</definedName>
    <definedName name="________________C22b7" localSheetId="6">#REF!</definedName>
    <definedName name="________________C22b7">#REF!</definedName>
    <definedName name="______________C22b7" localSheetId="6">#REF!</definedName>
    <definedName name="______________C22b7">#REF!</definedName>
    <definedName name="_____________C22b7" localSheetId="6">#REF!</definedName>
    <definedName name="_____________C22b7">#REF!</definedName>
    <definedName name="____________C22b7" localSheetId="6">#REF!</definedName>
    <definedName name="____________C22b7">#REF!</definedName>
    <definedName name="___________C22b7" localSheetId="6">#REF!</definedName>
    <definedName name="___________C22b7">#REF!</definedName>
    <definedName name="__________C22b7" localSheetId="6">#REF!</definedName>
    <definedName name="__________C22b7">#REF!</definedName>
    <definedName name="_________C22b7" localSheetId="6">#REF!</definedName>
    <definedName name="_________C22b7">#REF!</definedName>
    <definedName name="________C22b7" localSheetId="6">#REF!</definedName>
    <definedName name="________C22b7">#REF!</definedName>
    <definedName name="_______C22b7" localSheetId="6">#REF!</definedName>
    <definedName name="_______C22b7">#REF!</definedName>
    <definedName name="______C22b7" localSheetId="6">#REF!</definedName>
    <definedName name="______C22b7">#REF!</definedName>
    <definedName name="_____C22b7" localSheetId="6">#REF!</definedName>
    <definedName name="_____C22b7">#REF!</definedName>
    <definedName name="____C22b7" localSheetId="6">#REF!</definedName>
    <definedName name="____C22b7">#REF!</definedName>
    <definedName name="___C22b7" localSheetId="6">#REF!</definedName>
    <definedName name="___C22b7">#REF!</definedName>
    <definedName name="__123Graph_A" localSheetId="6" hidden="1">[1]Daten!#REF!</definedName>
    <definedName name="__123Graph_A" hidden="1">[1]Daten!#REF!</definedName>
    <definedName name="__123Graph_B" localSheetId="6" hidden="1">[1]Daten!#REF!</definedName>
    <definedName name="__123Graph_B" hidden="1">[1]Daten!#REF!</definedName>
    <definedName name="__123Graph_C" localSheetId="6" hidden="1">[1]Daten!#REF!</definedName>
    <definedName name="__123Graph_C" hidden="1">[1]Daten!#REF!</definedName>
    <definedName name="__123Graph_D" localSheetId="6" hidden="1">[1]Daten!#REF!</definedName>
    <definedName name="__123Graph_D" hidden="1">[1]Daten!#REF!</definedName>
    <definedName name="__123Graph_E" localSheetId="6" hidden="1">[1]Daten!#REF!</definedName>
    <definedName name="__123Graph_E" hidden="1">[1]Daten!#REF!</definedName>
    <definedName name="__123Graph_F" localSheetId="6" hidden="1">[1]Daten!#REF!</definedName>
    <definedName name="__123Graph_F" hidden="1">[1]Daten!#REF!</definedName>
    <definedName name="__123Graph_X" localSheetId="6" hidden="1">[1]Daten!#REF!</definedName>
    <definedName name="__123Graph_X" hidden="1">[1]Daten!#REF!</definedName>
    <definedName name="__C22b7" localSheetId="6">#REF!</definedName>
    <definedName name="__C22b7">#REF!</definedName>
    <definedName name="_C22b7" localSheetId="6">#REF!</definedName>
    <definedName name="_C22b7">#REF!</definedName>
    <definedName name="_Fill" localSheetId="6" hidden="1">#REF!</definedName>
    <definedName name="_Fill" hidden="1">#REF!</definedName>
    <definedName name="_tab27" localSheetId="6">[2]TAB16!#REF!</definedName>
    <definedName name="_tab27">[2]TAB16!#REF!</definedName>
    <definedName name="_tab28" localSheetId="6">[2]TAB16!#REF!</definedName>
    <definedName name="_tab28">[2]TAB16!#REF!</definedName>
    <definedName name="aa" localSheetId="6">#REF!</definedName>
    <definedName name="aa">#REF!</definedName>
    <definedName name="aaaa" localSheetId="6">#REF!</definedName>
    <definedName name="aaaa">#REF!</definedName>
    <definedName name="aaaaa" localSheetId="6">#REF!</definedName>
    <definedName name="aaaaa">#REF!</definedName>
    <definedName name="aaaaadad" localSheetId="6">#REF!</definedName>
    <definedName name="aaaaadad">#REF!</definedName>
    <definedName name="aadasd" localSheetId="6">#REF!</definedName>
    <definedName name="aadasd">#REF!</definedName>
    <definedName name="Abb.G33A" localSheetId="6">#REF!</definedName>
    <definedName name="Abb.G33A">#REF!</definedName>
    <definedName name="Abf_Laender2000_Heim" localSheetId="6">#REF!</definedName>
    <definedName name="Abf_Laender2000_Heim">#REF!</definedName>
    <definedName name="Abf_Laender2000_Heim_4" localSheetId="6">#REF!</definedName>
    <definedName name="Abf_Laender2000_Heim_4">#REF!</definedName>
    <definedName name="Abf_Laender2000_Heim_5">#N/A</definedName>
    <definedName name="Abf_Laender2000_Heim_59">#N/A</definedName>
    <definedName name="Abschluss" localSheetId="6">#REF!</definedName>
    <definedName name="Abschluss">#REF!</definedName>
    <definedName name="Abschlussart" localSheetId="6">#REF!</definedName>
    <definedName name="Abschlussart">#REF!</definedName>
    <definedName name="ad" localSheetId="6">#REF!</definedName>
    <definedName name="ad">#REF!</definedName>
    <definedName name="adadasd" localSheetId="6">#REF!</definedName>
    <definedName name="adadasd">#REF!</definedName>
    <definedName name="ads" localSheetId="6">#REF!</definedName>
    <definedName name="ads">#REF!</definedName>
    <definedName name="Alle">[3]MZ_Daten!$E$1:$E$65536</definedName>
    <definedName name="Alter" localSheetId="6">#REF!</definedName>
    <definedName name="Alter">#REF!</definedName>
    <definedName name="ANLERNAUSBILDUNG">[3]MZ_Daten!$Q$1:$Q$65536</definedName>
    <definedName name="AS_MitAngabe">[3]MZ_Daten!$F$1:$F$65536</definedName>
    <definedName name="AS_OhneAngabezurArt">[3]MZ_Daten!$M$1:$M$65536</definedName>
    <definedName name="AS_OhneAS">[3]MZ_Daten!$N$1:$N$65536</definedName>
    <definedName name="asas" localSheetId="6">#REF!</definedName>
    <definedName name="asas">#REF!</definedName>
    <definedName name="BaMa_Key" localSheetId="6">#REF!</definedName>
    <definedName name="BaMa_Key">#REF!</definedName>
    <definedName name="bbbbbbbbbbbb" localSheetId="6">#REF!</definedName>
    <definedName name="bbbbbbbbbbbb">#REF!</definedName>
    <definedName name="BERUFSFACHSCHULE">[3]MZ_Daten!$T$1:$T$65536</definedName>
    <definedName name="BFS_Insg" localSheetId="6">#REF!</definedName>
    <definedName name="BFS_Insg">#REF!</definedName>
    <definedName name="BFS_Schlüssel" localSheetId="6">#REF!</definedName>
    <definedName name="BFS_Schlüssel">#REF!</definedName>
    <definedName name="BFS_Weibl" localSheetId="6">#REF!</definedName>
    <definedName name="BFS_Weibl">#REF!</definedName>
    <definedName name="BGJ_Daten_Insg" localSheetId="6">#REF!</definedName>
    <definedName name="BGJ_Daten_Insg">#REF!</definedName>
    <definedName name="BGJ_Daten_Weibl" localSheetId="6">#REF!</definedName>
    <definedName name="BGJ_Daten_Weibl">#REF!</definedName>
    <definedName name="BGJ_Schlüssel" localSheetId="6">#REF!</definedName>
    <definedName name="BGJ_Schlüssel">#REF!</definedName>
    <definedName name="BS_Insg" localSheetId="6">#REF!</definedName>
    <definedName name="BS_Insg">#REF!</definedName>
    <definedName name="BS_MitAngabe">[3]MZ_Daten!$AE$1:$AE$65536</definedName>
    <definedName name="BS_OhneAbschluss">[3]MZ_Daten!$AB$1:$AB$65536</definedName>
    <definedName name="BS_OhneAngabe">[3]MZ_Daten!$AA$1:$AA$65536</definedName>
    <definedName name="BS_Schlüssel" localSheetId="6">#REF!</definedName>
    <definedName name="BS_Schlüssel">#REF!</definedName>
    <definedName name="BS_Weibl" localSheetId="6">#REF!</definedName>
    <definedName name="BS_Weibl">#REF!</definedName>
    <definedName name="BVJ">[3]MZ_Daten!$R$1:$R$65536</definedName>
    <definedName name="d" localSheetId="6">#REF!</definedName>
    <definedName name="d">#REF!</definedName>
    <definedName name="dddddddddd" localSheetId="6">#REF!</definedName>
    <definedName name="dddddddddd">#REF!</definedName>
    <definedName name="dgdhfd" localSheetId="6">#REF!</definedName>
    <definedName name="dgdhfd">#REF!</definedName>
    <definedName name="DOKPROT" localSheetId="6">#REF!</definedName>
    <definedName name="DOKPROT">#REF!</definedName>
    <definedName name="drei_jährige_FS_Insg" localSheetId="6">#REF!</definedName>
    <definedName name="drei_jährige_FS_Insg">#REF!</definedName>
    <definedName name="drei_jährige_FS_Schlüssel" localSheetId="6">#REF!</definedName>
    <definedName name="drei_jährige_FS_Schlüssel">#REF!</definedName>
    <definedName name="drei_jährige_FS_Weibl" localSheetId="6">#REF!</definedName>
    <definedName name="drei_jährige_FS_Weibl">#REF!</definedName>
    <definedName name="DRUAU01" localSheetId="6">#REF!</definedName>
    <definedName name="DRUAU01">#REF!</definedName>
    <definedName name="DRUAU02" localSheetId="6">#REF!</definedName>
    <definedName name="DRUAU02">#REF!</definedName>
    <definedName name="DRUAU03" localSheetId="6">#REF!</definedName>
    <definedName name="DRUAU03">#REF!</definedName>
    <definedName name="DRUAU04" localSheetId="6">#REF!</definedName>
    <definedName name="DRUAU04">#REF!</definedName>
    <definedName name="DRUAU04A" localSheetId="6">#REF!</definedName>
    <definedName name="DRUAU04A">#REF!</definedName>
    <definedName name="DRUAU05" localSheetId="6">#REF!</definedName>
    <definedName name="DRUAU05">#REF!</definedName>
    <definedName name="DRUAU06" localSheetId="6">#REF!</definedName>
    <definedName name="DRUAU06">#REF!</definedName>
    <definedName name="DRUAU06A" localSheetId="6">#REF!</definedName>
    <definedName name="DRUAU06A">#REF!</definedName>
    <definedName name="DRUCK01" localSheetId="6">#REF!</definedName>
    <definedName name="DRUCK01">#REF!</definedName>
    <definedName name="DRUCK02" localSheetId="6">#REF!</definedName>
    <definedName name="DRUCK02">#REF!</definedName>
    <definedName name="DRUCK03" localSheetId="6">#REF!</definedName>
    <definedName name="DRUCK03">#REF!</definedName>
    <definedName name="DRUCK04" localSheetId="6">#REF!</definedName>
    <definedName name="DRUCK04">#REF!</definedName>
    <definedName name="DRUCK05" localSheetId="6">#REF!</definedName>
    <definedName name="DRUCK05">#REF!</definedName>
    <definedName name="DRUCK06" localSheetId="6">#REF!</definedName>
    <definedName name="DRUCK06">#REF!</definedName>
    <definedName name="DRUCK07" localSheetId="6">#REF!</definedName>
    <definedName name="DRUCK07">#REF!</definedName>
    <definedName name="DRUCK08" localSheetId="6">#REF!</definedName>
    <definedName name="DRUCK08">#REF!</definedName>
    <definedName name="DRUCK09" localSheetId="6">#REF!</definedName>
    <definedName name="DRUCK09">#REF!</definedName>
    <definedName name="DRUCK10" localSheetId="6">#REF!</definedName>
    <definedName name="DRUCK10">#REF!</definedName>
    <definedName name="DRUCK11" localSheetId="6">#REF!</definedName>
    <definedName name="DRUCK11">#REF!</definedName>
    <definedName name="DRUCK11A" localSheetId="6">#REF!</definedName>
    <definedName name="DRUCK11A">#REF!</definedName>
    <definedName name="DRUCK11B" localSheetId="6">#REF!</definedName>
    <definedName name="DRUCK11B">#REF!</definedName>
    <definedName name="DRUCK12" localSheetId="6">#REF!</definedName>
    <definedName name="DRUCK12">#REF!</definedName>
    <definedName name="DRUCK13" localSheetId="6">#REF!</definedName>
    <definedName name="DRUCK13">#REF!</definedName>
    <definedName name="DRUCK14" localSheetId="6">#REF!</definedName>
    <definedName name="DRUCK14">#REF!</definedName>
    <definedName name="DRUCK15" localSheetId="6">#REF!</definedName>
    <definedName name="DRUCK15">#REF!</definedName>
    <definedName name="DRUCK16" localSheetId="6">#REF!</definedName>
    <definedName name="DRUCK16">#REF!</definedName>
    <definedName name="DRUCK17" localSheetId="6">#REF!</definedName>
    <definedName name="DRUCK17">#REF!</definedName>
    <definedName name="DRUCK18" localSheetId="6">#REF!</definedName>
    <definedName name="DRUCK18">#REF!</definedName>
    <definedName name="DRUCK19" localSheetId="6">#REF!</definedName>
    <definedName name="DRUCK19">#REF!</definedName>
    <definedName name="DRUCK1A" localSheetId="6">#REF!</definedName>
    <definedName name="DRUCK1A">#REF!</definedName>
    <definedName name="DRUCK1B" localSheetId="6">#REF!</definedName>
    <definedName name="DRUCK1B">#REF!</definedName>
    <definedName name="DRUCK20" localSheetId="6">#REF!</definedName>
    <definedName name="DRUCK20">#REF!</definedName>
    <definedName name="DRUCK21" localSheetId="6">#REF!</definedName>
    <definedName name="DRUCK21">#REF!</definedName>
    <definedName name="DRUCK22" localSheetId="6">#REF!</definedName>
    <definedName name="DRUCK22">#REF!</definedName>
    <definedName name="DRUCK23" localSheetId="6">#REF!</definedName>
    <definedName name="DRUCK23">#REF!</definedName>
    <definedName name="DRUCK24" localSheetId="6">#REF!</definedName>
    <definedName name="DRUCK24">#REF!</definedName>
    <definedName name="DRUCK25" localSheetId="6">#REF!</definedName>
    <definedName name="DRUCK25">#REF!</definedName>
    <definedName name="DRUCK26" localSheetId="6">#REF!</definedName>
    <definedName name="DRUCK26">#REF!</definedName>
    <definedName name="DRUCK27" localSheetId="6">#REF!</definedName>
    <definedName name="DRUCK27">#REF!</definedName>
    <definedName name="DRUCK28" localSheetId="6">#REF!</definedName>
    <definedName name="DRUCK28">#REF!</definedName>
    <definedName name="DRUCK29" localSheetId="6">#REF!</definedName>
    <definedName name="DRUCK29">#REF!</definedName>
    <definedName name="DRUCK30" localSheetId="6">#REF!</definedName>
    <definedName name="DRUCK30">#REF!</definedName>
    <definedName name="DRUCK31" localSheetId="6">#REF!</definedName>
    <definedName name="DRUCK31">#REF!</definedName>
    <definedName name="DRUCK32" localSheetId="6">#REF!</definedName>
    <definedName name="DRUCK32">#REF!</definedName>
    <definedName name="DRUCK33" localSheetId="6">#REF!</definedName>
    <definedName name="DRUCK33">#REF!</definedName>
    <definedName name="DRUCK34" localSheetId="6">#REF!</definedName>
    <definedName name="DRUCK34">#REF!</definedName>
    <definedName name="DRUCK35" localSheetId="6">#REF!</definedName>
    <definedName name="DRUCK35">#REF!</definedName>
    <definedName name="DRUCK36" localSheetId="6">#REF!</definedName>
    <definedName name="DRUCK36">#REF!</definedName>
    <definedName name="DRUCK37" localSheetId="6">#REF!</definedName>
    <definedName name="DRUCK37">#REF!</definedName>
    <definedName name="DRUCK38" localSheetId="6">#REF!</definedName>
    <definedName name="DRUCK38">#REF!</definedName>
    <definedName name="DRUCK39" localSheetId="6">#REF!</definedName>
    <definedName name="DRUCK39">#REF!</definedName>
    <definedName name="DRUCK40" localSheetId="6">#REF!</definedName>
    <definedName name="DRUCK40">#REF!</definedName>
    <definedName name="DRUCK41" localSheetId="6">#REF!</definedName>
    <definedName name="DRUCK41">#REF!</definedName>
    <definedName name="Druck41a" localSheetId="6">#REF!</definedName>
    <definedName name="Druck41a">#REF!</definedName>
    <definedName name="DRUCK42" localSheetId="6">#REF!</definedName>
    <definedName name="DRUCK42">#REF!</definedName>
    <definedName name="druck42a" localSheetId="6">#REF!</definedName>
    <definedName name="druck42a">#REF!</definedName>
    <definedName name="DRUCK43" localSheetId="6">#REF!</definedName>
    <definedName name="DRUCK43">#REF!</definedName>
    <definedName name="DRUCK44" localSheetId="6">#REF!</definedName>
    <definedName name="DRUCK44">#REF!</definedName>
    <definedName name="DRUCK45" localSheetId="6">#REF!</definedName>
    <definedName name="DRUCK45">#REF!</definedName>
    <definedName name="DRUCK46" localSheetId="6">#REF!</definedName>
    <definedName name="DRUCK46">#REF!</definedName>
    <definedName name="DRUCK47" localSheetId="6">#REF!</definedName>
    <definedName name="DRUCK47">#REF!</definedName>
    <definedName name="DRUCK48" localSheetId="6">#REF!</definedName>
    <definedName name="DRUCK48">#REF!</definedName>
    <definedName name="DRUCK49" localSheetId="6">#REF!</definedName>
    <definedName name="DRUCK49">#REF!</definedName>
    <definedName name="DRUCK50" localSheetId="6">#REF!</definedName>
    <definedName name="DRUCK50">#REF!</definedName>
    <definedName name="DRUCK51" localSheetId="6">#REF!</definedName>
    <definedName name="DRUCK51">#REF!</definedName>
    <definedName name="DRUCK52" localSheetId="6">#REF!</definedName>
    <definedName name="DRUCK52">#REF!</definedName>
    <definedName name="DRUCK53" localSheetId="6">#REF!</definedName>
    <definedName name="DRUCK53">#REF!</definedName>
    <definedName name="DRUCK54" localSheetId="6">#REF!</definedName>
    <definedName name="DRUCK54">#REF!</definedName>
    <definedName name="DRUCK61" localSheetId="6">#REF!</definedName>
    <definedName name="DRUCK61">#REF!</definedName>
    <definedName name="DRUCK62" localSheetId="6">#REF!</definedName>
    <definedName name="DRUCK62">#REF!</definedName>
    <definedName name="DRUCK63" localSheetId="6">#REF!</definedName>
    <definedName name="DRUCK63">#REF!</definedName>
    <definedName name="DRUCK64" localSheetId="6">#REF!</definedName>
    <definedName name="DRUCK64">#REF!</definedName>
    <definedName name="DRUFS01" localSheetId="6">#REF!</definedName>
    <definedName name="DRUFS01">#REF!</definedName>
    <definedName name="DRUFS02" localSheetId="6">#REF!</definedName>
    <definedName name="DRUFS02">#REF!</definedName>
    <definedName name="DRUFS03" localSheetId="6">#REF!</definedName>
    <definedName name="DRUFS03">#REF!</definedName>
    <definedName name="DRUFS04" localSheetId="6">#REF!</definedName>
    <definedName name="DRUFS04">#REF!</definedName>
    <definedName name="DRUFS05" localSheetId="6">#REF!</definedName>
    <definedName name="DRUFS05">#REF!</definedName>
    <definedName name="DRUFS06" localSheetId="6">#REF!</definedName>
    <definedName name="DRUFS06">#REF!</definedName>
    <definedName name="DRUHI01" localSheetId="6">#REF!</definedName>
    <definedName name="DRUHI01">#REF!</definedName>
    <definedName name="DRUHI02" localSheetId="6">#REF!</definedName>
    <definedName name="DRUHI02">#REF!</definedName>
    <definedName name="DRUHI03" localSheetId="6">#REF!</definedName>
    <definedName name="DRUHI03">#REF!</definedName>
    <definedName name="DRUHI04" localSheetId="6">#REF!</definedName>
    <definedName name="DRUHI04">#REF!</definedName>
    <definedName name="DRUHI05" localSheetId="6">#REF!</definedName>
    <definedName name="DRUHI05">#REF!</definedName>
    <definedName name="DRUHI06" localSheetId="6">#REF!</definedName>
    <definedName name="DRUHI06">#REF!</definedName>
    <definedName name="DRUHI07" localSheetId="6">#REF!</definedName>
    <definedName name="DRUHI07">#REF!</definedName>
    <definedName name="dsvvav" localSheetId="6">#REF!</definedName>
    <definedName name="dsvvav">#REF!</definedName>
    <definedName name="eee" localSheetId="6">#REF!</definedName>
    <definedName name="eee">#REF!</definedName>
    <definedName name="eeee" localSheetId="6">#REF!</definedName>
    <definedName name="eeee">#REF!</definedName>
    <definedName name="eeeee" localSheetId="6">#REF!</definedName>
    <definedName name="eeeee">#REF!</definedName>
    <definedName name="eeeeee" localSheetId="6">#REF!</definedName>
    <definedName name="eeeeee">#REF!</definedName>
    <definedName name="eeeeeeee" localSheetId="6">#REF!</definedName>
    <definedName name="eeeeeeee">#REF!</definedName>
    <definedName name="eeeeeeeeee" localSheetId="6">#REF!</definedName>
    <definedName name="eeeeeeeeee">#REF!</definedName>
    <definedName name="eeererer" localSheetId="6">#REF!</definedName>
    <definedName name="eeererer">#REF!</definedName>
    <definedName name="eettte" localSheetId="6">#REF!</definedName>
    <definedName name="eettte">#REF!</definedName>
    <definedName name="efef" localSheetId="6">#REF!</definedName>
    <definedName name="efef">#REF!</definedName>
    <definedName name="egegg" localSheetId="6">#REF!</definedName>
    <definedName name="egegg">#REF!</definedName>
    <definedName name="ejjjj" localSheetId="6">#REF!</definedName>
    <definedName name="ejjjj">#REF!</definedName>
    <definedName name="ER" localSheetId="6" hidden="1">[4]Daten!#REF!</definedName>
    <definedName name="ER" hidden="1">[4]Daten!#REF!</definedName>
    <definedName name="ererkk" localSheetId="6">#REF!</definedName>
    <definedName name="ererkk">#REF!</definedName>
    <definedName name="essen" localSheetId="6">#REF!</definedName>
    <definedName name="essen">#REF!</definedName>
    <definedName name="f" localSheetId="6">#REF!</definedName>
    <definedName name="f">#REF!</definedName>
    <definedName name="FA_Insg" localSheetId="6">#REF!</definedName>
    <definedName name="FA_Insg">#REF!</definedName>
    <definedName name="FA_Schlüssel" localSheetId="6">#REF!</definedName>
    <definedName name="FA_Schlüssel">#REF!</definedName>
    <definedName name="FA_Weibl" localSheetId="6">#REF!</definedName>
    <definedName name="FA_Weibl">#REF!</definedName>
    <definedName name="Fachhochschulreife">[3]MZ_Daten!$K$1:$K$65536</definedName>
    <definedName name="FACHSCHULE">[3]MZ_Daten!$U$1:$U$65536</definedName>
    <definedName name="FACHSCHULE_DDR">[3]MZ_Daten!$V$1:$V$65536</definedName>
    <definedName name="fbbbbbb" localSheetId="6">#REF!</definedName>
    <definedName name="fbbbbbb">#REF!</definedName>
    <definedName name="fbgvsgf" localSheetId="6">#REF!</definedName>
    <definedName name="fbgvsgf">#REF!</definedName>
    <definedName name="fefe" localSheetId="6">#REF!</definedName>
    <definedName name="fefe">#REF!</definedName>
    <definedName name="ff" localSheetId="6" hidden="1">[1]Daten!#REF!</definedName>
    <definedName name="ff" hidden="1">[1]Daten!#REF!</definedName>
    <definedName name="fff" localSheetId="6">#REF!</definedName>
    <definedName name="fff">#REF!</definedName>
    <definedName name="ffffffffffffffff" localSheetId="6">#REF!</definedName>
    <definedName name="ffffffffffffffff">#REF!</definedName>
    <definedName name="fgdgrtet" localSheetId="6">#REF!</definedName>
    <definedName name="fgdgrtet">#REF!</definedName>
    <definedName name="fgfg" localSheetId="6">#REF!</definedName>
    <definedName name="fgfg">#REF!</definedName>
    <definedName name="FH">[3]MZ_Daten!$X$1:$X$65536</definedName>
    <definedName name="fhethehet" localSheetId="6">#REF!</definedName>
    <definedName name="fhethehet">#REF!</definedName>
    <definedName name="Field_ISCED">[5]Liste!$B$1:$G$65536</definedName>
    <definedName name="Fields">[5]Liste!$B$1:$X$65536</definedName>
    <definedName name="Fields_II">[5]Liste!$I$1:$AA$65536</definedName>
    <definedName name="FS_Daten_Insg" localSheetId="6">#REF!</definedName>
    <definedName name="FS_Daten_Insg">#REF!</definedName>
    <definedName name="FS_Daten_Weibl" localSheetId="6">#REF!</definedName>
    <definedName name="FS_Daten_Weibl">#REF!</definedName>
    <definedName name="FS_Key" localSheetId="6">#REF!</definedName>
    <definedName name="FS_Key">#REF!</definedName>
    <definedName name="g" localSheetId="6">#REF!</definedName>
    <definedName name="g">#REF!</definedName>
    <definedName name="gafaf" localSheetId="6">#REF!</definedName>
    <definedName name="gafaf">#REF!</definedName>
    <definedName name="gege" localSheetId="6">#REF!</definedName>
    <definedName name="gege">#REF!</definedName>
    <definedName name="gfgfdgd" localSheetId="6">#REF!</definedName>
    <definedName name="gfgfdgd">#REF!</definedName>
    <definedName name="ggggg" localSheetId="6">#REF!</definedName>
    <definedName name="ggggg">#REF!</definedName>
    <definedName name="gggggggg" localSheetId="6">#REF!</definedName>
    <definedName name="gggggggg">#REF!</definedName>
    <definedName name="gggggggggggg" localSheetId="6">#REF!</definedName>
    <definedName name="gggggggggggg">#REF!</definedName>
    <definedName name="gggggggggggggggg" localSheetId="6">#REF!</definedName>
    <definedName name="gggggggggggggggg">#REF!</definedName>
    <definedName name="ghkue" localSheetId="6">#REF!</definedName>
    <definedName name="ghkue">#REF!</definedName>
    <definedName name="grgr" localSheetId="6">#REF!</definedName>
    <definedName name="grgr">#REF!</definedName>
    <definedName name="grgrgr" localSheetId="6">#REF!</definedName>
    <definedName name="grgrgr">#REF!</definedName>
    <definedName name="h" localSheetId="6">#REF!</definedName>
    <definedName name="h">#REF!</definedName>
    <definedName name="Halbjahr" localSheetId="6">#REF!</definedName>
    <definedName name="Halbjahr">#REF!</definedName>
    <definedName name="Halbjahr1b" localSheetId="6">#REF!</definedName>
    <definedName name="Halbjahr1b">#REF!</definedName>
    <definedName name="hh" localSheetId="6">#REF!</definedName>
    <definedName name="hh">#REF!</definedName>
    <definedName name="hhz" localSheetId="6">#REF!</definedName>
    <definedName name="hhz">#REF!</definedName>
    <definedName name="hjhj" localSheetId="6">#REF!</definedName>
    <definedName name="hjhj">#REF!</definedName>
    <definedName name="hmmtm" localSheetId="6">#REF!</definedName>
    <definedName name="hmmtm">#REF!</definedName>
    <definedName name="Hochschulreife">[3]MZ_Daten!$L$1:$L$65536</definedName>
    <definedName name="HS_Abschluss" localSheetId="6">#REF!</definedName>
    <definedName name="HS_Abschluss">#REF!</definedName>
    <definedName name="ii" localSheetId="6">#REF!</definedName>
    <definedName name="ii">#REF!</definedName>
    <definedName name="ISBN" localSheetId="6" hidden="1">[4]Daten!#REF!</definedName>
    <definedName name="ISBN" hidden="1">[4]Daten!#REF!</definedName>
    <definedName name="isced_dual" localSheetId="6">#REF!</definedName>
    <definedName name="isced_dual">#REF!</definedName>
    <definedName name="isced_dual_w" localSheetId="6">#REF!</definedName>
    <definedName name="isced_dual_w">#REF!</definedName>
    <definedName name="iuziz" localSheetId="6">#REF!</definedName>
    <definedName name="iuziz">#REF!</definedName>
    <definedName name="Jahr" localSheetId="6">#REF!</definedName>
    <definedName name="Jahr">#REF!</definedName>
    <definedName name="Jahr1b" localSheetId="6">#REF!</definedName>
    <definedName name="Jahr1b">#REF!</definedName>
    <definedName name="jbbbbbbbbbbbbbb" localSheetId="6">#REF!</definedName>
    <definedName name="jbbbbbbbbbbbbbb">#REF!</definedName>
    <definedName name="jj" localSheetId="6">#REF!</definedName>
    <definedName name="jj">#REF!</definedName>
    <definedName name="jjjjjjjj" localSheetId="6">#REF!</definedName>
    <definedName name="jjjjjjjj">#REF!</definedName>
    <definedName name="jjjjjjjjjjd" localSheetId="6">#REF!</definedName>
    <definedName name="jjjjjjjjjjd">#REF!</definedName>
    <definedName name="joiejoigjreg" localSheetId="6">#REF!</definedName>
    <definedName name="joiejoigjreg">#REF!</definedName>
    <definedName name="k" localSheetId="6">#REF!</definedName>
    <definedName name="k">#REF!</definedName>
    <definedName name="Key_3_Schule" localSheetId="6">#REF!</definedName>
    <definedName name="Key_3_Schule">#REF!</definedName>
    <definedName name="Key_4_Schule" localSheetId="6">#REF!</definedName>
    <definedName name="Key_4_Schule">#REF!</definedName>
    <definedName name="Key_5_Schule" localSheetId="6">#REF!</definedName>
    <definedName name="Key_5_Schule">#REF!</definedName>
    <definedName name="Key_5er">[3]MZ_Daten!$AM$1:$AM$65536</definedName>
    <definedName name="Key_6_Schule" localSheetId="6">#REF!</definedName>
    <definedName name="Key_6_Schule">#REF!</definedName>
    <definedName name="key_fach_ges">[5]Liste!$B$1664:$I$2010</definedName>
    <definedName name="Key_Privat" localSheetId="6">#REF!</definedName>
    <definedName name="Key_Privat">#REF!</definedName>
    <definedName name="kkk" localSheetId="6">#REF!</definedName>
    <definedName name="kkk">#REF!</definedName>
    <definedName name="kkkk" localSheetId="6">#REF!</definedName>
    <definedName name="kkkk">#REF!</definedName>
    <definedName name="kkkkkkke" localSheetId="6">#REF!</definedName>
    <definedName name="kkkkkkke">#REF!</definedName>
    <definedName name="kkkkkkkkkkkk" localSheetId="6">#REF!</definedName>
    <definedName name="kkkkkkkkkkkk">#REF!</definedName>
    <definedName name="kkkkkkkkkkkkko" localSheetId="6">#REF!</definedName>
    <definedName name="kkkkkkkkkkkkko">#REF!</definedName>
    <definedName name="kkkr" localSheetId="6">#REF!</definedName>
    <definedName name="kkkr">#REF!</definedName>
    <definedName name="Laender" localSheetId="6">#REF!</definedName>
    <definedName name="Laender">#REF!</definedName>
    <definedName name="LEERE">[3]MZ_Daten!$S$1:$S$65536</definedName>
    <definedName name="Liste" localSheetId="6">#REF!</definedName>
    <definedName name="Liste">#REF!</definedName>
    <definedName name="Liste_Schulen" localSheetId="6">#REF!</definedName>
    <definedName name="Liste_Schulen">#REF!</definedName>
    <definedName name="llllöll" localSheetId="6">#REF!</definedName>
    <definedName name="llllöll">#REF!</definedName>
    <definedName name="MAKROER1" localSheetId="6">#REF!</definedName>
    <definedName name="MAKROER1">#REF!</definedName>
    <definedName name="MAKROER2" localSheetId="6">#REF!</definedName>
    <definedName name="MAKROER2">#REF!</definedName>
    <definedName name="MD_Insg" localSheetId="6">#REF!</definedName>
    <definedName name="MD_Insg">#REF!</definedName>
    <definedName name="MD_Key" localSheetId="6">#REF!</definedName>
    <definedName name="MD_Key">#REF!</definedName>
    <definedName name="MD_Weibl" localSheetId="6">#REF!</definedName>
    <definedName name="MD_Weibl">#REF!</definedName>
    <definedName name="mgjrzjrtj" localSheetId="6">#REF!</definedName>
    <definedName name="mgjrzjrtj">#REF!</definedName>
    <definedName name="mmmh" localSheetId="6">#REF!</definedName>
    <definedName name="mmmh">#REF!</definedName>
    <definedName name="NochInSchule">[3]MZ_Daten!$G$1:$G$65536</definedName>
    <definedName name="NW">[6]schulform!$C$20</definedName>
    <definedName name="öioöioö" localSheetId="6">#REF!</definedName>
    <definedName name="öioöioö">#REF!</definedName>
    <definedName name="öoiöioöoi" localSheetId="6">#REF!</definedName>
    <definedName name="öoiöioöoi">#REF!</definedName>
    <definedName name="ooooo" localSheetId="6">#REF!</definedName>
    <definedName name="ooooo">#REF!</definedName>
    <definedName name="POS">[3]MZ_Daten!$I$1:$I$65536</definedName>
    <definedName name="PROMOTION">[3]MZ_Daten!$Z$1:$Z$65536</definedName>
    <definedName name="PROT01VK" localSheetId="6">#REF!</definedName>
    <definedName name="PROT01VK">#REF!</definedName>
    <definedName name="qqq" localSheetId="6">#REF!</definedName>
    <definedName name="qqq">#REF!</definedName>
    <definedName name="qqqq" localSheetId="6">#REF!</definedName>
    <definedName name="qqqq">#REF!</definedName>
    <definedName name="qqqqq" localSheetId="6">#REF!</definedName>
    <definedName name="qqqqq">#REF!</definedName>
    <definedName name="qqqqqq" localSheetId="6">#REF!</definedName>
    <definedName name="qqqqqq">#REF!</definedName>
    <definedName name="qqqqqqqqqqq" localSheetId="6">#REF!</definedName>
    <definedName name="qqqqqqqqqqq">#REF!</definedName>
    <definedName name="qqqqqqqqqqqq" localSheetId="6">#REF!</definedName>
    <definedName name="qqqqqqqqqqqq">#REF!</definedName>
    <definedName name="qqqqqqqqqqqqqqqq" localSheetId="6">#REF!</definedName>
    <definedName name="qqqqqqqqqqqqqqqq">#REF!</definedName>
    <definedName name="qwdqdwqd" localSheetId="6">#REF!</definedName>
    <definedName name="qwdqdwqd">#REF!</definedName>
    <definedName name="qwfef" localSheetId="6">#REF!</definedName>
    <definedName name="qwfef">#REF!</definedName>
    <definedName name="qwfeqfe" localSheetId="6">#REF!</definedName>
    <definedName name="qwfeqfe">#REF!</definedName>
    <definedName name="Realschule">[3]MZ_Daten!$J$1:$J$65536</definedName>
    <definedName name="revbsrgv" localSheetId="6">#REF!</definedName>
    <definedName name="revbsrgv">#REF!</definedName>
    <definedName name="rrrrrrrr" localSheetId="6">#REF!</definedName>
    <definedName name="rrrrrrrr">#REF!</definedName>
    <definedName name="Schulart" localSheetId="6">#REF!</definedName>
    <definedName name="Schulart">#REF!</definedName>
    <definedName name="Schulen" localSheetId="6">#REF!</definedName>
    <definedName name="Schulen">#REF!</definedName>
    <definedName name="Schulen_Insg" localSheetId="6">#REF!</definedName>
    <definedName name="Schulen_Insg">#REF!</definedName>
    <definedName name="Schulen_Männl" localSheetId="6">#REF!</definedName>
    <definedName name="Schulen_Männl">#REF!</definedName>
    <definedName name="Schulen_Weibl" localSheetId="6">#REF!</definedName>
    <definedName name="Schulen_Weibl">#REF!</definedName>
    <definedName name="sddk" localSheetId="6">#REF!</definedName>
    <definedName name="sddk">#REF!</definedName>
    <definedName name="SdG_Daten_Insg" localSheetId="6">#REF!</definedName>
    <definedName name="SdG_Daten_Insg">#REF!</definedName>
    <definedName name="SdG_Daten_Priv_Insg" localSheetId="6">#REF!</definedName>
    <definedName name="SdG_Daten_Priv_Insg">#REF!</definedName>
    <definedName name="SdG_Daten_Priv_Weibl" localSheetId="6">#REF!</definedName>
    <definedName name="SdG_Daten_Priv_Weibl">#REF!</definedName>
    <definedName name="SdG_Daten_Weibl" localSheetId="6">#REF!</definedName>
    <definedName name="SdG_Daten_Weibl">#REF!</definedName>
    <definedName name="SdG_Key_Dauer" localSheetId="6">#REF!</definedName>
    <definedName name="SdG_Key_Dauer">#REF!</definedName>
    <definedName name="SdG_Key_Field" localSheetId="6">#REF!</definedName>
    <definedName name="SdG_Key_Field">#REF!</definedName>
    <definedName name="ss" localSheetId="6">#REF!</definedName>
    <definedName name="ss">#REF!</definedName>
    <definedName name="ssss" localSheetId="6">#REF!</definedName>
    <definedName name="ssss">#REF!</definedName>
    <definedName name="sssss" localSheetId="6">#REF!</definedName>
    <definedName name="sssss">#REF!</definedName>
    <definedName name="ssssss" localSheetId="6">#REF!</definedName>
    <definedName name="ssssss">#REF!</definedName>
    <definedName name="test" localSheetId="6">#REF!</definedName>
    <definedName name="test">#REF!</definedName>
    <definedName name="test2" localSheetId="6">#REF!</definedName>
    <definedName name="test2">#REF!</definedName>
    <definedName name="thhteghzetht" localSheetId="6">#REF!</definedName>
    <definedName name="thhteghzetht">#REF!</definedName>
    <definedName name="trezez" localSheetId="6">#REF!</definedName>
    <definedName name="trezez">#REF!</definedName>
    <definedName name="trjr" localSheetId="6">#REF!</definedName>
    <definedName name="trjr">#REF!</definedName>
    <definedName name="tt" localSheetId="6">#REF!</definedName>
    <definedName name="tt">#REF!</definedName>
    <definedName name="ttttttttttt" localSheetId="6">#REF!</definedName>
    <definedName name="ttttttttttt">#REF!</definedName>
    <definedName name="tztz" localSheetId="6">#REF!</definedName>
    <definedName name="tztz">#REF!</definedName>
    <definedName name="uiuzi" localSheetId="6">#REF!</definedName>
    <definedName name="uiuzi">#REF!</definedName>
    <definedName name="ukukuk" localSheetId="6">#REF!</definedName>
    <definedName name="ukukuk">#REF!</definedName>
    <definedName name="UNI">[3]MZ_Daten!$Y$1:$Y$65536</definedName>
    <definedName name="uuuuuuuuuuuuuuuuuu" localSheetId="6">#REF!</definedName>
    <definedName name="uuuuuuuuuuuuuuuuuu">#REF!</definedName>
    <definedName name="uzkzuk" localSheetId="6">#REF!</definedName>
    <definedName name="uzkzuk">#REF!</definedName>
    <definedName name="vbbbbbbbbb" localSheetId="6">#REF!</definedName>
    <definedName name="vbbbbbbbbb">#REF!</definedName>
    <definedName name="VerwFH">[3]MZ_Daten!$W$1:$W$65536</definedName>
    <definedName name="VolksHauptschule">[3]MZ_Daten!$H$1:$H$65536</definedName>
    <definedName name="vsdgsgs" localSheetId="6">#REF!</definedName>
    <definedName name="vsdgsgs">#REF!</definedName>
    <definedName name="vvvvvvvvvv" localSheetId="6">#REF!</definedName>
    <definedName name="vvvvvvvvvv">#REF!</definedName>
    <definedName name="we" localSheetId="6">#REF!</definedName>
    <definedName name="we">#REF!</definedName>
    <definedName name="wegwgw" localSheetId="6">#REF!</definedName>
    <definedName name="wegwgw">#REF!</definedName>
    <definedName name="werwerwr" localSheetId="6">#REF!</definedName>
    <definedName name="werwerwr">#REF!</definedName>
    <definedName name="wgwrgrw" localSheetId="6">#REF!</definedName>
    <definedName name="wgwrgrw">#REF!</definedName>
    <definedName name="wqwqw" localSheetId="6">#REF!</definedName>
    <definedName name="wqwqw">#REF!</definedName>
    <definedName name="wrqrq" localSheetId="6">#REF!</definedName>
    <definedName name="wrqrq">#REF!</definedName>
    <definedName name="ww" localSheetId="6">#REF!</definedName>
    <definedName name="ww">#REF!</definedName>
    <definedName name="www" localSheetId="6">#REF!</definedName>
    <definedName name="www">#REF!</definedName>
    <definedName name="wwwwwwwwww" localSheetId="6">#REF!</definedName>
    <definedName name="wwwwwwwwww">#REF!</definedName>
    <definedName name="wwwwwwwwwww" localSheetId="6">#REF!</definedName>
    <definedName name="wwwwwwwwwww">#REF!</definedName>
    <definedName name="wwwwwwwwwwww" localSheetId="6">#REF!</definedName>
    <definedName name="wwwwwwwwwwww">#REF!</definedName>
    <definedName name="wwwwwwwwwwwwww" localSheetId="6">#REF!</definedName>
    <definedName name="wwwwwwwwwwwwww">#REF!</definedName>
    <definedName name="ycyc" localSheetId="6">#REF!</definedName>
    <definedName name="ycyc">#REF!</definedName>
    <definedName name="ydsadsa" localSheetId="6">#REF!</definedName>
    <definedName name="ydsadsa">#REF!</definedName>
    <definedName name="zjztj" localSheetId="6">#REF!</definedName>
    <definedName name="zjztj">#REF!</definedName>
    <definedName name="zutzut" localSheetId="6">#REF!</definedName>
    <definedName name="zutzut">#REF!</definedName>
    <definedName name="zzz" localSheetId="6">#REF!</definedName>
    <definedName name="zzz">#REF!</definedName>
    <definedName name="zzzz" localSheetId="6">#REF!</definedName>
    <definedName name="zzzz">#REF!</definedName>
    <definedName name="zzzzzzzzzzzzzz" localSheetId="6">#REF!</definedName>
    <definedName name="zzzzzzzzzzzzz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4" i="8" l="1"/>
  <c r="J24" i="8"/>
  <c r="I24" i="8"/>
  <c r="H24" i="8"/>
  <c r="K23" i="8"/>
  <c r="J23" i="8"/>
  <c r="I23" i="8"/>
  <c r="H23" i="8"/>
  <c r="K22" i="8"/>
  <c r="J22" i="8"/>
  <c r="I22" i="8"/>
  <c r="H22" i="8"/>
  <c r="K21" i="8"/>
  <c r="J21" i="8"/>
  <c r="I21" i="8"/>
  <c r="H21" i="8"/>
  <c r="K20" i="8"/>
  <c r="J20" i="8"/>
  <c r="I20" i="8"/>
  <c r="H20" i="8"/>
  <c r="K19" i="8"/>
  <c r="J19" i="8"/>
  <c r="I19" i="8"/>
  <c r="H19" i="8"/>
  <c r="K18" i="8"/>
  <c r="J18" i="8"/>
  <c r="I18" i="8"/>
  <c r="H18" i="8"/>
  <c r="K17" i="8"/>
  <c r="J17" i="8"/>
  <c r="I17" i="8"/>
  <c r="H17" i="8"/>
  <c r="K16" i="8"/>
  <c r="J16" i="8"/>
  <c r="I16" i="8"/>
  <c r="H16" i="8"/>
  <c r="K15" i="8"/>
  <c r="J15" i="8"/>
  <c r="I15" i="8"/>
  <c r="H15" i="8"/>
  <c r="K14" i="8"/>
  <c r="J14" i="8"/>
  <c r="I14" i="8"/>
  <c r="H14" i="8"/>
  <c r="K13" i="8"/>
  <c r="J13" i="8"/>
  <c r="I13" i="8"/>
  <c r="H13" i="8"/>
  <c r="K12" i="8"/>
  <c r="J12" i="8"/>
  <c r="I12" i="8"/>
  <c r="H12" i="8"/>
  <c r="K11" i="8"/>
  <c r="J11" i="8"/>
  <c r="I11" i="8"/>
  <c r="H11" i="8"/>
  <c r="K10" i="8"/>
  <c r="J10" i="8"/>
  <c r="I10" i="8"/>
  <c r="H10" i="8"/>
  <c r="K9" i="8"/>
  <c r="J9" i="8"/>
  <c r="I9" i="8"/>
  <c r="H9" i="8"/>
  <c r="K8" i="8"/>
  <c r="J8" i="8"/>
  <c r="I8" i="8"/>
  <c r="H8" i="8"/>
  <c r="K7" i="8"/>
  <c r="J7" i="8"/>
  <c r="I7" i="8"/>
  <c r="H7" i="8"/>
  <c r="K6" i="8"/>
  <c r="J6" i="8"/>
  <c r="I6" i="8"/>
  <c r="H6" i="8"/>
  <c r="F24" i="7"/>
  <c r="E24" i="7"/>
  <c r="D24" i="7"/>
  <c r="C24" i="7"/>
  <c r="F23" i="7"/>
  <c r="E23" i="7"/>
  <c r="D23" i="7"/>
  <c r="C23" i="7"/>
  <c r="F22" i="7"/>
  <c r="E22" i="7"/>
  <c r="D22" i="7"/>
  <c r="C22" i="7"/>
  <c r="H21" i="7"/>
  <c r="G21" i="7"/>
  <c r="J21" i="7" s="1"/>
  <c r="J20" i="7"/>
  <c r="I20" i="7"/>
  <c r="H20" i="7"/>
  <c r="G20" i="7"/>
  <c r="K20" i="7" s="1"/>
  <c r="J19" i="7"/>
  <c r="I19" i="7"/>
  <c r="G19" i="7"/>
  <c r="H19" i="7" s="1"/>
  <c r="G18" i="7"/>
  <c r="I18" i="7" s="1"/>
  <c r="H17" i="7"/>
  <c r="G17" i="7"/>
  <c r="J17" i="7" s="1"/>
  <c r="J16" i="7"/>
  <c r="I16" i="7"/>
  <c r="H16" i="7"/>
  <c r="G16" i="7"/>
  <c r="K16" i="7" s="1"/>
  <c r="J15" i="7"/>
  <c r="I15" i="7"/>
  <c r="G15" i="7"/>
  <c r="H15" i="7" s="1"/>
  <c r="G14" i="7"/>
  <c r="I14" i="7" s="1"/>
  <c r="H13" i="7"/>
  <c r="G13" i="7"/>
  <c r="J13" i="7" s="1"/>
  <c r="J12" i="7"/>
  <c r="I12" i="7"/>
  <c r="H12" i="7"/>
  <c r="G12" i="7"/>
  <c r="K12" i="7" s="1"/>
  <c r="J11" i="7"/>
  <c r="I11" i="7"/>
  <c r="G11" i="7"/>
  <c r="H11" i="7" s="1"/>
  <c r="G10" i="7"/>
  <c r="I10" i="7" s="1"/>
  <c r="H9" i="7"/>
  <c r="G9" i="7"/>
  <c r="J9" i="7" s="1"/>
  <c r="J8" i="7"/>
  <c r="I8" i="7"/>
  <c r="H8" i="7"/>
  <c r="G8" i="7"/>
  <c r="K8" i="7" s="1"/>
  <c r="J7" i="7"/>
  <c r="I7" i="7"/>
  <c r="G7" i="7"/>
  <c r="H7" i="7" s="1"/>
  <c r="G6" i="7"/>
  <c r="I6" i="7" s="1"/>
  <c r="K6" i="7" l="1"/>
  <c r="J6" i="7"/>
  <c r="K9" i="7"/>
  <c r="J10" i="7"/>
  <c r="K13" i="7"/>
  <c r="J14" i="7"/>
  <c r="K17" i="7"/>
  <c r="J18" i="7"/>
  <c r="K21" i="7"/>
  <c r="G22" i="7"/>
  <c r="G23" i="7"/>
  <c r="I23" i="7" s="1"/>
  <c r="K10" i="7"/>
  <c r="K14" i="7"/>
  <c r="K18" i="7"/>
  <c r="H6" i="7"/>
  <c r="K7" i="7"/>
  <c r="I9" i="7"/>
  <c r="H10" i="7"/>
  <c r="K11" i="7"/>
  <c r="I13" i="7"/>
  <c r="H14" i="7"/>
  <c r="K15" i="7"/>
  <c r="I17" i="7"/>
  <c r="H18" i="7"/>
  <c r="K19" i="7"/>
  <c r="I21" i="7"/>
  <c r="G24" i="7" l="1"/>
  <c r="J22" i="7"/>
  <c r="K22" i="7"/>
  <c r="J23" i="7"/>
  <c r="H22" i="7"/>
  <c r="I22" i="7"/>
  <c r="K23" i="7"/>
  <c r="H23" i="7"/>
  <c r="H24" i="7" l="1"/>
  <c r="J24" i="7"/>
  <c r="K24" i="7"/>
  <c r="I24" i="7"/>
  <c r="F24" i="6" l="1"/>
  <c r="E24" i="6"/>
  <c r="D24" i="6"/>
  <c r="C24" i="6"/>
  <c r="F23" i="6"/>
  <c r="E23" i="6"/>
  <c r="D23" i="6"/>
  <c r="C23" i="6"/>
  <c r="F22" i="6"/>
  <c r="E22" i="6"/>
  <c r="D22" i="6"/>
  <c r="C22" i="6"/>
  <c r="G21" i="6"/>
  <c r="K21" i="6" s="1"/>
  <c r="G20" i="6"/>
  <c r="J20" i="6" s="1"/>
  <c r="H19" i="6"/>
  <c r="G19" i="6"/>
  <c r="I19" i="6" s="1"/>
  <c r="G18" i="6"/>
  <c r="J18" i="6" s="1"/>
  <c r="G17" i="6"/>
  <c r="I17" i="6" s="1"/>
  <c r="K16" i="6"/>
  <c r="G16" i="6"/>
  <c r="J16" i="6" s="1"/>
  <c r="G15" i="6"/>
  <c r="K15" i="6" s="1"/>
  <c r="I14" i="6"/>
  <c r="G14" i="6"/>
  <c r="H14" i="6" s="1"/>
  <c r="J13" i="6"/>
  <c r="G13" i="6"/>
  <c r="K13" i="6" s="1"/>
  <c r="G12" i="6"/>
  <c r="J12" i="6" s="1"/>
  <c r="H11" i="6"/>
  <c r="G11" i="6"/>
  <c r="I11" i="6" s="1"/>
  <c r="G10" i="6"/>
  <c r="J10" i="6" s="1"/>
  <c r="J9" i="6"/>
  <c r="G9" i="6"/>
  <c r="I9" i="6" s="1"/>
  <c r="K8" i="6"/>
  <c r="G8" i="6"/>
  <c r="J8" i="6" s="1"/>
  <c r="H7" i="6"/>
  <c r="G7" i="6"/>
  <c r="K7" i="6" s="1"/>
  <c r="G6" i="6"/>
  <c r="H6" i="6" s="1"/>
  <c r="I7" i="6" l="1"/>
  <c r="I10" i="6"/>
  <c r="I6" i="6"/>
  <c r="J7" i="6"/>
  <c r="H9" i="6"/>
  <c r="K10" i="6"/>
  <c r="J11" i="6"/>
  <c r="H13" i="6"/>
  <c r="J15" i="6"/>
  <c r="H17" i="6"/>
  <c r="K18" i="6"/>
  <c r="J19" i="6"/>
  <c r="H21" i="6"/>
  <c r="K11" i="6"/>
  <c r="I13" i="6"/>
  <c r="J17" i="6"/>
  <c r="K19" i="6"/>
  <c r="I21" i="6"/>
  <c r="J21" i="6"/>
  <c r="H15" i="6"/>
  <c r="I18" i="6"/>
  <c r="K20" i="6"/>
  <c r="J6" i="6"/>
  <c r="H8" i="6"/>
  <c r="K9" i="6"/>
  <c r="J14" i="6"/>
  <c r="H16" i="6"/>
  <c r="K17" i="6"/>
  <c r="K6" i="6"/>
  <c r="K14" i="6"/>
  <c r="I16" i="6"/>
  <c r="G22" i="6"/>
  <c r="H22" i="6" s="1"/>
  <c r="K12" i="6"/>
  <c r="I8" i="6"/>
  <c r="H10" i="6"/>
  <c r="H18" i="6"/>
  <c r="G23" i="6"/>
  <c r="H12" i="6"/>
  <c r="I15" i="6"/>
  <c r="H20" i="6"/>
  <c r="I12" i="6"/>
  <c r="I20" i="6"/>
  <c r="F23" i="4"/>
  <c r="E23" i="4"/>
  <c r="D23" i="4"/>
  <c r="C23" i="4"/>
  <c r="F22" i="4"/>
  <c r="E22" i="4"/>
  <c r="D22" i="4"/>
  <c r="D24" i="4" s="1"/>
  <c r="C22" i="4"/>
  <c r="G21" i="4"/>
  <c r="K21" i="4" s="1"/>
  <c r="G20" i="4"/>
  <c r="H20" i="4" s="1"/>
  <c r="G19" i="4"/>
  <c r="H19" i="4" s="1"/>
  <c r="G18" i="4"/>
  <c r="J18" i="4" s="1"/>
  <c r="G17" i="4"/>
  <c r="K17" i="4" s="1"/>
  <c r="G16" i="4"/>
  <c r="K16" i="4" s="1"/>
  <c r="G15" i="4"/>
  <c r="K15" i="4" s="1"/>
  <c r="G14" i="4"/>
  <c r="I14" i="4" s="1"/>
  <c r="G13" i="4"/>
  <c r="K13" i="4" s="1"/>
  <c r="G12" i="4"/>
  <c r="H12" i="4" s="1"/>
  <c r="G11" i="4"/>
  <c r="H11" i="4" s="1"/>
  <c r="G10" i="4"/>
  <c r="J10" i="4" s="1"/>
  <c r="G9" i="4"/>
  <c r="K9" i="4" s="1"/>
  <c r="G8" i="4"/>
  <c r="K8" i="4" s="1"/>
  <c r="G7" i="4"/>
  <c r="J7" i="4" s="1"/>
  <c r="G6" i="4"/>
  <c r="I6" i="4" s="1"/>
  <c r="J19" i="4" l="1"/>
  <c r="J23" i="6"/>
  <c r="H23" i="6"/>
  <c r="J22" i="6"/>
  <c r="I23" i="6"/>
  <c r="K22" i="6"/>
  <c r="G24" i="6"/>
  <c r="I22" i="6"/>
  <c r="K23" i="6"/>
  <c r="K7" i="4"/>
  <c r="I11" i="4"/>
  <c r="K20" i="4"/>
  <c r="J6" i="4"/>
  <c r="I19" i="4"/>
  <c r="H9" i="4"/>
  <c r="H7" i="4"/>
  <c r="I12" i="4"/>
  <c r="I15" i="4"/>
  <c r="I17" i="4"/>
  <c r="J15" i="4"/>
  <c r="H15" i="4"/>
  <c r="H17" i="4"/>
  <c r="I9" i="4"/>
  <c r="I7" i="4"/>
  <c r="J9" i="4"/>
  <c r="J12" i="4"/>
  <c r="J17" i="4"/>
  <c r="I20" i="4"/>
  <c r="K12" i="4"/>
  <c r="J20" i="4"/>
  <c r="K10" i="4"/>
  <c r="H16" i="4"/>
  <c r="K18" i="4"/>
  <c r="H8" i="4"/>
  <c r="J14" i="4"/>
  <c r="I16" i="4"/>
  <c r="C24" i="4"/>
  <c r="I8" i="4"/>
  <c r="J11" i="4"/>
  <c r="K14" i="4"/>
  <c r="H21" i="4"/>
  <c r="G22" i="4"/>
  <c r="H22" i="4" s="1"/>
  <c r="E24" i="4"/>
  <c r="J8" i="4"/>
  <c r="H10" i="4"/>
  <c r="K11" i="4"/>
  <c r="I13" i="4"/>
  <c r="J16" i="4"/>
  <c r="H18" i="4"/>
  <c r="K19" i="4"/>
  <c r="I21" i="4"/>
  <c r="G23" i="4"/>
  <c r="I23" i="4" s="1"/>
  <c r="F24" i="4"/>
  <c r="I10" i="4"/>
  <c r="J13" i="4"/>
  <c r="I18" i="4"/>
  <c r="J21" i="4"/>
  <c r="K6" i="4"/>
  <c r="H13" i="4"/>
  <c r="H6" i="4"/>
  <c r="H14" i="4"/>
  <c r="K24" i="3"/>
  <c r="J24" i="3"/>
  <c r="I24" i="3"/>
  <c r="H24" i="3"/>
  <c r="G23" i="3"/>
  <c r="F23" i="3"/>
  <c r="E23" i="3"/>
  <c r="J23" i="3" s="1"/>
  <c r="D23" i="3"/>
  <c r="C23" i="3"/>
  <c r="H23" i="3" s="1"/>
  <c r="G22" i="3"/>
  <c r="F22" i="3"/>
  <c r="K22" i="3" s="1"/>
  <c r="E22" i="3"/>
  <c r="D22" i="3"/>
  <c r="C22" i="3"/>
  <c r="H22" i="3" s="1"/>
  <c r="K21" i="3"/>
  <c r="J21" i="3"/>
  <c r="I21" i="3"/>
  <c r="H21" i="3"/>
  <c r="K20" i="3"/>
  <c r="J20" i="3"/>
  <c r="I20" i="3"/>
  <c r="H20" i="3"/>
  <c r="K19" i="3"/>
  <c r="J19" i="3"/>
  <c r="I19" i="3"/>
  <c r="H19" i="3"/>
  <c r="K18" i="3"/>
  <c r="J18" i="3"/>
  <c r="I18" i="3"/>
  <c r="H18" i="3"/>
  <c r="K17" i="3"/>
  <c r="J17" i="3"/>
  <c r="I17" i="3"/>
  <c r="H17" i="3"/>
  <c r="K16" i="3"/>
  <c r="J16" i="3"/>
  <c r="I16" i="3"/>
  <c r="H16" i="3"/>
  <c r="K15" i="3"/>
  <c r="J15" i="3"/>
  <c r="I15" i="3"/>
  <c r="H15" i="3"/>
  <c r="K14" i="3"/>
  <c r="J14" i="3"/>
  <c r="I14" i="3"/>
  <c r="H14" i="3"/>
  <c r="K13" i="3"/>
  <c r="J13" i="3"/>
  <c r="I13" i="3"/>
  <c r="H13" i="3"/>
  <c r="K12" i="3"/>
  <c r="J12" i="3"/>
  <c r="I12" i="3"/>
  <c r="H12" i="3"/>
  <c r="K11" i="3"/>
  <c r="J11" i="3"/>
  <c r="I11" i="3"/>
  <c r="H11" i="3"/>
  <c r="K10" i="3"/>
  <c r="J10" i="3"/>
  <c r="I10" i="3"/>
  <c r="H10" i="3"/>
  <c r="K9" i="3"/>
  <c r="J9" i="3"/>
  <c r="I9" i="3"/>
  <c r="H9" i="3"/>
  <c r="K8" i="3"/>
  <c r="J8" i="3"/>
  <c r="I8" i="3"/>
  <c r="H8" i="3"/>
  <c r="K7" i="3"/>
  <c r="J7" i="3"/>
  <c r="I7" i="3"/>
  <c r="H7" i="3"/>
  <c r="K6" i="3"/>
  <c r="J6" i="3"/>
  <c r="I6" i="3"/>
  <c r="H6" i="3"/>
  <c r="J22" i="3" l="1"/>
  <c r="I23" i="3"/>
  <c r="I24" i="6"/>
  <c r="K24" i="6"/>
  <c r="H24" i="6"/>
  <c r="J24" i="6"/>
  <c r="J22" i="4"/>
  <c r="K23" i="4"/>
  <c r="J23" i="4"/>
  <c r="H23" i="4"/>
  <c r="G24" i="4"/>
  <c r="J24" i="4" s="1"/>
  <c r="I22" i="4"/>
  <c r="K22" i="4"/>
  <c r="I22" i="3"/>
  <c r="K23" i="3"/>
  <c r="K24" i="4" l="1"/>
  <c r="I24" i="4"/>
  <c r="H24" i="4"/>
  <c r="F24" i="1"/>
  <c r="E24" i="1"/>
  <c r="D24" i="1"/>
  <c r="C24" i="1"/>
  <c r="F23" i="1"/>
  <c r="E23" i="1"/>
  <c r="D23" i="1"/>
  <c r="C23" i="1"/>
  <c r="F22" i="1"/>
  <c r="E22" i="1"/>
  <c r="D22" i="1"/>
  <c r="C22" i="1"/>
  <c r="J21" i="1"/>
  <c r="G21" i="1"/>
  <c r="I21" i="1" s="1"/>
  <c r="G20" i="1"/>
  <c r="J20" i="1" s="1"/>
  <c r="I19" i="1"/>
  <c r="H19" i="1"/>
  <c r="G19" i="1"/>
  <c r="K19" i="1" s="1"/>
  <c r="J18" i="1"/>
  <c r="I18" i="1"/>
  <c r="H18" i="1"/>
  <c r="G18" i="1"/>
  <c r="K18" i="1" s="1"/>
  <c r="G17" i="1"/>
  <c r="I17" i="1" s="1"/>
  <c r="G16" i="1"/>
  <c r="K16" i="1" s="1"/>
  <c r="G15" i="1"/>
  <c r="K15" i="1" s="1"/>
  <c r="G14" i="1"/>
  <c r="K14" i="1" s="1"/>
  <c r="G13" i="1"/>
  <c r="I13" i="1" s="1"/>
  <c r="G12" i="1"/>
  <c r="J12" i="1" s="1"/>
  <c r="G11" i="1"/>
  <c r="K11" i="1" s="1"/>
  <c r="G10" i="1"/>
  <c r="K10" i="1" s="1"/>
  <c r="G9" i="1"/>
  <c r="I9" i="1" s="1"/>
  <c r="G8" i="1"/>
  <c r="K8" i="1" s="1"/>
  <c r="G7" i="1"/>
  <c r="K7" i="1" s="1"/>
  <c r="J6" i="1"/>
  <c r="G6" i="1"/>
  <c r="H10" i="1" l="1"/>
  <c r="H11" i="1"/>
  <c r="J13" i="1"/>
  <c r="I10" i="1"/>
  <c r="I11" i="1"/>
  <c r="J10" i="1"/>
  <c r="J14" i="1"/>
  <c r="G23" i="1"/>
  <c r="J23" i="1" s="1"/>
  <c r="H6" i="1"/>
  <c r="H15" i="1"/>
  <c r="H7" i="1"/>
  <c r="J9" i="1"/>
  <c r="H14" i="1"/>
  <c r="J17" i="1"/>
  <c r="I6" i="1"/>
  <c r="I7" i="1"/>
  <c r="I14" i="1"/>
  <c r="I15" i="1"/>
  <c r="H23" i="1"/>
  <c r="K20" i="1"/>
  <c r="H8" i="1"/>
  <c r="K9" i="1"/>
  <c r="K13" i="1"/>
  <c r="H20" i="1"/>
  <c r="K21" i="1"/>
  <c r="K6" i="1"/>
  <c r="J7" i="1"/>
  <c r="I8" i="1"/>
  <c r="H9" i="1"/>
  <c r="J11" i="1"/>
  <c r="I12" i="1"/>
  <c r="H13" i="1"/>
  <c r="J15" i="1"/>
  <c r="I16" i="1"/>
  <c r="H17" i="1"/>
  <c r="J19" i="1"/>
  <c r="I20" i="1"/>
  <c r="H21" i="1"/>
  <c r="G22" i="1"/>
  <c r="K22" i="1" s="1"/>
  <c r="K12" i="1"/>
  <c r="H12" i="1"/>
  <c r="H16" i="1"/>
  <c r="K17" i="1"/>
  <c r="J8" i="1"/>
  <c r="J16" i="1"/>
  <c r="I23" i="1" l="1"/>
  <c r="K23" i="1"/>
  <c r="G24" i="1"/>
  <c r="H22" i="1"/>
  <c r="I22" i="1"/>
  <c r="J22" i="1"/>
  <c r="H24" i="1" l="1"/>
  <c r="K24" i="1"/>
  <c r="I24" i="1"/>
  <c r="J24" i="1"/>
</calcChain>
</file>

<file path=xl/sharedStrings.xml><?xml version="1.0" encoding="utf-8"?>
<sst xmlns="http://schemas.openxmlformats.org/spreadsheetml/2006/main" count="250" uniqueCount="46">
  <si>
    <t>Tab131_i71_lm21: Kindertagespflegepersonen nach Ort der Betreuung in den Bundesländern am 01.03.2020 (Anzahl; Anteil in %)</t>
  </si>
  <si>
    <t>Bundesland</t>
  </si>
  <si>
    <t>Kindertagespflegepersonen nach Ort der Betreuung</t>
  </si>
  <si>
    <t>in der Wohnung des Kindes</t>
  </si>
  <si>
    <t>in der eigenen Wohnung</t>
  </si>
  <si>
    <t>in anderen Räumen</t>
  </si>
  <si>
    <t>Kombination der Örtlichkeiten</t>
  </si>
  <si>
    <t>Insgesamt</t>
  </si>
  <si>
    <t>Anzahl</t>
  </si>
  <si>
    <t>In %</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</si>
  <si>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</si>
  <si>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</si>
  <si>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</si>
  <si>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</si>
  <si>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</si>
  <si>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</si>
  <si>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</si>
  <si>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</si>
  <si>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</si>
  <si>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</si>
  <si>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</si>
  <si>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</si>
  <si>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</si>
  <si>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</si>
  <si>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</si>
  <si>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</si>
  <si>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Ostdeutschland (mit Berlin)</t>
  </si>
  <si>
    <t>Westdeutschland (ohne Berlin)</t>
  </si>
  <si>
    <t>Deutschland</t>
  </si>
  <si>
    <t>Quelle: FDZ der Statistischen Ämter des Bundes und der Länder, Kinder und tätige Personen in Tageseinrichtungen und in öffentlich geförderter Kindertagespflege, 2020; berechnet vom LG Empirische Bildungsforschung der FernUniversität in Hagen, 2021.</t>
  </si>
  <si>
    <t>Tab131_i71_lm20: Kindertagespflegepersonen nach Ort der Betreuung in den Bundesländern am 01.03.2019 (Anzahl; Anteil in %)</t>
  </si>
  <si>
    <t>Quelle: FDZ der Statistischen Ämter des Bundes und der Länder, Kinder und tätige Personen in Tageseinrichtungen und in öffentlich geförderter Kindertagespflege, 2019; berechnet von der Bertelsmann Stiftung, 2020.</t>
  </si>
  <si>
    <t>Tab131_i71_lm19: Kindertagespflegepersonen nach Ort der Betreuung in den Bundesländern am 01.03.2018 (Anzahl; Anteil in %)</t>
  </si>
  <si>
    <t>Quelle: FDZ der Statistischen Ämter des Bundes und der Länder, Kinder und tätige Personen in Tageseinrichtungen und in öffentlich geförderter Kindertagespflege, 2018; berechnet von der Bertelsmann Stiftung, 2020.</t>
  </si>
  <si>
    <t>Tab131_i71_lm18: Kindertagespflegepersonen nach Ort der Betreuung in den Bundesländern am 01.03.2017 (Anzahl; Anteil in %)</t>
  </si>
  <si>
    <t>Quelle: FDZ der Statistischen Ämter des Bundes und der Länder, Kinder und tätige Personen in Tageseinrichtungen und in öffentlich geförderter Kindertagespflege, 2017; berechnet vom LG Empirische Bildungsforschung der FernUniversität in Hagen, 2020.</t>
  </si>
  <si>
    <t>Inhaltsverzeichnis</t>
  </si>
  <si>
    <t>Datenjahr</t>
  </si>
  <si>
    <t>Link</t>
  </si>
  <si>
    <t>Tab131_i71_lm22: Kindertagespflegepersonen nach Ort der Betreuung in den Bundesländern am 01.03.2021* (Anzahl; Anteil in %)</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</si>
  <si>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</si>
  <si>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Quelle: FDZ der Statistischen Ämter des Bundes und der Länder, Kinder und tätige Personen in Tageseinrichtungen und in öffentlich geförderter Kindertagespflege, 2021; berechnet vom LG Empirische Bildungsforschung der FernUniversität in Hagen, 2022.</t>
  </si>
  <si>
    <t>Tab131_i71_lm23: Kindertagespflegepersonen nach Ort der Betreuung in den Bundesländern am 01.03.2022 (Anzahl; Anteil in %)</t>
  </si>
  <si>
    <t>Quelle: FDZ der Statistischen Ämter des Bundes und der Länder, Kinder und tätige Personen in Tageseinrichtungen und in öffentlich geförderter Kindertagespflege, 2022; berechnet vom LG Empirische Bildungsforschung der FernUniversität in Hagen, 2023.</t>
  </si>
  <si>
    <t>Tab131_i71_lm24: Kindertagespflegepersonen nach Ort der Betreuung in den Bundesländern am 01.03.2023 (Anzahl; Anteil in %)</t>
  </si>
  <si>
    <t>Quelle: FDZ der Statistischen Ämter des Bundes und der Länder, Kinder und tätige Personen in Tageseinrichtungen und in öffentlich geförderter Kindertagespflege, 2023; berechnet vom Österreichischen Institut für Familienforschung an der Universität Wien,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</si>
</sst>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font>
      <sz val="11"/>
      <color theme="1"/>
      <name val="Calibri"/>
      <family val="2"/>
      <scheme val="minor"/>
    </font>
    <font>
      <sz val="11"/>
      <color theme="1"/>
      <name val="Calibri"/>
      <family val="2"/>
      <scheme val="minor"/>
    </font>
    <font>
      <b/>
      <sz val="12"/>
      <color rgb="FFC00000"/>
      <name val="Calibri"/>
      <family val="2"/>
      <scheme val="minor"/>
    </font>
    <font>
      <sz val="10"/>
      <name val="Arial"/>
      <family val="2"/>
    </font>
    <font>
      <b/>
      <sz val="11"/>
      <name val="Calibri"/>
      <family val="2"/>
      <scheme val="minor"/>
    </font>
    <font>
      <i/>
      <sz val="11"/>
      <name val="Calibri"/>
      <family val="2"/>
      <scheme val="minor"/>
    </font>
    <font>
      <sz val="11"/>
      <name val="Calibri"/>
      <family val="2"/>
      <scheme val="minor"/>
    </font>
    <font>
      <sz val="11"/>
      <color rgb="FF000000"/>
      <name val="Calibri"/>
      <family val="2"/>
      <scheme val="minor"/>
    </font>
    <font>
      <sz val="10"/>
      <color theme="1"/>
      <name val="Arial"/>
      <family val="2"/>
    </font>
    <font>
      <u/>
      <sz val="11"/>
      <color theme="10"/>
      <name val="Calibri"/>
      <family val="2"/>
      <scheme val="minor"/>
    </font>
    <font>
      <b/>
      <sz val="18"/>
      <color rgb="FF000000"/>
      <name val="Calibri (Textkörper)"/>
    </font>
    <font>
      <b/>
      <sz val="18"/>
      <color rgb="FF000000"/>
      <name val="Calibri"/>
      <family val="2"/>
      <scheme val="minor"/>
    </font>
    <font>
      <b/>
      <sz val="16"/>
      <color rgb="FFC00000"/>
      <name val="Calibri (Textkörper)"/>
    </font>
    <font>
      <b/>
      <sz val="16"/>
      <color rgb="FFC00000"/>
      <name val="Calibri"/>
      <family val="2"/>
      <scheme val="minor"/>
    </font>
    <font>
      <b/>
      <sz val="14"/>
      <color theme="1"/>
      <name val="Calibri"/>
      <family val="2"/>
      <scheme val="minor"/>
    </font>
    <font>
      <sz val="12"/>
      <color theme="1"/>
      <name val="Calibri"/>
      <family val="2"/>
      <scheme val="minor"/>
    </font>
    <font>
      <sz val="12"/>
      <color theme="10"/>
      <name val="Calibri"/>
      <family val="2"/>
      <scheme val="minor"/>
    </font>
    <font>
      <u/>
      <sz val="12"/>
      <color theme="10"/>
      <name val="Calibri"/>
      <family val="2"/>
      <scheme val="minor"/>
    </font>
  </fonts>
  <fills count="8">
    <fill>
      <patternFill patternType="none"/>
    </fill>
    <fill>
      <patternFill patternType="gray125"/>
    </fill>
    <fill>
      <patternFill patternType="solid">
        <fgColor rgb="FFF2F2F2"/>
        <bgColor indexed="64"/>
      </patternFill>
    </fill>
    <fill>
      <patternFill patternType="solid">
        <fgColor rgb="FFDED9C4"/>
        <bgColor indexed="64"/>
      </patternFill>
    </fill>
    <fill>
      <patternFill patternType="solid">
        <fgColor rgb="FFDBEEF5"/>
        <bgColor indexed="64"/>
      </patternFill>
    </fill>
    <fill>
      <patternFill patternType="solid">
        <fgColor rgb="FFDED9C4"/>
        <bgColor rgb="FF000000"/>
      </patternFill>
    </fill>
    <fill>
      <patternFill patternType="solid">
        <fgColor rgb="FFEEE7CF"/>
        <bgColor indexed="64"/>
      </patternFill>
    </fill>
    <fill>
      <patternFill patternType="solid">
        <fgColor rgb="FFDAEEF3"/>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auto="1"/>
      </left>
      <right/>
      <top style="thin">
        <color indexed="64"/>
      </top>
      <bottom/>
      <diagonal/>
    </border>
    <border>
      <left/>
      <right/>
      <top style="thin">
        <color indexed="64"/>
      </top>
      <bottom/>
      <diagonal/>
    </border>
    <border>
      <left/>
      <right style="thin">
        <color auto="1"/>
      </right>
      <top style="thin">
        <color indexed="64"/>
      </top>
      <bottom/>
      <diagonal/>
    </border>
    <border>
      <left style="thin">
        <color auto="1"/>
      </left>
      <right style="thin">
        <color indexed="64"/>
      </right>
      <top/>
      <bottom/>
      <diagonal/>
    </border>
    <border>
      <left style="thin">
        <color auto="1"/>
      </left>
      <right style="thin">
        <color auto="1"/>
      </right>
      <top/>
      <bottom style="thin">
        <color auto="1"/>
      </bottom>
      <diagonal/>
    </border>
    <border>
      <left style="thin">
        <color auto="1"/>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indexed="64"/>
      </left>
      <right/>
      <top/>
      <bottom/>
      <diagonal/>
    </border>
    <border>
      <left/>
      <right style="thin">
        <color auto="1"/>
      </right>
      <top/>
      <bottom/>
      <diagonal/>
    </border>
    <border>
      <left style="thin">
        <color auto="1"/>
      </left>
      <right/>
      <top/>
      <bottom style="thin">
        <color auto="1"/>
      </bottom>
      <diagonal/>
    </border>
    <border>
      <left style="thin">
        <color auto="1"/>
      </left>
      <right style="thin">
        <color indexed="64"/>
      </right>
      <top style="thin">
        <color auto="1"/>
      </top>
      <bottom style="thin">
        <color indexed="64"/>
      </bottom>
      <diagonal/>
    </border>
    <border>
      <left/>
      <right style="thin">
        <color auto="1"/>
      </right>
      <top/>
      <bottom style="thin">
        <color auto="1"/>
      </bottom>
      <diagonal/>
    </border>
  </borders>
  <cellStyleXfs count="10">
    <xf numFmtId="0" fontId="0" fillId="0" borderId="0"/>
    <xf numFmtId="0" fontId="1" fillId="0" borderId="0"/>
    <xf numFmtId="0" fontId="3" fillId="0" borderId="0"/>
    <xf numFmtId="0" fontId="1" fillId="0" borderId="0"/>
    <xf numFmtId="0" fontId="1" fillId="0" borderId="0"/>
    <xf numFmtId="0" fontId="1" fillId="0" borderId="0"/>
    <xf numFmtId="0" fontId="1" fillId="0" borderId="0"/>
    <xf numFmtId="0" fontId="8" fillId="0" borderId="0"/>
    <xf numFmtId="0" fontId="9" fillId="0" borderId="0" applyNumberFormat="0" applyFill="0" applyBorder="0" applyAlignment="0" applyProtection="0"/>
    <xf numFmtId="0" fontId="17" fillId="0" borderId="0" applyNumberFormat="0" applyFill="0" applyBorder="0" applyAlignment="0" applyProtection="0"/>
  </cellStyleXfs>
  <cellXfs count="122">
    <xf numFmtId="0" fontId="0" fillId="0" borderId="0" xfId="0"/>
    <xf numFmtId="0" fontId="1" fillId="0" borderId="0" xfId="1"/>
    <xf numFmtId="0" fontId="4" fillId="2" borderId="7" xfId="4" applyFont="1" applyFill="1" applyBorder="1" applyAlignment="1">
      <alignment horizontal="center" vertical="center" wrapText="1"/>
    </xf>
    <xf numFmtId="0" fontId="4" fillId="2" borderId="7" xfId="5" applyFont="1" applyFill="1" applyBorder="1" applyAlignment="1">
      <alignment horizontal="center" vertical="center" wrapText="1"/>
    </xf>
    <xf numFmtId="0" fontId="4" fillId="2" borderId="7" xfId="6" applyFont="1" applyFill="1" applyBorder="1" applyAlignment="1">
      <alignment horizontal="center" vertical="center" wrapText="1"/>
    </xf>
    <xf numFmtId="0" fontId="6" fillId="0" borderId="11" xfId="1" applyFont="1" applyBorder="1"/>
    <xf numFmtId="3" fontId="7" fillId="0" borderId="6" xfId="1" applyNumberFormat="1" applyFont="1" applyBorder="1" applyAlignment="1">
      <alignment horizontal="right" wrapText="1" indent="3"/>
    </xf>
    <xf numFmtId="3" fontId="7" fillId="0" borderId="12" xfId="1" applyNumberFormat="1" applyFont="1" applyBorder="1" applyAlignment="1">
      <alignment horizontal="right" wrapText="1" indent="3"/>
    </xf>
    <xf numFmtId="3" fontId="6" fillId="0" borderId="0" xfId="1" applyNumberFormat="1" applyFont="1" applyAlignment="1">
      <alignment horizontal="right" indent="3"/>
    </xf>
    <xf numFmtId="3" fontId="6" fillId="0" borderId="6" xfId="1" applyNumberFormat="1" applyFont="1" applyBorder="1" applyAlignment="1">
      <alignment horizontal="right" indent="3"/>
    </xf>
    <xf numFmtId="164" fontId="6" fillId="0" borderId="6" xfId="1" applyNumberFormat="1" applyFont="1" applyBorder="1" applyAlignment="1">
      <alignment horizontal="right" indent="3"/>
    </xf>
    <xf numFmtId="164" fontId="6" fillId="0" borderId="0" xfId="1" applyNumberFormat="1" applyFont="1" applyAlignment="1">
      <alignment horizontal="right" indent="3"/>
    </xf>
    <xf numFmtId="164" fontId="1" fillId="0" borderId="0" xfId="1" applyNumberFormat="1"/>
    <xf numFmtId="0" fontId="6" fillId="4" borderId="11" xfId="1" applyFont="1" applyFill="1" applyBorder="1"/>
    <xf numFmtId="3" fontId="7" fillId="4" borderId="6" xfId="1" applyNumberFormat="1" applyFont="1" applyFill="1" applyBorder="1" applyAlignment="1">
      <alignment horizontal="right" wrapText="1" indent="3"/>
    </xf>
    <xf numFmtId="3" fontId="7" fillId="4" borderId="12" xfId="1" applyNumberFormat="1" applyFont="1" applyFill="1" applyBorder="1" applyAlignment="1">
      <alignment horizontal="right" wrapText="1" indent="3"/>
    </xf>
    <xf numFmtId="3" fontId="6" fillId="4" borderId="0" xfId="1" applyNumberFormat="1" applyFont="1" applyFill="1" applyAlignment="1">
      <alignment horizontal="right" indent="3"/>
    </xf>
    <xf numFmtId="3" fontId="6" fillId="4" borderId="6" xfId="1" applyNumberFormat="1" applyFont="1" applyFill="1" applyBorder="1" applyAlignment="1">
      <alignment horizontal="right" indent="3"/>
    </xf>
    <xf numFmtId="164" fontId="6" fillId="4" borderId="6" xfId="1" applyNumberFormat="1" applyFont="1" applyFill="1" applyBorder="1" applyAlignment="1">
      <alignment horizontal="right" indent="3"/>
    </xf>
    <xf numFmtId="164" fontId="6" fillId="4" borderId="0" xfId="1" applyNumberFormat="1" applyFont="1" applyFill="1" applyAlignment="1">
      <alignment horizontal="right" indent="3"/>
    </xf>
    <xf numFmtId="3" fontId="7" fillId="4" borderId="11" xfId="1" applyNumberFormat="1" applyFont="1" applyFill="1" applyBorder="1" applyAlignment="1">
      <alignment horizontal="right" wrapText="1" indent="3"/>
    </xf>
    <xf numFmtId="164" fontId="7" fillId="4" borderId="6" xfId="1" applyNumberFormat="1" applyFont="1" applyFill="1" applyBorder="1" applyAlignment="1">
      <alignment horizontal="right" wrapText="1" indent="3"/>
    </xf>
    <xf numFmtId="164" fontId="7" fillId="4" borderId="0" xfId="1" applyNumberFormat="1" applyFont="1" applyFill="1" applyAlignment="1">
      <alignment horizontal="right" wrapText="1" indent="3"/>
    </xf>
    <xf numFmtId="3" fontId="7" fillId="0" borderId="11" xfId="1" applyNumberFormat="1" applyFont="1" applyBorder="1" applyAlignment="1">
      <alignment horizontal="right" wrapText="1" indent="3"/>
    </xf>
    <xf numFmtId="164" fontId="7" fillId="0" borderId="6" xfId="1" applyNumberFormat="1" applyFont="1" applyBorder="1" applyAlignment="1">
      <alignment horizontal="right" wrapText="1" indent="3"/>
    </xf>
    <xf numFmtId="164" fontId="7" fillId="0" borderId="0" xfId="1" applyNumberFormat="1" applyFont="1" applyAlignment="1">
      <alignment horizontal="right" wrapText="1" indent="3"/>
    </xf>
    <xf numFmtId="3" fontId="7" fillId="4" borderId="7" xfId="1" applyNumberFormat="1" applyFont="1" applyFill="1" applyBorder="1" applyAlignment="1">
      <alignment horizontal="right" wrapText="1" indent="3"/>
    </xf>
    <xf numFmtId="3" fontId="7" fillId="4" borderId="13" xfId="1" applyNumberFormat="1" applyFont="1" applyFill="1" applyBorder="1" applyAlignment="1">
      <alignment horizontal="right" wrapText="1" indent="3"/>
    </xf>
    <xf numFmtId="164" fontId="7" fillId="4" borderId="7" xfId="1" applyNumberFormat="1" applyFont="1" applyFill="1" applyBorder="1" applyAlignment="1">
      <alignment horizontal="right" wrapText="1" indent="3"/>
    </xf>
    <xf numFmtId="164" fontId="7" fillId="4" borderId="1" xfId="1" applyNumberFormat="1" applyFont="1" applyFill="1" applyBorder="1" applyAlignment="1">
      <alignment horizontal="right" wrapText="1" indent="3"/>
    </xf>
    <xf numFmtId="0" fontId="6" fillId="5" borderId="2" xfId="0" applyFont="1" applyFill="1" applyBorder="1"/>
    <xf numFmtId="3" fontId="7" fillId="3" borderId="6" xfId="1" applyNumberFormat="1" applyFont="1" applyFill="1" applyBorder="1" applyAlignment="1">
      <alignment horizontal="right" wrapText="1" indent="3"/>
    </xf>
    <xf numFmtId="164" fontId="7" fillId="3" borderId="6" xfId="1" applyNumberFormat="1" applyFont="1" applyFill="1" applyBorder="1" applyAlignment="1">
      <alignment horizontal="right" wrapText="1" indent="3"/>
    </xf>
    <xf numFmtId="164" fontId="7" fillId="3" borderId="0" xfId="1" applyNumberFormat="1" applyFont="1" applyFill="1" applyAlignment="1">
      <alignment horizontal="right" wrapText="1" indent="3"/>
    </xf>
    <xf numFmtId="0" fontId="6" fillId="0" borderId="6" xfId="0" applyFont="1" applyBorder="1"/>
    <xf numFmtId="0" fontId="6" fillId="3" borderId="7" xfId="1" applyFont="1" applyFill="1" applyBorder="1"/>
    <xf numFmtId="3" fontId="7" fillId="3" borderId="7" xfId="1" applyNumberFormat="1" applyFont="1" applyFill="1" applyBorder="1" applyAlignment="1">
      <alignment horizontal="right" wrapText="1" indent="3"/>
    </xf>
    <xf numFmtId="164" fontId="7" fillId="3" borderId="7" xfId="1" applyNumberFormat="1" applyFont="1" applyFill="1" applyBorder="1" applyAlignment="1">
      <alignment horizontal="right" wrapText="1" indent="3"/>
    </xf>
    <xf numFmtId="164" fontId="7" fillId="3" borderId="1" xfId="1" applyNumberFormat="1" applyFont="1" applyFill="1" applyBorder="1" applyAlignment="1">
      <alignment horizontal="right" wrapText="1" indent="3"/>
    </xf>
    <xf numFmtId="3" fontId="1" fillId="0" borderId="0" xfId="1" applyNumberFormat="1"/>
    <xf numFmtId="0" fontId="0" fillId="6" borderId="0" xfId="0" applyFill="1"/>
    <xf numFmtId="0" fontId="6" fillId="3" borderId="6" xfId="1" applyFont="1" applyFill="1" applyBorder="1"/>
    <xf numFmtId="0" fontId="17" fillId="6" borderId="0" xfId="9" applyFill="1" applyBorder="1" applyAlignment="1">
      <alignment horizontal="left" wrapText="1"/>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16" fillId="0" borderId="11" xfId="8" applyFont="1" applyBorder="1" applyAlignment="1">
      <alignment horizontal="left" vertical="center" wrapText="1" indent="1"/>
    </xf>
    <xf numFmtId="0" fontId="16" fillId="0" borderId="0" xfId="8" applyFont="1" applyBorder="1" applyAlignment="1">
      <alignment horizontal="left" vertical="center" wrapText="1" indent="1"/>
    </xf>
    <xf numFmtId="0" fontId="16" fillId="0" borderId="12" xfId="8" applyFont="1" applyBorder="1" applyAlignment="1">
      <alignment horizontal="left" vertical="center" wrapText="1" indent="1"/>
    </xf>
    <xf numFmtId="0" fontId="15" fillId="7" borderId="11" xfId="0" applyFont="1" applyFill="1" applyBorder="1" applyAlignment="1">
      <alignment horizontal="center" vertical="center"/>
    </xf>
    <xf numFmtId="0" fontId="15" fillId="7" borderId="12" xfId="0" applyFont="1" applyFill="1" applyBorder="1" applyAlignment="1">
      <alignment horizontal="center" vertical="center"/>
    </xf>
    <xf numFmtId="0" fontId="16" fillId="7" borderId="11" xfId="8" applyFont="1" applyFill="1" applyBorder="1" applyAlignment="1">
      <alignment horizontal="left" vertical="center" wrapText="1" indent="1"/>
    </xf>
    <xf numFmtId="0" fontId="16" fillId="7" borderId="0" xfId="8" applyFont="1" applyFill="1" applyBorder="1" applyAlignment="1">
      <alignment horizontal="left" vertical="center" wrapText="1" indent="1"/>
    </xf>
    <xf numFmtId="0" fontId="16" fillId="7" borderId="12" xfId="8" applyFont="1" applyFill="1" applyBorder="1" applyAlignment="1">
      <alignment horizontal="left" vertical="center" wrapText="1" indent="1"/>
    </xf>
    <xf numFmtId="0" fontId="15" fillId="0" borderId="13" xfId="0" applyFont="1" applyBorder="1" applyAlignment="1">
      <alignment horizontal="center" vertical="center"/>
    </xf>
    <xf numFmtId="0" fontId="15" fillId="0" borderId="15" xfId="0" applyFont="1" applyBorder="1" applyAlignment="1">
      <alignment horizontal="center" vertical="center"/>
    </xf>
    <xf numFmtId="0" fontId="16" fillId="0" borderId="13" xfId="8" applyFont="1" applyBorder="1" applyAlignment="1">
      <alignment horizontal="left" vertical="center" wrapText="1" indent="1"/>
    </xf>
    <xf numFmtId="0" fontId="16" fillId="0" borderId="1" xfId="8" applyFont="1" applyBorder="1" applyAlignment="1">
      <alignment horizontal="left" vertical="center" wrapText="1" indent="1"/>
    </xf>
    <xf numFmtId="0" fontId="16" fillId="0" borderId="15" xfId="8" applyFont="1" applyBorder="1" applyAlignment="1">
      <alignment horizontal="left" vertical="center" wrapText="1" indent="1"/>
    </xf>
    <xf numFmtId="0" fontId="10" fillId="6" borderId="0" xfId="0" applyFont="1" applyFill="1" applyAlignment="1">
      <alignment horizontal="center" vertical="top"/>
    </xf>
    <xf numFmtId="0" fontId="11" fillId="6" borderId="0" xfId="0" applyFont="1" applyFill="1" applyAlignment="1">
      <alignment horizontal="center" vertical="top"/>
    </xf>
    <xf numFmtId="0" fontId="12" fillId="0" borderId="0" xfId="0" applyFont="1" applyAlignment="1">
      <alignment horizontal="center" vertical="center"/>
    </xf>
    <xf numFmtId="0" fontId="13" fillId="0" borderId="0" xfId="0" applyFont="1" applyAlignment="1">
      <alignment horizontal="center" vertical="center"/>
    </xf>
    <xf numFmtId="0" fontId="14" fillId="3" borderId="14" xfId="0" applyFont="1" applyFill="1" applyBorder="1" applyAlignment="1">
      <alignment horizontal="center" vertical="center"/>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4" fillId="2" borderId="2" xfId="2" applyFont="1" applyFill="1" applyBorder="1" applyAlignment="1">
      <alignment horizontal="center" vertical="center"/>
    </xf>
    <xf numFmtId="0" fontId="4" fillId="2" borderId="6" xfId="2" applyFont="1" applyFill="1" applyBorder="1" applyAlignment="1">
      <alignment horizontal="center" vertical="center"/>
    </xf>
    <xf numFmtId="0" fontId="4" fillId="2" borderId="7" xfId="2" applyFont="1" applyFill="1" applyBorder="1" applyAlignment="1">
      <alignment horizontal="center" vertical="center"/>
    </xf>
    <xf numFmtId="0" fontId="4" fillId="2" borderId="3" xfId="3" applyFont="1" applyFill="1" applyBorder="1" applyAlignment="1">
      <alignment horizontal="center" vertical="center" wrapText="1"/>
    </xf>
    <xf numFmtId="0" fontId="4" fillId="2" borderId="4" xfId="3" applyFont="1" applyFill="1" applyBorder="1" applyAlignment="1">
      <alignment horizontal="center" vertical="center" wrapText="1"/>
    </xf>
    <xf numFmtId="0" fontId="4" fillId="2" borderId="5" xfId="3" applyFont="1" applyFill="1" applyBorder="1" applyAlignment="1">
      <alignment horizontal="center" vertical="center" wrapText="1"/>
    </xf>
    <xf numFmtId="0" fontId="5" fillId="3" borderId="8" xfId="4" applyFont="1" applyFill="1" applyBorder="1" applyAlignment="1">
      <alignment horizontal="center" vertical="center" wrapText="1"/>
    </xf>
    <xf numFmtId="0" fontId="5" fillId="3" borderId="9" xfId="4" applyFont="1" applyFill="1" applyBorder="1" applyAlignment="1">
      <alignment horizontal="center" vertical="center" wrapText="1"/>
    </xf>
    <xf numFmtId="0" fontId="5" fillId="3" borderId="10" xfId="4" applyFont="1" applyFill="1" applyBorder="1" applyAlignment="1">
      <alignment horizontal="center" vertical="center" wrapText="1"/>
    </xf>
    <xf numFmtId="0" fontId="6" fillId="0" borderId="0" xfId="1" applyFont="1" applyAlignment="1">
      <alignment horizontal="left" vertical="center" wrapText="1"/>
    </xf>
    <xf numFmtId="0" fontId="6" fillId="0" borderId="4" xfId="1" applyFont="1" applyBorder="1" applyAlignment="1">
      <alignment horizontal="left" vertical="top" wrapText="1"/>
    </xf>
    <xf numFmtId="0" fontId="6" fillId="0" borderId="4" xfId="1" applyFont="1" applyBorder="1" applyAlignment="1">
      <alignment horizontal="left" vertical="center" wrapText="1"/>
    </xf>
    <xf numFmtId="0" fontId="1" fillId="0" borderId="0" xfId="0" applyFont="1"/>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7" xfId="0" applyFont="1" applyFill="1" applyBorder="1" applyAlignment="1">
      <alignment horizontal="center" vertical="center"/>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6" fillId="0" borderId="11" xfId="0" applyFont="1" applyBorder="1"/>
    <xf numFmtId="3" fontId="7" fillId="0" borderId="6" xfId="0" applyNumberFormat="1" applyFont="1" applyBorder="1" applyAlignment="1">
      <alignment horizontal="right" wrapText="1" indent="3"/>
    </xf>
    <xf numFmtId="3" fontId="7" fillId="0" borderId="12" xfId="0" applyNumberFormat="1" applyFont="1" applyBorder="1" applyAlignment="1">
      <alignment horizontal="right" wrapText="1" indent="3"/>
    </xf>
    <xf numFmtId="3" fontId="6" fillId="0" borderId="0" xfId="0" applyNumberFormat="1" applyFont="1" applyAlignment="1">
      <alignment horizontal="right" indent="3"/>
    </xf>
    <xf numFmtId="3" fontId="6" fillId="0" borderId="6" xfId="0" applyNumberFormat="1" applyFont="1" applyBorder="1" applyAlignment="1">
      <alignment horizontal="right" indent="3"/>
    </xf>
    <xf numFmtId="164" fontId="6" fillId="0" borderId="6" xfId="0" applyNumberFormat="1" applyFont="1" applyBorder="1" applyAlignment="1">
      <alignment horizontal="right" indent="3"/>
    </xf>
    <xf numFmtId="164" fontId="6" fillId="0" borderId="0" xfId="0" applyNumberFormat="1" applyFont="1" applyAlignment="1">
      <alignment horizontal="right" indent="3"/>
    </xf>
    <xf numFmtId="164" fontId="1" fillId="0" borderId="0" xfId="0" applyNumberFormat="1" applyFont="1"/>
    <xf numFmtId="0" fontId="6" fillId="4" borderId="11" xfId="0" applyFont="1" applyFill="1" applyBorder="1"/>
    <xf numFmtId="3" fontId="7" fillId="4" borderId="6" xfId="0" applyNumberFormat="1" applyFont="1" applyFill="1" applyBorder="1" applyAlignment="1">
      <alignment horizontal="right" wrapText="1" indent="3"/>
    </xf>
    <xf numFmtId="3" fontId="7" fillId="4" borderId="12" xfId="0" applyNumberFormat="1" applyFont="1" applyFill="1" applyBorder="1" applyAlignment="1">
      <alignment horizontal="right" wrapText="1" indent="3"/>
    </xf>
    <xf numFmtId="3" fontId="6" fillId="4" borderId="0" xfId="0" applyNumberFormat="1" applyFont="1" applyFill="1" applyAlignment="1">
      <alignment horizontal="right" indent="3"/>
    </xf>
    <xf numFmtId="3" fontId="6" fillId="4" borderId="6" xfId="0" applyNumberFormat="1" applyFont="1" applyFill="1" applyBorder="1" applyAlignment="1">
      <alignment horizontal="right" indent="3"/>
    </xf>
    <xf numFmtId="164" fontId="6" fillId="4" borderId="6" xfId="0" applyNumberFormat="1" applyFont="1" applyFill="1" applyBorder="1" applyAlignment="1">
      <alignment horizontal="right" indent="3"/>
    </xf>
    <xf numFmtId="164" fontId="6" fillId="4" borderId="0" xfId="0" applyNumberFormat="1" applyFont="1" applyFill="1" applyAlignment="1">
      <alignment horizontal="right" indent="3"/>
    </xf>
    <xf numFmtId="3" fontId="7" fillId="4" borderId="11" xfId="0" applyNumberFormat="1" applyFont="1" applyFill="1" applyBorder="1" applyAlignment="1">
      <alignment horizontal="right" wrapText="1" indent="3"/>
    </xf>
    <xf numFmtId="164" fontId="7" fillId="4" borderId="6" xfId="0" applyNumberFormat="1" applyFont="1" applyFill="1" applyBorder="1" applyAlignment="1">
      <alignment horizontal="right" wrapText="1" indent="3"/>
    </xf>
    <xf numFmtId="164" fontId="7" fillId="4" borderId="0" xfId="0" applyNumberFormat="1" applyFont="1" applyFill="1" applyAlignment="1">
      <alignment horizontal="right" wrapText="1" indent="3"/>
    </xf>
    <xf numFmtId="3" fontId="7" fillId="0" borderId="11" xfId="0" applyNumberFormat="1" applyFont="1" applyBorder="1" applyAlignment="1">
      <alignment horizontal="right" wrapText="1" indent="3"/>
    </xf>
    <xf numFmtId="164" fontId="7" fillId="0" borderId="6" xfId="0" applyNumberFormat="1" applyFont="1" applyBorder="1" applyAlignment="1">
      <alignment horizontal="right" wrapText="1" indent="3"/>
    </xf>
    <xf numFmtId="164" fontId="7" fillId="0" borderId="0" xfId="0" applyNumberFormat="1" applyFont="1" applyAlignment="1">
      <alignment horizontal="right" wrapText="1" indent="3"/>
    </xf>
    <xf numFmtId="3" fontId="7" fillId="4" borderId="7" xfId="0" applyNumberFormat="1" applyFont="1" applyFill="1" applyBorder="1" applyAlignment="1">
      <alignment horizontal="right" wrapText="1" indent="3"/>
    </xf>
    <xf numFmtId="3" fontId="7" fillId="4" borderId="13" xfId="0" applyNumberFormat="1" applyFont="1" applyFill="1" applyBorder="1" applyAlignment="1">
      <alignment horizontal="right" wrapText="1" indent="3"/>
    </xf>
    <xf numFmtId="164" fontId="7" fillId="4" borderId="7" xfId="0" applyNumberFormat="1" applyFont="1" applyFill="1" applyBorder="1" applyAlignment="1">
      <alignment horizontal="right" wrapText="1" indent="3"/>
    </xf>
    <xf numFmtId="164" fontId="7" fillId="4" borderId="1" xfId="0" applyNumberFormat="1" applyFont="1" applyFill="1" applyBorder="1" applyAlignment="1">
      <alignment horizontal="right" wrapText="1" indent="3"/>
    </xf>
    <xf numFmtId="3" fontId="7" fillId="3" borderId="6" xfId="0" applyNumberFormat="1" applyFont="1" applyFill="1" applyBorder="1" applyAlignment="1">
      <alignment horizontal="right" wrapText="1" indent="3"/>
    </xf>
    <xf numFmtId="164" fontId="7" fillId="3" borderId="6" xfId="0" applyNumberFormat="1" applyFont="1" applyFill="1" applyBorder="1" applyAlignment="1">
      <alignment horizontal="right" wrapText="1" indent="3"/>
    </xf>
    <xf numFmtId="164" fontId="7" fillId="3" borderId="0" xfId="0" applyNumberFormat="1" applyFont="1" applyFill="1" applyAlignment="1">
      <alignment horizontal="right" wrapText="1" indent="3"/>
    </xf>
    <xf numFmtId="0" fontId="6" fillId="3" borderId="7" xfId="0" applyFont="1" applyFill="1" applyBorder="1"/>
    <xf numFmtId="3" fontId="7" fillId="3" borderId="7" xfId="0" applyNumberFormat="1" applyFont="1" applyFill="1" applyBorder="1" applyAlignment="1">
      <alignment horizontal="right" wrapText="1" indent="3"/>
    </xf>
    <xf numFmtId="164" fontId="7" fillId="3" borderId="7" xfId="0" applyNumberFormat="1" applyFont="1" applyFill="1" applyBorder="1" applyAlignment="1">
      <alignment horizontal="right" wrapText="1" indent="3"/>
    </xf>
    <xf numFmtId="164" fontId="7" fillId="3" borderId="1" xfId="0" applyNumberFormat="1" applyFont="1" applyFill="1" applyBorder="1" applyAlignment="1">
      <alignment horizontal="right" wrapText="1" indent="3"/>
    </xf>
    <xf numFmtId="0" fontId="6" fillId="0" borderId="0" xfId="0" applyFont="1" applyAlignment="1">
      <alignment horizontal="left" vertical="center" wrapText="1"/>
    </xf>
    <xf numFmtId="3" fontId="1" fillId="0" borderId="0" xfId="0" applyNumberFormat="1" applyFont="1"/>
  </cellXfs>
  <cellStyles count="10">
    <cellStyle name="Hyperlink" xfId="9" xr:uid="{14290882-05C7-446A-9C60-CFDED026FEE7}"/>
    <cellStyle name="Link" xfId="8" builtinId="8"/>
    <cellStyle name="Standard" xfId="0" builtinId="0"/>
    <cellStyle name="Standard 2" xfId="7" xr:uid="{CE960A2D-1358-43E3-844C-BE9400887EB9}"/>
    <cellStyle name="Standard 2 2 2" xfId="2" xr:uid="{05AE273C-D135-4BE7-A9F9-9EB928381613}"/>
    <cellStyle name="Standard 2 2 2 2" xfId="1" xr:uid="{73E9D416-DDEF-4052-89D6-9CCFB54A1996}"/>
    <cellStyle name="style1582111238877" xfId="5" xr:uid="{42210740-2579-40D0-82C0-56460F1985B8}"/>
    <cellStyle name="style1582111239022" xfId="6" xr:uid="{4E24A46B-B770-4CC5-A3AD-C0722B3F4C08}"/>
    <cellStyle name="style1582111239749" xfId="3" xr:uid="{1EDBCFB5-AA81-4513-981C-F34DED01A08F}"/>
    <cellStyle name="style1582111239817" xfId="4" xr:uid="{B3967261-A4A4-44F6-BE9A-8F39E0C6DC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projekte.bst-workplace.de/BILDUN~1/Kuehne/Bildungsberichterstattung/BBE2006/BBE-Dokumente/Endfassung%2021.04/AbbildungenExcel/Konsortium/050714_Sitzung_Konsortium/2-04_Bildungsstand_nach_Altersgrupp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FILE\dji\AKJ-Stat\Datenanalyse\Kita+Kindertagespflege\Bertelsmann%20L&#228;Mo\4.%20Phase\Auswertungen\Kinder%20mit%20Behinderung\Bayern_Statostik%20f&#252;r%20Krank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projekte.bst-workplace.de/G-vie/G-VIE-Daten/Querschnitt/Daten/Koordinierung/AUSKUNFT/Mikrozensus/Formel_(Nicht_versenden)/2004/Bildungsstand_2004_nach_Ausl&#228;nder_Altersgrupp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projekte.bst-workplace.de/BILDUN~1/Kuehne/Bildungsberichterstattung/BBE2006/BBE-Dokumente/Endfassung%2021.04/AbbildungenExcel/Konsortium/050714_Sitzung_Konsortium/2-04_Bildungsstand_nach_Altersgruppen"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projekte.bst-workplace.de/Bildungsforschung/Kuehne/Bildungsbericht/Wiederholer/wiederholerAbbildu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1"/>
      <sheetName val="TAB2"/>
      <sheetName val="TAB3"/>
      <sheetName val="TAB4"/>
      <sheetName val="TAB5"/>
      <sheetName val="TAB6"/>
      <sheetName val="TAB7"/>
      <sheetName val="TAB8"/>
      <sheetName val="TAB9"/>
      <sheetName val="TAB10"/>
      <sheetName val="TAB11_12"/>
      <sheetName val="Tab. 13"/>
      <sheetName val="Tab14"/>
      <sheetName val="Tab. 15 "/>
      <sheetName val="TAB16"/>
      <sheetName val="TAB17"/>
      <sheetName val="TAB18"/>
      <sheetName val="TAB 19"/>
      <sheetName val="TAB20"/>
      <sheetName val="TAB21"/>
      <sheetName val="TAB22 "/>
      <sheetName val="TAB23_26"/>
      <sheetName val="TAB27"/>
      <sheetName val="TAB28"/>
      <sheetName val="TAB29"/>
      <sheetName val="TAB30"/>
      <sheetName val="TAB31"/>
      <sheetName val="TAB32"/>
      <sheetName val="TAB3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cell r="G3"/>
          <cell r="H3"/>
          <cell r="I3"/>
          <cell r="J3"/>
          <cell r="K3"/>
          <cell r="L3"/>
          <cell r="M3"/>
          <cell r="N3"/>
          <cell r="Q3"/>
          <cell r="R3"/>
          <cell r="S3"/>
          <cell r="T3"/>
          <cell r="U3"/>
          <cell r="V3"/>
          <cell r="W3"/>
          <cell r="X3"/>
          <cell r="Y3"/>
          <cell r="Z3"/>
          <cell r="AA3"/>
          <cell r="AB3"/>
        </row>
        <row r="4">
          <cell r="E4"/>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cell r="F5"/>
          <cell r="G5"/>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cell r="F6"/>
          <cell r="G6"/>
          <cell r="H6" t="str">
            <v>/Haupt-</v>
          </cell>
          <cell r="I6"/>
          <cell r="J6" t="str">
            <v>schule</v>
          </cell>
          <cell r="K6"/>
          <cell r="L6"/>
          <cell r="M6" t="str">
            <v>Angabe</v>
          </cell>
          <cell r="N6"/>
          <cell r="Q6" t="str">
            <v>ausbil-</v>
          </cell>
          <cell r="R6"/>
          <cell r="S6" t="str">
            <v>Mittlere</v>
          </cell>
          <cell r="T6" t="str">
            <v>fach-</v>
          </cell>
          <cell r="U6" t="str">
            <v>schulab-</v>
          </cell>
          <cell r="V6" t="str">
            <v>schule D</v>
          </cell>
          <cell r="W6" t="str">
            <v>tungsFH</v>
          </cell>
          <cell r="X6" t="str">
            <v>hoch-</v>
          </cell>
          <cell r="Y6" t="str">
            <v>sitäts-</v>
          </cell>
          <cell r="Z6" t="str">
            <v>tion</v>
          </cell>
          <cell r="AA6" t="str">
            <v>Angabe</v>
          </cell>
          <cell r="AB6"/>
        </row>
        <row r="7">
          <cell r="E7"/>
          <cell r="F7"/>
          <cell r="G7"/>
          <cell r="H7" t="str">
            <v>schule</v>
          </cell>
          <cell r="I7"/>
          <cell r="J7"/>
          <cell r="K7"/>
          <cell r="L7"/>
          <cell r="M7" t="str">
            <v>zur Art</v>
          </cell>
          <cell r="N7"/>
          <cell r="Q7" t="str">
            <v>dung/Pra</v>
          </cell>
          <cell r="R7"/>
          <cell r="S7"/>
          <cell r="T7" t="str">
            <v>schule</v>
          </cell>
          <cell r="U7" t="str">
            <v>schluss</v>
          </cell>
          <cell r="V7"/>
          <cell r="W7"/>
          <cell r="X7" t="str">
            <v>schule</v>
          </cell>
          <cell r="Y7" t="str">
            <v>abschlus</v>
          </cell>
          <cell r="Z7"/>
          <cell r="AA7"/>
          <cell r="AB7"/>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913AE-CC26-4F5D-B16D-A60E284DF998}">
  <sheetPr published="0">
    <tabColor rgb="FF00B0F0"/>
  </sheetPr>
  <dimension ref="A1:J15"/>
  <sheetViews>
    <sheetView tabSelected="1" workbookViewId="0">
      <selection activeCell="E18" sqref="E18"/>
    </sheetView>
  </sheetViews>
  <sheetFormatPr baseColWidth="10" defaultColWidth="12.5546875" defaultRowHeight="14.4"/>
  <cols>
    <col min="1" max="1" width="5" customWidth="1"/>
    <col min="3" max="3" width="10.44140625" customWidth="1"/>
    <col min="9" max="9" width="86.44140625" customWidth="1"/>
    <col min="10" max="10" width="6.33203125" customWidth="1"/>
  </cols>
  <sheetData>
    <row r="1" spans="1:10" ht="33" customHeight="1">
      <c r="A1" s="40"/>
      <c r="B1" s="40"/>
      <c r="C1" s="40"/>
      <c r="D1" s="40"/>
      <c r="E1" s="40"/>
      <c r="F1" s="40"/>
      <c r="G1" s="40"/>
      <c r="H1" s="40"/>
      <c r="I1" s="40"/>
      <c r="J1" s="40"/>
    </row>
    <row r="2" spans="1:10">
      <c r="A2" s="40"/>
      <c r="B2" s="58" t="s">
        <v>36</v>
      </c>
      <c r="C2" s="59"/>
      <c r="D2" s="59"/>
      <c r="E2" s="59"/>
      <c r="F2" s="59"/>
      <c r="G2" s="59"/>
      <c r="H2" s="59"/>
      <c r="I2" s="59"/>
      <c r="J2" s="40"/>
    </row>
    <row r="3" spans="1:10" ht="24" customHeight="1">
      <c r="A3" s="40"/>
      <c r="B3" s="59"/>
      <c r="C3" s="59"/>
      <c r="D3" s="59"/>
      <c r="E3" s="59"/>
      <c r="F3" s="59"/>
      <c r="G3" s="59"/>
      <c r="H3" s="59"/>
      <c r="I3" s="59"/>
      <c r="J3" s="40"/>
    </row>
    <row r="4" spans="1:10">
      <c r="A4" s="40"/>
      <c r="B4" s="60" t="s">
        <v>2</v>
      </c>
      <c r="C4" s="61"/>
      <c r="D4" s="61"/>
      <c r="E4" s="61"/>
      <c r="F4" s="61"/>
      <c r="G4" s="61"/>
      <c r="H4" s="61"/>
      <c r="I4" s="61"/>
      <c r="J4" s="40"/>
    </row>
    <row r="5" spans="1:10" ht="39.9" customHeight="1">
      <c r="A5" s="40"/>
      <c r="B5" s="61"/>
      <c r="C5" s="61"/>
      <c r="D5" s="61"/>
      <c r="E5" s="61"/>
      <c r="F5" s="61"/>
      <c r="G5" s="61"/>
      <c r="H5" s="61"/>
      <c r="I5" s="61"/>
      <c r="J5" s="40"/>
    </row>
    <row r="6" spans="1:10">
      <c r="A6" s="40"/>
      <c r="B6" s="62" t="s">
        <v>37</v>
      </c>
      <c r="C6" s="62"/>
      <c r="D6" s="62" t="s">
        <v>38</v>
      </c>
      <c r="E6" s="62"/>
      <c r="F6" s="62"/>
      <c r="G6" s="62"/>
      <c r="H6" s="62"/>
      <c r="I6" s="62"/>
      <c r="J6" s="40"/>
    </row>
    <row r="7" spans="1:10">
      <c r="A7" s="40"/>
      <c r="B7" s="62"/>
      <c r="C7" s="62"/>
      <c r="D7" s="62"/>
      <c r="E7" s="62"/>
      <c r="F7" s="62"/>
      <c r="G7" s="62"/>
      <c r="H7" s="62"/>
      <c r="I7" s="62"/>
      <c r="J7" s="40"/>
    </row>
    <row r="8" spans="1:10" ht="33.75" customHeight="1">
      <c r="A8" s="40"/>
      <c r="B8" s="43">
        <v>2023</v>
      </c>
      <c r="C8" s="44"/>
      <c r="D8" s="45" t="s">
        <v>44</v>
      </c>
      <c r="E8" s="46"/>
      <c r="F8" s="46"/>
      <c r="G8" s="46"/>
      <c r="H8" s="46"/>
      <c r="I8" s="47"/>
      <c r="J8" s="40"/>
    </row>
    <row r="9" spans="1:10" ht="33.75" customHeight="1">
      <c r="A9" s="40"/>
      <c r="B9" s="48">
        <v>2022</v>
      </c>
      <c r="C9" s="49"/>
      <c r="D9" s="50" t="s">
        <v>42</v>
      </c>
      <c r="E9" s="51"/>
      <c r="F9" s="51"/>
      <c r="G9" s="51"/>
      <c r="H9" s="51"/>
      <c r="I9" s="52"/>
      <c r="J9" s="40"/>
    </row>
    <row r="10" spans="1:10" ht="33.75" customHeight="1">
      <c r="A10" s="40"/>
      <c r="B10" s="43">
        <v>2021</v>
      </c>
      <c r="C10" s="44"/>
      <c r="D10" s="45" t="s">
        <v>39</v>
      </c>
      <c r="E10" s="46"/>
      <c r="F10" s="46"/>
      <c r="G10" s="46"/>
      <c r="H10" s="46"/>
      <c r="I10" s="47"/>
      <c r="J10" s="40"/>
    </row>
    <row r="11" spans="1:10" ht="33.75" customHeight="1">
      <c r="A11" s="40"/>
      <c r="B11" s="48">
        <v>2020</v>
      </c>
      <c r="C11" s="49"/>
      <c r="D11" s="50" t="s">
        <v>0</v>
      </c>
      <c r="E11" s="51"/>
      <c r="F11" s="51"/>
      <c r="G11" s="51"/>
      <c r="H11" s="51"/>
      <c r="I11" s="52"/>
      <c r="J11" s="40"/>
    </row>
    <row r="12" spans="1:10" ht="33.75" customHeight="1">
      <c r="A12" s="40"/>
      <c r="B12" s="43">
        <v>2019</v>
      </c>
      <c r="C12" s="44"/>
      <c r="D12" s="45" t="s">
        <v>30</v>
      </c>
      <c r="E12" s="46"/>
      <c r="F12" s="46"/>
      <c r="G12" s="46"/>
      <c r="H12" s="46"/>
      <c r="I12" s="47"/>
      <c r="J12" s="40"/>
    </row>
    <row r="13" spans="1:10" ht="33.75" customHeight="1">
      <c r="A13" s="40"/>
      <c r="B13" s="48">
        <v>2018</v>
      </c>
      <c r="C13" s="49"/>
      <c r="D13" s="50" t="s">
        <v>32</v>
      </c>
      <c r="E13" s="51"/>
      <c r="F13" s="51"/>
      <c r="G13" s="51"/>
      <c r="H13" s="51"/>
      <c r="I13" s="52"/>
      <c r="J13" s="40"/>
    </row>
    <row r="14" spans="1:10" ht="33.75" customHeight="1">
      <c r="A14" s="40"/>
      <c r="B14" s="53">
        <v>2017</v>
      </c>
      <c r="C14" s="54"/>
      <c r="D14" s="55" t="s">
        <v>34</v>
      </c>
      <c r="E14" s="56"/>
      <c r="F14" s="56"/>
      <c r="G14" s="56"/>
      <c r="H14" s="56"/>
      <c r="I14" s="57"/>
      <c r="J14" s="40"/>
    </row>
    <row r="15" spans="1:10" ht="15.6">
      <c r="A15" s="40"/>
      <c r="B15" s="40"/>
      <c r="C15" s="40"/>
      <c r="D15" s="42"/>
      <c r="E15" s="42"/>
      <c r="F15" s="42"/>
      <c r="G15" s="42"/>
      <c r="H15" s="42"/>
      <c r="I15" s="42"/>
      <c r="J15" s="40"/>
    </row>
  </sheetData>
  <mergeCells count="19">
    <mergeCell ref="B2:I3"/>
    <mergeCell ref="B4:I5"/>
    <mergeCell ref="B6:C7"/>
    <mergeCell ref="D6:I7"/>
    <mergeCell ref="B11:C11"/>
    <mergeCell ref="D11:I11"/>
    <mergeCell ref="B10:C10"/>
    <mergeCell ref="D10:I10"/>
    <mergeCell ref="B9:C9"/>
    <mergeCell ref="D9:I9"/>
    <mergeCell ref="B8:C8"/>
    <mergeCell ref="D8:I8"/>
    <mergeCell ref="D15:I15"/>
    <mergeCell ref="B12:C12"/>
    <mergeCell ref="D12:I12"/>
    <mergeCell ref="B13:C13"/>
    <mergeCell ref="D13:I13"/>
    <mergeCell ref="B14:C14"/>
    <mergeCell ref="D14:I14"/>
  </mergeCells>
  <hyperlinks>
    <hyperlink ref="D11:I11" location="'2020'!A1" display="Tab127_i67_lm21: Kindertagespflegepersonen nach Geschlecht* in den Bundesländern am 01.03.2020 (Anzahl; Anteil in %)" xr:uid="{C346D942-4E62-4F3F-8ACC-837781534934}"/>
    <hyperlink ref="D12:I12" location="'2019'!A1" display="Tab127_i67_lm20: Kindertagespflegepersonen nach Geschlecht in den Bundesländern am 01.03.2019 (Anzahl; Anteil in %)" xr:uid="{4C1C2E98-6D33-4B9D-B11B-A9534A57B62B}"/>
    <hyperlink ref="D13:I13" location="'2018'!A1" display="Tab127_i67_lm19: Kindertagespflegepersonen nach Geschlecht in den Bundesländern am 01.03.2018 (Anzahl; Anteil in %)" xr:uid="{C90E2DCA-0F98-47FC-B1AC-D7EFC5FE67EF}"/>
    <hyperlink ref="D14:I14" location="'2017'!A1" display="Tab127_i67_lm18: Kindertagespflegepersonen nach Geschlecht in den Bundesländern am 01.03.2017 (Anzahl; Anteil in %)" xr:uid="{4368E5D2-3FF9-4675-BA17-B688F1CFFFCC}"/>
    <hyperlink ref="D10:I10" location="'2021'!A1" display="Tab131_i71_lm22: Kindertagespflegepersonen nach Ort der Betreuung in den Bundesländern am 01.03.2021* (Anzahl; Anteil in %)" xr:uid="{34301976-562D-4383-96F6-891224100062}"/>
    <hyperlink ref="D9" location="'2022'!A1" display="Tab131_i71_lm23: Kindertagespflegepersonen nach Ort der Betreuung in den Bundesländern am 01.03.2022 (Anzahl; Anteil in %)" xr:uid="{D8FEB4D4-B508-418A-8F49-4E405403B96A}"/>
    <hyperlink ref="D8" location="'2022'!A1" display="Tab131_i71_lm23: Kindertagespflegepersonen nach Ort der Betreuung in den Bundesländern am 01.03.2022 (Anzahl; Anteil in %)" xr:uid="{17977DAB-79B3-45B6-A32F-55534384F8F1}"/>
    <hyperlink ref="D8:I8" location="'2023'!A1" display="Tab131_i71_lm24: Kindertagespflegepersonen nach Ort der Betreuung in den Bundesländern am 01.03.2023 (Anzahl; Anteil in %)" xr:uid="{A0E34D50-1E03-4829-8247-A2ADA78B98E3}"/>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72780-9F0D-4687-8456-B84F46E22F0A}">
  <sheetPr published="0">
    <tabColor rgb="FF002060"/>
  </sheetPr>
  <dimension ref="B2:L26"/>
  <sheetViews>
    <sheetView workbookViewId="0"/>
  </sheetViews>
  <sheetFormatPr baseColWidth="10" defaultColWidth="11.44140625" defaultRowHeight="14.4"/>
  <cols>
    <col min="1" max="1" width="11.44140625" style="77"/>
    <col min="2" max="2" width="33.44140625" style="77" customWidth="1"/>
    <col min="3" max="11" width="12.44140625" style="77" customWidth="1"/>
    <col min="12" max="16384" width="11.44140625" style="77"/>
  </cols>
  <sheetData>
    <row r="2" spans="2:12" ht="15.45" customHeight="1">
      <c r="B2" s="63" t="s">
        <v>44</v>
      </c>
      <c r="C2" s="64"/>
      <c r="D2" s="64"/>
      <c r="E2" s="64"/>
      <c r="F2" s="64"/>
      <c r="G2" s="64"/>
      <c r="H2" s="64"/>
      <c r="I2" s="64"/>
      <c r="J2" s="64"/>
      <c r="K2" s="64"/>
    </row>
    <row r="3" spans="2:12" ht="14.7" customHeight="1">
      <c r="B3" s="78" t="s">
        <v>1</v>
      </c>
      <c r="C3" s="79" t="s">
        <v>2</v>
      </c>
      <c r="D3" s="80"/>
      <c r="E3" s="80"/>
      <c r="F3" s="80"/>
      <c r="G3" s="80"/>
      <c r="H3" s="80"/>
      <c r="I3" s="80"/>
      <c r="J3" s="80"/>
      <c r="K3" s="81"/>
    </row>
    <row r="4" spans="2:12" ht="54.45" customHeight="1">
      <c r="B4" s="82"/>
      <c r="C4" s="83" t="s">
        <v>3</v>
      </c>
      <c r="D4" s="83" t="s">
        <v>4</v>
      </c>
      <c r="E4" s="83" t="s">
        <v>5</v>
      </c>
      <c r="F4" s="83" t="s">
        <v>6</v>
      </c>
      <c r="G4" s="83" t="s">
        <v>7</v>
      </c>
      <c r="H4" s="83" t="s">
        <v>3</v>
      </c>
      <c r="I4" s="83" t="s">
        <v>4</v>
      </c>
      <c r="J4" s="83" t="s">
        <v>5</v>
      </c>
      <c r="K4" s="83" t="s">
        <v>6</v>
      </c>
    </row>
    <row r="5" spans="2:12">
      <c r="B5" s="84"/>
      <c r="C5" s="85" t="s">
        <v>8</v>
      </c>
      <c r="D5" s="86"/>
      <c r="E5" s="86"/>
      <c r="F5" s="86"/>
      <c r="G5" s="87"/>
      <c r="H5" s="85" t="s">
        <v>9</v>
      </c>
      <c r="I5" s="86"/>
      <c r="J5" s="86"/>
      <c r="K5" s="87"/>
    </row>
    <row r="6" spans="2:12">
      <c r="B6" s="88" t="s">
        <v>10</v>
      </c>
      <c r="C6" s="89">
        <v>779</v>
      </c>
      <c r="D6" s="90">
        <v>3729</v>
      </c>
      <c r="E6" s="90">
        <v>1306</v>
      </c>
      <c r="F6" s="91">
        <v>72</v>
      </c>
      <c r="G6" s="92">
        <v>5886</v>
      </c>
      <c r="H6" s="93">
        <f>IF(C6="x","x",IF(C6="-","-",C6/$G6*100))</f>
        <v>13.234794427454977</v>
      </c>
      <c r="I6" s="93">
        <f t="shared" ref="I6:K21" si="0">IF(D6="x","x",IF(D6="-","-",D6/$G6*100))</f>
        <v>63.353720693170231</v>
      </c>
      <c r="J6" s="94">
        <f t="shared" si="0"/>
        <v>22.18824328916072</v>
      </c>
      <c r="K6" s="93">
        <f t="shared" si="0"/>
        <v>1.2232415902140672</v>
      </c>
      <c r="L6" s="95"/>
    </row>
    <row r="7" spans="2:12">
      <c r="B7" s="96" t="s">
        <v>11</v>
      </c>
      <c r="C7" s="97">
        <v>154</v>
      </c>
      <c r="D7" s="98">
        <v>1957</v>
      </c>
      <c r="E7" s="98">
        <v>984</v>
      </c>
      <c r="F7" s="99">
        <v>52</v>
      </c>
      <c r="G7" s="100">
        <v>3147</v>
      </c>
      <c r="H7" s="101">
        <f t="shared" ref="H7:K24" si="1">IF(C7="x","x",IF(C7="-","-",C7/$G7*100))</f>
        <v>4.8935494121385448</v>
      </c>
      <c r="I7" s="101">
        <f t="shared" si="0"/>
        <v>62.186209088020341</v>
      </c>
      <c r="J7" s="102">
        <f t="shared" si="0"/>
        <v>31.267874165872261</v>
      </c>
      <c r="K7" s="101">
        <f t="shared" si="0"/>
        <v>1.6523673339688592</v>
      </c>
      <c r="L7" s="95"/>
    </row>
    <row r="8" spans="2:12">
      <c r="B8" s="88" t="s">
        <v>12</v>
      </c>
      <c r="C8" s="89">
        <v>0</v>
      </c>
      <c r="D8" s="90">
        <v>589</v>
      </c>
      <c r="E8" s="90">
        <v>745</v>
      </c>
      <c r="F8" s="91">
        <v>0</v>
      </c>
      <c r="G8" s="92">
        <v>1334</v>
      </c>
      <c r="H8" s="93">
        <f t="shared" si="1"/>
        <v>0</v>
      </c>
      <c r="I8" s="93">
        <f t="shared" si="0"/>
        <v>44.152923538230887</v>
      </c>
      <c r="J8" s="94">
        <f t="shared" si="0"/>
        <v>55.84707646176912</v>
      </c>
      <c r="K8" s="93">
        <f t="shared" si="0"/>
        <v>0</v>
      </c>
      <c r="L8" s="95"/>
    </row>
    <row r="9" spans="2:12">
      <c r="B9" s="96" t="s">
        <v>13</v>
      </c>
      <c r="C9" s="97">
        <v>5</v>
      </c>
      <c r="D9" s="97">
        <v>462</v>
      </c>
      <c r="E9" s="97">
        <v>280</v>
      </c>
      <c r="F9" s="103">
        <v>0</v>
      </c>
      <c r="G9" s="97">
        <v>747</v>
      </c>
      <c r="H9" s="104">
        <f t="shared" si="1"/>
        <v>0.66934404283801874</v>
      </c>
      <c r="I9" s="104">
        <f t="shared" si="0"/>
        <v>61.847389558232933</v>
      </c>
      <c r="J9" s="105">
        <f t="shared" si="0"/>
        <v>37.483266398929047</v>
      </c>
      <c r="K9" s="104">
        <f t="shared" si="0"/>
        <v>0</v>
      </c>
      <c r="L9" s="95"/>
    </row>
    <row r="10" spans="2:12">
      <c r="B10" s="88" t="s">
        <v>14</v>
      </c>
      <c r="C10" s="89">
        <v>42</v>
      </c>
      <c r="D10" s="90">
        <v>145</v>
      </c>
      <c r="E10" s="90">
        <v>11</v>
      </c>
      <c r="F10" s="91">
        <v>0</v>
      </c>
      <c r="G10" s="92">
        <v>198</v>
      </c>
      <c r="H10" s="93">
        <f t="shared" si="1"/>
        <v>21.212121212121211</v>
      </c>
      <c r="I10" s="93">
        <f t="shared" si="0"/>
        <v>73.232323232323239</v>
      </c>
      <c r="J10" s="94">
        <f t="shared" si="0"/>
        <v>5.5555555555555554</v>
      </c>
      <c r="K10" s="93">
        <f t="shared" si="0"/>
        <v>0</v>
      </c>
      <c r="L10" s="95"/>
    </row>
    <row r="11" spans="2:12">
      <c r="B11" s="96" t="s">
        <v>15</v>
      </c>
      <c r="C11" s="97">
        <v>61</v>
      </c>
      <c r="D11" s="98">
        <v>227</v>
      </c>
      <c r="E11" s="98">
        <v>343</v>
      </c>
      <c r="F11" s="99">
        <v>0</v>
      </c>
      <c r="G11" s="100">
        <v>631</v>
      </c>
      <c r="H11" s="101">
        <f t="shared" si="1"/>
        <v>9.6671949286846282</v>
      </c>
      <c r="I11" s="101">
        <f t="shared" si="0"/>
        <v>35.974643423137877</v>
      </c>
      <c r="J11" s="102">
        <f t="shared" si="0"/>
        <v>54.358161648177493</v>
      </c>
      <c r="K11" s="101">
        <f t="shared" si="0"/>
        <v>0</v>
      </c>
      <c r="L11" s="95"/>
    </row>
    <row r="12" spans="2:12">
      <c r="B12" s="88" t="s">
        <v>16</v>
      </c>
      <c r="C12" s="89">
        <v>106</v>
      </c>
      <c r="D12" s="90">
        <v>2227</v>
      </c>
      <c r="E12" s="90">
        <v>366</v>
      </c>
      <c r="F12" s="91">
        <v>56</v>
      </c>
      <c r="G12" s="92">
        <v>2755</v>
      </c>
      <c r="H12" s="93">
        <f t="shared" si="1"/>
        <v>3.8475499092558985</v>
      </c>
      <c r="I12" s="93">
        <f t="shared" si="0"/>
        <v>80.83484573502723</v>
      </c>
      <c r="J12" s="94">
        <f t="shared" si="0"/>
        <v>13.284936479128856</v>
      </c>
      <c r="K12" s="93">
        <f t="shared" si="0"/>
        <v>2.0326678765880217</v>
      </c>
      <c r="L12" s="95"/>
    </row>
    <row r="13" spans="2:12">
      <c r="B13" s="96" t="s">
        <v>17</v>
      </c>
      <c r="C13" s="97">
        <v>0</v>
      </c>
      <c r="D13" s="98">
        <v>309</v>
      </c>
      <c r="E13" s="98">
        <v>331</v>
      </c>
      <c r="F13" s="99">
        <v>0</v>
      </c>
      <c r="G13" s="100">
        <v>640</v>
      </c>
      <c r="H13" s="101">
        <f t="shared" si="1"/>
        <v>0</v>
      </c>
      <c r="I13" s="101">
        <f t="shared" si="0"/>
        <v>48.28125</v>
      </c>
      <c r="J13" s="102">
        <f t="shared" si="0"/>
        <v>51.71875</v>
      </c>
      <c r="K13" s="101">
        <f t="shared" si="0"/>
        <v>0</v>
      </c>
      <c r="L13" s="95"/>
    </row>
    <row r="14" spans="2:12">
      <c r="B14" s="88" t="s">
        <v>18</v>
      </c>
      <c r="C14" s="89">
        <v>870</v>
      </c>
      <c r="D14" s="90">
        <v>3253</v>
      </c>
      <c r="E14" s="90">
        <v>862</v>
      </c>
      <c r="F14" s="91">
        <v>244</v>
      </c>
      <c r="G14" s="92">
        <v>5229</v>
      </c>
      <c r="H14" s="93">
        <f t="shared" si="1"/>
        <v>16.637980493402178</v>
      </c>
      <c r="I14" s="93">
        <f t="shared" si="0"/>
        <v>62.210747752916426</v>
      </c>
      <c r="J14" s="94">
        <f t="shared" si="0"/>
        <v>16.484987569324918</v>
      </c>
      <c r="K14" s="93">
        <f t="shared" si="0"/>
        <v>4.6662841843564733</v>
      </c>
      <c r="L14" s="95"/>
    </row>
    <row r="15" spans="2:12">
      <c r="B15" s="96" t="s">
        <v>19</v>
      </c>
      <c r="C15" s="97">
        <v>601</v>
      </c>
      <c r="D15" s="98">
        <v>9163</v>
      </c>
      <c r="E15" s="98">
        <v>5327</v>
      </c>
      <c r="F15" s="99">
        <v>299</v>
      </c>
      <c r="G15" s="100">
        <v>15390</v>
      </c>
      <c r="H15" s="101">
        <f t="shared" si="1"/>
        <v>3.9051332033788175</v>
      </c>
      <c r="I15" s="101">
        <f t="shared" si="0"/>
        <v>59.538661468486033</v>
      </c>
      <c r="J15" s="102">
        <f t="shared" si="0"/>
        <v>34.613385315139702</v>
      </c>
      <c r="K15" s="101">
        <f t="shared" si="0"/>
        <v>1.9428200129954516</v>
      </c>
      <c r="L15" s="95"/>
    </row>
    <row r="16" spans="2:12">
      <c r="B16" s="88" t="s">
        <v>20</v>
      </c>
      <c r="C16" s="89">
        <v>71</v>
      </c>
      <c r="D16" s="89">
        <v>1155</v>
      </c>
      <c r="E16" s="89">
        <v>135</v>
      </c>
      <c r="F16" s="106">
        <v>3</v>
      </c>
      <c r="G16" s="89">
        <v>1364</v>
      </c>
      <c r="H16" s="107">
        <f t="shared" si="1"/>
        <v>5.2052785923753664</v>
      </c>
      <c r="I16" s="107">
        <f t="shared" si="0"/>
        <v>84.677419354838719</v>
      </c>
      <c r="J16" s="108">
        <f t="shared" si="0"/>
        <v>9.8973607038123159</v>
      </c>
      <c r="K16" s="107">
        <f t="shared" si="0"/>
        <v>0.21994134897360706</v>
      </c>
      <c r="L16" s="95"/>
    </row>
    <row r="17" spans="2:12">
      <c r="B17" s="96" t="s">
        <v>21</v>
      </c>
      <c r="C17" s="97">
        <v>63</v>
      </c>
      <c r="D17" s="98">
        <v>160</v>
      </c>
      <c r="E17" s="98">
        <v>48</v>
      </c>
      <c r="F17" s="99">
        <v>6</v>
      </c>
      <c r="G17" s="100">
        <v>277</v>
      </c>
      <c r="H17" s="101">
        <f t="shared" si="1"/>
        <v>22.743682310469314</v>
      </c>
      <c r="I17" s="101">
        <f t="shared" si="0"/>
        <v>57.761732851985556</v>
      </c>
      <c r="J17" s="102">
        <f t="shared" si="0"/>
        <v>17.328519855595665</v>
      </c>
      <c r="K17" s="101">
        <f t="shared" si="0"/>
        <v>2.1660649819494582</v>
      </c>
      <c r="L17" s="95"/>
    </row>
    <row r="18" spans="2:12">
      <c r="B18" s="88" t="s">
        <v>22</v>
      </c>
      <c r="C18" s="89">
        <v>0</v>
      </c>
      <c r="D18" s="90">
        <v>389</v>
      </c>
      <c r="E18" s="90">
        <v>861</v>
      </c>
      <c r="F18" s="91">
        <v>52</v>
      </c>
      <c r="G18" s="92">
        <v>1302</v>
      </c>
      <c r="H18" s="93">
        <f t="shared" si="1"/>
        <v>0</v>
      </c>
      <c r="I18" s="93">
        <f t="shared" si="0"/>
        <v>29.877112135176652</v>
      </c>
      <c r="J18" s="94">
        <f t="shared" si="0"/>
        <v>66.129032258064512</v>
      </c>
      <c r="K18" s="93">
        <f t="shared" si="0"/>
        <v>3.9938556067588324</v>
      </c>
      <c r="L18" s="95"/>
    </row>
    <row r="19" spans="2:12">
      <c r="B19" s="96" t="s">
        <v>23</v>
      </c>
      <c r="C19" s="97">
        <v>0</v>
      </c>
      <c r="D19" s="97">
        <v>33</v>
      </c>
      <c r="E19" s="97">
        <v>136</v>
      </c>
      <c r="F19" s="103">
        <v>0</v>
      </c>
      <c r="G19" s="97">
        <v>169</v>
      </c>
      <c r="H19" s="104">
        <f t="shared" si="1"/>
        <v>0</v>
      </c>
      <c r="I19" s="104">
        <f t="shared" si="0"/>
        <v>19.526627218934912</v>
      </c>
      <c r="J19" s="105">
        <f t="shared" si="0"/>
        <v>80.473372781065095</v>
      </c>
      <c r="K19" s="104">
        <f t="shared" si="0"/>
        <v>0</v>
      </c>
      <c r="L19" s="95"/>
    </row>
    <row r="20" spans="2:12">
      <c r="B20" s="88" t="s">
        <v>24</v>
      </c>
      <c r="C20" s="89">
        <v>33</v>
      </c>
      <c r="D20" s="89">
        <v>1214</v>
      </c>
      <c r="E20" s="89">
        <v>672</v>
      </c>
      <c r="F20" s="106">
        <v>31</v>
      </c>
      <c r="G20" s="89">
        <v>1950</v>
      </c>
      <c r="H20" s="107">
        <f t="shared" si="1"/>
        <v>1.6923076923076923</v>
      </c>
      <c r="I20" s="107">
        <f t="shared" si="0"/>
        <v>62.256410256410255</v>
      </c>
      <c r="J20" s="108">
        <f t="shared" si="0"/>
        <v>34.46153846153846</v>
      </c>
      <c r="K20" s="107">
        <f t="shared" si="0"/>
        <v>1.5897435897435899</v>
      </c>
      <c r="L20" s="95"/>
    </row>
    <row r="21" spans="2:12">
      <c r="B21" s="96" t="s">
        <v>25</v>
      </c>
      <c r="C21" s="109">
        <v>0</v>
      </c>
      <c r="D21" s="109">
        <v>117</v>
      </c>
      <c r="E21" s="109">
        <v>97</v>
      </c>
      <c r="F21" s="110">
        <v>0</v>
      </c>
      <c r="G21" s="109">
        <v>214</v>
      </c>
      <c r="H21" s="111">
        <f t="shared" si="1"/>
        <v>0</v>
      </c>
      <c r="I21" s="111">
        <f t="shared" si="0"/>
        <v>54.67289719626168</v>
      </c>
      <c r="J21" s="112">
        <f t="shared" si="0"/>
        <v>45.32710280373832</v>
      </c>
      <c r="K21" s="111">
        <f t="shared" si="0"/>
        <v>0</v>
      </c>
      <c r="L21" s="95"/>
    </row>
    <row r="22" spans="2:12">
      <c r="B22" s="30" t="s">
        <v>26</v>
      </c>
      <c r="C22" s="113">
        <v>5</v>
      </c>
      <c r="D22" s="113">
        <v>1899</v>
      </c>
      <c r="E22" s="113">
        <v>2450</v>
      </c>
      <c r="F22" s="113">
        <v>52</v>
      </c>
      <c r="G22" s="113">
        <v>4406</v>
      </c>
      <c r="H22" s="114">
        <f t="shared" si="1"/>
        <v>0.11348161597821153</v>
      </c>
      <c r="I22" s="114">
        <f t="shared" si="1"/>
        <v>43.100317748524745</v>
      </c>
      <c r="J22" s="115">
        <f t="shared" si="1"/>
        <v>55.605991829323656</v>
      </c>
      <c r="K22" s="114">
        <f t="shared" si="1"/>
        <v>1.1802088061734</v>
      </c>
      <c r="L22" s="95"/>
    </row>
    <row r="23" spans="2:12">
      <c r="B23" s="34" t="s">
        <v>27</v>
      </c>
      <c r="C23" s="92">
        <v>2780</v>
      </c>
      <c r="D23" s="92">
        <v>23230</v>
      </c>
      <c r="E23" s="92">
        <v>10054</v>
      </c>
      <c r="F23" s="92">
        <v>763</v>
      </c>
      <c r="G23" s="92">
        <v>36827</v>
      </c>
      <c r="H23" s="93">
        <f t="shared" si="1"/>
        <v>7.5488092975262706</v>
      </c>
      <c r="I23" s="93">
        <f t="shared" si="1"/>
        <v>63.078719417818455</v>
      </c>
      <c r="J23" s="94">
        <f t="shared" si="1"/>
        <v>27.300621826377387</v>
      </c>
      <c r="K23" s="93">
        <f t="shared" si="1"/>
        <v>2.0718494582778941</v>
      </c>
      <c r="L23" s="95"/>
    </row>
    <row r="24" spans="2:12">
      <c r="B24" s="116" t="s">
        <v>28</v>
      </c>
      <c r="C24" s="117">
        <v>2785</v>
      </c>
      <c r="D24" s="117">
        <v>25129</v>
      </c>
      <c r="E24" s="117">
        <v>12504</v>
      </c>
      <c r="F24" s="117">
        <v>815</v>
      </c>
      <c r="G24" s="117">
        <v>41233</v>
      </c>
      <c r="H24" s="118">
        <f t="shared" si="1"/>
        <v>6.7542987412994444</v>
      </c>
      <c r="I24" s="118">
        <f t="shared" si="1"/>
        <v>60.943904154439409</v>
      </c>
      <c r="J24" s="119">
        <f t="shared" si="1"/>
        <v>30.325224941187884</v>
      </c>
      <c r="K24" s="118">
        <f t="shared" si="1"/>
        <v>1.9765721630732664</v>
      </c>
      <c r="L24" s="95"/>
    </row>
    <row r="25" spans="2:12" ht="30" customHeight="1">
      <c r="B25" s="120" t="s">
        <v>45</v>
      </c>
      <c r="C25" s="120"/>
      <c r="D25" s="120"/>
      <c r="E25" s="120"/>
      <c r="F25" s="120"/>
      <c r="G25" s="120"/>
      <c r="H25" s="120"/>
      <c r="I25" s="120"/>
      <c r="J25" s="120"/>
      <c r="K25" s="120"/>
    </row>
    <row r="26" spans="2:12">
      <c r="C26" s="121"/>
      <c r="D26" s="121"/>
      <c r="E26" s="121"/>
      <c r="F26" s="121"/>
      <c r="G26" s="121"/>
    </row>
  </sheetData>
  <mergeCells count="6">
    <mergeCell ref="B2:K2"/>
    <mergeCell ref="B3:B5"/>
    <mergeCell ref="C3:K3"/>
    <mergeCell ref="C5:G5"/>
    <mergeCell ref="H5:K5"/>
    <mergeCell ref="B25:K25"/>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826EF-2F7B-4A5E-BF06-A97C506C3209}">
  <sheetPr published="0"/>
  <dimension ref="B2:L26"/>
  <sheetViews>
    <sheetView workbookViewId="0">
      <selection activeCell="B2" sqref="B2:K2"/>
    </sheetView>
  </sheetViews>
  <sheetFormatPr baseColWidth="10" defaultColWidth="11.44140625" defaultRowHeight="14.4"/>
  <cols>
    <col min="1" max="1" width="11.44140625" style="1"/>
    <col min="2" max="2" width="33.44140625" style="1" customWidth="1"/>
    <col min="3" max="11" width="12.44140625" style="1" customWidth="1"/>
    <col min="12" max="16384" width="11.44140625" style="1"/>
  </cols>
  <sheetData>
    <row r="2" spans="2:12" ht="15.6">
      <c r="B2" s="63" t="s">
        <v>42</v>
      </c>
      <c r="C2" s="64"/>
      <c r="D2" s="64"/>
      <c r="E2" s="64"/>
      <c r="F2" s="64"/>
      <c r="G2" s="64"/>
      <c r="H2" s="64"/>
      <c r="I2" s="64"/>
      <c r="J2" s="64"/>
      <c r="K2" s="64"/>
    </row>
    <row r="3" spans="2:12" ht="14.7" customHeight="1">
      <c r="B3" s="65" t="s">
        <v>1</v>
      </c>
      <c r="C3" s="68" t="s">
        <v>2</v>
      </c>
      <c r="D3" s="69"/>
      <c r="E3" s="69"/>
      <c r="F3" s="69"/>
      <c r="G3" s="69"/>
      <c r="H3" s="69"/>
      <c r="I3" s="69"/>
      <c r="J3" s="69"/>
      <c r="K3" s="70"/>
    </row>
    <row r="4" spans="2:12" ht="43.2">
      <c r="B4" s="66"/>
      <c r="C4" s="2" t="s">
        <v>3</v>
      </c>
      <c r="D4" s="3" t="s">
        <v>4</v>
      </c>
      <c r="E4" s="3" t="s">
        <v>5</v>
      </c>
      <c r="F4" s="3" t="s">
        <v>6</v>
      </c>
      <c r="G4" s="4" t="s">
        <v>7</v>
      </c>
      <c r="H4" s="2" t="s">
        <v>3</v>
      </c>
      <c r="I4" s="3" t="s">
        <v>4</v>
      </c>
      <c r="J4" s="3" t="s">
        <v>5</v>
      </c>
      <c r="K4" s="3" t="s">
        <v>6</v>
      </c>
    </row>
    <row r="5" spans="2:12">
      <c r="B5" s="67"/>
      <c r="C5" s="71" t="s">
        <v>8</v>
      </c>
      <c r="D5" s="72"/>
      <c r="E5" s="72"/>
      <c r="F5" s="72"/>
      <c r="G5" s="73"/>
      <c r="H5" s="71" t="s">
        <v>9</v>
      </c>
      <c r="I5" s="72"/>
      <c r="J5" s="72"/>
      <c r="K5" s="73"/>
    </row>
    <row r="6" spans="2:12">
      <c r="B6" s="5" t="s">
        <v>10</v>
      </c>
      <c r="C6" s="6">
        <v>814</v>
      </c>
      <c r="D6" s="7">
        <v>3907</v>
      </c>
      <c r="E6" s="7">
        <v>1097</v>
      </c>
      <c r="F6" s="8">
        <v>91</v>
      </c>
      <c r="G6" s="9">
        <f>SUM(C6:F6)</f>
        <v>5909</v>
      </c>
      <c r="H6" s="10">
        <f>C6*100/G6</f>
        <v>13.775596547639195</v>
      </c>
      <c r="I6" s="10">
        <f>D6*100/G6</f>
        <v>66.11947876121171</v>
      </c>
      <c r="J6" s="11">
        <f>E6*100/G6</f>
        <v>18.564900998476901</v>
      </c>
      <c r="K6" s="10">
        <f>F6*100/G6</f>
        <v>1.5400236926721949</v>
      </c>
      <c r="L6" s="12"/>
    </row>
    <row r="7" spans="2:12">
      <c r="B7" s="13" t="s">
        <v>11</v>
      </c>
      <c r="C7" s="14">
        <v>199</v>
      </c>
      <c r="D7" s="15">
        <v>1991</v>
      </c>
      <c r="E7" s="15">
        <v>927</v>
      </c>
      <c r="F7" s="16">
        <v>30</v>
      </c>
      <c r="G7" s="17">
        <f t="shared" ref="G7:G21" si="0">SUM(C7:F7)</f>
        <v>3147</v>
      </c>
      <c r="H7" s="18">
        <f t="shared" ref="H7:H24" si="1">C7*100/G7</f>
        <v>6.3234826819192884</v>
      </c>
      <c r="I7" s="18">
        <f t="shared" ref="I7:I24" si="2">D7*100/G7</f>
        <v>63.266603114076901</v>
      </c>
      <c r="J7" s="19">
        <f t="shared" ref="J7:J24" si="3">E7*100/G7</f>
        <v>29.456625357483318</v>
      </c>
      <c r="K7" s="18">
        <f t="shared" ref="K7:K24" si="4">F7*100/G7</f>
        <v>0.95328884652049573</v>
      </c>
      <c r="L7" s="12"/>
    </row>
    <row r="8" spans="2:12">
      <c r="B8" s="5" t="s">
        <v>12</v>
      </c>
      <c r="C8" s="6">
        <v>0</v>
      </c>
      <c r="D8" s="7">
        <v>673</v>
      </c>
      <c r="E8" s="7">
        <v>747</v>
      </c>
      <c r="F8" s="8">
        <v>0</v>
      </c>
      <c r="G8" s="9">
        <f t="shared" si="0"/>
        <v>1420</v>
      </c>
      <c r="H8" s="10">
        <f t="shared" si="1"/>
        <v>0</v>
      </c>
      <c r="I8" s="10">
        <f t="shared" si="2"/>
        <v>47.394366197183096</v>
      </c>
      <c r="J8" s="11">
        <f t="shared" si="3"/>
        <v>52.605633802816904</v>
      </c>
      <c r="K8" s="10">
        <f t="shared" si="4"/>
        <v>0</v>
      </c>
      <c r="L8" s="12"/>
    </row>
    <row r="9" spans="2:12">
      <c r="B9" s="13" t="s">
        <v>13</v>
      </c>
      <c r="C9" s="14">
        <v>8</v>
      </c>
      <c r="D9" s="14">
        <v>410</v>
      </c>
      <c r="E9" s="14">
        <v>434</v>
      </c>
      <c r="F9" s="20">
        <v>0</v>
      </c>
      <c r="G9" s="14">
        <f t="shared" si="0"/>
        <v>852</v>
      </c>
      <c r="H9" s="21">
        <f t="shared" si="1"/>
        <v>0.93896713615023475</v>
      </c>
      <c r="I9" s="21">
        <f t="shared" si="2"/>
        <v>48.122065727699528</v>
      </c>
      <c r="J9" s="22">
        <f t="shared" si="3"/>
        <v>50.938967136150232</v>
      </c>
      <c r="K9" s="21">
        <f t="shared" si="4"/>
        <v>0</v>
      </c>
      <c r="L9" s="12"/>
    </row>
    <row r="10" spans="2:12">
      <c r="B10" s="5" t="s">
        <v>14</v>
      </c>
      <c r="C10" s="6">
        <v>33</v>
      </c>
      <c r="D10" s="7">
        <v>119</v>
      </c>
      <c r="E10" s="7">
        <v>65</v>
      </c>
      <c r="F10" s="8">
        <v>5</v>
      </c>
      <c r="G10" s="9">
        <f t="shared" si="0"/>
        <v>222</v>
      </c>
      <c r="H10" s="10">
        <f t="shared" si="1"/>
        <v>14.864864864864865</v>
      </c>
      <c r="I10" s="10">
        <f t="shared" si="2"/>
        <v>53.603603603603602</v>
      </c>
      <c r="J10" s="11">
        <f t="shared" si="3"/>
        <v>29.27927927927928</v>
      </c>
      <c r="K10" s="10">
        <f t="shared" si="4"/>
        <v>2.2522522522522523</v>
      </c>
      <c r="L10" s="12"/>
    </row>
    <row r="11" spans="2:12">
      <c r="B11" s="13" t="s">
        <v>15</v>
      </c>
      <c r="C11" s="14">
        <v>76</v>
      </c>
      <c r="D11" s="15">
        <v>255</v>
      </c>
      <c r="E11" s="15">
        <v>375</v>
      </c>
      <c r="F11" s="16">
        <v>0</v>
      </c>
      <c r="G11" s="17">
        <f t="shared" si="0"/>
        <v>706</v>
      </c>
      <c r="H11" s="18">
        <f t="shared" si="1"/>
        <v>10.76487252124646</v>
      </c>
      <c r="I11" s="18">
        <f t="shared" si="2"/>
        <v>36.118980169971671</v>
      </c>
      <c r="J11" s="19">
        <f t="shared" si="3"/>
        <v>53.116147308781869</v>
      </c>
      <c r="K11" s="18">
        <f t="shared" si="4"/>
        <v>0</v>
      </c>
      <c r="L11" s="12"/>
    </row>
    <row r="12" spans="2:12">
      <c r="B12" s="5" t="s">
        <v>16</v>
      </c>
      <c r="C12" s="6">
        <v>140</v>
      </c>
      <c r="D12" s="7">
        <v>2300</v>
      </c>
      <c r="E12" s="7">
        <v>285</v>
      </c>
      <c r="F12" s="8">
        <v>73</v>
      </c>
      <c r="G12" s="9">
        <f t="shared" si="0"/>
        <v>2798</v>
      </c>
      <c r="H12" s="10">
        <f t="shared" si="1"/>
        <v>5.0035739814152969</v>
      </c>
      <c r="I12" s="10">
        <f t="shared" si="2"/>
        <v>82.201572551822736</v>
      </c>
      <c r="J12" s="11">
        <f t="shared" si="3"/>
        <v>10.185847033595426</v>
      </c>
      <c r="K12" s="10">
        <f t="shared" si="4"/>
        <v>2.6090064331665475</v>
      </c>
      <c r="L12" s="12"/>
    </row>
    <row r="13" spans="2:12">
      <c r="B13" s="13" t="s">
        <v>17</v>
      </c>
      <c r="C13" s="14">
        <v>0</v>
      </c>
      <c r="D13" s="15">
        <v>368</v>
      </c>
      <c r="E13" s="15">
        <v>353</v>
      </c>
      <c r="F13" s="16">
        <v>1</v>
      </c>
      <c r="G13" s="17">
        <f t="shared" si="0"/>
        <v>722</v>
      </c>
      <c r="H13" s="18">
        <f t="shared" si="1"/>
        <v>0</v>
      </c>
      <c r="I13" s="18">
        <f t="shared" si="2"/>
        <v>50.969529085872573</v>
      </c>
      <c r="J13" s="19">
        <f t="shared" si="3"/>
        <v>48.89196675900277</v>
      </c>
      <c r="K13" s="18">
        <f t="shared" si="4"/>
        <v>0.13850415512465375</v>
      </c>
      <c r="L13" s="12"/>
    </row>
    <row r="14" spans="2:12">
      <c r="B14" s="5" t="s">
        <v>18</v>
      </c>
      <c r="C14" s="6">
        <v>729</v>
      </c>
      <c r="D14" s="7">
        <v>3215</v>
      </c>
      <c r="E14" s="7">
        <v>1352</v>
      </c>
      <c r="F14" s="8">
        <v>194</v>
      </c>
      <c r="G14" s="9">
        <f t="shared" si="0"/>
        <v>5490</v>
      </c>
      <c r="H14" s="10">
        <f t="shared" si="1"/>
        <v>13.278688524590164</v>
      </c>
      <c r="I14" s="10">
        <f t="shared" si="2"/>
        <v>58.561020036429873</v>
      </c>
      <c r="J14" s="11">
        <f t="shared" si="3"/>
        <v>24.626593806921676</v>
      </c>
      <c r="K14" s="10">
        <f t="shared" si="4"/>
        <v>3.5336976320582876</v>
      </c>
      <c r="L14" s="12"/>
    </row>
    <row r="15" spans="2:12">
      <c r="B15" s="13" t="s">
        <v>19</v>
      </c>
      <c r="C15" s="14">
        <v>844</v>
      </c>
      <c r="D15" s="15">
        <v>9282</v>
      </c>
      <c r="E15" s="15">
        <v>4925</v>
      </c>
      <c r="F15" s="16">
        <v>295</v>
      </c>
      <c r="G15" s="17">
        <f t="shared" si="0"/>
        <v>15346</v>
      </c>
      <c r="H15" s="18">
        <f t="shared" si="1"/>
        <v>5.4998045093183894</v>
      </c>
      <c r="I15" s="18">
        <f t="shared" si="2"/>
        <v>60.484816890394889</v>
      </c>
      <c r="J15" s="19">
        <f t="shared" si="3"/>
        <v>32.093053564446762</v>
      </c>
      <c r="K15" s="18">
        <f t="shared" si="4"/>
        <v>1.9223250358399584</v>
      </c>
      <c r="L15" s="12"/>
    </row>
    <row r="16" spans="2:12">
      <c r="B16" s="5" t="s">
        <v>20</v>
      </c>
      <c r="C16" s="6">
        <v>81</v>
      </c>
      <c r="D16" s="6">
        <v>1173</v>
      </c>
      <c r="E16" s="6">
        <v>107</v>
      </c>
      <c r="F16" s="23">
        <v>3</v>
      </c>
      <c r="G16" s="6">
        <f t="shared" si="0"/>
        <v>1364</v>
      </c>
      <c r="H16" s="24">
        <f t="shared" si="1"/>
        <v>5.9384164222873901</v>
      </c>
      <c r="I16" s="24">
        <f t="shared" si="2"/>
        <v>85.997067448680355</v>
      </c>
      <c r="J16" s="25">
        <f t="shared" si="3"/>
        <v>7.8445747800586512</v>
      </c>
      <c r="K16" s="24">
        <f t="shared" si="4"/>
        <v>0.21994134897360704</v>
      </c>
      <c r="L16" s="12"/>
    </row>
    <row r="17" spans="2:12">
      <c r="B17" s="13" t="s">
        <v>21</v>
      </c>
      <c r="C17" s="14">
        <v>1</v>
      </c>
      <c r="D17" s="15">
        <v>171</v>
      </c>
      <c r="E17" s="15">
        <v>90</v>
      </c>
      <c r="F17" s="16">
        <v>20</v>
      </c>
      <c r="G17" s="17">
        <f t="shared" si="0"/>
        <v>282</v>
      </c>
      <c r="H17" s="18">
        <f t="shared" si="1"/>
        <v>0.3546099290780142</v>
      </c>
      <c r="I17" s="18">
        <f t="shared" si="2"/>
        <v>60.638297872340424</v>
      </c>
      <c r="J17" s="19">
        <f t="shared" si="3"/>
        <v>31.914893617021278</v>
      </c>
      <c r="K17" s="18">
        <f t="shared" si="4"/>
        <v>7.0921985815602833</v>
      </c>
      <c r="L17" s="12"/>
    </row>
    <row r="18" spans="2:12">
      <c r="B18" s="5" t="s">
        <v>22</v>
      </c>
      <c r="C18" s="6">
        <v>0</v>
      </c>
      <c r="D18" s="7">
        <v>495</v>
      </c>
      <c r="E18" s="7">
        <v>868</v>
      </c>
      <c r="F18" s="8">
        <v>56</v>
      </c>
      <c r="G18" s="9">
        <f t="shared" si="0"/>
        <v>1419</v>
      </c>
      <c r="H18" s="10">
        <f t="shared" si="1"/>
        <v>0</v>
      </c>
      <c r="I18" s="10">
        <f t="shared" si="2"/>
        <v>34.883720930232556</v>
      </c>
      <c r="J18" s="11">
        <f t="shared" si="3"/>
        <v>61.169837914023958</v>
      </c>
      <c r="K18" s="10">
        <f t="shared" si="4"/>
        <v>3.9464411557434813</v>
      </c>
      <c r="L18" s="12"/>
    </row>
    <row r="19" spans="2:12">
      <c r="B19" s="13" t="s">
        <v>23</v>
      </c>
      <c r="C19" s="14">
        <v>0</v>
      </c>
      <c r="D19" s="14">
        <v>33</v>
      </c>
      <c r="E19" s="14">
        <v>141</v>
      </c>
      <c r="F19" s="20">
        <v>0</v>
      </c>
      <c r="G19" s="14">
        <f t="shared" si="0"/>
        <v>174</v>
      </c>
      <c r="H19" s="21">
        <f t="shared" si="1"/>
        <v>0</v>
      </c>
      <c r="I19" s="21">
        <f t="shared" si="2"/>
        <v>18.96551724137931</v>
      </c>
      <c r="J19" s="22">
        <f t="shared" si="3"/>
        <v>81.034482758620683</v>
      </c>
      <c r="K19" s="21">
        <f t="shared" si="4"/>
        <v>0</v>
      </c>
      <c r="L19" s="12"/>
    </row>
    <row r="20" spans="2:12">
      <c r="B20" s="5" t="s">
        <v>24</v>
      </c>
      <c r="C20" s="6">
        <v>20</v>
      </c>
      <c r="D20" s="6">
        <v>1143</v>
      </c>
      <c r="E20" s="6">
        <v>596</v>
      </c>
      <c r="F20" s="23">
        <v>14</v>
      </c>
      <c r="G20" s="6">
        <f t="shared" si="0"/>
        <v>1773</v>
      </c>
      <c r="H20" s="24">
        <f t="shared" si="1"/>
        <v>1.1280315848843767</v>
      </c>
      <c r="I20" s="24">
        <f t="shared" si="2"/>
        <v>64.467005076142129</v>
      </c>
      <c r="J20" s="25">
        <f t="shared" si="3"/>
        <v>33.615341229554424</v>
      </c>
      <c r="K20" s="24">
        <f t="shared" si="4"/>
        <v>0.78962210941906374</v>
      </c>
      <c r="L20" s="12"/>
    </row>
    <row r="21" spans="2:12">
      <c r="B21" s="13" t="s">
        <v>25</v>
      </c>
      <c r="C21" s="26">
        <v>0</v>
      </c>
      <c r="D21" s="26">
        <v>143</v>
      </c>
      <c r="E21" s="26">
        <v>97</v>
      </c>
      <c r="F21" s="27">
        <v>0</v>
      </c>
      <c r="G21" s="26">
        <f t="shared" si="0"/>
        <v>240</v>
      </c>
      <c r="H21" s="28">
        <f t="shared" si="1"/>
        <v>0</v>
      </c>
      <c r="I21" s="28">
        <f t="shared" si="2"/>
        <v>59.583333333333336</v>
      </c>
      <c r="J21" s="29">
        <f t="shared" si="3"/>
        <v>40.416666666666664</v>
      </c>
      <c r="K21" s="28">
        <f t="shared" si="4"/>
        <v>0</v>
      </c>
      <c r="L21" s="12"/>
    </row>
    <row r="22" spans="2:12">
      <c r="B22" s="30" t="s">
        <v>26</v>
      </c>
      <c r="C22" s="31">
        <f>C8+C9+C13+C18+C19+C21</f>
        <v>8</v>
      </c>
      <c r="D22" s="31">
        <f t="shared" ref="D22:F22" si="5">D8+D9+D13+D18+D19+D21</f>
        <v>2122</v>
      </c>
      <c r="E22" s="31">
        <f t="shared" si="5"/>
        <v>2640</v>
      </c>
      <c r="F22" s="31">
        <f t="shared" si="5"/>
        <v>57</v>
      </c>
      <c r="G22" s="31">
        <f t="shared" ref="G22" si="6">SUM(G8:G9,G13,G18:G19,G21)</f>
        <v>4827</v>
      </c>
      <c r="H22" s="32">
        <f t="shared" si="1"/>
        <v>0.16573441060700228</v>
      </c>
      <c r="I22" s="32">
        <f t="shared" si="2"/>
        <v>43.961052413507353</v>
      </c>
      <c r="J22" s="33">
        <f t="shared" si="3"/>
        <v>54.692355500310754</v>
      </c>
      <c r="K22" s="32">
        <f t="shared" si="4"/>
        <v>1.1808576755748912</v>
      </c>
      <c r="L22" s="12"/>
    </row>
    <row r="23" spans="2:12">
      <c r="B23" s="34" t="s">
        <v>27</v>
      </c>
      <c r="C23" s="9">
        <f>C6+C7+C10+C11+C12+C14+C15+C16+C17+C20</f>
        <v>2937</v>
      </c>
      <c r="D23" s="9">
        <f t="shared" ref="D23:F23" si="7">D6+D7+D10+D11+D12+D14+D15+D16+D17+D20</f>
        <v>23556</v>
      </c>
      <c r="E23" s="9">
        <f t="shared" si="7"/>
        <v>9819</v>
      </c>
      <c r="F23" s="9">
        <f t="shared" si="7"/>
        <v>725</v>
      </c>
      <c r="G23" s="9">
        <f t="shared" ref="G23" si="8">SUM(G6:G7,G10:G12,G14:G17,G20)</f>
        <v>37037</v>
      </c>
      <c r="H23" s="10">
        <f t="shared" si="1"/>
        <v>7.9299079299079303</v>
      </c>
      <c r="I23" s="10">
        <f t="shared" si="2"/>
        <v>63.601263601263604</v>
      </c>
      <c r="J23" s="11">
        <f t="shared" si="3"/>
        <v>26.511326511326512</v>
      </c>
      <c r="K23" s="10">
        <f t="shared" si="4"/>
        <v>1.9575019575019574</v>
      </c>
      <c r="L23" s="12"/>
    </row>
    <row r="24" spans="2:12">
      <c r="B24" s="35" t="s">
        <v>28</v>
      </c>
      <c r="C24" s="36">
        <f>SUM(C6:C21)</f>
        <v>2945</v>
      </c>
      <c r="D24" s="36">
        <f t="shared" ref="D24:F24" si="9">SUM(D6:D21)</f>
        <v>25678</v>
      </c>
      <c r="E24" s="36">
        <f t="shared" si="9"/>
        <v>12459</v>
      </c>
      <c r="F24" s="36">
        <f t="shared" si="9"/>
        <v>782</v>
      </c>
      <c r="G24" s="36">
        <f t="shared" ref="G24" si="10">G22+G23</f>
        <v>41864</v>
      </c>
      <c r="H24" s="37">
        <f t="shared" si="1"/>
        <v>7.0346837378176952</v>
      </c>
      <c r="I24" s="37">
        <f t="shared" si="2"/>
        <v>61.336709344544239</v>
      </c>
      <c r="J24" s="38">
        <f t="shared" si="3"/>
        <v>29.76065354481177</v>
      </c>
      <c r="K24" s="37">
        <f t="shared" si="4"/>
        <v>1.8679533728262947</v>
      </c>
      <c r="L24" s="12"/>
    </row>
    <row r="25" spans="2:12" ht="30" customHeight="1">
      <c r="B25" s="74" t="s">
        <v>43</v>
      </c>
      <c r="C25" s="74"/>
      <c r="D25" s="74"/>
      <c r="E25" s="74"/>
      <c r="F25" s="74"/>
      <c r="G25" s="74"/>
      <c r="H25" s="74"/>
      <c r="I25" s="74"/>
      <c r="J25" s="74"/>
      <c r="K25" s="74"/>
    </row>
    <row r="26" spans="2:12">
      <c r="C26" s="39"/>
      <c r="D26" s="39"/>
      <c r="E26" s="39"/>
      <c r="F26" s="39"/>
      <c r="G26" s="39"/>
    </row>
  </sheetData>
  <mergeCells count="6">
    <mergeCell ref="B25:K25"/>
    <mergeCell ref="B2:K2"/>
    <mergeCell ref="B3:B5"/>
    <mergeCell ref="C3:K3"/>
    <mergeCell ref="C5:G5"/>
    <mergeCell ref="H5:K5"/>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A4E0D-3C30-40B7-BB85-9427442D449F}">
  <sheetPr published="0"/>
  <dimension ref="B2:L27"/>
  <sheetViews>
    <sheetView workbookViewId="0"/>
  </sheetViews>
  <sheetFormatPr baseColWidth="10" defaultColWidth="11.44140625" defaultRowHeight="14.4"/>
  <cols>
    <col min="1" max="1" width="11.44140625" style="1"/>
    <col min="2" max="2" width="33.44140625" style="1" customWidth="1"/>
    <col min="3" max="11" width="12.44140625" style="1" customWidth="1"/>
    <col min="12" max="16384" width="11.44140625" style="1"/>
  </cols>
  <sheetData>
    <row r="2" spans="2:12" ht="15.6">
      <c r="B2" s="63" t="s">
        <v>39</v>
      </c>
      <c r="C2" s="64"/>
      <c r="D2" s="64"/>
      <c r="E2" s="64"/>
      <c r="F2" s="64"/>
      <c r="G2" s="64"/>
      <c r="H2" s="64"/>
      <c r="I2" s="64"/>
      <c r="J2" s="64"/>
      <c r="K2" s="64"/>
    </row>
    <row r="3" spans="2:12">
      <c r="B3" s="65" t="s">
        <v>1</v>
      </c>
      <c r="C3" s="68" t="s">
        <v>2</v>
      </c>
      <c r="D3" s="69"/>
      <c r="E3" s="69"/>
      <c r="F3" s="69"/>
      <c r="G3" s="69"/>
      <c r="H3" s="69"/>
      <c r="I3" s="69"/>
      <c r="J3" s="69"/>
      <c r="K3" s="70"/>
    </row>
    <row r="4" spans="2:12" ht="43.2">
      <c r="B4" s="66"/>
      <c r="C4" s="2" t="s">
        <v>3</v>
      </c>
      <c r="D4" s="3" t="s">
        <v>4</v>
      </c>
      <c r="E4" s="3" t="s">
        <v>5</v>
      </c>
      <c r="F4" s="3" t="s">
        <v>6</v>
      </c>
      <c r="G4" s="4" t="s">
        <v>7</v>
      </c>
      <c r="H4" s="2" t="s">
        <v>3</v>
      </c>
      <c r="I4" s="3" t="s">
        <v>4</v>
      </c>
      <c r="J4" s="3" t="s">
        <v>5</v>
      </c>
      <c r="K4" s="3" t="s">
        <v>6</v>
      </c>
    </row>
    <row r="5" spans="2:12">
      <c r="B5" s="67"/>
      <c r="C5" s="71" t="s">
        <v>8</v>
      </c>
      <c r="D5" s="72"/>
      <c r="E5" s="72"/>
      <c r="F5" s="72"/>
      <c r="G5" s="73"/>
      <c r="H5" s="71" t="s">
        <v>9</v>
      </c>
      <c r="I5" s="72"/>
      <c r="J5" s="72"/>
      <c r="K5" s="73"/>
    </row>
    <row r="6" spans="2:12">
      <c r="B6" s="5" t="s">
        <v>10</v>
      </c>
      <c r="C6" s="6">
        <v>1135</v>
      </c>
      <c r="D6" s="7">
        <v>4187</v>
      </c>
      <c r="E6" s="7">
        <v>628</v>
      </c>
      <c r="F6" s="8">
        <v>135</v>
      </c>
      <c r="G6" s="9">
        <f>SUM(C6:F6)</f>
        <v>6085</v>
      </c>
      <c r="H6" s="10">
        <f>C6*100/G6</f>
        <v>18.65242399342646</v>
      </c>
      <c r="I6" s="10">
        <f>D6*100/G6</f>
        <v>68.808545603944125</v>
      </c>
      <c r="J6" s="11">
        <f>E6*100/G6</f>
        <v>10.320460147904683</v>
      </c>
      <c r="K6" s="10">
        <f>F6*100/G6</f>
        <v>2.218570254724733</v>
      </c>
      <c r="L6" s="12"/>
    </row>
    <row r="7" spans="2:12">
      <c r="B7" s="13" t="s">
        <v>11</v>
      </c>
      <c r="C7" s="14">
        <v>64</v>
      </c>
      <c r="D7" s="15">
        <v>2092</v>
      </c>
      <c r="E7" s="15">
        <v>1057</v>
      </c>
      <c r="F7" s="16">
        <v>22</v>
      </c>
      <c r="G7" s="17">
        <f t="shared" ref="G7:G21" si="0">SUM(C7:F7)</f>
        <v>3235</v>
      </c>
      <c r="H7" s="18">
        <f t="shared" ref="H7:H24" si="1">C7*100/G7</f>
        <v>1.9783616692426584</v>
      </c>
      <c r="I7" s="18">
        <f t="shared" ref="I7:I24" si="2">D7*100/G7</f>
        <v>64.667697063369403</v>
      </c>
      <c r="J7" s="19">
        <f t="shared" ref="J7:J24" si="3">E7*100/G7</f>
        <v>32.673879443585783</v>
      </c>
      <c r="K7" s="18">
        <f t="shared" ref="K7:K24" si="4">F7*100/G7</f>
        <v>0.68006182380216385</v>
      </c>
      <c r="L7" s="12"/>
    </row>
    <row r="8" spans="2:12">
      <c r="B8" s="5" t="s">
        <v>12</v>
      </c>
      <c r="C8" s="6">
        <v>0</v>
      </c>
      <c r="D8" s="7">
        <v>687</v>
      </c>
      <c r="E8" s="7">
        <v>737</v>
      </c>
      <c r="F8" s="8">
        <v>0</v>
      </c>
      <c r="G8" s="9">
        <f t="shared" si="0"/>
        <v>1424</v>
      </c>
      <c r="H8" s="10">
        <f t="shared" si="1"/>
        <v>0</v>
      </c>
      <c r="I8" s="10">
        <f t="shared" si="2"/>
        <v>48.24438202247191</v>
      </c>
      <c r="J8" s="11">
        <f t="shared" si="3"/>
        <v>51.75561797752809</v>
      </c>
      <c r="K8" s="10">
        <f t="shared" si="4"/>
        <v>0</v>
      </c>
      <c r="L8" s="12"/>
    </row>
    <row r="9" spans="2:12">
      <c r="B9" s="13" t="s">
        <v>13</v>
      </c>
      <c r="C9" s="14">
        <v>5</v>
      </c>
      <c r="D9" s="14">
        <v>582</v>
      </c>
      <c r="E9" s="14">
        <v>313</v>
      </c>
      <c r="F9" s="20">
        <v>0</v>
      </c>
      <c r="G9" s="14">
        <f t="shared" si="0"/>
        <v>900</v>
      </c>
      <c r="H9" s="21">
        <f t="shared" si="1"/>
        <v>0.55555555555555558</v>
      </c>
      <c r="I9" s="21">
        <f t="shared" si="2"/>
        <v>64.666666666666671</v>
      </c>
      <c r="J9" s="22">
        <f t="shared" si="3"/>
        <v>34.777777777777779</v>
      </c>
      <c r="K9" s="21">
        <f t="shared" si="4"/>
        <v>0</v>
      </c>
      <c r="L9" s="12"/>
    </row>
    <row r="10" spans="2:12">
      <c r="B10" s="5" t="s">
        <v>14</v>
      </c>
      <c r="C10" s="6">
        <v>38</v>
      </c>
      <c r="D10" s="7">
        <v>181</v>
      </c>
      <c r="E10" s="7">
        <v>20</v>
      </c>
      <c r="F10" s="8">
        <v>1</v>
      </c>
      <c r="G10" s="9">
        <f t="shared" si="0"/>
        <v>240</v>
      </c>
      <c r="H10" s="10">
        <f t="shared" si="1"/>
        <v>15.833333333333334</v>
      </c>
      <c r="I10" s="10">
        <f t="shared" si="2"/>
        <v>75.416666666666671</v>
      </c>
      <c r="J10" s="11">
        <f t="shared" si="3"/>
        <v>8.3333333333333339</v>
      </c>
      <c r="K10" s="10">
        <f t="shared" si="4"/>
        <v>0.41666666666666669</v>
      </c>
      <c r="L10" s="12"/>
    </row>
    <row r="11" spans="2:12">
      <c r="B11" s="13" t="s">
        <v>15</v>
      </c>
      <c r="C11" s="14">
        <v>86</v>
      </c>
      <c r="D11" s="15">
        <v>279</v>
      </c>
      <c r="E11" s="15">
        <v>383</v>
      </c>
      <c r="F11" s="16">
        <v>0</v>
      </c>
      <c r="G11" s="17">
        <f t="shared" si="0"/>
        <v>748</v>
      </c>
      <c r="H11" s="18">
        <f t="shared" si="1"/>
        <v>11.497326203208557</v>
      </c>
      <c r="I11" s="18">
        <f t="shared" si="2"/>
        <v>37.299465240641709</v>
      </c>
      <c r="J11" s="19">
        <f t="shared" si="3"/>
        <v>51.203208556149733</v>
      </c>
      <c r="K11" s="18">
        <f t="shared" si="4"/>
        <v>0</v>
      </c>
      <c r="L11" s="12"/>
    </row>
    <row r="12" spans="2:12">
      <c r="B12" s="5" t="s">
        <v>16</v>
      </c>
      <c r="C12" s="6">
        <v>124</v>
      </c>
      <c r="D12" s="7">
        <v>2345</v>
      </c>
      <c r="E12" s="7">
        <v>294</v>
      </c>
      <c r="F12" s="8">
        <v>57</v>
      </c>
      <c r="G12" s="9">
        <f t="shared" si="0"/>
        <v>2820</v>
      </c>
      <c r="H12" s="10">
        <f t="shared" si="1"/>
        <v>4.3971631205673756</v>
      </c>
      <c r="I12" s="10">
        <f t="shared" si="2"/>
        <v>83.156028368794324</v>
      </c>
      <c r="J12" s="11">
        <f t="shared" si="3"/>
        <v>10.425531914893616</v>
      </c>
      <c r="K12" s="10">
        <f t="shared" si="4"/>
        <v>2.021276595744681</v>
      </c>
      <c r="L12" s="12"/>
    </row>
    <row r="13" spans="2:12">
      <c r="B13" s="13" t="s">
        <v>17</v>
      </c>
      <c r="C13" s="14">
        <v>37</v>
      </c>
      <c r="D13" s="15">
        <v>320</v>
      </c>
      <c r="E13" s="15">
        <v>461</v>
      </c>
      <c r="F13" s="16">
        <v>0</v>
      </c>
      <c r="G13" s="17">
        <f t="shared" si="0"/>
        <v>818</v>
      </c>
      <c r="H13" s="18">
        <f t="shared" si="1"/>
        <v>4.5232273838630803</v>
      </c>
      <c r="I13" s="18">
        <f t="shared" si="2"/>
        <v>39.119804400977998</v>
      </c>
      <c r="J13" s="19">
        <f t="shared" si="3"/>
        <v>56.356968215158922</v>
      </c>
      <c r="K13" s="18">
        <f t="shared" si="4"/>
        <v>0</v>
      </c>
      <c r="L13" s="12"/>
    </row>
    <row r="14" spans="2:12">
      <c r="B14" s="5" t="s">
        <v>18</v>
      </c>
      <c r="C14" s="6">
        <v>874</v>
      </c>
      <c r="D14" s="7">
        <v>3727</v>
      </c>
      <c r="E14" s="7">
        <v>840</v>
      </c>
      <c r="F14" s="8">
        <v>212</v>
      </c>
      <c r="G14" s="9">
        <f t="shared" si="0"/>
        <v>5653</v>
      </c>
      <c r="H14" s="10">
        <f t="shared" si="1"/>
        <v>15.460817265168936</v>
      </c>
      <c r="I14" s="10">
        <f t="shared" si="2"/>
        <v>65.929594905359991</v>
      </c>
      <c r="J14" s="11">
        <f t="shared" si="3"/>
        <v>14.859366707942685</v>
      </c>
      <c r="K14" s="10">
        <f t="shared" si="4"/>
        <v>3.750221121528392</v>
      </c>
      <c r="L14" s="12"/>
    </row>
    <row r="15" spans="2:12">
      <c r="B15" s="13" t="s">
        <v>19</v>
      </c>
      <c r="C15" s="14">
        <v>1126</v>
      </c>
      <c r="D15" s="15">
        <v>9879</v>
      </c>
      <c r="E15" s="15">
        <v>4288</v>
      </c>
      <c r="F15" s="16">
        <v>342</v>
      </c>
      <c r="G15" s="17">
        <f t="shared" si="0"/>
        <v>15635</v>
      </c>
      <c r="H15" s="18">
        <f t="shared" si="1"/>
        <v>7.2017908538535336</v>
      </c>
      <c r="I15" s="18">
        <f t="shared" si="2"/>
        <v>63.185161496642152</v>
      </c>
      <c r="J15" s="19">
        <f t="shared" si="3"/>
        <v>27.425647585545249</v>
      </c>
      <c r="K15" s="18">
        <f t="shared" si="4"/>
        <v>2.1874000639590663</v>
      </c>
      <c r="L15" s="12"/>
    </row>
    <row r="16" spans="2:12">
      <c r="B16" s="5" t="s">
        <v>20</v>
      </c>
      <c r="C16" s="6">
        <v>90</v>
      </c>
      <c r="D16" s="6">
        <v>1169</v>
      </c>
      <c r="E16" s="6">
        <v>89</v>
      </c>
      <c r="F16" s="23">
        <v>3</v>
      </c>
      <c r="G16" s="6">
        <f t="shared" si="0"/>
        <v>1351</v>
      </c>
      <c r="H16" s="24">
        <f t="shared" si="1"/>
        <v>6.6617320503330868</v>
      </c>
      <c r="I16" s="24">
        <f t="shared" si="2"/>
        <v>86.52849740932642</v>
      </c>
      <c r="J16" s="25">
        <f t="shared" si="3"/>
        <v>6.5877128053293861</v>
      </c>
      <c r="K16" s="24">
        <f t="shared" si="4"/>
        <v>0.22205773501110287</v>
      </c>
      <c r="L16" s="12"/>
    </row>
    <row r="17" spans="2:12">
      <c r="B17" s="13" t="s">
        <v>21</v>
      </c>
      <c r="C17" s="14">
        <v>6</v>
      </c>
      <c r="D17" s="15">
        <v>144</v>
      </c>
      <c r="E17" s="15">
        <v>102</v>
      </c>
      <c r="F17" s="16">
        <v>10</v>
      </c>
      <c r="G17" s="17">
        <f t="shared" si="0"/>
        <v>262</v>
      </c>
      <c r="H17" s="18">
        <f t="shared" si="1"/>
        <v>2.2900763358778624</v>
      </c>
      <c r="I17" s="18">
        <f t="shared" si="2"/>
        <v>54.961832061068705</v>
      </c>
      <c r="J17" s="19">
        <f t="shared" si="3"/>
        <v>38.931297709923662</v>
      </c>
      <c r="K17" s="18">
        <f t="shared" si="4"/>
        <v>3.8167938931297711</v>
      </c>
      <c r="L17" s="12"/>
    </row>
    <row r="18" spans="2:12">
      <c r="B18" s="5" t="s">
        <v>22</v>
      </c>
      <c r="C18" s="6">
        <v>1</v>
      </c>
      <c r="D18" s="7">
        <v>671</v>
      </c>
      <c r="E18" s="7">
        <v>835</v>
      </c>
      <c r="F18" s="8">
        <v>52</v>
      </c>
      <c r="G18" s="9">
        <f t="shared" si="0"/>
        <v>1559</v>
      </c>
      <c r="H18" s="10">
        <f t="shared" si="1"/>
        <v>6.4143681847338041E-2</v>
      </c>
      <c r="I18" s="10">
        <f t="shared" si="2"/>
        <v>43.040410519563821</v>
      </c>
      <c r="J18" s="11">
        <f t="shared" si="3"/>
        <v>53.559974342527262</v>
      </c>
      <c r="K18" s="10">
        <f t="shared" si="4"/>
        <v>3.3354714560615779</v>
      </c>
      <c r="L18" s="12"/>
    </row>
    <row r="19" spans="2:12">
      <c r="B19" s="13" t="s">
        <v>23</v>
      </c>
      <c r="C19" s="14">
        <v>1</v>
      </c>
      <c r="D19" s="14">
        <v>46</v>
      </c>
      <c r="E19" s="14">
        <v>140</v>
      </c>
      <c r="F19" s="20">
        <v>0</v>
      </c>
      <c r="G19" s="14">
        <f t="shared" si="0"/>
        <v>187</v>
      </c>
      <c r="H19" s="21">
        <f t="shared" si="1"/>
        <v>0.53475935828877008</v>
      </c>
      <c r="I19" s="21">
        <f t="shared" si="2"/>
        <v>24.598930481283421</v>
      </c>
      <c r="J19" s="22">
        <f t="shared" si="3"/>
        <v>74.866310160427801</v>
      </c>
      <c r="K19" s="21">
        <f t="shared" si="4"/>
        <v>0</v>
      </c>
      <c r="L19" s="12"/>
    </row>
    <row r="20" spans="2:12">
      <c r="B20" s="5" t="s">
        <v>24</v>
      </c>
      <c r="C20" s="6">
        <v>21</v>
      </c>
      <c r="D20" s="6">
        <v>1256</v>
      </c>
      <c r="E20" s="6">
        <v>556</v>
      </c>
      <c r="F20" s="23">
        <v>11</v>
      </c>
      <c r="G20" s="6">
        <f t="shared" si="0"/>
        <v>1844</v>
      </c>
      <c r="H20" s="24">
        <f t="shared" si="1"/>
        <v>1.1388286334056399</v>
      </c>
      <c r="I20" s="24">
        <f t="shared" si="2"/>
        <v>68.11279826464208</v>
      </c>
      <c r="J20" s="25">
        <f t="shared" si="3"/>
        <v>30.15184381778742</v>
      </c>
      <c r="K20" s="24">
        <f t="shared" si="4"/>
        <v>0.59652928416485895</v>
      </c>
      <c r="L20" s="12"/>
    </row>
    <row r="21" spans="2:12">
      <c r="B21" s="13" t="s">
        <v>25</v>
      </c>
      <c r="C21" s="26">
        <v>21</v>
      </c>
      <c r="D21" s="26">
        <v>119</v>
      </c>
      <c r="E21" s="26">
        <v>115</v>
      </c>
      <c r="F21" s="27">
        <v>7</v>
      </c>
      <c r="G21" s="26">
        <f t="shared" si="0"/>
        <v>262</v>
      </c>
      <c r="H21" s="28">
        <f t="shared" si="1"/>
        <v>8.0152671755725198</v>
      </c>
      <c r="I21" s="28">
        <f t="shared" si="2"/>
        <v>45.419847328244273</v>
      </c>
      <c r="J21" s="29">
        <f t="shared" si="3"/>
        <v>43.893129770992367</v>
      </c>
      <c r="K21" s="28">
        <f t="shared" si="4"/>
        <v>2.6717557251908395</v>
      </c>
      <c r="L21" s="12"/>
    </row>
    <row r="22" spans="2:12">
      <c r="B22" s="30" t="s">
        <v>26</v>
      </c>
      <c r="C22" s="31">
        <f>C8+C9+C13+C18+C19+C21</f>
        <v>65</v>
      </c>
      <c r="D22" s="31">
        <f t="shared" ref="D22:F22" si="5">D8+D9+D13+D18+D19+D21</f>
        <v>2425</v>
      </c>
      <c r="E22" s="31">
        <f t="shared" si="5"/>
        <v>2601</v>
      </c>
      <c r="F22" s="31">
        <f t="shared" si="5"/>
        <v>59</v>
      </c>
      <c r="G22" s="31">
        <f t="shared" ref="G22" si="6">SUM(G8:G9,G13,G18:G19,G21)</f>
        <v>5150</v>
      </c>
      <c r="H22" s="32">
        <f t="shared" si="1"/>
        <v>1.2621359223300972</v>
      </c>
      <c r="I22" s="32">
        <f t="shared" si="2"/>
        <v>47.087378640776699</v>
      </c>
      <c r="J22" s="33">
        <f t="shared" si="3"/>
        <v>50.504854368932037</v>
      </c>
      <c r="K22" s="32">
        <f t="shared" si="4"/>
        <v>1.145631067961165</v>
      </c>
      <c r="L22" s="12"/>
    </row>
    <row r="23" spans="2:12">
      <c r="B23" s="34" t="s">
        <v>27</v>
      </c>
      <c r="C23" s="9">
        <f>C6+C7+C10+C11+C12+C14+C15+C16+C17+C20</f>
        <v>3564</v>
      </c>
      <c r="D23" s="9">
        <f t="shared" ref="D23:F23" si="7">D6+D7+D10+D11+D12+D14+D15+D16+D17+D20</f>
        <v>25259</v>
      </c>
      <c r="E23" s="9">
        <f t="shared" si="7"/>
        <v>8257</v>
      </c>
      <c r="F23" s="9">
        <f t="shared" si="7"/>
        <v>793</v>
      </c>
      <c r="G23" s="9">
        <f t="shared" ref="G23" si="8">SUM(G6:G7,G10:G12,G14:G17,G20)</f>
        <v>37873</v>
      </c>
      <c r="H23" s="10">
        <f t="shared" si="1"/>
        <v>9.4103979088004639</v>
      </c>
      <c r="I23" s="10">
        <f t="shared" si="2"/>
        <v>66.693950835687687</v>
      </c>
      <c r="J23" s="11">
        <f t="shared" si="3"/>
        <v>21.801811316769204</v>
      </c>
      <c r="K23" s="10">
        <f t="shared" si="4"/>
        <v>2.0938399387426401</v>
      </c>
      <c r="L23" s="12"/>
    </row>
    <row r="24" spans="2:12">
      <c r="B24" s="41" t="s">
        <v>28</v>
      </c>
      <c r="C24" s="31">
        <f>SUM(C6:C21)</f>
        <v>3629</v>
      </c>
      <c r="D24" s="31">
        <f t="shared" ref="D24:F24" si="9">SUM(D6:D21)</f>
        <v>27684</v>
      </c>
      <c r="E24" s="31">
        <f t="shared" si="9"/>
        <v>10858</v>
      </c>
      <c r="F24" s="31">
        <f t="shared" si="9"/>
        <v>852</v>
      </c>
      <c r="G24" s="31">
        <f t="shared" ref="G24" si="10">G22+G23</f>
        <v>43023</v>
      </c>
      <c r="H24" s="32">
        <f t="shared" si="1"/>
        <v>8.4350231271645395</v>
      </c>
      <c r="I24" s="32">
        <f t="shared" si="2"/>
        <v>64.346977198242797</v>
      </c>
      <c r="J24" s="33">
        <f t="shared" si="3"/>
        <v>25.237663575296935</v>
      </c>
      <c r="K24" s="32">
        <f t="shared" si="4"/>
        <v>1.9803360992957255</v>
      </c>
      <c r="L24" s="12"/>
    </row>
    <row r="25" spans="2:12" ht="78" customHeight="1">
      <c r="B25" s="75" t="s">
        <v>40</v>
      </c>
      <c r="C25" s="75"/>
      <c r="D25" s="75"/>
      <c r="E25" s="75"/>
      <c r="F25" s="75"/>
      <c r="G25" s="75"/>
      <c r="H25" s="75"/>
      <c r="I25" s="75"/>
      <c r="J25" s="75"/>
      <c r="K25" s="75"/>
      <c r="L25" s="12"/>
    </row>
    <row r="26" spans="2:12" ht="34.5" customHeight="1">
      <c r="B26" s="74" t="s">
        <v>41</v>
      </c>
      <c r="C26" s="74"/>
      <c r="D26" s="74"/>
      <c r="E26" s="74"/>
      <c r="F26" s="74"/>
      <c r="G26" s="74"/>
      <c r="H26" s="74"/>
      <c r="I26" s="74"/>
      <c r="J26" s="74"/>
      <c r="K26" s="74"/>
    </row>
    <row r="27" spans="2:12">
      <c r="C27" s="39"/>
      <c r="D27" s="39"/>
      <c r="E27" s="39"/>
      <c r="F27" s="39"/>
      <c r="G27" s="39"/>
    </row>
  </sheetData>
  <mergeCells count="7">
    <mergeCell ref="B26:K26"/>
    <mergeCell ref="B2:K2"/>
    <mergeCell ref="B3:B5"/>
    <mergeCell ref="C3:K3"/>
    <mergeCell ref="C5:G5"/>
    <mergeCell ref="H5:K5"/>
    <mergeCell ref="B25:K25"/>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L26"/>
  <sheetViews>
    <sheetView workbookViewId="0"/>
  </sheetViews>
  <sheetFormatPr baseColWidth="10" defaultColWidth="11.44140625" defaultRowHeight="14.4"/>
  <cols>
    <col min="1" max="1" width="11.44140625" style="1"/>
    <col min="2" max="2" width="33.44140625" style="1" customWidth="1"/>
    <col min="3" max="11" width="12.5546875" style="1" customWidth="1"/>
    <col min="12" max="16384" width="11.44140625" style="1"/>
  </cols>
  <sheetData>
    <row r="2" spans="2:12" ht="15.6">
      <c r="B2" s="63" t="s">
        <v>0</v>
      </c>
      <c r="C2" s="64"/>
      <c r="D2" s="64"/>
      <c r="E2" s="64"/>
      <c r="F2" s="64"/>
      <c r="G2" s="64"/>
      <c r="H2" s="64"/>
      <c r="I2" s="64"/>
      <c r="J2" s="64"/>
      <c r="K2" s="64"/>
    </row>
    <row r="3" spans="2:12" ht="14.85" customHeight="1">
      <c r="B3" s="65" t="s">
        <v>1</v>
      </c>
      <c r="C3" s="68" t="s">
        <v>2</v>
      </c>
      <c r="D3" s="69"/>
      <c r="E3" s="69"/>
      <c r="F3" s="69"/>
      <c r="G3" s="69"/>
      <c r="H3" s="69"/>
      <c r="I3" s="69"/>
      <c r="J3" s="69"/>
      <c r="K3" s="70"/>
    </row>
    <row r="4" spans="2:12" ht="43.2">
      <c r="B4" s="66"/>
      <c r="C4" s="2" t="s">
        <v>3</v>
      </c>
      <c r="D4" s="3" t="s">
        <v>4</v>
      </c>
      <c r="E4" s="3" t="s">
        <v>5</v>
      </c>
      <c r="F4" s="3" t="s">
        <v>6</v>
      </c>
      <c r="G4" s="4" t="s">
        <v>7</v>
      </c>
      <c r="H4" s="2" t="s">
        <v>3</v>
      </c>
      <c r="I4" s="3" t="s">
        <v>4</v>
      </c>
      <c r="J4" s="3" t="s">
        <v>5</v>
      </c>
      <c r="K4" s="3" t="s">
        <v>6</v>
      </c>
    </row>
    <row r="5" spans="2:12">
      <c r="B5" s="67"/>
      <c r="C5" s="71" t="s">
        <v>8</v>
      </c>
      <c r="D5" s="72"/>
      <c r="E5" s="72"/>
      <c r="F5" s="72"/>
      <c r="G5" s="73"/>
      <c r="H5" s="71" t="s">
        <v>9</v>
      </c>
      <c r="I5" s="72"/>
      <c r="J5" s="72"/>
      <c r="K5" s="73"/>
    </row>
    <row r="6" spans="2:12">
      <c r="B6" s="5" t="s">
        <v>10</v>
      </c>
      <c r="C6" s="6">
        <v>1141</v>
      </c>
      <c r="D6" s="7">
        <v>4491</v>
      </c>
      <c r="E6" s="7">
        <v>731</v>
      </c>
      <c r="F6" s="8">
        <v>149</v>
      </c>
      <c r="G6" s="9">
        <f>SUM(C6:F6)</f>
        <v>6512</v>
      </c>
      <c r="H6" s="10">
        <f>C6*100/G6</f>
        <v>17.52149877149877</v>
      </c>
      <c r="I6" s="10">
        <f>D6*100/G6</f>
        <v>68.964987714987714</v>
      </c>
      <c r="J6" s="11">
        <f>E6*100/G6</f>
        <v>11.225429975429975</v>
      </c>
      <c r="K6" s="10">
        <f>F6*100/G6</f>
        <v>2.288083538083538</v>
      </c>
      <c r="L6" s="12"/>
    </row>
    <row r="7" spans="2:12">
      <c r="B7" s="13" t="s">
        <v>11</v>
      </c>
      <c r="C7" s="14">
        <v>72</v>
      </c>
      <c r="D7" s="15">
        <v>2301</v>
      </c>
      <c r="E7" s="15">
        <v>1021</v>
      </c>
      <c r="F7" s="16">
        <v>31</v>
      </c>
      <c r="G7" s="17">
        <f t="shared" ref="G7:G21" si="0">SUM(C7:F7)</f>
        <v>3425</v>
      </c>
      <c r="H7" s="18">
        <f t="shared" ref="H7:H24" si="1">C7*100/G7</f>
        <v>2.1021897810218979</v>
      </c>
      <c r="I7" s="18">
        <f t="shared" ref="I7:I24" si="2">D7*100/G7</f>
        <v>67.182481751824824</v>
      </c>
      <c r="J7" s="19">
        <f t="shared" ref="J7:J24" si="3">E7*100/G7</f>
        <v>29.810218978102188</v>
      </c>
      <c r="K7" s="18">
        <f t="shared" ref="K7:K24" si="4">F7*100/G7</f>
        <v>0.9051094890510949</v>
      </c>
      <c r="L7" s="12"/>
    </row>
    <row r="8" spans="2:12">
      <c r="B8" s="5" t="s">
        <v>12</v>
      </c>
      <c r="C8" s="6">
        <v>0</v>
      </c>
      <c r="D8" s="7">
        <v>868</v>
      </c>
      <c r="E8" s="7">
        <v>729</v>
      </c>
      <c r="F8" s="8">
        <v>4</v>
      </c>
      <c r="G8" s="9">
        <f t="shared" si="0"/>
        <v>1601</v>
      </c>
      <c r="H8" s="10">
        <f t="shared" si="1"/>
        <v>0</v>
      </c>
      <c r="I8" s="10">
        <f t="shared" si="2"/>
        <v>54.216114928169894</v>
      </c>
      <c r="J8" s="11">
        <f t="shared" si="3"/>
        <v>45.534041224234855</v>
      </c>
      <c r="K8" s="10">
        <f t="shared" si="4"/>
        <v>0.24984384759525297</v>
      </c>
      <c r="L8" s="12"/>
    </row>
    <row r="9" spans="2:12">
      <c r="B9" s="13" t="s">
        <v>13</v>
      </c>
      <c r="C9" s="14">
        <v>10</v>
      </c>
      <c r="D9" s="14">
        <v>638</v>
      </c>
      <c r="E9" s="14">
        <v>342</v>
      </c>
      <c r="F9" s="20">
        <v>1</v>
      </c>
      <c r="G9" s="14">
        <f t="shared" si="0"/>
        <v>991</v>
      </c>
      <c r="H9" s="21">
        <f t="shared" si="1"/>
        <v>1.0090817356205852</v>
      </c>
      <c r="I9" s="21">
        <f t="shared" si="2"/>
        <v>64.379414732593347</v>
      </c>
      <c r="J9" s="22">
        <f t="shared" si="3"/>
        <v>34.510595358224016</v>
      </c>
      <c r="K9" s="21">
        <f t="shared" si="4"/>
        <v>0.10090817356205853</v>
      </c>
      <c r="L9" s="12"/>
    </row>
    <row r="10" spans="2:12">
      <c r="B10" s="5" t="s">
        <v>14</v>
      </c>
      <c r="C10" s="6">
        <v>43</v>
      </c>
      <c r="D10" s="7">
        <v>195</v>
      </c>
      <c r="E10" s="7">
        <v>25</v>
      </c>
      <c r="F10" s="8">
        <v>1</v>
      </c>
      <c r="G10" s="9">
        <f t="shared" si="0"/>
        <v>264</v>
      </c>
      <c r="H10" s="10">
        <f t="shared" si="1"/>
        <v>16.287878787878789</v>
      </c>
      <c r="I10" s="10">
        <f t="shared" si="2"/>
        <v>73.86363636363636</v>
      </c>
      <c r="J10" s="11">
        <f t="shared" si="3"/>
        <v>9.4696969696969688</v>
      </c>
      <c r="K10" s="10">
        <f t="shared" si="4"/>
        <v>0.37878787878787878</v>
      </c>
      <c r="L10" s="12"/>
    </row>
    <row r="11" spans="2:12">
      <c r="B11" s="13" t="s">
        <v>15</v>
      </c>
      <c r="C11" s="14">
        <v>106</v>
      </c>
      <c r="D11" s="15">
        <v>322</v>
      </c>
      <c r="E11" s="15">
        <v>419</v>
      </c>
      <c r="F11" s="16">
        <v>0</v>
      </c>
      <c r="G11" s="17">
        <f t="shared" si="0"/>
        <v>847</v>
      </c>
      <c r="H11" s="18">
        <f t="shared" si="1"/>
        <v>12.514757969303425</v>
      </c>
      <c r="I11" s="18">
        <f t="shared" si="2"/>
        <v>38.016528925619838</v>
      </c>
      <c r="J11" s="19">
        <f t="shared" si="3"/>
        <v>49.468713105076745</v>
      </c>
      <c r="K11" s="18">
        <f t="shared" si="4"/>
        <v>0</v>
      </c>
      <c r="L11" s="12"/>
    </row>
    <row r="12" spans="2:12">
      <c r="B12" s="5" t="s">
        <v>16</v>
      </c>
      <c r="C12" s="6">
        <v>149</v>
      </c>
      <c r="D12" s="7">
        <v>2402</v>
      </c>
      <c r="E12" s="7">
        <v>264</v>
      </c>
      <c r="F12" s="8">
        <v>55</v>
      </c>
      <c r="G12" s="9">
        <f t="shared" si="0"/>
        <v>2870</v>
      </c>
      <c r="H12" s="10">
        <f t="shared" si="1"/>
        <v>5.1916376306620213</v>
      </c>
      <c r="I12" s="10">
        <f t="shared" si="2"/>
        <v>83.693379790940767</v>
      </c>
      <c r="J12" s="11">
        <f t="shared" si="3"/>
        <v>9.1986062717770043</v>
      </c>
      <c r="K12" s="10">
        <f t="shared" si="4"/>
        <v>1.9163763066202091</v>
      </c>
      <c r="L12" s="12"/>
    </row>
    <row r="13" spans="2:12">
      <c r="B13" s="13" t="s">
        <v>17</v>
      </c>
      <c r="C13" s="14">
        <v>38</v>
      </c>
      <c r="D13" s="15">
        <v>371</v>
      </c>
      <c r="E13" s="15">
        <v>497</v>
      </c>
      <c r="F13" s="16">
        <v>0</v>
      </c>
      <c r="G13" s="17">
        <f t="shared" si="0"/>
        <v>906</v>
      </c>
      <c r="H13" s="18">
        <f t="shared" si="1"/>
        <v>4.1942604856512142</v>
      </c>
      <c r="I13" s="18">
        <f t="shared" si="2"/>
        <v>40.949227373068432</v>
      </c>
      <c r="J13" s="19">
        <f t="shared" si="3"/>
        <v>54.856512141280355</v>
      </c>
      <c r="K13" s="18">
        <f t="shared" si="4"/>
        <v>0</v>
      </c>
      <c r="L13" s="12"/>
    </row>
    <row r="14" spans="2:12">
      <c r="B14" s="5" t="s">
        <v>18</v>
      </c>
      <c r="C14" s="6">
        <v>866</v>
      </c>
      <c r="D14" s="7">
        <v>4091</v>
      </c>
      <c r="E14" s="7">
        <v>861</v>
      </c>
      <c r="F14" s="8">
        <v>220</v>
      </c>
      <c r="G14" s="9">
        <f t="shared" si="0"/>
        <v>6038</v>
      </c>
      <c r="H14" s="10">
        <f t="shared" si="1"/>
        <v>14.342497515733687</v>
      </c>
      <c r="I14" s="10">
        <f t="shared" si="2"/>
        <v>67.754223252732686</v>
      </c>
      <c r="J14" s="11">
        <f t="shared" si="3"/>
        <v>14.259688638622061</v>
      </c>
      <c r="K14" s="10">
        <f t="shared" si="4"/>
        <v>3.64359059291156</v>
      </c>
      <c r="L14" s="12"/>
    </row>
    <row r="15" spans="2:12">
      <c r="B15" s="13" t="s">
        <v>19</v>
      </c>
      <c r="C15" s="14">
        <v>1086</v>
      </c>
      <c r="D15" s="15">
        <v>10285</v>
      </c>
      <c r="E15" s="15">
        <v>3846</v>
      </c>
      <c r="F15" s="16">
        <v>369</v>
      </c>
      <c r="G15" s="17">
        <f t="shared" si="0"/>
        <v>15586</v>
      </c>
      <c r="H15" s="18">
        <f t="shared" si="1"/>
        <v>6.9677916078532016</v>
      </c>
      <c r="I15" s="18">
        <f t="shared" si="2"/>
        <v>65.988707814705506</v>
      </c>
      <c r="J15" s="19">
        <f t="shared" si="3"/>
        <v>24.675991274220454</v>
      </c>
      <c r="K15" s="18">
        <f t="shared" si="4"/>
        <v>2.3675093032208392</v>
      </c>
      <c r="L15" s="12"/>
    </row>
    <row r="16" spans="2:12">
      <c r="B16" s="5" t="s">
        <v>20</v>
      </c>
      <c r="C16" s="6">
        <v>137</v>
      </c>
      <c r="D16" s="6">
        <v>1288</v>
      </c>
      <c r="E16" s="6">
        <v>72</v>
      </c>
      <c r="F16" s="23">
        <v>8</v>
      </c>
      <c r="G16" s="6">
        <f t="shared" si="0"/>
        <v>1505</v>
      </c>
      <c r="H16" s="24">
        <f t="shared" si="1"/>
        <v>9.102990033222591</v>
      </c>
      <c r="I16" s="24">
        <f t="shared" si="2"/>
        <v>85.581395348837205</v>
      </c>
      <c r="J16" s="25">
        <f t="shared" si="3"/>
        <v>4.7840531561461797</v>
      </c>
      <c r="K16" s="24">
        <f t="shared" si="4"/>
        <v>0.53156146179401997</v>
      </c>
      <c r="L16" s="12"/>
    </row>
    <row r="17" spans="2:12">
      <c r="B17" s="13" t="s">
        <v>21</v>
      </c>
      <c r="C17" s="14">
        <v>5</v>
      </c>
      <c r="D17" s="15">
        <v>155</v>
      </c>
      <c r="E17" s="15">
        <v>87</v>
      </c>
      <c r="F17" s="16">
        <v>23</v>
      </c>
      <c r="G17" s="17">
        <f t="shared" si="0"/>
        <v>270</v>
      </c>
      <c r="H17" s="18">
        <f t="shared" si="1"/>
        <v>1.8518518518518519</v>
      </c>
      <c r="I17" s="18">
        <f t="shared" si="2"/>
        <v>57.407407407407405</v>
      </c>
      <c r="J17" s="19">
        <f t="shared" si="3"/>
        <v>32.222222222222221</v>
      </c>
      <c r="K17" s="18">
        <f t="shared" si="4"/>
        <v>8.518518518518519</v>
      </c>
      <c r="L17" s="12"/>
    </row>
    <row r="18" spans="2:12">
      <c r="B18" s="5" t="s">
        <v>22</v>
      </c>
      <c r="C18" s="6">
        <v>0</v>
      </c>
      <c r="D18" s="7">
        <v>754</v>
      </c>
      <c r="E18" s="7">
        <v>856</v>
      </c>
      <c r="F18" s="8">
        <v>50</v>
      </c>
      <c r="G18" s="9">
        <f t="shared" si="0"/>
        <v>1660</v>
      </c>
      <c r="H18" s="10">
        <f t="shared" si="1"/>
        <v>0</v>
      </c>
      <c r="I18" s="10">
        <f t="shared" si="2"/>
        <v>45.421686746987952</v>
      </c>
      <c r="J18" s="11">
        <f t="shared" si="3"/>
        <v>51.566265060240966</v>
      </c>
      <c r="K18" s="10">
        <f t="shared" si="4"/>
        <v>3.0120481927710845</v>
      </c>
      <c r="L18" s="12"/>
    </row>
    <row r="19" spans="2:12">
      <c r="B19" s="13" t="s">
        <v>23</v>
      </c>
      <c r="C19" s="14">
        <v>1</v>
      </c>
      <c r="D19" s="14">
        <v>43</v>
      </c>
      <c r="E19" s="14">
        <v>145</v>
      </c>
      <c r="F19" s="20">
        <v>1</v>
      </c>
      <c r="G19" s="14">
        <f t="shared" si="0"/>
        <v>190</v>
      </c>
      <c r="H19" s="21">
        <f t="shared" si="1"/>
        <v>0.52631578947368418</v>
      </c>
      <c r="I19" s="21">
        <f t="shared" si="2"/>
        <v>22.631578947368421</v>
      </c>
      <c r="J19" s="22">
        <f t="shared" si="3"/>
        <v>76.315789473684205</v>
      </c>
      <c r="K19" s="21">
        <f t="shared" si="4"/>
        <v>0.52631578947368418</v>
      </c>
      <c r="L19" s="12"/>
    </row>
    <row r="20" spans="2:12">
      <c r="B20" s="5" t="s">
        <v>24</v>
      </c>
      <c r="C20" s="6">
        <v>29</v>
      </c>
      <c r="D20" s="6">
        <v>1287</v>
      </c>
      <c r="E20" s="6">
        <v>520</v>
      </c>
      <c r="F20" s="23">
        <v>1</v>
      </c>
      <c r="G20" s="6">
        <f t="shared" si="0"/>
        <v>1837</v>
      </c>
      <c r="H20" s="24">
        <f t="shared" si="1"/>
        <v>1.5786608600979859</v>
      </c>
      <c r="I20" s="24">
        <f t="shared" si="2"/>
        <v>70.059880239520965</v>
      </c>
      <c r="J20" s="25">
        <f t="shared" si="3"/>
        <v>28.307022318998367</v>
      </c>
      <c r="K20" s="24">
        <f t="shared" si="4"/>
        <v>5.443658138268917E-2</v>
      </c>
      <c r="L20" s="12"/>
    </row>
    <row r="21" spans="2:12">
      <c r="B21" s="13" t="s">
        <v>25</v>
      </c>
      <c r="C21" s="26">
        <v>2</v>
      </c>
      <c r="D21" s="26">
        <v>161</v>
      </c>
      <c r="E21" s="26">
        <v>116</v>
      </c>
      <c r="F21" s="27">
        <v>1</v>
      </c>
      <c r="G21" s="26">
        <f t="shared" si="0"/>
        <v>280</v>
      </c>
      <c r="H21" s="28">
        <f t="shared" si="1"/>
        <v>0.7142857142857143</v>
      </c>
      <c r="I21" s="28">
        <f t="shared" si="2"/>
        <v>57.5</v>
      </c>
      <c r="J21" s="29">
        <f t="shared" si="3"/>
        <v>41.428571428571431</v>
      </c>
      <c r="K21" s="28">
        <f t="shared" si="4"/>
        <v>0.35714285714285715</v>
      </c>
      <c r="L21" s="12"/>
    </row>
    <row r="22" spans="2:12">
      <c r="B22" s="30" t="s">
        <v>26</v>
      </c>
      <c r="C22" s="31">
        <f>C8+C9+C13+C18+C19+C21</f>
        <v>51</v>
      </c>
      <c r="D22" s="31">
        <f t="shared" ref="D22:F22" si="5">D8+D9+D13+D18+D19+D21</f>
        <v>2835</v>
      </c>
      <c r="E22" s="31">
        <f t="shared" si="5"/>
        <v>2685</v>
      </c>
      <c r="F22" s="31">
        <f t="shared" si="5"/>
        <v>57</v>
      </c>
      <c r="G22" s="31">
        <f t="shared" ref="G22" si="6">SUM(G8:G9,G13,G18:G19,G21)</f>
        <v>5628</v>
      </c>
      <c r="H22" s="32">
        <f t="shared" si="1"/>
        <v>0.906183368869936</v>
      </c>
      <c r="I22" s="32">
        <f t="shared" si="2"/>
        <v>50.373134328358212</v>
      </c>
      <c r="J22" s="33">
        <f t="shared" si="3"/>
        <v>47.707889125799575</v>
      </c>
      <c r="K22" s="32">
        <f t="shared" si="4"/>
        <v>1.0127931769722816</v>
      </c>
      <c r="L22" s="12"/>
    </row>
    <row r="23" spans="2:12">
      <c r="B23" s="34" t="s">
        <v>27</v>
      </c>
      <c r="C23" s="9">
        <f>C6+C7+C10+C11+C12+C14+C15+C16+C17+C20</f>
        <v>3634</v>
      </c>
      <c r="D23" s="9">
        <f t="shared" ref="D23:F23" si="7">D6+D7+D10+D11+D12+D14+D15+D16+D17+D20</f>
        <v>26817</v>
      </c>
      <c r="E23" s="9">
        <f t="shared" si="7"/>
        <v>7846</v>
      </c>
      <c r="F23" s="9">
        <f t="shared" si="7"/>
        <v>857</v>
      </c>
      <c r="G23" s="9">
        <f t="shared" ref="G23" si="8">SUM(G6:G7,G10:G12,G14:G17,G20)</f>
        <v>39154</v>
      </c>
      <c r="H23" s="10">
        <f t="shared" si="1"/>
        <v>9.2812994840884713</v>
      </c>
      <c r="I23" s="10">
        <f t="shared" si="2"/>
        <v>68.491086479031523</v>
      </c>
      <c r="J23" s="11">
        <f t="shared" si="3"/>
        <v>20.038821065536087</v>
      </c>
      <c r="K23" s="10">
        <f t="shared" si="4"/>
        <v>2.1887929713439238</v>
      </c>
      <c r="L23" s="12"/>
    </row>
    <row r="24" spans="2:12">
      <c r="B24" s="35" t="s">
        <v>28</v>
      </c>
      <c r="C24" s="36">
        <f>SUM(C6:C21)</f>
        <v>3685</v>
      </c>
      <c r="D24" s="36">
        <f t="shared" ref="D24:F24" si="9">SUM(D6:D21)</f>
        <v>29652</v>
      </c>
      <c r="E24" s="36">
        <f t="shared" si="9"/>
        <v>10531</v>
      </c>
      <c r="F24" s="36">
        <f t="shared" si="9"/>
        <v>914</v>
      </c>
      <c r="G24" s="36">
        <f t="shared" ref="G24" si="10">G22+G23</f>
        <v>44782</v>
      </c>
      <c r="H24" s="37">
        <f t="shared" si="1"/>
        <v>8.2287526238220714</v>
      </c>
      <c r="I24" s="37">
        <f t="shared" si="2"/>
        <v>66.214103881023632</v>
      </c>
      <c r="J24" s="38">
        <f t="shared" si="3"/>
        <v>23.516144879639139</v>
      </c>
      <c r="K24" s="37">
        <f t="shared" si="4"/>
        <v>2.0409986155151625</v>
      </c>
      <c r="L24" s="12"/>
    </row>
    <row r="25" spans="2:12" ht="30" customHeight="1">
      <c r="B25" s="76" t="s">
        <v>29</v>
      </c>
      <c r="C25" s="76"/>
      <c r="D25" s="76"/>
      <c r="E25" s="76"/>
      <c r="F25" s="76"/>
      <c r="G25" s="76"/>
      <c r="H25" s="76"/>
      <c r="I25" s="76"/>
      <c r="J25" s="76"/>
      <c r="K25" s="76"/>
    </row>
    <row r="26" spans="2:12">
      <c r="C26" s="39"/>
      <c r="D26" s="39"/>
      <c r="E26" s="39"/>
      <c r="F26" s="39"/>
      <c r="G26" s="39"/>
    </row>
  </sheetData>
  <mergeCells count="6">
    <mergeCell ref="B25:K25"/>
    <mergeCell ref="B2:K2"/>
    <mergeCell ref="B3:B5"/>
    <mergeCell ref="C3:K3"/>
    <mergeCell ref="C5:G5"/>
    <mergeCell ref="H5:K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A4AF4-8AD7-4FBD-895B-1A1239AE8538}">
  <dimension ref="B2:L26"/>
  <sheetViews>
    <sheetView workbookViewId="0">
      <selection activeCell="B2" sqref="B2:K2"/>
    </sheetView>
  </sheetViews>
  <sheetFormatPr baseColWidth="10" defaultColWidth="11.44140625" defaultRowHeight="14.4"/>
  <cols>
    <col min="1" max="1" width="11.44140625" style="1"/>
    <col min="2" max="2" width="33.44140625" style="1" customWidth="1"/>
    <col min="3" max="11" width="12.5546875" style="1" customWidth="1"/>
    <col min="12" max="16384" width="11.44140625" style="1"/>
  </cols>
  <sheetData>
    <row r="2" spans="2:12" ht="15.6">
      <c r="B2" s="63" t="s">
        <v>30</v>
      </c>
      <c r="C2" s="64"/>
      <c r="D2" s="64"/>
      <c r="E2" s="64"/>
      <c r="F2" s="64"/>
      <c r="G2" s="64"/>
      <c r="H2" s="64"/>
      <c r="I2" s="64"/>
      <c r="J2" s="64"/>
      <c r="K2" s="64"/>
    </row>
    <row r="3" spans="2:12" ht="14.85" customHeight="1">
      <c r="B3" s="65" t="s">
        <v>1</v>
      </c>
      <c r="C3" s="68" t="s">
        <v>2</v>
      </c>
      <c r="D3" s="69"/>
      <c r="E3" s="69"/>
      <c r="F3" s="69"/>
      <c r="G3" s="69"/>
      <c r="H3" s="69"/>
      <c r="I3" s="69"/>
      <c r="J3" s="69"/>
      <c r="K3" s="70"/>
    </row>
    <row r="4" spans="2:12" ht="43.2">
      <c r="B4" s="66"/>
      <c r="C4" s="2" t="s">
        <v>3</v>
      </c>
      <c r="D4" s="3" t="s">
        <v>4</v>
      </c>
      <c r="E4" s="3" t="s">
        <v>5</v>
      </c>
      <c r="F4" s="3" t="s">
        <v>6</v>
      </c>
      <c r="G4" s="4" t="s">
        <v>7</v>
      </c>
      <c r="H4" s="2" t="s">
        <v>3</v>
      </c>
      <c r="I4" s="3" t="s">
        <v>4</v>
      </c>
      <c r="J4" s="3" t="s">
        <v>5</v>
      </c>
      <c r="K4" s="3" t="s">
        <v>6</v>
      </c>
    </row>
    <row r="5" spans="2:12">
      <c r="B5" s="67"/>
      <c r="C5" s="71" t="s">
        <v>8</v>
      </c>
      <c r="D5" s="72"/>
      <c r="E5" s="72"/>
      <c r="F5" s="72"/>
      <c r="G5" s="73"/>
      <c r="H5" s="71" t="s">
        <v>9</v>
      </c>
      <c r="I5" s="72"/>
      <c r="J5" s="72"/>
      <c r="K5" s="73"/>
    </row>
    <row r="6" spans="2:12">
      <c r="B6" s="5" t="s">
        <v>10</v>
      </c>
      <c r="C6" s="6">
        <v>989</v>
      </c>
      <c r="D6" s="7">
        <v>4669</v>
      </c>
      <c r="E6" s="7">
        <v>741</v>
      </c>
      <c r="F6" s="8">
        <v>163</v>
      </c>
      <c r="G6" s="9">
        <v>6562</v>
      </c>
      <c r="H6" s="10">
        <v>15.07162450472417</v>
      </c>
      <c r="I6" s="10">
        <v>71.152087778116424</v>
      </c>
      <c r="J6" s="11">
        <v>11.292288936299908</v>
      </c>
      <c r="K6" s="10">
        <v>2.4839987808594941</v>
      </c>
      <c r="L6" s="12"/>
    </row>
    <row r="7" spans="2:12">
      <c r="B7" s="13" t="s">
        <v>11</v>
      </c>
      <c r="C7" s="14">
        <v>107</v>
      </c>
      <c r="D7" s="15">
        <v>2322</v>
      </c>
      <c r="E7" s="15">
        <v>944</v>
      </c>
      <c r="F7" s="16">
        <v>36</v>
      </c>
      <c r="G7" s="17">
        <v>3409</v>
      </c>
      <c r="H7" s="18">
        <v>3.1387503666764447</v>
      </c>
      <c r="I7" s="18">
        <v>68.113816368436488</v>
      </c>
      <c r="J7" s="19">
        <v>27.691405104136109</v>
      </c>
      <c r="K7" s="18">
        <v>1.0560281607509534</v>
      </c>
      <c r="L7" s="12"/>
    </row>
    <row r="8" spans="2:12">
      <c r="B8" s="5" t="s">
        <v>12</v>
      </c>
      <c r="C8" s="6">
        <v>37</v>
      </c>
      <c r="D8" s="7">
        <v>917</v>
      </c>
      <c r="E8" s="7">
        <v>701</v>
      </c>
      <c r="F8" s="8">
        <v>0</v>
      </c>
      <c r="G8" s="9">
        <v>1655</v>
      </c>
      <c r="H8" s="10">
        <v>2.2356495468277946</v>
      </c>
      <c r="I8" s="10">
        <v>55.407854984894257</v>
      </c>
      <c r="J8" s="11">
        <v>42.356495468277949</v>
      </c>
      <c r="K8" s="10">
        <v>0</v>
      </c>
      <c r="L8" s="12"/>
    </row>
    <row r="9" spans="2:12">
      <c r="B9" s="13" t="s">
        <v>13</v>
      </c>
      <c r="C9" s="14">
        <v>11</v>
      </c>
      <c r="D9" s="14">
        <v>612</v>
      </c>
      <c r="E9" s="14">
        <v>389</v>
      </c>
      <c r="F9" s="20">
        <v>2</v>
      </c>
      <c r="G9" s="14">
        <v>1014</v>
      </c>
      <c r="H9" s="21">
        <v>1.0848126232741617</v>
      </c>
      <c r="I9" s="21">
        <v>60.355029585798817</v>
      </c>
      <c r="J9" s="22">
        <v>38.362919132149898</v>
      </c>
      <c r="K9" s="21">
        <v>0.19723865877712032</v>
      </c>
      <c r="L9" s="12"/>
    </row>
    <row r="10" spans="2:12">
      <c r="B10" s="5" t="s">
        <v>14</v>
      </c>
      <c r="C10" s="6">
        <v>26</v>
      </c>
      <c r="D10" s="7">
        <v>201</v>
      </c>
      <c r="E10" s="7">
        <v>51</v>
      </c>
      <c r="F10" s="8">
        <v>0</v>
      </c>
      <c r="G10" s="9">
        <v>278</v>
      </c>
      <c r="H10" s="10">
        <v>9.3525179856115113</v>
      </c>
      <c r="I10" s="10">
        <v>72.302158273381295</v>
      </c>
      <c r="J10" s="11">
        <v>18.345323741007196</v>
      </c>
      <c r="K10" s="10">
        <v>0</v>
      </c>
      <c r="L10" s="12"/>
    </row>
    <row r="11" spans="2:12">
      <c r="B11" s="13" t="s">
        <v>15</v>
      </c>
      <c r="C11" s="14">
        <v>114</v>
      </c>
      <c r="D11" s="15">
        <v>345</v>
      </c>
      <c r="E11" s="15">
        <v>416</v>
      </c>
      <c r="F11" s="16">
        <v>0</v>
      </c>
      <c r="G11" s="17">
        <v>875</v>
      </c>
      <c r="H11" s="18">
        <v>13.028571428571428</v>
      </c>
      <c r="I11" s="18">
        <v>39.428571428571431</v>
      </c>
      <c r="J11" s="19">
        <v>47.542857142857144</v>
      </c>
      <c r="K11" s="18">
        <v>0</v>
      </c>
      <c r="L11" s="12"/>
    </row>
    <row r="12" spans="2:12">
      <c r="B12" s="5" t="s">
        <v>16</v>
      </c>
      <c r="C12" s="6">
        <v>174</v>
      </c>
      <c r="D12" s="7">
        <v>2417</v>
      </c>
      <c r="E12" s="7">
        <v>233</v>
      </c>
      <c r="F12" s="8">
        <v>50</v>
      </c>
      <c r="G12" s="9">
        <v>2874</v>
      </c>
      <c r="H12" s="10">
        <v>6.0542797494780789</v>
      </c>
      <c r="I12" s="10">
        <v>84.098816979819063</v>
      </c>
      <c r="J12" s="11">
        <v>8.1071677105080031</v>
      </c>
      <c r="K12" s="10">
        <v>1.7397355601948503</v>
      </c>
      <c r="L12" s="12"/>
    </row>
    <row r="13" spans="2:12">
      <c r="B13" s="13" t="s">
        <v>17</v>
      </c>
      <c r="C13" s="14">
        <v>3</v>
      </c>
      <c r="D13" s="15">
        <v>526</v>
      </c>
      <c r="E13" s="15">
        <v>461</v>
      </c>
      <c r="F13" s="16">
        <v>0</v>
      </c>
      <c r="G13" s="17">
        <v>990</v>
      </c>
      <c r="H13" s="18">
        <v>0.30303030303030304</v>
      </c>
      <c r="I13" s="18">
        <v>53.131313131313128</v>
      </c>
      <c r="J13" s="19">
        <v>46.565656565656568</v>
      </c>
      <c r="K13" s="18">
        <v>0</v>
      </c>
      <c r="L13" s="12"/>
    </row>
    <row r="14" spans="2:12">
      <c r="B14" s="5" t="s">
        <v>18</v>
      </c>
      <c r="C14" s="6">
        <v>787</v>
      </c>
      <c r="D14" s="7">
        <v>4021</v>
      </c>
      <c r="E14" s="7">
        <v>923</v>
      </c>
      <c r="F14" s="8">
        <v>290</v>
      </c>
      <c r="G14" s="9">
        <v>6021</v>
      </c>
      <c r="H14" s="10">
        <v>13.070918452084371</v>
      </c>
      <c r="I14" s="10">
        <v>66.782926424182023</v>
      </c>
      <c r="J14" s="11">
        <v>15.329679455239994</v>
      </c>
      <c r="K14" s="10">
        <v>4.8164756684936059</v>
      </c>
      <c r="L14" s="12"/>
    </row>
    <row r="15" spans="2:12">
      <c r="B15" s="13" t="s">
        <v>19</v>
      </c>
      <c r="C15" s="14">
        <v>1069</v>
      </c>
      <c r="D15" s="15">
        <v>10293</v>
      </c>
      <c r="E15" s="15">
        <v>3561</v>
      </c>
      <c r="F15" s="16">
        <v>314</v>
      </c>
      <c r="G15" s="17">
        <v>15237</v>
      </c>
      <c r="H15" s="18">
        <v>7.0158167618297567</v>
      </c>
      <c r="I15" s="18">
        <v>67.552667848001576</v>
      </c>
      <c r="J15" s="19">
        <v>23.370742272100806</v>
      </c>
      <c r="K15" s="18">
        <v>2.060773118067861</v>
      </c>
      <c r="L15" s="12"/>
    </row>
    <row r="16" spans="2:12">
      <c r="B16" s="5" t="s">
        <v>20</v>
      </c>
      <c r="C16" s="6">
        <v>176</v>
      </c>
      <c r="D16" s="6">
        <v>1280</v>
      </c>
      <c r="E16" s="6">
        <v>71</v>
      </c>
      <c r="F16" s="23">
        <v>8</v>
      </c>
      <c r="G16" s="6">
        <v>1535</v>
      </c>
      <c r="H16" s="24">
        <v>11.465798045602606</v>
      </c>
      <c r="I16" s="24">
        <v>83.387622149837128</v>
      </c>
      <c r="J16" s="25">
        <v>4.6254071661237788</v>
      </c>
      <c r="K16" s="24">
        <v>0.52117263843648209</v>
      </c>
      <c r="L16" s="12"/>
    </row>
    <row r="17" spans="2:12">
      <c r="B17" s="13" t="s">
        <v>21</v>
      </c>
      <c r="C17" s="14">
        <v>26</v>
      </c>
      <c r="D17" s="15">
        <v>147</v>
      </c>
      <c r="E17" s="15">
        <v>56</v>
      </c>
      <c r="F17" s="16">
        <v>18</v>
      </c>
      <c r="G17" s="17">
        <v>247</v>
      </c>
      <c r="H17" s="18">
        <v>10.526315789473685</v>
      </c>
      <c r="I17" s="18">
        <v>59.51417004048583</v>
      </c>
      <c r="J17" s="19">
        <v>22.672064777327936</v>
      </c>
      <c r="K17" s="18">
        <v>7.287449392712551</v>
      </c>
      <c r="L17" s="12"/>
    </row>
    <row r="18" spans="2:12">
      <c r="B18" s="5" t="s">
        <v>22</v>
      </c>
      <c r="C18" s="6">
        <v>0</v>
      </c>
      <c r="D18" s="7">
        <v>806</v>
      </c>
      <c r="E18" s="7">
        <v>842</v>
      </c>
      <c r="F18" s="8">
        <v>49</v>
      </c>
      <c r="G18" s="9">
        <v>1697</v>
      </c>
      <c r="H18" s="10">
        <v>0</v>
      </c>
      <c r="I18" s="10">
        <v>47.495580436063641</v>
      </c>
      <c r="J18" s="11">
        <v>49.616971125515619</v>
      </c>
      <c r="K18" s="10">
        <v>2.8874484384207424</v>
      </c>
      <c r="L18" s="12"/>
    </row>
    <row r="19" spans="2:12">
      <c r="B19" s="13" t="s">
        <v>23</v>
      </c>
      <c r="C19" s="14">
        <v>1</v>
      </c>
      <c r="D19" s="14">
        <v>46</v>
      </c>
      <c r="E19" s="14">
        <v>135</v>
      </c>
      <c r="F19" s="20">
        <v>1</v>
      </c>
      <c r="G19" s="14">
        <v>183</v>
      </c>
      <c r="H19" s="21">
        <v>0.54644808743169404</v>
      </c>
      <c r="I19" s="21">
        <v>25.136612021857925</v>
      </c>
      <c r="J19" s="22">
        <v>73.770491803278688</v>
      </c>
      <c r="K19" s="21">
        <v>0.54644808743169404</v>
      </c>
      <c r="L19" s="12"/>
    </row>
    <row r="20" spans="2:12">
      <c r="B20" s="5" t="s">
        <v>24</v>
      </c>
      <c r="C20" s="6">
        <v>54</v>
      </c>
      <c r="D20" s="6">
        <v>1316</v>
      </c>
      <c r="E20" s="6">
        <v>467</v>
      </c>
      <c r="F20" s="23">
        <v>3</v>
      </c>
      <c r="G20" s="6">
        <v>1840</v>
      </c>
      <c r="H20" s="24">
        <v>2.9347826086956523</v>
      </c>
      <c r="I20" s="24">
        <v>71.521739130434781</v>
      </c>
      <c r="J20" s="25">
        <v>25.380434782608695</v>
      </c>
      <c r="K20" s="24">
        <v>0.16304347826086957</v>
      </c>
      <c r="L20" s="12"/>
    </row>
    <row r="21" spans="2:12">
      <c r="B21" s="13" t="s">
        <v>25</v>
      </c>
      <c r="C21" s="26">
        <v>4</v>
      </c>
      <c r="D21" s="26">
        <v>187</v>
      </c>
      <c r="E21" s="26">
        <v>102</v>
      </c>
      <c r="F21" s="27">
        <v>12</v>
      </c>
      <c r="G21" s="26">
        <v>305</v>
      </c>
      <c r="H21" s="28">
        <v>1.3114754098360655</v>
      </c>
      <c r="I21" s="28">
        <v>61.311475409836063</v>
      </c>
      <c r="J21" s="29">
        <v>33.442622950819676</v>
      </c>
      <c r="K21" s="28">
        <v>3.9344262295081966</v>
      </c>
      <c r="L21" s="12"/>
    </row>
    <row r="22" spans="2:12">
      <c r="B22" s="30" t="s">
        <v>26</v>
      </c>
      <c r="C22" s="31">
        <v>56</v>
      </c>
      <c r="D22" s="31">
        <v>3094</v>
      </c>
      <c r="E22" s="31">
        <v>2630</v>
      </c>
      <c r="F22" s="31">
        <v>64</v>
      </c>
      <c r="G22" s="31">
        <v>5844</v>
      </c>
      <c r="H22" s="32">
        <v>0.95824777549623541</v>
      </c>
      <c r="I22" s="32">
        <v>52.943189596167009</v>
      </c>
      <c r="J22" s="33">
        <v>45.003422313483917</v>
      </c>
      <c r="K22" s="32">
        <v>1.0951403148528405</v>
      </c>
      <c r="L22" s="12"/>
    </row>
    <row r="23" spans="2:12">
      <c r="B23" s="34" t="s">
        <v>27</v>
      </c>
      <c r="C23" s="9">
        <v>3522</v>
      </c>
      <c r="D23" s="9">
        <v>27011</v>
      </c>
      <c r="E23" s="9">
        <v>7463</v>
      </c>
      <c r="F23" s="9">
        <v>882</v>
      </c>
      <c r="G23" s="9">
        <v>38878</v>
      </c>
      <c r="H23" s="10">
        <v>9.0591079788054945</v>
      </c>
      <c r="I23" s="10">
        <v>69.476310509799887</v>
      </c>
      <c r="J23" s="11">
        <v>19.195946293533616</v>
      </c>
      <c r="K23" s="10">
        <v>2.268635217861001</v>
      </c>
      <c r="L23" s="12"/>
    </row>
    <row r="24" spans="2:12">
      <c r="B24" s="35" t="s">
        <v>28</v>
      </c>
      <c r="C24" s="36">
        <v>3578</v>
      </c>
      <c r="D24" s="36">
        <v>30105</v>
      </c>
      <c r="E24" s="36">
        <v>10093</v>
      </c>
      <c r="F24" s="36">
        <v>946</v>
      </c>
      <c r="G24" s="36">
        <v>44722</v>
      </c>
      <c r="H24" s="37">
        <v>8.0005366486293106</v>
      </c>
      <c r="I24" s="37">
        <v>67.315862439068013</v>
      </c>
      <c r="J24" s="38">
        <v>22.568310898439247</v>
      </c>
      <c r="K24" s="37">
        <v>2.1152900138634227</v>
      </c>
      <c r="L24" s="12"/>
    </row>
    <row r="25" spans="2:12" ht="30" customHeight="1">
      <c r="B25" s="76" t="s">
        <v>31</v>
      </c>
      <c r="C25" s="76"/>
      <c r="D25" s="76"/>
      <c r="E25" s="76"/>
      <c r="F25" s="76"/>
      <c r="G25" s="76"/>
      <c r="H25" s="76"/>
      <c r="I25" s="76"/>
      <c r="J25" s="76"/>
      <c r="K25" s="76"/>
    </row>
    <row r="26" spans="2:12">
      <c r="C26" s="39"/>
      <c r="D26" s="39"/>
      <c r="E26" s="39"/>
      <c r="F26" s="39"/>
      <c r="G26" s="39"/>
    </row>
  </sheetData>
  <mergeCells count="6">
    <mergeCell ref="B25:K25"/>
    <mergeCell ref="B2:K2"/>
    <mergeCell ref="B3:B5"/>
    <mergeCell ref="C3:K3"/>
    <mergeCell ref="C5:G5"/>
    <mergeCell ref="H5:K5"/>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5DACE-31A7-4C33-A72E-43809608E9DD}">
  <sheetPr published="0"/>
  <dimension ref="B2:L26"/>
  <sheetViews>
    <sheetView zoomScaleNormal="100" workbookViewId="0">
      <selection activeCell="B2" sqref="B2:K2"/>
    </sheetView>
  </sheetViews>
  <sheetFormatPr baseColWidth="10" defaultColWidth="11.44140625" defaultRowHeight="14.4"/>
  <cols>
    <col min="1" max="1" width="11.44140625" style="1"/>
    <col min="2" max="2" width="33.44140625" style="1" customWidth="1"/>
    <col min="3" max="11" width="12.5546875" style="1" customWidth="1"/>
    <col min="12" max="16384" width="11.44140625" style="1"/>
  </cols>
  <sheetData>
    <row r="2" spans="2:12" ht="15.6">
      <c r="B2" s="63" t="s">
        <v>32</v>
      </c>
      <c r="C2" s="64"/>
      <c r="D2" s="64"/>
      <c r="E2" s="64"/>
      <c r="F2" s="64"/>
      <c r="G2" s="64"/>
      <c r="H2" s="64"/>
      <c r="I2" s="64"/>
      <c r="J2" s="64"/>
      <c r="K2" s="64"/>
    </row>
    <row r="3" spans="2:12" ht="14.85" customHeight="1">
      <c r="B3" s="65" t="s">
        <v>1</v>
      </c>
      <c r="C3" s="68" t="s">
        <v>2</v>
      </c>
      <c r="D3" s="69"/>
      <c r="E3" s="69"/>
      <c r="F3" s="69"/>
      <c r="G3" s="69"/>
      <c r="H3" s="69"/>
      <c r="I3" s="69"/>
      <c r="J3" s="69"/>
      <c r="K3" s="70"/>
    </row>
    <row r="4" spans="2:12" ht="43.2">
      <c r="B4" s="66"/>
      <c r="C4" s="2" t="s">
        <v>3</v>
      </c>
      <c r="D4" s="3" t="s">
        <v>4</v>
      </c>
      <c r="E4" s="3" t="s">
        <v>5</v>
      </c>
      <c r="F4" s="3" t="s">
        <v>6</v>
      </c>
      <c r="G4" s="4" t="s">
        <v>7</v>
      </c>
      <c r="H4" s="2" t="s">
        <v>3</v>
      </c>
      <c r="I4" s="3" t="s">
        <v>4</v>
      </c>
      <c r="J4" s="3" t="s">
        <v>5</v>
      </c>
      <c r="K4" s="3" t="s">
        <v>6</v>
      </c>
    </row>
    <row r="5" spans="2:12">
      <c r="B5" s="67"/>
      <c r="C5" s="71" t="s">
        <v>8</v>
      </c>
      <c r="D5" s="72"/>
      <c r="E5" s="72"/>
      <c r="F5" s="72"/>
      <c r="G5" s="73"/>
      <c r="H5" s="71" t="s">
        <v>9</v>
      </c>
      <c r="I5" s="72"/>
      <c r="J5" s="72"/>
      <c r="K5" s="73"/>
    </row>
    <row r="6" spans="2:12">
      <c r="B6" s="5" t="s">
        <v>10</v>
      </c>
      <c r="C6" s="6">
        <v>885</v>
      </c>
      <c r="D6" s="7">
        <v>4735</v>
      </c>
      <c r="E6" s="7">
        <v>764</v>
      </c>
      <c r="F6" s="8">
        <v>190</v>
      </c>
      <c r="G6" s="9">
        <v>6574</v>
      </c>
      <c r="H6" s="10">
        <f>C6*100/G6</f>
        <v>13.462123516884697</v>
      </c>
      <c r="I6" s="10">
        <f>D6*100/G6</f>
        <v>72.026163675083666</v>
      </c>
      <c r="J6" s="11">
        <f>E6*100/G6</f>
        <v>11.621539397627016</v>
      </c>
      <c r="K6" s="10">
        <f>F6*100/G6</f>
        <v>2.8901734104046244</v>
      </c>
      <c r="L6" s="12"/>
    </row>
    <row r="7" spans="2:12">
      <c r="B7" s="13" t="s">
        <v>11</v>
      </c>
      <c r="C7" s="14">
        <v>84</v>
      </c>
      <c r="D7" s="15">
        <v>2283</v>
      </c>
      <c r="E7" s="15">
        <v>984</v>
      </c>
      <c r="F7" s="16">
        <v>34</v>
      </c>
      <c r="G7" s="17">
        <v>3385</v>
      </c>
      <c r="H7" s="18">
        <f t="shared" ref="H7:H24" si="0">C7*100/G7</f>
        <v>2.4815361890694239</v>
      </c>
      <c r="I7" s="18">
        <f t="shared" ref="I7:I24" si="1">D7*100/G7</f>
        <v>67.444608567208277</v>
      </c>
      <c r="J7" s="19">
        <f t="shared" ref="J7:J24" si="2">E7*100/G7</f>
        <v>29.069423929098967</v>
      </c>
      <c r="K7" s="18">
        <f t="shared" ref="K7:K24" si="3">F7*100/G7</f>
        <v>1.0044313146233383</v>
      </c>
      <c r="L7" s="12"/>
    </row>
    <row r="8" spans="2:12">
      <c r="B8" s="5" t="s">
        <v>12</v>
      </c>
      <c r="C8" s="6">
        <v>82</v>
      </c>
      <c r="D8" s="7">
        <v>882</v>
      </c>
      <c r="E8" s="7">
        <v>652</v>
      </c>
      <c r="F8" s="8">
        <v>5</v>
      </c>
      <c r="G8" s="9">
        <v>1621</v>
      </c>
      <c r="H8" s="10">
        <f t="shared" si="0"/>
        <v>5.0586057988895741</v>
      </c>
      <c r="I8" s="10">
        <f t="shared" si="1"/>
        <v>54.410857495373229</v>
      </c>
      <c r="J8" s="11">
        <f t="shared" si="2"/>
        <v>40.222085132634177</v>
      </c>
      <c r="K8" s="10">
        <f t="shared" si="3"/>
        <v>0.30845157310302285</v>
      </c>
      <c r="L8" s="12"/>
    </row>
    <row r="9" spans="2:12">
      <c r="B9" s="13" t="s">
        <v>13</v>
      </c>
      <c r="C9" s="14">
        <v>14</v>
      </c>
      <c r="D9" s="14">
        <v>658</v>
      </c>
      <c r="E9" s="14">
        <v>382</v>
      </c>
      <c r="F9" s="20">
        <v>2</v>
      </c>
      <c r="G9" s="14">
        <v>1056</v>
      </c>
      <c r="H9" s="21">
        <f t="shared" si="0"/>
        <v>1.3257575757575757</v>
      </c>
      <c r="I9" s="21">
        <f t="shared" si="1"/>
        <v>62.310606060606062</v>
      </c>
      <c r="J9" s="22">
        <f t="shared" si="2"/>
        <v>36.174242424242422</v>
      </c>
      <c r="K9" s="21">
        <f t="shared" si="3"/>
        <v>0.18939393939393939</v>
      </c>
      <c r="L9" s="12"/>
    </row>
    <row r="10" spans="2:12">
      <c r="B10" s="5" t="s">
        <v>14</v>
      </c>
      <c r="C10" s="6">
        <v>32</v>
      </c>
      <c r="D10" s="7">
        <v>208</v>
      </c>
      <c r="E10" s="7">
        <v>53</v>
      </c>
      <c r="F10" s="8">
        <v>2</v>
      </c>
      <c r="G10" s="9">
        <v>295</v>
      </c>
      <c r="H10" s="10">
        <f t="shared" si="0"/>
        <v>10.847457627118644</v>
      </c>
      <c r="I10" s="10">
        <f t="shared" si="1"/>
        <v>70.508474576271183</v>
      </c>
      <c r="J10" s="11">
        <f t="shared" si="2"/>
        <v>17.966101694915253</v>
      </c>
      <c r="K10" s="10">
        <f t="shared" si="3"/>
        <v>0.67796610169491522</v>
      </c>
      <c r="L10" s="12"/>
    </row>
    <row r="11" spans="2:12">
      <c r="B11" s="13" t="s">
        <v>15</v>
      </c>
      <c r="C11" s="14">
        <v>142</v>
      </c>
      <c r="D11" s="15">
        <v>372</v>
      </c>
      <c r="E11" s="15">
        <v>406</v>
      </c>
      <c r="F11" s="16">
        <v>0</v>
      </c>
      <c r="G11" s="17">
        <v>920</v>
      </c>
      <c r="H11" s="18">
        <f t="shared" si="0"/>
        <v>15.434782608695652</v>
      </c>
      <c r="I11" s="18">
        <f t="shared" si="1"/>
        <v>40.434782608695649</v>
      </c>
      <c r="J11" s="19">
        <f t="shared" si="2"/>
        <v>44.130434782608695</v>
      </c>
      <c r="K11" s="18">
        <f t="shared" si="3"/>
        <v>0</v>
      </c>
      <c r="L11" s="12"/>
    </row>
    <row r="12" spans="2:12">
      <c r="B12" s="5" t="s">
        <v>16</v>
      </c>
      <c r="C12" s="6">
        <v>157</v>
      </c>
      <c r="D12" s="7">
        <v>2327</v>
      </c>
      <c r="E12" s="7">
        <v>275</v>
      </c>
      <c r="F12" s="8">
        <v>58</v>
      </c>
      <c r="G12" s="9">
        <v>2817</v>
      </c>
      <c r="H12" s="10">
        <f t="shared" si="0"/>
        <v>5.5733049343272985</v>
      </c>
      <c r="I12" s="10">
        <f t="shared" si="1"/>
        <v>82.605608803691865</v>
      </c>
      <c r="J12" s="11">
        <f t="shared" si="2"/>
        <v>9.7621583244586443</v>
      </c>
      <c r="K12" s="10">
        <f t="shared" si="3"/>
        <v>2.0589279375221867</v>
      </c>
      <c r="L12" s="12"/>
    </row>
    <row r="13" spans="2:12">
      <c r="B13" s="13" t="s">
        <v>17</v>
      </c>
      <c r="C13" s="14">
        <v>2</v>
      </c>
      <c r="D13" s="15">
        <v>630</v>
      </c>
      <c r="E13" s="15">
        <v>441</v>
      </c>
      <c r="F13" s="16">
        <v>0</v>
      </c>
      <c r="G13" s="17">
        <v>1073</v>
      </c>
      <c r="H13" s="18">
        <f t="shared" si="0"/>
        <v>0.1863932898415657</v>
      </c>
      <c r="I13" s="18">
        <f t="shared" si="1"/>
        <v>58.713886300093193</v>
      </c>
      <c r="J13" s="19">
        <f t="shared" si="2"/>
        <v>41.099720410065238</v>
      </c>
      <c r="K13" s="18">
        <f t="shared" si="3"/>
        <v>0</v>
      </c>
      <c r="L13" s="12"/>
    </row>
    <row r="14" spans="2:12">
      <c r="B14" s="5" t="s">
        <v>18</v>
      </c>
      <c r="C14" s="6">
        <v>468</v>
      </c>
      <c r="D14" s="7">
        <v>4029</v>
      </c>
      <c r="E14" s="7">
        <v>1246</v>
      </c>
      <c r="F14" s="8">
        <v>307</v>
      </c>
      <c r="G14" s="9">
        <v>6050</v>
      </c>
      <c r="H14" s="10">
        <f t="shared" si="0"/>
        <v>7.7355371900826446</v>
      </c>
      <c r="I14" s="10">
        <f t="shared" si="1"/>
        <v>66.595041322314046</v>
      </c>
      <c r="J14" s="11">
        <f t="shared" si="2"/>
        <v>20.595041322314049</v>
      </c>
      <c r="K14" s="10">
        <f t="shared" si="3"/>
        <v>5.0743801652892566</v>
      </c>
      <c r="L14" s="12"/>
    </row>
    <row r="15" spans="2:12">
      <c r="B15" s="13" t="s">
        <v>19</v>
      </c>
      <c r="C15" s="14">
        <v>1098</v>
      </c>
      <c r="D15" s="15">
        <v>10071</v>
      </c>
      <c r="E15" s="15">
        <v>3296</v>
      </c>
      <c r="F15" s="16">
        <v>232</v>
      </c>
      <c r="G15" s="17">
        <v>14697</v>
      </c>
      <c r="H15" s="18">
        <f t="shared" si="0"/>
        <v>7.4709124311083892</v>
      </c>
      <c r="I15" s="18">
        <f t="shared" si="1"/>
        <v>68.524188609920387</v>
      </c>
      <c r="J15" s="19">
        <f t="shared" si="2"/>
        <v>22.426345512689664</v>
      </c>
      <c r="K15" s="18">
        <f t="shared" si="3"/>
        <v>1.578553446281554</v>
      </c>
      <c r="L15" s="12"/>
    </row>
    <row r="16" spans="2:12">
      <c r="B16" s="5" t="s">
        <v>20</v>
      </c>
      <c r="C16" s="6">
        <v>181</v>
      </c>
      <c r="D16" s="6">
        <v>1291</v>
      </c>
      <c r="E16" s="6">
        <v>47</v>
      </c>
      <c r="F16" s="23">
        <v>5</v>
      </c>
      <c r="G16" s="6">
        <v>1524</v>
      </c>
      <c r="H16" s="24">
        <f t="shared" si="0"/>
        <v>11.876640419947506</v>
      </c>
      <c r="I16" s="24">
        <f t="shared" si="1"/>
        <v>84.71128608923884</v>
      </c>
      <c r="J16" s="25">
        <f t="shared" si="2"/>
        <v>3.083989501312336</v>
      </c>
      <c r="K16" s="24">
        <f t="shared" si="3"/>
        <v>0.32808398950131235</v>
      </c>
      <c r="L16" s="12"/>
    </row>
    <row r="17" spans="2:12">
      <c r="B17" s="13" t="s">
        <v>21</v>
      </c>
      <c r="C17" s="14">
        <v>13</v>
      </c>
      <c r="D17" s="15">
        <v>141</v>
      </c>
      <c r="E17" s="15">
        <v>58</v>
      </c>
      <c r="F17" s="16">
        <v>27</v>
      </c>
      <c r="G17" s="17">
        <v>239</v>
      </c>
      <c r="H17" s="18">
        <f t="shared" si="0"/>
        <v>5.4393305439330542</v>
      </c>
      <c r="I17" s="18">
        <f t="shared" si="1"/>
        <v>58.995815899581586</v>
      </c>
      <c r="J17" s="19">
        <f t="shared" si="2"/>
        <v>24.267782426778243</v>
      </c>
      <c r="K17" s="18">
        <f t="shared" si="3"/>
        <v>11.297071129707113</v>
      </c>
      <c r="L17" s="12"/>
    </row>
    <row r="18" spans="2:12">
      <c r="B18" s="5" t="s">
        <v>22</v>
      </c>
      <c r="C18" s="6">
        <v>0</v>
      </c>
      <c r="D18" s="7">
        <v>870</v>
      </c>
      <c r="E18" s="7">
        <v>828</v>
      </c>
      <c r="F18" s="8">
        <v>18</v>
      </c>
      <c r="G18" s="9">
        <v>1716</v>
      </c>
      <c r="H18" s="10">
        <f t="shared" si="0"/>
        <v>0</v>
      </c>
      <c r="I18" s="10">
        <f t="shared" si="1"/>
        <v>50.6993006993007</v>
      </c>
      <c r="J18" s="11">
        <f t="shared" si="2"/>
        <v>48.251748251748253</v>
      </c>
      <c r="K18" s="10">
        <f t="shared" si="3"/>
        <v>1.048951048951049</v>
      </c>
      <c r="L18" s="12"/>
    </row>
    <row r="19" spans="2:12">
      <c r="B19" s="13" t="s">
        <v>23</v>
      </c>
      <c r="C19" s="14">
        <v>2</v>
      </c>
      <c r="D19" s="14">
        <v>54</v>
      </c>
      <c r="E19" s="14">
        <v>132</v>
      </c>
      <c r="F19" s="20">
        <v>1</v>
      </c>
      <c r="G19" s="14">
        <v>189</v>
      </c>
      <c r="H19" s="21">
        <f t="shared" si="0"/>
        <v>1.0582010582010581</v>
      </c>
      <c r="I19" s="21">
        <f t="shared" si="1"/>
        <v>28.571428571428573</v>
      </c>
      <c r="J19" s="22">
        <f t="shared" si="2"/>
        <v>69.841269841269835</v>
      </c>
      <c r="K19" s="21">
        <f t="shared" si="3"/>
        <v>0.52910052910052907</v>
      </c>
      <c r="L19" s="12"/>
    </row>
    <row r="20" spans="2:12">
      <c r="B20" s="5" t="s">
        <v>24</v>
      </c>
      <c r="C20" s="6">
        <v>41</v>
      </c>
      <c r="D20" s="6">
        <v>1254</v>
      </c>
      <c r="E20" s="6">
        <v>419</v>
      </c>
      <c r="F20" s="23">
        <v>5</v>
      </c>
      <c r="G20" s="6">
        <v>1719</v>
      </c>
      <c r="H20" s="24">
        <f t="shared" si="0"/>
        <v>2.3851076207097148</v>
      </c>
      <c r="I20" s="24">
        <f t="shared" si="1"/>
        <v>72.94938917975567</v>
      </c>
      <c r="J20" s="25">
        <f t="shared" si="2"/>
        <v>24.374636416521234</v>
      </c>
      <c r="K20" s="24">
        <f t="shared" si="3"/>
        <v>0.29086678301337987</v>
      </c>
      <c r="L20" s="12"/>
    </row>
    <row r="21" spans="2:12">
      <c r="B21" s="13" t="s">
        <v>25</v>
      </c>
      <c r="C21" s="26">
        <v>5</v>
      </c>
      <c r="D21" s="26">
        <v>200</v>
      </c>
      <c r="E21" s="26">
        <v>101</v>
      </c>
      <c r="F21" s="27">
        <v>0</v>
      </c>
      <c r="G21" s="26">
        <v>306</v>
      </c>
      <c r="H21" s="28">
        <f t="shared" si="0"/>
        <v>1.6339869281045751</v>
      </c>
      <c r="I21" s="28">
        <f t="shared" si="1"/>
        <v>65.359477124183002</v>
      </c>
      <c r="J21" s="29">
        <f t="shared" si="2"/>
        <v>33.006535947712422</v>
      </c>
      <c r="K21" s="28">
        <f t="shared" si="3"/>
        <v>0</v>
      </c>
      <c r="L21" s="12"/>
    </row>
    <row r="22" spans="2:12">
      <c r="B22" s="30" t="s">
        <v>26</v>
      </c>
      <c r="C22" s="31">
        <f>SUM(C8:C9,C13,C18:C19,C21)</f>
        <v>105</v>
      </c>
      <c r="D22" s="31">
        <f t="shared" ref="D22:G22" si="4">SUM(D8:D9,D13,D18:D19,D21)</f>
        <v>3294</v>
      </c>
      <c r="E22" s="31">
        <f t="shared" si="4"/>
        <v>2536</v>
      </c>
      <c r="F22" s="31">
        <f t="shared" si="4"/>
        <v>26</v>
      </c>
      <c r="G22" s="31">
        <f t="shared" si="4"/>
        <v>5961</v>
      </c>
      <c r="H22" s="32">
        <f t="shared" si="0"/>
        <v>1.7614494212380474</v>
      </c>
      <c r="I22" s="32">
        <f t="shared" si="1"/>
        <v>55.259184700553597</v>
      </c>
      <c r="J22" s="33">
        <f t="shared" si="2"/>
        <v>42.543197450092265</v>
      </c>
      <c r="K22" s="32">
        <f t="shared" si="3"/>
        <v>0.43616842811608791</v>
      </c>
      <c r="L22" s="12"/>
    </row>
    <row r="23" spans="2:12">
      <c r="B23" s="34" t="s">
        <v>27</v>
      </c>
      <c r="C23" s="9">
        <f>SUM(C6:C7,C10:C12,C14:C17,C20)</f>
        <v>3101</v>
      </c>
      <c r="D23" s="9">
        <f>SUM(D6:D7,D10:D12,D14:D17,D20)</f>
        <v>26711</v>
      </c>
      <c r="E23" s="9">
        <f t="shared" ref="E23:G23" si="5">SUM(E6:E7,E10:E12,E14:E17,E20)</f>
        <v>7548</v>
      </c>
      <c r="F23" s="9">
        <f t="shared" si="5"/>
        <v>860</v>
      </c>
      <c r="G23" s="9">
        <f t="shared" si="5"/>
        <v>38220</v>
      </c>
      <c r="H23" s="10">
        <f t="shared" si="0"/>
        <v>8.1135531135531131</v>
      </c>
      <c r="I23" s="10">
        <f t="shared" si="1"/>
        <v>69.887493458922037</v>
      </c>
      <c r="J23" s="11">
        <f t="shared" si="2"/>
        <v>19.748822605965461</v>
      </c>
      <c r="K23" s="10">
        <f t="shared" si="3"/>
        <v>2.2501308215593929</v>
      </c>
      <c r="L23" s="12"/>
    </row>
    <row r="24" spans="2:12">
      <c r="B24" s="35" t="s">
        <v>28</v>
      </c>
      <c r="C24" s="36">
        <v>3206</v>
      </c>
      <c r="D24" s="36">
        <v>30005</v>
      </c>
      <c r="E24" s="36">
        <v>10084</v>
      </c>
      <c r="F24" s="36">
        <v>886</v>
      </c>
      <c r="G24" s="36">
        <v>44181</v>
      </c>
      <c r="H24" s="37">
        <f t="shared" si="0"/>
        <v>7.2565129806930582</v>
      </c>
      <c r="I24" s="37">
        <f t="shared" si="1"/>
        <v>67.913809103460764</v>
      </c>
      <c r="J24" s="38">
        <f t="shared" si="2"/>
        <v>22.824290984812475</v>
      </c>
      <c r="K24" s="37">
        <f t="shared" si="3"/>
        <v>2.0053869310337022</v>
      </c>
      <c r="L24" s="12"/>
    </row>
    <row r="25" spans="2:12" ht="30" customHeight="1">
      <c r="B25" s="76" t="s">
        <v>33</v>
      </c>
      <c r="C25" s="76"/>
      <c r="D25" s="76"/>
      <c r="E25" s="76"/>
      <c r="F25" s="76"/>
      <c r="G25" s="76"/>
      <c r="H25" s="76"/>
      <c r="I25" s="76"/>
      <c r="J25" s="76"/>
      <c r="K25" s="76"/>
    </row>
    <row r="26" spans="2:12">
      <c r="C26" s="39"/>
      <c r="D26" s="39"/>
      <c r="E26" s="39"/>
      <c r="F26" s="39"/>
      <c r="G26" s="39"/>
    </row>
  </sheetData>
  <mergeCells count="6">
    <mergeCell ref="B25:K25"/>
    <mergeCell ref="B2:K2"/>
    <mergeCell ref="B3:B5"/>
    <mergeCell ref="C3:K3"/>
    <mergeCell ref="C5:G5"/>
    <mergeCell ref="H5:K5"/>
  </mergeCell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205A0-B6E9-4A37-B6FF-98AF8DE05EDF}">
  <sheetPr published="0"/>
  <dimension ref="B2:L26"/>
  <sheetViews>
    <sheetView workbookViewId="0">
      <selection activeCell="B2" sqref="B2:K2"/>
    </sheetView>
  </sheetViews>
  <sheetFormatPr baseColWidth="10" defaultColWidth="11.44140625" defaultRowHeight="14.4"/>
  <cols>
    <col min="1" max="1" width="11.44140625" style="1"/>
    <col min="2" max="2" width="33.44140625" style="1" customWidth="1"/>
    <col min="3" max="11" width="12.5546875" style="1" customWidth="1"/>
    <col min="12" max="16384" width="11.44140625" style="1"/>
  </cols>
  <sheetData>
    <row r="2" spans="2:12" ht="15.6">
      <c r="B2" s="63" t="s">
        <v>34</v>
      </c>
      <c r="C2" s="64"/>
      <c r="D2" s="64"/>
      <c r="E2" s="64"/>
      <c r="F2" s="64"/>
      <c r="G2" s="64"/>
      <c r="H2" s="64"/>
      <c r="I2" s="64"/>
      <c r="J2" s="64"/>
      <c r="K2" s="64"/>
    </row>
    <row r="3" spans="2:12" ht="14.85" customHeight="1">
      <c r="B3" s="65" t="s">
        <v>1</v>
      </c>
      <c r="C3" s="68" t="s">
        <v>2</v>
      </c>
      <c r="D3" s="69"/>
      <c r="E3" s="69"/>
      <c r="F3" s="69"/>
      <c r="G3" s="69"/>
      <c r="H3" s="69"/>
      <c r="I3" s="69"/>
      <c r="J3" s="69"/>
      <c r="K3" s="70"/>
    </row>
    <row r="4" spans="2:12" ht="43.2">
      <c r="B4" s="66"/>
      <c r="C4" s="2" t="s">
        <v>3</v>
      </c>
      <c r="D4" s="3" t="s">
        <v>4</v>
      </c>
      <c r="E4" s="3" t="s">
        <v>5</v>
      </c>
      <c r="F4" s="3" t="s">
        <v>6</v>
      </c>
      <c r="G4" s="4" t="s">
        <v>7</v>
      </c>
      <c r="H4" s="2" t="s">
        <v>3</v>
      </c>
      <c r="I4" s="3" t="s">
        <v>4</v>
      </c>
      <c r="J4" s="3" t="s">
        <v>5</v>
      </c>
      <c r="K4" s="3" t="s">
        <v>6</v>
      </c>
    </row>
    <row r="5" spans="2:12">
      <c r="B5" s="67"/>
      <c r="C5" s="71" t="s">
        <v>8</v>
      </c>
      <c r="D5" s="72"/>
      <c r="E5" s="72"/>
      <c r="F5" s="72"/>
      <c r="G5" s="73"/>
      <c r="H5" s="71" t="s">
        <v>9</v>
      </c>
      <c r="I5" s="72"/>
      <c r="J5" s="72"/>
      <c r="K5" s="73"/>
    </row>
    <row r="6" spans="2:12">
      <c r="B6" s="5" t="s">
        <v>10</v>
      </c>
      <c r="C6" s="6">
        <v>645</v>
      </c>
      <c r="D6" s="7">
        <v>4916</v>
      </c>
      <c r="E6" s="7">
        <v>862</v>
      </c>
      <c r="F6" s="8">
        <v>260</v>
      </c>
      <c r="G6" s="9">
        <f>SUM(C6:F6)</f>
        <v>6683</v>
      </c>
      <c r="H6" s="10">
        <f>C6*100/G6</f>
        <v>9.6513541822534794</v>
      </c>
      <c r="I6" s="10">
        <f>D6*100/G6</f>
        <v>73.559778542570697</v>
      </c>
      <c r="J6" s="11">
        <f>E6*100/G6</f>
        <v>12.898398922639533</v>
      </c>
      <c r="K6" s="10">
        <f>F6*100/G6</f>
        <v>3.8904683525362862</v>
      </c>
      <c r="L6" s="12"/>
    </row>
    <row r="7" spans="2:12">
      <c r="B7" s="13" t="s">
        <v>11</v>
      </c>
      <c r="C7" s="14">
        <v>100</v>
      </c>
      <c r="D7" s="15">
        <v>2318</v>
      </c>
      <c r="E7" s="15">
        <v>844</v>
      </c>
      <c r="F7" s="16">
        <v>36</v>
      </c>
      <c r="G7" s="17">
        <f t="shared" ref="G7:G21" si="0">SUM(C7:F7)</f>
        <v>3298</v>
      </c>
      <c r="H7" s="18">
        <f t="shared" ref="H7:H24" si="1">C7*100/G7</f>
        <v>3.0321406913280775</v>
      </c>
      <c r="I7" s="18">
        <f t="shared" ref="I7:I24" si="2">D7*100/G7</f>
        <v>70.285021224984845</v>
      </c>
      <c r="J7" s="19">
        <f t="shared" ref="J7:J24" si="3">E7*100/G7</f>
        <v>25.591267434808977</v>
      </c>
      <c r="K7" s="18">
        <f t="shared" ref="K7:K24" si="4">F7*100/G7</f>
        <v>1.0915706488781078</v>
      </c>
      <c r="L7" s="12"/>
    </row>
    <row r="8" spans="2:12">
      <c r="B8" s="5" t="s">
        <v>12</v>
      </c>
      <c r="C8" s="6">
        <v>4</v>
      </c>
      <c r="D8" s="7">
        <v>941</v>
      </c>
      <c r="E8" s="7">
        <v>654</v>
      </c>
      <c r="F8" s="8">
        <v>0</v>
      </c>
      <c r="G8" s="9">
        <f t="shared" si="0"/>
        <v>1599</v>
      </c>
      <c r="H8" s="10">
        <f t="shared" si="1"/>
        <v>0.25015634771732331</v>
      </c>
      <c r="I8" s="10">
        <f t="shared" si="2"/>
        <v>58.84928080050031</v>
      </c>
      <c r="J8" s="11">
        <f t="shared" si="3"/>
        <v>40.900562851782361</v>
      </c>
      <c r="K8" s="10">
        <f t="shared" si="4"/>
        <v>0</v>
      </c>
      <c r="L8" s="12"/>
    </row>
    <row r="9" spans="2:12">
      <c r="B9" s="13" t="s">
        <v>13</v>
      </c>
      <c r="C9" s="14">
        <v>18</v>
      </c>
      <c r="D9" s="14">
        <v>670</v>
      </c>
      <c r="E9" s="14">
        <v>412</v>
      </c>
      <c r="F9" s="20">
        <v>1</v>
      </c>
      <c r="G9" s="14">
        <f t="shared" si="0"/>
        <v>1101</v>
      </c>
      <c r="H9" s="21">
        <f t="shared" si="1"/>
        <v>1.6348773841961852</v>
      </c>
      <c r="I9" s="21">
        <f t="shared" si="2"/>
        <v>60.853769300635783</v>
      </c>
      <c r="J9" s="22">
        <f t="shared" si="3"/>
        <v>37.420526793823797</v>
      </c>
      <c r="K9" s="21">
        <f t="shared" si="4"/>
        <v>9.0826521344232511E-2</v>
      </c>
      <c r="L9" s="12"/>
    </row>
    <row r="10" spans="2:12">
      <c r="B10" s="5" t="s">
        <v>14</v>
      </c>
      <c r="C10" s="6">
        <v>31</v>
      </c>
      <c r="D10" s="7">
        <v>226</v>
      </c>
      <c r="E10" s="7">
        <v>33</v>
      </c>
      <c r="F10" s="8">
        <v>12</v>
      </c>
      <c r="G10" s="9">
        <f t="shared" si="0"/>
        <v>302</v>
      </c>
      <c r="H10" s="10">
        <f t="shared" si="1"/>
        <v>10.264900662251655</v>
      </c>
      <c r="I10" s="10">
        <f t="shared" si="2"/>
        <v>74.83443708609272</v>
      </c>
      <c r="J10" s="11">
        <f t="shared" si="3"/>
        <v>10.927152317880795</v>
      </c>
      <c r="K10" s="10">
        <f t="shared" si="4"/>
        <v>3.9735099337748343</v>
      </c>
      <c r="L10" s="12"/>
    </row>
    <row r="11" spans="2:12">
      <c r="B11" s="13" t="s">
        <v>15</v>
      </c>
      <c r="C11" s="14">
        <v>160</v>
      </c>
      <c r="D11" s="15">
        <v>398</v>
      </c>
      <c r="E11" s="15">
        <v>396</v>
      </c>
      <c r="F11" s="16">
        <v>0</v>
      </c>
      <c r="G11" s="17">
        <f t="shared" si="0"/>
        <v>954</v>
      </c>
      <c r="H11" s="18">
        <f t="shared" si="1"/>
        <v>16.771488469601678</v>
      </c>
      <c r="I11" s="18">
        <f t="shared" si="2"/>
        <v>41.719077568134175</v>
      </c>
      <c r="J11" s="19">
        <f t="shared" si="3"/>
        <v>41.509433962264154</v>
      </c>
      <c r="K11" s="18">
        <f t="shared" si="4"/>
        <v>0</v>
      </c>
      <c r="L11" s="12"/>
    </row>
    <row r="12" spans="2:12">
      <c r="B12" s="5" t="s">
        <v>16</v>
      </c>
      <c r="C12" s="6">
        <v>176</v>
      </c>
      <c r="D12" s="7">
        <v>2475</v>
      </c>
      <c r="E12" s="7">
        <v>246</v>
      </c>
      <c r="F12" s="8">
        <v>69</v>
      </c>
      <c r="G12" s="9">
        <f t="shared" si="0"/>
        <v>2966</v>
      </c>
      <c r="H12" s="10">
        <f t="shared" si="1"/>
        <v>5.9339177343223195</v>
      </c>
      <c r="I12" s="10">
        <f t="shared" si="2"/>
        <v>83.445718138907623</v>
      </c>
      <c r="J12" s="11">
        <f t="shared" si="3"/>
        <v>8.2939986513823332</v>
      </c>
      <c r="K12" s="10">
        <f t="shared" si="4"/>
        <v>2.3263654753877274</v>
      </c>
      <c r="L12" s="12"/>
    </row>
    <row r="13" spans="2:12">
      <c r="B13" s="13" t="s">
        <v>17</v>
      </c>
      <c r="C13" s="14">
        <v>4</v>
      </c>
      <c r="D13" s="15">
        <v>674</v>
      </c>
      <c r="E13" s="15">
        <v>490</v>
      </c>
      <c r="F13" s="16">
        <v>0</v>
      </c>
      <c r="G13" s="17">
        <f t="shared" si="0"/>
        <v>1168</v>
      </c>
      <c r="H13" s="18">
        <f t="shared" si="1"/>
        <v>0.34246575342465752</v>
      </c>
      <c r="I13" s="18">
        <f t="shared" si="2"/>
        <v>57.705479452054796</v>
      </c>
      <c r="J13" s="19">
        <f t="shared" si="3"/>
        <v>41.952054794520549</v>
      </c>
      <c r="K13" s="18">
        <f t="shared" si="4"/>
        <v>0</v>
      </c>
      <c r="L13" s="12"/>
    </row>
    <row r="14" spans="2:12">
      <c r="B14" s="5" t="s">
        <v>18</v>
      </c>
      <c r="C14" s="6">
        <v>499</v>
      </c>
      <c r="D14" s="7">
        <v>4154</v>
      </c>
      <c r="E14" s="7">
        <v>1096</v>
      </c>
      <c r="F14" s="8">
        <v>278</v>
      </c>
      <c r="G14" s="9">
        <f t="shared" si="0"/>
        <v>6027</v>
      </c>
      <c r="H14" s="10">
        <f t="shared" si="1"/>
        <v>8.2794093247054921</v>
      </c>
      <c r="I14" s="10">
        <f t="shared" si="2"/>
        <v>68.923179027708642</v>
      </c>
      <c r="J14" s="11">
        <f t="shared" si="3"/>
        <v>18.184834909573585</v>
      </c>
      <c r="K14" s="10">
        <f t="shared" si="4"/>
        <v>4.6125767380122777</v>
      </c>
      <c r="L14" s="12"/>
    </row>
    <row r="15" spans="2:12">
      <c r="B15" s="13" t="s">
        <v>19</v>
      </c>
      <c r="C15" s="14">
        <v>1044</v>
      </c>
      <c r="D15" s="15">
        <v>9792</v>
      </c>
      <c r="E15" s="15">
        <v>3188</v>
      </c>
      <c r="F15" s="16">
        <v>247</v>
      </c>
      <c r="G15" s="17">
        <f t="shared" si="0"/>
        <v>14271</v>
      </c>
      <c r="H15" s="18">
        <f t="shared" si="1"/>
        <v>7.3155350010510825</v>
      </c>
      <c r="I15" s="18">
        <f t="shared" si="2"/>
        <v>68.614673113306708</v>
      </c>
      <c r="J15" s="19">
        <f t="shared" si="3"/>
        <v>22.339009179454838</v>
      </c>
      <c r="K15" s="18">
        <f t="shared" si="4"/>
        <v>1.7307827061873731</v>
      </c>
      <c r="L15" s="12"/>
    </row>
    <row r="16" spans="2:12">
      <c r="B16" s="5" t="s">
        <v>20</v>
      </c>
      <c r="C16" s="6">
        <v>179</v>
      </c>
      <c r="D16" s="6">
        <v>1298</v>
      </c>
      <c r="E16" s="6">
        <v>34</v>
      </c>
      <c r="F16" s="23">
        <v>8</v>
      </c>
      <c r="G16" s="6">
        <f t="shared" si="0"/>
        <v>1519</v>
      </c>
      <c r="H16" s="24">
        <f t="shared" si="1"/>
        <v>11.784068466096116</v>
      </c>
      <c r="I16" s="24">
        <f t="shared" si="2"/>
        <v>85.450954575378532</v>
      </c>
      <c r="J16" s="25">
        <f t="shared" si="3"/>
        <v>2.2383146807109942</v>
      </c>
      <c r="K16" s="24">
        <f t="shared" si="4"/>
        <v>0.5266622778143516</v>
      </c>
      <c r="L16" s="12"/>
    </row>
    <row r="17" spans="2:12">
      <c r="B17" s="13" t="s">
        <v>21</v>
      </c>
      <c r="C17" s="14">
        <v>16</v>
      </c>
      <c r="D17" s="15">
        <v>137</v>
      </c>
      <c r="E17" s="15">
        <v>50</v>
      </c>
      <c r="F17" s="16">
        <v>33</v>
      </c>
      <c r="G17" s="17">
        <f t="shared" si="0"/>
        <v>236</v>
      </c>
      <c r="H17" s="18">
        <f t="shared" si="1"/>
        <v>6.7796610169491522</v>
      </c>
      <c r="I17" s="18">
        <f t="shared" si="2"/>
        <v>58.050847457627121</v>
      </c>
      <c r="J17" s="19">
        <f t="shared" si="3"/>
        <v>21.1864406779661</v>
      </c>
      <c r="K17" s="18">
        <f t="shared" si="4"/>
        <v>13.983050847457626</v>
      </c>
      <c r="L17" s="12"/>
    </row>
    <row r="18" spans="2:12">
      <c r="B18" s="5" t="s">
        <v>22</v>
      </c>
      <c r="C18" s="6">
        <v>2</v>
      </c>
      <c r="D18" s="7">
        <v>905</v>
      </c>
      <c r="E18" s="7">
        <v>711</v>
      </c>
      <c r="F18" s="8">
        <v>39</v>
      </c>
      <c r="G18" s="9">
        <f t="shared" si="0"/>
        <v>1657</v>
      </c>
      <c r="H18" s="10">
        <f t="shared" si="1"/>
        <v>0.12070006035003017</v>
      </c>
      <c r="I18" s="10">
        <f t="shared" si="2"/>
        <v>54.616777308388656</v>
      </c>
      <c r="J18" s="11">
        <f t="shared" si="3"/>
        <v>42.908871454435726</v>
      </c>
      <c r="K18" s="10">
        <f t="shared" si="4"/>
        <v>2.3536511768255886</v>
      </c>
      <c r="L18" s="12"/>
    </row>
    <row r="19" spans="2:12">
      <c r="B19" s="13" t="s">
        <v>23</v>
      </c>
      <c r="C19" s="14">
        <v>2</v>
      </c>
      <c r="D19" s="14">
        <v>59</v>
      </c>
      <c r="E19" s="14">
        <v>123</v>
      </c>
      <c r="F19" s="20">
        <v>2</v>
      </c>
      <c r="G19" s="14">
        <f t="shared" si="0"/>
        <v>186</v>
      </c>
      <c r="H19" s="21">
        <f t="shared" si="1"/>
        <v>1.075268817204301</v>
      </c>
      <c r="I19" s="21">
        <f t="shared" si="2"/>
        <v>31.72043010752688</v>
      </c>
      <c r="J19" s="22">
        <f t="shared" si="3"/>
        <v>66.129032258064512</v>
      </c>
      <c r="K19" s="21">
        <f t="shared" si="4"/>
        <v>1.075268817204301</v>
      </c>
      <c r="L19" s="12"/>
    </row>
    <row r="20" spans="2:12">
      <c r="B20" s="5" t="s">
        <v>24</v>
      </c>
      <c r="C20" s="6">
        <v>63</v>
      </c>
      <c r="D20" s="6">
        <v>1191</v>
      </c>
      <c r="E20" s="6">
        <v>391</v>
      </c>
      <c r="F20" s="23">
        <v>8</v>
      </c>
      <c r="G20" s="6">
        <f t="shared" si="0"/>
        <v>1653</v>
      </c>
      <c r="H20" s="24">
        <f t="shared" si="1"/>
        <v>3.8112522686025407</v>
      </c>
      <c r="I20" s="24">
        <f t="shared" si="2"/>
        <v>72.050816696914694</v>
      </c>
      <c r="J20" s="25">
        <f t="shared" si="3"/>
        <v>23.653962492437991</v>
      </c>
      <c r="K20" s="24">
        <f t="shared" si="4"/>
        <v>0.48396854204476708</v>
      </c>
      <c r="L20" s="12"/>
    </row>
    <row r="21" spans="2:12">
      <c r="B21" s="13" t="s">
        <v>25</v>
      </c>
      <c r="C21" s="26">
        <v>9</v>
      </c>
      <c r="D21" s="26">
        <v>220</v>
      </c>
      <c r="E21" s="26">
        <v>105</v>
      </c>
      <c r="F21" s="27">
        <v>1</v>
      </c>
      <c r="G21" s="26">
        <f t="shared" si="0"/>
        <v>335</v>
      </c>
      <c r="H21" s="28">
        <f t="shared" si="1"/>
        <v>2.6865671641791047</v>
      </c>
      <c r="I21" s="28">
        <f t="shared" si="2"/>
        <v>65.671641791044777</v>
      </c>
      <c r="J21" s="29">
        <f t="shared" si="3"/>
        <v>31.343283582089551</v>
      </c>
      <c r="K21" s="28">
        <f t="shared" si="4"/>
        <v>0.29850746268656714</v>
      </c>
      <c r="L21" s="12"/>
    </row>
    <row r="22" spans="2:12">
      <c r="B22" s="30" t="s">
        <v>26</v>
      </c>
      <c r="C22" s="31">
        <f>SUM(C8:C9,C13,C18:C19,C21)</f>
        <v>39</v>
      </c>
      <c r="D22" s="31">
        <f t="shared" ref="D22:G22" si="5">SUM(D8:D9,D13,D18:D19,D21)</f>
        <v>3469</v>
      </c>
      <c r="E22" s="31">
        <f t="shared" si="5"/>
        <v>2495</v>
      </c>
      <c r="F22" s="31">
        <f t="shared" si="5"/>
        <v>43</v>
      </c>
      <c r="G22" s="31">
        <f t="shared" si="5"/>
        <v>6046</v>
      </c>
      <c r="H22" s="32">
        <f t="shared" si="1"/>
        <v>0.64505458154151507</v>
      </c>
      <c r="I22" s="32">
        <f t="shared" si="2"/>
        <v>57.376778035064504</v>
      </c>
      <c r="J22" s="33">
        <f t="shared" si="3"/>
        <v>41.266953357591795</v>
      </c>
      <c r="K22" s="32">
        <f t="shared" si="4"/>
        <v>0.71121402580218329</v>
      </c>
      <c r="L22" s="12"/>
    </row>
    <row r="23" spans="2:12">
      <c r="B23" s="34" t="s">
        <v>27</v>
      </c>
      <c r="C23" s="9">
        <f>SUM(C6:C7,C10:C12,C14:C17,C20)</f>
        <v>2913</v>
      </c>
      <c r="D23" s="9">
        <f>SUM(D6:D7,D10:D12,D14:D17,D20)</f>
        <v>26905</v>
      </c>
      <c r="E23" s="9">
        <f t="shared" ref="E23:G23" si="6">SUM(E6:E7,E10:E12,E14:E17,E20)</f>
        <v>7140</v>
      </c>
      <c r="F23" s="9">
        <f t="shared" si="6"/>
        <v>951</v>
      </c>
      <c r="G23" s="9">
        <f t="shared" si="6"/>
        <v>37909</v>
      </c>
      <c r="H23" s="10">
        <f t="shared" si="1"/>
        <v>7.684191089187264</v>
      </c>
      <c r="I23" s="10">
        <f t="shared" si="2"/>
        <v>70.972592260413094</v>
      </c>
      <c r="J23" s="11">
        <f t="shared" si="3"/>
        <v>18.834577540953337</v>
      </c>
      <c r="K23" s="10">
        <f t="shared" si="4"/>
        <v>2.5086391094463054</v>
      </c>
      <c r="L23" s="12"/>
    </row>
    <row r="24" spans="2:12">
      <c r="B24" s="35" t="s">
        <v>28</v>
      </c>
      <c r="C24" s="36">
        <f>C22+C23</f>
        <v>2952</v>
      </c>
      <c r="D24" s="36">
        <f t="shared" ref="D24:G24" si="7">D22+D23</f>
        <v>30374</v>
      </c>
      <c r="E24" s="36">
        <f t="shared" si="7"/>
        <v>9635</v>
      </c>
      <c r="F24" s="36">
        <f t="shared" si="7"/>
        <v>994</v>
      </c>
      <c r="G24" s="36">
        <f t="shared" si="7"/>
        <v>43955</v>
      </c>
      <c r="H24" s="37">
        <f t="shared" si="1"/>
        <v>6.7159595040382207</v>
      </c>
      <c r="I24" s="37">
        <f t="shared" si="2"/>
        <v>69.102491184165629</v>
      </c>
      <c r="J24" s="38">
        <f t="shared" si="3"/>
        <v>21.920145603458081</v>
      </c>
      <c r="K24" s="37">
        <f t="shared" si="4"/>
        <v>2.2614037083380731</v>
      </c>
      <c r="L24" s="12"/>
    </row>
    <row r="25" spans="2:12" ht="30" customHeight="1">
      <c r="B25" s="76" t="s">
        <v>35</v>
      </c>
      <c r="C25" s="76"/>
      <c r="D25" s="76"/>
      <c r="E25" s="76"/>
      <c r="F25" s="76"/>
      <c r="G25" s="76"/>
      <c r="H25" s="76"/>
      <c r="I25" s="76"/>
      <c r="J25" s="76"/>
      <c r="K25" s="76"/>
    </row>
    <row r="26" spans="2:12">
      <c r="C26" s="39"/>
      <c r="D26" s="39"/>
      <c r="E26" s="39"/>
      <c r="F26" s="39"/>
      <c r="G26" s="39"/>
    </row>
  </sheetData>
  <mergeCells count="6">
    <mergeCell ref="B25:K25"/>
    <mergeCell ref="B2:K2"/>
    <mergeCell ref="B3:B5"/>
    <mergeCell ref="C3:K3"/>
    <mergeCell ref="C5:G5"/>
    <mergeCell ref="H5:K5"/>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2F7E03EC6555647837FA4C0958A5EE9" ma:contentTypeVersion="21" ma:contentTypeDescription="Ein neues Dokument erstellen." ma:contentTypeScope="" ma:versionID="58c3bffbaa3b7461f34350f104573a6f">
  <xsd:schema xmlns:xsd="http://www.w3.org/2001/XMLSchema" xmlns:xs="http://www.w3.org/2001/XMLSchema" xmlns:p="http://schemas.microsoft.com/office/2006/metadata/properties" xmlns:ns2="71ea3402-ccc5-4626-b376-cfd2cbafb61f" xmlns:ns3="ae700520-356e-437f-8d72-5ba612197a0d" targetNamespace="http://schemas.microsoft.com/office/2006/metadata/properties" ma:root="true" ma:fieldsID="b6bf54fadd18a819385eadebf189974b" ns2:_="" ns3:_="">
    <xsd:import namespace="71ea3402-ccc5-4626-b376-cfd2cbafb61f"/>
    <xsd:import namespace="ae700520-356e-437f-8d72-5ba612197a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rsmimportiert" minOccurs="0"/>
                <xsd:element ref="ns2:Fragen"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Korrekturisterfolgt" minOccurs="0"/>
                <xsd:element ref="ns2:Korrektur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a3402-ccc5-4626-b376-cfd2cbafb6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rsmimportiert" ma:index="18" nillable="true" ma:displayName="rsm importiert" ma:default="0" ma:format="Dropdown" ma:internalName="rsmimportiert">
      <xsd:simpleType>
        <xsd:restriction base="dms:Boolean"/>
      </xsd:simpleType>
    </xsd:element>
    <xsd:element name="Fragen" ma:index="19" nillable="true" ma:displayName="Fragen" ma:format="Dropdown" ma:internalName="Fragen">
      <xsd:simpleType>
        <xsd:restriction base="dms:Text">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7c5c163e-9316-40f2-8884-c71d2729bb5c"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dexed="true" ma:internalName="MediaServiceDateTaken" ma:readOnly="true">
      <xsd:simpleType>
        <xsd:restriction base="dms:Text"/>
      </xsd:simpleType>
    </xsd:element>
    <xsd:element name="Korrekturisterfolgt" ma:index="26" nillable="true" ma:displayName="Korrektur ist erfolgt" ma:default="0" ma:format="Dropdown" ma:internalName="Korrekturisterfolgt">
      <xsd:simpleType>
        <xsd:restriction base="dms:Boolean"/>
      </xsd:simpleType>
    </xsd:element>
    <xsd:element name="Korrekturen" ma:index="27" nillable="true" ma:displayName="Korrekturen" ma:format="Dropdown" ma:internalName="Korrekture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700520-356e-437f-8d72-5ba612197a0d"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4" nillable="true" ma:displayName="Taxonomy Catch All Column" ma:hidden="true" ma:list="{f2bc58ed-3e21-4e53-9386-e02250969afd}" ma:internalName="TaxCatchAll" ma:showField="CatchAllData" ma:web="ae700520-356e-437f-8d72-5ba612197a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e700520-356e-437f-8d72-5ba612197a0d" xsi:nil="true"/>
    <lcf76f155ced4ddcb4097134ff3c332f xmlns="71ea3402-ccc5-4626-b376-cfd2cbafb61f">
      <Terms xmlns="http://schemas.microsoft.com/office/infopath/2007/PartnerControls"/>
    </lcf76f155ced4ddcb4097134ff3c332f>
    <Korrekturisterfolgt xmlns="71ea3402-ccc5-4626-b376-cfd2cbafb61f">false</Korrekturisterfolgt>
    <Fragen xmlns="71ea3402-ccc5-4626-b376-cfd2cbafb61f" xsi:nil="true"/>
    <rsmimportiert xmlns="71ea3402-ccc5-4626-b376-cfd2cbafb61f">false</rsmimportiert>
    <Korrekturen xmlns="71ea3402-ccc5-4626-b376-cfd2cbafb61f" xsi:nil="true"/>
  </documentManagement>
</p:properties>
</file>

<file path=customXml/itemProps1.xml><?xml version="1.0" encoding="utf-8"?>
<ds:datastoreItem xmlns:ds="http://schemas.openxmlformats.org/officeDocument/2006/customXml" ds:itemID="{D6C727C2-97CB-4BD7-A572-2582233CB89E}"/>
</file>

<file path=customXml/itemProps2.xml><?xml version="1.0" encoding="utf-8"?>
<ds:datastoreItem xmlns:ds="http://schemas.openxmlformats.org/officeDocument/2006/customXml" ds:itemID="{EBAE84DC-1CA3-415E-AA0B-36964CF37F6D}">
  <ds:schemaRefs>
    <ds:schemaRef ds:uri="http://schemas.microsoft.com/sharepoint/v3/contenttype/forms"/>
  </ds:schemaRefs>
</ds:datastoreItem>
</file>

<file path=customXml/itemProps3.xml><?xml version="1.0" encoding="utf-8"?>
<ds:datastoreItem xmlns:ds="http://schemas.openxmlformats.org/officeDocument/2006/customXml" ds:itemID="{9022C8D7-31DF-49F5-BAED-37BCC5AA48B1}">
  <ds:schemaRefs>
    <ds:schemaRef ds:uri="http://schemas.microsoft.com/office/2006/metadata/properties"/>
    <ds:schemaRef ds:uri="http://schemas.microsoft.com/office/infopath/2007/PartnerControls"/>
    <ds:schemaRef ds:uri="71ea3402-ccc5-4626-b376-cfd2cbafb61f"/>
    <ds:schemaRef ds:uri="8fe5fe7f-71d3-4c12-941c-45014db26956"/>
    <ds:schemaRef ds:uri="7d7865cf-8437-4f8d-8a75-e3e428d14f16"/>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Inhalt</vt:lpstr>
      <vt:lpstr>2023</vt:lpstr>
      <vt:lpstr>2022</vt:lpstr>
      <vt:lpstr>2021</vt:lpstr>
      <vt:lpstr>2020</vt:lpstr>
      <vt:lpstr>2019</vt:lpstr>
      <vt:lpstr>2018</vt:lpstr>
      <vt:lpstr>2017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rahel</dc:creator>
  <cp:lastModifiedBy>Helena Hornung</cp:lastModifiedBy>
  <dcterms:created xsi:type="dcterms:W3CDTF">2015-06-05T18:19:34Z</dcterms:created>
  <dcterms:modified xsi:type="dcterms:W3CDTF">2024-09-17T07:46:02Z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0x01010002F7E03EC6555647837FA4C0958A5EE9</vt:lpwstr>
  </property>
</Properties>
</file>