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1AB34AB9-846A-4686-9C80-1F92D0213712}"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7" l="1"/>
  <c r="D24" i="7"/>
  <c r="D23" i="7"/>
  <c r="D25" i="6" l="1"/>
  <c r="D24" i="6"/>
  <c r="D23" i="6"/>
  <c r="D24" i="4" l="1"/>
  <c r="D23" i="4"/>
  <c r="F22" i="4"/>
  <c r="F21" i="4"/>
  <c r="F20" i="4"/>
  <c r="F19" i="4"/>
  <c r="F18" i="4"/>
  <c r="F17" i="4"/>
  <c r="F16" i="4"/>
  <c r="F15" i="4"/>
  <c r="F14" i="4"/>
  <c r="F13" i="4"/>
  <c r="F12" i="4"/>
  <c r="F11" i="4"/>
  <c r="F10" i="4"/>
  <c r="F9" i="4"/>
  <c r="F8" i="4"/>
  <c r="C24" i="4" l="1"/>
  <c r="D25" i="4"/>
  <c r="C23" i="4"/>
  <c r="C25" i="4" s="1"/>
  <c r="F25" i="4" s="1"/>
  <c r="F7" i="4"/>
  <c r="F24" i="4"/>
  <c r="F23" i="4" l="1"/>
  <c r="C24" i="3" l="1"/>
  <c r="F24" i="3" s="1"/>
  <c r="C23" i="3"/>
  <c r="F23" i="3" s="1"/>
  <c r="F22" i="3"/>
  <c r="F21" i="3"/>
  <c r="F20" i="3"/>
  <c r="F19" i="3"/>
  <c r="F18" i="3"/>
  <c r="F17" i="3"/>
  <c r="F16" i="3"/>
  <c r="F15" i="3"/>
  <c r="F14" i="3"/>
  <c r="F13" i="3"/>
  <c r="F12" i="3"/>
  <c r="F11" i="3"/>
  <c r="F10" i="3"/>
  <c r="F9" i="3"/>
  <c r="F8" i="3"/>
  <c r="F7" i="3"/>
  <c r="C25" i="3" l="1"/>
  <c r="F25" i="3" s="1"/>
  <c r="D25" i="1"/>
  <c r="D24" i="1"/>
  <c r="D23" i="1"/>
</calcChain>
</file>

<file path=xl/sharedStrings.xml><?xml version="1.0" encoding="utf-8"?>
<sst xmlns="http://schemas.openxmlformats.org/spreadsheetml/2006/main" count="222" uniqueCount="48">
  <si>
    <t>Tab130_i70_lm20: Kindertagespflegepersonen, Anzahl an Kindern* und durchschnittliche Anzahl an Kindern pro Kindertagespflegeperson in den Bundesländern am 01.03.2019 (Anzahl; Median; Mittelwert; Std.-Abweichung)</t>
  </si>
  <si>
    <t>Bundesland</t>
  </si>
  <si>
    <t>Kindertagespflege-personen insgesamt</t>
  </si>
  <si>
    <t>Betreute Kinder*</t>
  </si>
  <si>
    <t>Durchschnittliche Anzahl an Kindern* pro Kindertagespflegeperson</t>
  </si>
  <si>
    <t>Anzahl</t>
  </si>
  <si>
    <t>Median</t>
  </si>
  <si>
    <t>Mittelwert</t>
  </si>
  <si>
    <t>Std.-Abweichung</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</si>
  <si>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</si>
  <si>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</si>
  <si>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</si>
  <si>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</si>
  <si>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</si>
  <si>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</si>
  <si>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</si>
  <si>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</si>
  <si>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</si>
  <si>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</si>
  <si>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</si>
  <si>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</si>
  <si>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</si>
  <si>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</si>
  <si>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</si>
  <si>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</si>
  <si>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</si>
  <si>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</si>
  <si>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</si>
  <si>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2019; berechnet von der Bertelsmann Stiftung, 2020.</t>
  </si>
  <si>
    <t>Tab130_i70_lm21: Kindertagespflegepersonen, Anzahl an Kindern* und durchschnittliche Anzahl an Kindern pro Kindertagespflegeperson in den Bundesländern am 01.03.2020 (Anzahl; Median; Mittelwert; Std.-Abweichung)</t>
  </si>
  <si>
    <t>Kindertagespflegepersonen insgesamt</t>
  </si>
  <si>
    <t>Quelle: FDZ der Statistischen Ämter des Bundes und der Länder, Kinder und tätige Personen in Tageseinrichtungen und in öffentlich geförderter Kindertagespflege, 2020; berechnet vom LG Empirische Bildungsforschung der FernUniversität in Hagen, 2021.</t>
  </si>
  <si>
    <t>Tab130_i70_lm19: Kindertagespflegepersonen, Anzahl an Kindern* und durchschnittliche Anzahl an Kindern pro Kindertagespflegeperson in den Bundesländern am 01.03.2018 (Anzahl; Median; Mittelwert; Std.-Abweichung)</t>
  </si>
  <si>
    <t>Quelle: FDZ der Statistischen Ämter des Bundes und der Länder, Kinder und tätige Personen in Tageseinrichtungen und in öffentlich geförderter Kindertagespflege, 2018; berechnet von der Bertelsmann Stiftung, 2020.</t>
  </si>
  <si>
    <t>Tab130_i70_lm18: Kindertagespflegepersonen, Anzahl an Kindern* und durchschnittliche Anzahl an Kindern pro Kindertagespflegeperson in den Bundesländern am 01.03.2017 (Anzahl; Median; Mittelwert; Std.-Abweichung)</t>
  </si>
  <si>
    <t>Quelle: FDZ der Statistischen Ämter des Bundes und der Länder, Kinder und tätige Personen in Tageseinrichtungen und in öffentlich geförderter Kindertagespflege, 2017; berechnet vom LG Empirische Bildungsforschung der FernUniversität in Hagen, 2020.</t>
  </si>
  <si>
    <t>*Die Anzahl betreuter Kinder stammt aus der Statistik zu Kindern und tätigen Personen in öffentlich geförderter Kindertagespflege - Teilerhebung Tagespflegepersonen. Im Rahmen der Teilerhebung "Kinder in Kindertagespflege" wird ebenfalls die Anzahl betreuter Kinder in der Kindertagespflege erfasst. Dadurch ergeben sich Abweichungen zu anderen Auswertungen, die alle betreuten Kinder berücksichtigen.</t>
  </si>
  <si>
    <t>Inhaltsverzeichnis</t>
  </si>
  <si>
    <t>Datenjahr</t>
  </si>
  <si>
    <t>Link</t>
  </si>
  <si>
    <t>Durchschnittliche Anzahl an Kindern pro Kindertagespflegeperson</t>
  </si>
  <si>
    <t>Tab130_i70_lm22: Kindertagespflegepersonen, Anzahl an Kindern* und durchschnittliche Anzahl an Kindern pro Kindertagespflegeperson in den Bundesländern am 01.03.2021** (Anzahl; Median; Mittelwert; Std.-Abweichung)</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</si>
  <si>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</si>
  <si>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</si>
  <si>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Tab130_i70_lm23: Kindertagespflegepersonen, Anzahl an Kindern* und durchschnittliche Anzahl an Kindern pro Kindertagespflegeperson in den Bundesländern am 01.03.2022 (Anzahl; Median; Mittelwert; Std.-Abweichung)</t>
  </si>
  <si>
    <t>Quelle: FDZ der Statistischen Ämter des Bundes und der Länder, Kinder und tätige Personen in Tageseinrichtungen und in öffentlich geförderter Kindertagespflege, 2022; berechnet vom LG Empirische Bildungsforschung der FernUniversität in Hagen, 2023.</t>
  </si>
  <si>
    <t>Tab130_i70_lm24: Kindertagespflegepersonen, Anzahl an Kindern* und durchschnittliche Anzahl an Kindern pro Kindertagespflegeperson in den Bundesländern am 01.03.2023 (Anzahl; Median; Mittelwert; Std.-Abweichung)</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</si>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</sst>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3" fillId="0" borderId="0"/>
    <xf numFmtId="0" fontId="1" fillId="0" borderId="0"/>
    <xf numFmtId="0" fontId="1" fillId="0" borderId="0"/>
    <xf numFmtId="0" fontId="1" fillId="0" borderId="0"/>
    <xf numFmtId="0" fontId="8" fillId="0" borderId="0" applyNumberFormat="0" applyFill="0" applyBorder="0" applyAlignment="0" applyProtection="0"/>
    <xf numFmtId="0" fontId="16" fillId="0" borderId="0" applyNumberFormat="0" applyFill="0" applyBorder="0" applyAlignment="0" applyProtection="0"/>
  </cellStyleXfs>
  <cellXfs count="144">
    <xf numFmtId="0" fontId="0" fillId="0" borderId="0" xfId="0"/>
    <xf numFmtId="0" fontId="1" fillId="0" borderId="0" xfId="1"/>
    <xf numFmtId="0" fontId="5" fillId="3" borderId="12" xfId="3" applyFont="1" applyFill="1" applyBorder="1" applyAlignment="1">
      <alignment horizontal="center" vertical="center" wrapText="1"/>
    </xf>
    <xf numFmtId="0" fontId="5" fillId="3" borderId="12" xfId="4" applyFont="1" applyFill="1" applyBorder="1" applyAlignment="1">
      <alignment horizontal="center" vertical="center" wrapText="1"/>
    </xf>
    <xf numFmtId="0" fontId="5" fillId="3" borderId="12" xfId="5" applyFont="1" applyFill="1" applyBorder="1" applyAlignment="1">
      <alignment horizontal="center" vertical="center" wrapText="1"/>
    </xf>
    <xf numFmtId="0" fontId="6" fillId="0" borderId="7" xfId="1" applyFont="1" applyBorder="1"/>
    <xf numFmtId="3" fontId="7" fillId="0" borderId="6" xfId="1" applyNumberFormat="1" applyFont="1" applyBorder="1" applyAlignment="1">
      <alignment horizontal="right" wrapText="1" indent="3"/>
    </xf>
    <xf numFmtId="3" fontId="7" fillId="0" borderId="8" xfId="1" applyNumberFormat="1" applyFont="1" applyBorder="1" applyAlignment="1">
      <alignment horizontal="right" wrapText="1" indent="3"/>
    </xf>
    <xf numFmtId="164" fontId="6" fillId="0" borderId="0" xfId="1" applyNumberFormat="1" applyFont="1" applyAlignment="1">
      <alignment horizontal="right" indent="4"/>
    </xf>
    <xf numFmtId="164" fontId="6" fillId="0" borderId="6" xfId="1" applyNumberFormat="1" applyFont="1" applyBorder="1" applyAlignment="1">
      <alignment horizontal="right" indent="4"/>
    </xf>
    <xf numFmtId="164" fontId="1" fillId="0" borderId="0" xfId="1" applyNumberFormat="1"/>
    <xf numFmtId="0" fontId="6" fillId="0" borderId="0" xfId="2" applyFont="1"/>
    <xf numFmtId="3" fontId="1" fillId="0" borderId="0" xfId="1" applyNumberFormat="1"/>
    <xf numFmtId="0" fontId="6" fillId="4" borderId="7" xfId="1" applyFont="1" applyFill="1" applyBorder="1"/>
    <xf numFmtId="3" fontId="7" fillId="4" borderId="6" xfId="1" applyNumberFormat="1" applyFont="1" applyFill="1" applyBorder="1" applyAlignment="1">
      <alignment horizontal="right" wrapText="1" indent="3"/>
    </xf>
    <xf numFmtId="3" fontId="7" fillId="4" borderId="8" xfId="1" applyNumberFormat="1" applyFont="1" applyFill="1" applyBorder="1" applyAlignment="1">
      <alignment horizontal="right" wrapText="1" indent="3"/>
    </xf>
    <xf numFmtId="164" fontId="6" fillId="4" borderId="0" xfId="1" applyNumberFormat="1" applyFont="1" applyFill="1" applyAlignment="1">
      <alignment horizontal="right" indent="4"/>
    </xf>
    <xf numFmtId="164" fontId="6" fillId="4" borderId="6" xfId="1" applyNumberFormat="1" applyFont="1" applyFill="1" applyBorder="1" applyAlignment="1">
      <alignment horizontal="right" indent="4"/>
    </xf>
    <xf numFmtId="3" fontId="6" fillId="0" borderId="0" xfId="2" applyNumberFormat="1" applyFont="1"/>
    <xf numFmtId="164" fontId="7" fillId="4" borderId="6" xfId="1" applyNumberFormat="1" applyFont="1" applyFill="1" applyBorder="1" applyAlignment="1">
      <alignment horizontal="right" wrapText="1" indent="4"/>
    </xf>
    <xf numFmtId="164" fontId="7" fillId="4" borderId="7" xfId="1" applyNumberFormat="1" applyFont="1" applyFill="1" applyBorder="1" applyAlignment="1">
      <alignment horizontal="right" wrapText="1" indent="4"/>
    </xf>
    <xf numFmtId="164" fontId="7" fillId="0" borderId="6" xfId="1" applyNumberFormat="1" applyFont="1" applyBorder="1" applyAlignment="1">
      <alignment horizontal="right" wrapText="1" indent="4"/>
    </xf>
    <xf numFmtId="164" fontId="7" fillId="0" borderId="7" xfId="1" applyNumberFormat="1" applyFont="1" applyBorder="1" applyAlignment="1">
      <alignment horizontal="right" wrapText="1" indent="4"/>
    </xf>
    <xf numFmtId="3" fontId="7" fillId="4" borderId="9" xfId="1" applyNumberFormat="1" applyFont="1" applyFill="1" applyBorder="1" applyAlignment="1">
      <alignment horizontal="right" wrapText="1" indent="3"/>
    </xf>
    <xf numFmtId="164" fontId="7" fillId="4" borderId="9" xfId="1" applyNumberFormat="1" applyFont="1" applyFill="1" applyBorder="1" applyAlignment="1">
      <alignment horizontal="right" wrapText="1" indent="4"/>
    </xf>
    <xf numFmtId="164" fontId="7" fillId="4" borderId="10" xfId="1" applyNumberFormat="1" applyFont="1" applyFill="1" applyBorder="1" applyAlignment="1">
      <alignment horizontal="right" wrapText="1" indent="4"/>
    </xf>
    <xf numFmtId="0" fontId="6" fillId="5" borderId="2" xfId="0" applyFont="1" applyFill="1" applyBorder="1"/>
    <xf numFmtId="3" fontId="7" fillId="3" borderId="6" xfId="1" applyNumberFormat="1" applyFont="1" applyFill="1" applyBorder="1" applyAlignment="1">
      <alignment horizontal="right" wrapText="1" indent="3"/>
    </xf>
    <xf numFmtId="164" fontId="7" fillId="3" borderId="6" xfId="1" applyNumberFormat="1" applyFont="1" applyFill="1" applyBorder="1" applyAlignment="1">
      <alignment horizontal="right" wrapText="1" indent="4"/>
    </xf>
    <xf numFmtId="164" fontId="7" fillId="3" borderId="7" xfId="1" applyNumberFormat="1" applyFont="1" applyFill="1" applyBorder="1" applyAlignment="1">
      <alignment horizontal="right" wrapText="1" indent="4"/>
    </xf>
    <xf numFmtId="0" fontId="6" fillId="0" borderId="6" xfId="0" applyFont="1" applyBorder="1"/>
    <xf numFmtId="3" fontId="6" fillId="0" borderId="6" xfId="1" applyNumberFormat="1" applyFont="1" applyBorder="1" applyAlignment="1">
      <alignment horizontal="right" indent="3"/>
    </xf>
    <xf numFmtId="164" fontId="6" fillId="0" borderId="7" xfId="1" applyNumberFormat="1" applyFont="1" applyBorder="1" applyAlignment="1">
      <alignment horizontal="right" indent="4"/>
    </xf>
    <xf numFmtId="0" fontId="6" fillId="3" borderId="9" xfId="1" applyFont="1" applyFill="1" applyBorder="1"/>
    <xf numFmtId="3" fontId="7" fillId="3" borderId="9" xfId="1" applyNumberFormat="1" applyFont="1" applyFill="1" applyBorder="1" applyAlignment="1">
      <alignment horizontal="right" wrapText="1" indent="3"/>
    </xf>
    <xf numFmtId="164" fontId="7" fillId="3" borderId="9" xfId="1" applyNumberFormat="1" applyFont="1" applyFill="1" applyBorder="1" applyAlignment="1">
      <alignment horizontal="right" wrapText="1" indent="4"/>
    </xf>
    <xf numFmtId="164" fontId="7" fillId="3" borderId="10" xfId="1" applyNumberFormat="1" applyFont="1" applyFill="1" applyBorder="1" applyAlignment="1">
      <alignment horizontal="right" wrapText="1" indent="4"/>
    </xf>
    <xf numFmtId="165" fontId="1" fillId="0" borderId="0" xfId="1" applyNumberFormat="1"/>
    <xf numFmtId="165" fontId="7" fillId="0" borderId="8" xfId="1" applyNumberFormat="1" applyFont="1" applyBorder="1" applyAlignment="1">
      <alignment horizontal="right" wrapText="1" indent="4"/>
    </xf>
    <xf numFmtId="165" fontId="7" fillId="4" borderId="8" xfId="1" applyNumberFormat="1" applyFont="1" applyFill="1" applyBorder="1" applyAlignment="1">
      <alignment horizontal="right" wrapText="1" indent="4"/>
    </xf>
    <xf numFmtId="165" fontId="7" fillId="4" borderId="6" xfId="1" applyNumberFormat="1" applyFont="1" applyFill="1" applyBorder="1" applyAlignment="1">
      <alignment horizontal="right" wrapText="1" indent="4"/>
    </xf>
    <xf numFmtId="165" fontId="7" fillId="0" borderId="6" xfId="1" applyNumberFormat="1" applyFont="1" applyBorder="1" applyAlignment="1">
      <alignment horizontal="right" wrapText="1" indent="4"/>
    </xf>
    <xf numFmtId="165" fontId="7" fillId="4" borderId="9" xfId="1" applyNumberFormat="1" applyFont="1" applyFill="1" applyBorder="1" applyAlignment="1">
      <alignment horizontal="right" wrapText="1" indent="4"/>
    </xf>
    <xf numFmtId="0" fontId="0" fillId="6" borderId="0" xfId="0" applyFill="1"/>
    <xf numFmtId="0" fontId="16" fillId="6" borderId="0" xfId="7" applyFill="1" applyBorder="1" applyAlignment="1">
      <alignment horizontal="left"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7" xfId="6" applyFont="1" applyBorder="1" applyAlignment="1">
      <alignment horizontal="left" vertical="center" wrapText="1" indent="1"/>
    </xf>
    <xf numFmtId="0" fontId="15" fillId="0" borderId="0" xfId="6" applyFont="1" applyBorder="1" applyAlignment="1">
      <alignment horizontal="left" vertical="center" wrapText="1" indent="1"/>
    </xf>
    <xf numFmtId="0" fontId="15" fillId="0" borderId="8" xfId="6" applyFont="1" applyBorder="1" applyAlignment="1">
      <alignment horizontal="left" vertical="center" wrapText="1" indent="1"/>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5" fillId="7" borderId="7" xfId="6" applyFont="1" applyFill="1" applyBorder="1" applyAlignment="1">
      <alignment horizontal="left" vertical="center" wrapText="1" indent="1"/>
    </xf>
    <xf numFmtId="0" fontId="15" fillId="7" borderId="0" xfId="6" applyFont="1" applyFill="1" applyBorder="1" applyAlignment="1">
      <alignment horizontal="left" vertical="center" wrapText="1" indent="1"/>
    </xf>
    <xf numFmtId="0" fontId="15" fillId="7" borderId="8" xfId="6" applyFont="1" applyFill="1" applyBorder="1" applyAlignment="1">
      <alignment horizontal="left" vertical="center" wrapText="1" inden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5" fillId="0" borderId="10" xfId="6" applyFont="1" applyBorder="1" applyAlignment="1">
      <alignment horizontal="left" vertical="center" wrapText="1" indent="1"/>
    </xf>
    <xf numFmtId="0" fontId="15" fillId="0" borderId="1" xfId="6" applyFont="1" applyBorder="1" applyAlignment="1">
      <alignment horizontal="left" vertical="center" wrapText="1" indent="1"/>
    </xf>
    <xf numFmtId="0" fontId="15" fillId="0" borderId="11" xfId="6" applyFont="1" applyBorder="1" applyAlignment="1">
      <alignment horizontal="left" vertical="center" wrapText="1" inden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3" borderId="12" xfId="0" applyFont="1" applyFill="1" applyBorder="1" applyAlignment="1">
      <alignment horizontal="center" vertical="center"/>
    </xf>
    <xf numFmtId="0" fontId="6" fillId="0" borderId="4" xfId="2" applyFont="1" applyBorder="1" applyAlignment="1">
      <alignment horizontal="left" vertical="center" wrapText="1"/>
    </xf>
    <xf numFmtId="0" fontId="6" fillId="0" borderId="0" xfId="1"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4" fillId="2" borderId="2"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8"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6" fillId="0" borderId="0" xfId="2" applyFont="1" applyAlignment="1">
      <alignment horizontal="left" vertical="top" wrapText="1"/>
    </xf>
    <xf numFmtId="0" fontId="1" fillId="0" borderId="0" xfId="0" applyFont="1"/>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0" borderId="7" xfId="0" applyFont="1" applyBorder="1"/>
    <xf numFmtId="3" fontId="7" fillId="0" borderId="6" xfId="0" applyNumberFormat="1" applyFont="1" applyBorder="1" applyAlignment="1">
      <alignment horizontal="right" wrapText="1" indent="3"/>
    </xf>
    <xf numFmtId="3" fontId="7" fillId="0" borderId="8" xfId="0" applyNumberFormat="1" applyFont="1" applyBorder="1" applyAlignment="1">
      <alignment horizontal="right" wrapText="1" indent="3"/>
    </xf>
    <xf numFmtId="165" fontId="7" fillId="0" borderId="8" xfId="0" applyNumberFormat="1" applyFont="1" applyBorder="1" applyAlignment="1">
      <alignment horizontal="right" wrapText="1" indent="4"/>
    </xf>
    <xf numFmtId="164" fontId="6" fillId="0" borderId="0" xfId="0" applyNumberFormat="1" applyFont="1" applyAlignment="1">
      <alignment horizontal="right" indent="4"/>
    </xf>
    <xf numFmtId="164" fontId="6" fillId="0" borderId="6" xfId="0" applyNumberFormat="1" applyFont="1" applyBorder="1" applyAlignment="1">
      <alignment horizontal="right" indent="4"/>
    </xf>
    <xf numFmtId="164" fontId="1" fillId="0" borderId="0" xfId="0" applyNumberFormat="1" applyFont="1"/>
    <xf numFmtId="0" fontId="6" fillId="4" borderId="7" xfId="0" applyFont="1" applyFill="1" applyBorder="1"/>
    <xf numFmtId="3" fontId="7" fillId="4" borderId="6" xfId="0" applyNumberFormat="1" applyFont="1" applyFill="1" applyBorder="1" applyAlignment="1">
      <alignment horizontal="right" wrapText="1" indent="3"/>
    </xf>
    <xf numFmtId="3" fontId="7" fillId="4" borderId="8" xfId="0" applyNumberFormat="1" applyFont="1" applyFill="1" applyBorder="1" applyAlignment="1">
      <alignment horizontal="right" wrapText="1" indent="3"/>
    </xf>
    <xf numFmtId="165" fontId="7" fillId="4" borderId="8" xfId="0" applyNumberFormat="1" applyFont="1" applyFill="1" applyBorder="1" applyAlignment="1">
      <alignment horizontal="right" wrapText="1" indent="4"/>
    </xf>
    <xf numFmtId="164" fontId="6" fillId="4" borderId="0" xfId="0" applyNumberFormat="1" applyFont="1" applyFill="1" applyAlignment="1">
      <alignment horizontal="right" indent="4"/>
    </xf>
    <xf numFmtId="164" fontId="6" fillId="4" borderId="6" xfId="0" applyNumberFormat="1" applyFont="1" applyFill="1" applyBorder="1" applyAlignment="1">
      <alignment horizontal="right" indent="4"/>
    </xf>
    <xf numFmtId="165" fontId="7" fillId="4" borderId="6" xfId="0" applyNumberFormat="1" applyFont="1" applyFill="1" applyBorder="1" applyAlignment="1">
      <alignment horizontal="right" wrapText="1" indent="4"/>
    </xf>
    <xf numFmtId="164" fontId="7" fillId="4" borderId="7" xfId="0" applyNumberFormat="1" applyFont="1" applyFill="1" applyBorder="1" applyAlignment="1">
      <alignment horizontal="right" wrapText="1" indent="4"/>
    </xf>
    <xf numFmtId="164" fontId="7" fillId="4" borderId="6" xfId="0" applyNumberFormat="1" applyFont="1" applyFill="1" applyBorder="1" applyAlignment="1">
      <alignment horizontal="right" wrapText="1" indent="4"/>
    </xf>
    <xf numFmtId="165" fontId="7" fillId="0" borderId="6" xfId="0" applyNumberFormat="1" applyFont="1" applyBorder="1" applyAlignment="1">
      <alignment horizontal="right" wrapText="1" indent="4"/>
    </xf>
    <xf numFmtId="164" fontId="7" fillId="0" borderId="7" xfId="0" applyNumberFormat="1" applyFont="1" applyBorder="1" applyAlignment="1">
      <alignment horizontal="right" wrapText="1" indent="4"/>
    </xf>
    <xf numFmtId="164" fontId="7" fillId="0" borderId="6" xfId="0" applyNumberFormat="1" applyFont="1" applyBorder="1" applyAlignment="1">
      <alignment horizontal="right" wrapText="1" indent="4"/>
    </xf>
    <xf numFmtId="3" fontId="7" fillId="4" borderId="9" xfId="0" applyNumberFormat="1" applyFont="1" applyFill="1" applyBorder="1" applyAlignment="1">
      <alignment horizontal="right" wrapText="1" indent="3"/>
    </xf>
    <xf numFmtId="165" fontId="7" fillId="4" borderId="9" xfId="0" applyNumberFormat="1" applyFont="1" applyFill="1" applyBorder="1" applyAlignment="1">
      <alignment horizontal="right" wrapText="1" indent="4"/>
    </xf>
    <xf numFmtId="164" fontId="7" fillId="4" borderId="10" xfId="0" applyNumberFormat="1" applyFont="1" applyFill="1" applyBorder="1" applyAlignment="1">
      <alignment horizontal="right" wrapText="1" indent="4"/>
    </xf>
    <xf numFmtId="164" fontId="7" fillId="4" borderId="9" xfId="0" applyNumberFormat="1" applyFont="1" applyFill="1" applyBorder="1" applyAlignment="1">
      <alignment horizontal="right" wrapText="1" indent="4"/>
    </xf>
    <xf numFmtId="3" fontId="7" fillId="3" borderId="6" xfId="0" applyNumberFormat="1" applyFont="1" applyFill="1" applyBorder="1" applyAlignment="1">
      <alignment horizontal="right" wrapText="1" indent="3"/>
    </xf>
    <xf numFmtId="164" fontId="7" fillId="3" borderId="6" xfId="0" applyNumberFormat="1" applyFont="1" applyFill="1" applyBorder="1" applyAlignment="1">
      <alignment horizontal="right" wrapText="1" indent="4"/>
    </xf>
    <xf numFmtId="164" fontId="7" fillId="3" borderId="7" xfId="0" applyNumberFormat="1" applyFont="1" applyFill="1" applyBorder="1" applyAlignment="1">
      <alignment horizontal="right" wrapText="1" indent="4"/>
    </xf>
    <xf numFmtId="3" fontId="6" fillId="0" borderId="0" xfId="0" applyNumberFormat="1" applyFont="1"/>
    <xf numFmtId="0" fontId="6" fillId="0" borderId="0" xfId="0" applyFont="1"/>
    <xf numFmtId="3" fontId="1" fillId="0" borderId="0" xfId="0" applyNumberFormat="1" applyFont="1"/>
    <xf numFmtId="3" fontId="6" fillId="0" borderId="6" xfId="0" applyNumberFormat="1" applyFont="1" applyBorder="1" applyAlignment="1">
      <alignment horizontal="right" indent="3"/>
    </xf>
    <xf numFmtId="164" fontId="6" fillId="0" borderId="7" xfId="0" applyNumberFormat="1" applyFont="1" applyBorder="1" applyAlignment="1">
      <alignment horizontal="right" indent="4"/>
    </xf>
    <xf numFmtId="0" fontId="6" fillId="3" borderId="9" xfId="0" applyFont="1" applyFill="1" applyBorder="1"/>
    <xf numFmtId="3" fontId="7" fillId="3" borderId="9" xfId="0" applyNumberFormat="1" applyFont="1" applyFill="1" applyBorder="1" applyAlignment="1">
      <alignment horizontal="right" wrapText="1" indent="3"/>
    </xf>
    <xf numFmtId="164" fontId="7" fillId="3" borderId="9" xfId="0" applyNumberFormat="1" applyFont="1" applyFill="1" applyBorder="1" applyAlignment="1">
      <alignment horizontal="right" wrapText="1" indent="4"/>
    </xf>
    <xf numFmtId="164" fontId="7" fillId="3" borderId="10" xfId="0" applyNumberFormat="1" applyFont="1" applyFill="1" applyBorder="1" applyAlignment="1">
      <alignment horizontal="right" wrapText="1" indent="4"/>
    </xf>
    <xf numFmtId="0" fontId="6" fillId="0" borderId="4" xfId="0" applyFont="1" applyBorder="1" applyAlignment="1">
      <alignment horizontal="left" vertical="center" wrapText="1"/>
    </xf>
    <xf numFmtId="0" fontId="6" fillId="0" borderId="0" xfId="0" applyFont="1" applyAlignment="1">
      <alignment horizontal="left" vertical="center" wrapText="1"/>
    </xf>
    <xf numFmtId="165" fontId="1" fillId="0" borderId="0" xfId="0" applyNumberFormat="1" applyFont="1"/>
  </cellXfs>
  <cellStyles count="8">
    <cellStyle name="Hyperlink" xfId="7" xr:uid="{38CC4B99-BA54-45AD-9147-30742362A3DA}"/>
    <cellStyle name="Link" xfId="6" builtinId="8"/>
    <cellStyle name="Standard" xfId="0" builtinId="0"/>
    <cellStyle name="Standard 2 2 2" xfId="2" xr:uid="{E78AC982-321B-4EBF-B03A-717279F97160}"/>
    <cellStyle name="Standard 2 2 2 2" xfId="1" xr:uid="{FD998DC5-B3D5-485A-A58B-50331B9CB7A1}"/>
    <cellStyle name="style1582111241542" xfId="3" xr:uid="{47FE70D3-6D71-4B15-A83C-9953D627B0C9}"/>
    <cellStyle name="style1582111241670" xfId="4" xr:uid="{6B00C37C-D50F-4B18-91E0-B950182FB9B0}"/>
    <cellStyle name="style1582111241737" xfId="5" xr:uid="{F537CAEC-4781-4315-AE59-EA2FC0895D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FEEC1-7DCB-41E2-A2C7-F32BA1BD224D}">
  <sheetPr>
    <tabColor rgb="FF00B0F0"/>
  </sheetPr>
  <dimension ref="A1:J15"/>
  <sheetViews>
    <sheetView tabSelected="1" workbookViewId="0">
      <selection activeCell="G24" sqref="G24"/>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3"/>
      <c r="B1" s="43"/>
      <c r="C1" s="43"/>
      <c r="D1" s="43"/>
      <c r="E1" s="43"/>
      <c r="F1" s="43"/>
      <c r="G1" s="43"/>
      <c r="H1" s="43"/>
      <c r="I1" s="43"/>
      <c r="J1" s="43"/>
    </row>
    <row r="2" spans="1:10">
      <c r="A2" s="43"/>
      <c r="B2" s="60" t="s">
        <v>37</v>
      </c>
      <c r="C2" s="61"/>
      <c r="D2" s="61"/>
      <c r="E2" s="61"/>
      <c r="F2" s="61"/>
      <c r="G2" s="61"/>
      <c r="H2" s="61"/>
      <c r="I2" s="61"/>
      <c r="J2" s="43"/>
    </row>
    <row r="3" spans="1:10" ht="24" customHeight="1">
      <c r="A3" s="43"/>
      <c r="B3" s="61"/>
      <c r="C3" s="61"/>
      <c r="D3" s="61"/>
      <c r="E3" s="61"/>
      <c r="F3" s="61"/>
      <c r="G3" s="61"/>
      <c r="H3" s="61"/>
      <c r="I3" s="61"/>
      <c r="J3" s="43"/>
    </row>
    <row r="4" spans="1:10">
      <c r="A4" s="43"/>
      <c r="B4" s="62" t="s">
        <v>40</v>
      </c>
      <c r="C4" s="63"/>
      <c r="D4" s="63"/>
      <c r="E4" s="63"/>
      <c r="F4" s="63"/>
      <c r="G4" s="63"/>
      <c r="H4" s="63"/>
      <c r="I4" s="63"/>
      <c r="J4" s="43"/>
    </row>
    <row r="5" spans="1:10" ht="39.9" customHeight="1">
      <c r="A5" s="43"/>
      <c r="B5" s="63"/>
      <c r="C5" s="63"/>
      <c r="D5" s="63"/>
      <c r="E5" s="63"/>
      <c r="F5" s="63"/>
      <c r="G5" s="63"/>
      <c r="H5" s="63"/>
      <c r="I5" s="63"/>
      <c r="J5" s="43"/>
    </row>
    <row r="6" spans="1:10">
      <c r="A6" s="43"/>
      <c r="B6" s="64" t="s">
        <v>38</v>
      </c>
      <c r="C6" s="64"/>
      <c r="D6" s="64" t="s">
        <v>39</v>
      </c>
      <c r="E6" s="64"/>
      <c r="F6" s="64"/>
      <c r="G6" s="64"/>
      <c r="H6" s="64"/>
      <c r="I6" s="64"/>
      <c r="J6" s="43"/>
    </row>
    <row r="7" spans="1:10">
      <c r="A7" s="43"/>
      <c r="B7" s="64"/>
      <c r="C7" s="64"/>
      <c r="D7" s="64"/>
      <c r="E7" s="64"/>
      <c r="F7" s="64"/>
      <c r="G7" s="64"/>
      <c r="H7" s="64"/>
      <c r="I7" s="64"/>
      <c r="J7" s="43"/>
    </row>
    <row r="8" spans="1:10" ht="31.5" customHeight="1">
      <c r="A8" s="43"/>
      <c r="B8" s="45">
        <v>2023</v>
      </c>
      <c r="C8" s="46"/>
      <c r="D8" s="47" t="s">
        <v>46</v>
      </c>
      <c r="E8" s="48"/>
      <c r="F8" s="48"/>
      <c r="G8" s="48"/>
      <c r="H8" s="48"/>
      <c r="I8" s="49"/>
      <c r="J8" s="43"/>
    </row>
    <row r="9" spans="1:10" ht="31.5" customHeight="1">
      <c r="A9" s="43"/>
      <c r="B9" s="50">
        <v>2022</v>
      </c>
      <c r="C9" s="51"/>
      <c r="D9" s="52" t="s">
        <v>44</v>
      </c>
      <c r="E9" s="53"/>
      <c r="F9" s="53"/>
      <c r="G9" s="53"/>
      <c r="H9" s="53"/>
      <c r="I9" s="54"/>
      <c r="J9" s="43"/>
    </row>
    <row r="10" spans="1:10" ht="31.5" customHeight="1">
      <c r="A10" s="43"/>
      <c r="B10" s="45">
        <v>2021</v>
      </c>
      <c r="C10" s="46"/>
      <c r="D10" s="47" t="s">
        <v>41</v>
      </c>
      <c r="E10" s="48"/>
      <c r="F10" s="48"/>
      <c r="G10" s="48"/>
      <c r="H10" s="48"/>
      <c r="I10" s="49"/>
      <c r="J10" s="43"/>
    </row>
    <row r="11" spans="1:10" ht="31.5" customHeight="1">
      <c r="A11" s="43"/>
      <c r="B11" s="50">
        <v>2020</v>
      </c>
      <c r="C11" s="51"/>
      <c r="D11" s="52" t="s">
        <v>29</v>
      </c>
      <c r="E11" s="53"/>
      <c r="F11" s="53"/>
      <c r="G11" s="53"/>
      <c r="H11" s="53"/>
      <c r="I11" s="54"/>
      <c r="J11" s="43"/>
    </row>
    <row r="12" spans="1:10" ht="31.5" customHeight="1">
      <c r="A12" s="43"/>
      <c r="B12" s="45">
        <v>2019</v>
      </c>
      <c r="C12" s="46"/>
      <c r="D12" s="47" t="s">
        <v>0</v>
      </c>
      <c r="E12" s="48"/>
      <c r="F12" s="48"/>
      <c r="G12" s="48"/>
      <c r="H12" s="48"/>
      <c r="I12" s="49"/>
      <c r="J12" s="43"/>
    </row>
    <row r="13" spans="1:10" ht="31.5" customHeight="1">
      <c r="A13" s="43"/>
      <c r="B13" s="50">
        <v>2018</v>
      </c>
      <c r="C13" s="51"/>
      <c r="D13" s="52" t="s">
        <v>32</v>
      </c>
      <c r="E13" s="53"/>
      <c r="F13" s="53"/>
      <c r="G13" s="53"/>
      <c r="H13" s="53"/>
      <c r="I13" s="54"/>
      <c r="J13" s="43"/>
    </row>
    <row r="14" spans="1:10" ht="31.5" customHeight="1">
      <c r="A14" s="43"/>
      <c r="B14" s="55">
        <v>2017</v>
      </c>
      <c r="C14" s="56"/>
      <c r="D14" s="57" t="s">
        <v>34</v>
      </c>
      <c r="E14" s="58"/>
      <c r="F14" s="58"/>
      <c r="G14" s="58"/>
      <c r="H14" s="58"/>
      <c r="I14" s="59"/>
      <c r="J14" s="43"/>
    </row>
    <row r="15" spans="1:10" ht="15.6">
      <c r="A15" s="43"/>
      <c r="B15" s="43"/>
      <c r="C15" s="43"/>
      <c r="D15" s="44"/>
      <c r="E15" s="44"/>
      <c r="F15" s="44"/>
      <c r="G15" s="44"/>
      <c r="H15" s="44"/>
      <c r="I15" s="44"/>
      <c r="J15" s="43"/>
    </row>
  </sheetData>
  <mergeCells count="19">
    <mergeCell ref="B2:I3"/>
    <mergeCell ref="B4:I5"/>
    <mergeCell ref="B6:C7"/>
    <mergeCell ref="D6:I7"/>
    <mergeCell ref="B11:C11"/>
    <mergeCell ref="D11:I11"/>
    <mergeCell ref="B10:C10"/>
    <mergeCell ref="D10:I10"/>
    <mergeCell ref="B9:C9"/>
    <mergeCell ref="D9:I9"/>
    <mergeCell ref="B8:C8"/>
    <mergeCell ref="D8:I8"/>
    <mergeCell ref="D15:I15"/>
    <mergeCell ref="B12:C12"/>
    <mergeCell ref="D12:I12"/>
    <mergeCell ref="B13:C13"/>
    <mergeCell ref="D13:I13"/>
    <mergeCell ref="B14:C14"/>
    <mergeCell ref="D14:I14"/>
  </mergeCells>
  <hyperlinks>
    <hyperlink ref="D11:I11" location="'2020'!A1" display="Tab127_i67_lm21: Kindertagespflegepersonen nach Geschlecht* in den Bundesländern am 01.03.2020 (Anzahl; Anteil in %)" xr:uid="{8D229217-3783-40D3-8AAE-1BE91E2815CA}"/>
    <hyperlink ref="D12:I12" location="'2019'!A1" display="Tab127_i67_lm20: Kindertagespflegepersonen nach Geschlecht in den Bundesländern am 01.03.2019 (Anzahl; Anteil in %)" xr:uid="{8933B790-87FE-41F9-8EE9-842AEB57CE3F}"/>
    <hyperlink ref="D13:I13" location="'2018'!A1" display="Tab127_i67_lm19: Kindertagespflegepersonen nach Geschlecht in den Bundesländern am 01.03.2018 (Anzahl; Anteil in %)" xr:uid="{C59E8DED-38EA-4556-951F-7425CC22D532}"/>
    <hyperlink ref="D14:I14" location="'2017'!A1" display="Tab127_i67_lm18: Kindertagespflegepersonen nach Geschlecht in den Bundesländern am 01.03.2017 (Anzahl; Anteil in %)" xr:uid="{CF675F5C-6B9E-4896-BDDE-31CB390A51E6}"/>
    <hyperlink ref="D10:I10" location="'2021'!A1" display="Tab130_i70_lm22: Kindertagespflegepersonen, Anzahl an Kindern* und durchschnittliche Anzahl an Kindern pro Kindertagespflegeperson in den Bundesländern am 01.03.2021** (Anzahl; Median; Mittelwert; Std.-Abweichung)" xr:uid="{F88FAD87-291F-4E51-98AE-2634C7B8D1B7}"/>
    <hyperlink ref="D9:I9" location="'2022'!A1" display="Tab130_i70_lm23: Kindertagespflegepersonen, Anzahl an Kindern* und durchschnittliche Anzahl an Kindern pro Kindertagespflegeperson in den Bundesländern am 01.03.2022 (Anzahl; Median; Mittelwert; Std.-Abweichung)" xr:uid="{1D69EB14-3D2F-4340-98D4-CBE86D9674E4}"/>
    <hyperlink ref="D8:I8" location="'2023'!A1" display="Tab130_i70_lm24: Kindertagespflegepersonen, Anzahl an Kindern* und durchschnittliche Anzahl an Kindern pro Kindertagespflegeperson in den Bundesländern am 01.03.2023 (Anzahl; Median; Mittelwert; Std.-Abweichung)" xr:uid="{73AD4BCB-DBE6-4AF6-A8A9-EB378FD3D53E}"/>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9190E-0E6D-4438-AE6B-8802A5187F9B}">
  <sheetPr published="0">
    <tabColor rgb="FF002060"/>
  </sheetPr>
  <dimension ref="B2:K29"/>
  <sheetViews>
    <sheetView workbookViewId="0"/>
  </sheetViews>
  <sheetFormatPr baseColWidth="10" defaultColWidth="11.44140625" defaultRowHeight="14.4"/>
  <cols>
    <col min="1" max="1" width="11.44140625" style="87"/>
    <col min="2" max="2" width="33.44140625" style="87" customWidth="1"/>
    <col min="3" max="7" width="18.44140625" style="87" customWidth="1"/>
    <col min="8" max="16384" width="11.44140625" style="87"/>
  </cols>
  <sheetData>
    <row r="2" spans="2:8" ht="33" customHeight="1">
      <c r="B2" s="67" t="s">
        <v>46</v>
      </c>
      <c r="C2" s="68"/>
      <c r="D2" s="68"/>
      <c r="E2" s="68"/>
      <c r="F2" s="68"/>
      <c r="G2" s="68"/>
    </row>
    <row r="3" spans="2:8" ht="15" customHeight="1">
      <c r="B3" s="88" t="s">
        <v>1</v>
      </c>
      <c r="C3" s="89" t="s">
        <v>30</v>
      </c>
      <c r="D3" s="89" t="s">
        <v>3</v>
      </c>
      <c r="E3" s="90" t="s">
        <v>4</v>
      </c>
      <c r="F3" s="91"/>
      <c r="G3" s="92"/>
    </row>
    <row r="4" spans="2:8">
      <c r="B4" s="93"/>
      <c r="C4" s="94"/>
      <c r="D4" s="94"/>
      <c r="E4" s="95"/>
      <c r="F4" s="96"/>
      <c r="G4" s="97"/>
    </row>
    <row r="5" spans="2:8">
      <c r="B5" s="93"/>
      <c r="C5" s="98"/>
      <c r="D5" s="98"/>
      <c r="E5" s="99"/>
      <c r="F5" s="100"/>
      <c r="G5" s="101"/>
    </row>
    <row r="6" spans="2:8">
      <c r="B6" s="102"/>
      <c r="C6" s="103" t="s">
        <v>5</v>
      </c>
      <c r="D6" s="104"/>
      <c r="E6" s="105" t="s">
        <v>6</v>
      </c>
      <c r="F6" s="105" t="s">
        <v>7</v>
      </c>
      <c r="G6" s="105" t="s">
        <v>8</v>
      </c>
    </row>
    <row r="7" spans="2:8">
      <c r="B7" s="106" t="s">
        <v>9</v>
      </c>
      <c r="C7" s="107">
        <v>5886</v>
      </c>
      <c r="D7" s="108">
        <v>22769</v>
      </c>
      <c r="E7" s="109">
        <v>4</v>
      </c>
      <c r="F7" s="110">
        <v>3.86833163438668</v>
      </c>
      <c r="G7" s="111">
        <v>2.0144320840750201</v>
      </c>
      <c r="H7" s="112"/>
    </row>
    <row r="8" spans="2:8" ht="14.7" customHeight="1">
      <c r="B8" s="113" t="s">
        <v>10</v>
      </c>
      <c r="C8" s="114">
        <v>3147</v>
      </c>
      <c r="D8" s="115">
        <v>12693</v>
      </c>
      <c r="E8" s="116">
        <v>4</v>
      </c>
      <c r="F8" s="117">
        <v>4.0333651096282201</v>
      </c>
      <c r="G8" s="118">
        <v>1.5544265140251801</v>
      </c>
      <c r="H8" s="112"/>
    </row>
    <row r="9" spans="2:8">
      <c r="B9" s="106" t="s">
        <v>11</v>
      </c>
      <c r="C9" s="107">
        <v>1334</v>
      </c>
      <c r="D9" s="108">
        <v>5340</v>
      </c>
      <c r="E9" s="109">
        <v>5</v>
      </c>
      <c r="F9" s="110">
        <v>4.0029985007496203</v>
      </c>
      <c r="G9" s="111">
        <v>1.46014520185507</v>
      </c>
      <c r="H9" s="112"/>
    </row>
    <row r="10" spans="2:8">
      <c r="B10" s="113" t="s">
        <v>12</v>
      </c>
      <c r="C10" s="114">
        <v>747</v>
      </c>
      <c r="D10" s="114">
        <v>3101</v>
      </c>
      <c r="E10" s="119">
        <v>5</v>
      </c>
      <c r="F10" s="120">
        <v>4.1512717536813897</v>
      </c>
      <c r="G10" s="121">
        <v>1.21425088714633</v>
      </c>
      <c r="H10" s="112"/>
    </row>
    <row r="11" spans="2:8">
      <c r="B11" s="106" t="s">
        <v>13</v>
      </c>
      <c r="C11" s="107">
        <v>198</v>
      </c>
      <c r="D11" s="108">
        <v>914</v>
      </c>
      <c r="E11" s="109">
        <v>5</v>
      </c>
      <c r="F11" s="110">
        <v>4.6161616161616204</v>
      </c>
      <c r="G11" s="111">
        <v>1.49589672752931</v>
      </c>
      <c r="H11" s="112"/>
    </row>
    <row r="12" spans="2:8">
      <c r="B12" s="113" t="s">
        <v>14</v>
      </c>
      <c r="C12" s="114">
        <v>631</v>
      </c>
      <c r="D12" s="115">
        <v>2791</v>
      </c>
      <c r="E12" s="116">
        <v>5</v>
      </c>
      <c r="F12" s="117">
        <v>4.42313787638669</v>
      </c>
      <c r="G12" s="118">
        <v>2.2537524923631098</v>
      </c>
      <c r="H12" s="112"/>
    </row>
    <row r="13" spans="2:8">
      <c r="B13" s="106" t="s">
        <v>15</v>
      </c>
      <c r="C13" s="107">
        <v>2755</v>
      </c>
      <c r="D13" s="108">
        <v>10809</v>
      </c>
      <c r="E13" s="109">
        <v>4</v>
      </c>
      <c r="F13" s="110">
        <v>3.9234119782214099</v>
      </c>
      <c r="G13" s="111">
        <v>1.45955394637169</v>
      </c>
      <c r="H13" s="112"/>
    </row>
    <row r="14" spans="2:8">
      <c r="B14" s="113" t="s">
        <v>16</v>
      </c>
      <c r="C14" s="114">
        <v>640</v>
      </c>
      <c r="D14" s="115">
        <v>2603</v>
      </c>
      <c r="E14" s="116">
        <v>4</v>
      </c>
      <c r="F14" s="117">
        <v>4.0671875000000002</v>
      </c>
      <c r="G14" s="118">
        <v>1.11337784728699</v>
      </c>
      <c r="H14" s="112"/>
    </row>
    <row r="15" spans="2:8" ht="14.7" customHeight="1">
      <c r="B15" s="106" t="s">
        <v>17</v>
      </c>
      <c r="C15" s="107">
        <v>5229</v>
      </c>
      <c r="D15" s="108">
        <v>20943</v>
      </c>
      <c r="E15" s="109">
        <v>4</v>
      </c>
      <c r="F15" s="110">
        <v>4.00516351118761</v>
      </c>
      <c r="G15" s="111">
        <v>1.90662180095829</v>
      </c>
      <c r="H15" s="112"/>
    </row>
    <row r="16" spans="2:8">
      <c r="B16" s="113" t="s">
        <v>18</v>
      </c>
      <c r="C16" s="114">
        <v>15390</v>
      </c>
      <c r="D16" s="115">
        <v>62979</v>
      </c>
      <c r="E16" s="116">
        <v>4</v>
      </c>
      <c r="F16" s="117">
        <v>4.0922027290448302</v>
      </c>
      <c r="G16" s="118">
        <v>1.33401405432621</v>
      </c>
      <c r="H16" s="112"/>
    </row>
    <row r="17" spans="2:11" ht="14.7" customHeight="1">
      <c r="B17" s="106" t="s">
        <v>19</v>
      </c>
      <c r="C17" s="107">
        <v>1364</v>
      </c>
      <c r="D17" s="107">
        <v>4691</v>
      </c>
      <c r="E17" s="122">
        <v>3</v>
      </c>
      <c r="F17" s="123">
        <v>3.4391495601173001</v>
      </c>
      <c r="G17" s="124">
        <v>2.0377849333762699</v>
      </c>
      <c r="H17" s="112"/>
    </row>
    <row r="18" spans="2:11">
      <c r="B18" s="113" t="s">
        <v>20</v>
      </c>
      <c r="C18" s="114">
        <v>277</v>
      </c>
      <c r="D18" s="115">
        <v>1128</v>
      </c>
      <c r="E18" s="116">
        <v>4</v>
      </c>
      <c r="F18" s="117">
        <v>4.0722021660649803</v>
      </c>
      <c r="G18" s="118">
        <v>1.8655495719378801</v>
      </c>
      <c r="H18" s="112"/>
    </row>
    <row r="19" spans="2:11">
      <c r="B19" s="106" t="s">
        <v>21</v>
      </c>
      <c r="C19" s="107">
        <v>1302</v>
      </c>
      <c r="D19" s="108">
        <v>5569.99999999999</v>
      </c>
      <c r="E19" s="109">
        <v>5</v>
      </c>
      <c r="F19" s="110">
        <v>4.2780337941628197</v>
      </c>
      <c r="G19" s="111">
        <v>0.94399341708166096</v>
      </c>
      <c r="H19" s="112"/>
    </row>
    <row r="20" spans="2:11">
      <c r="B20" s="113" t="s">
        <v>22</v>
      </c>
      <c r="C20" s="114">
        <v>169</v>
      </c>
      <c r="D20" s="114">
        <v>780</v>
      </c>
      <c r="E20" s="119">
        <v>5</v>
      </c>
      <c r="F20" s="120">
        <v>4.6153846153846096</v>
      </c>
      <c r="G20" s="121">
        <v>0.859124692984224</v>
      </c>
      <c r="H20" s="112"/>
    </row>
    <row r="21" spans="2:11">
      <c r="B21" s="106" t="s">
        <v>23</v>
      </c>
      <c r="C21" s="107">
        <v>1950</v>
      </c>
      <c r="D21" s="107">
        <v>8893.00000000002</v>
      </c>
      <c r="E21" s="122">
        <v>5</v>
      </c>
      <c r="F21" s="123">
        <v>4.5605128205128302</v>
      </c>
      <c r="G21" s="124">
        <v>1.1853300945874401</v>
      </c>
      <c r="H21" s="112"/>
    </row>
    <row r="22" spans="2:11" ht="14.7" customHeight="1">
      <c r="B22" s="113" t="s">
        <v>24</v>
      </c>
      <c r="C22" s="125">
        <v>214</v>
      </c>
      <c r="D22" s="125">
        <v>817</v>
      </c>
      <c r="E22" s="126">
        <v>4</v>
      </c>
      <c r="F22" s="127">
        <v>3.8177570093457902</v>
      </c>
      <c r="G22" s="128">
        <v>1.3939718026874599</v>
      </c>
      <c r="H22" s="112"/>
    </row>
    <row r="23" spans="2:11">
      <c r="B23" s="26" t="s">
        <v>25</v>
      </c>
      <c r="C23" s="129">
        <v>4406</v>
      </c>
      <c r="D23" s="129">
        <v>18211</v>
      </c>
      <c r="E23" s="130">
        <v>5</v>
      </c>
      <c r="F23" s="131">
        <v>4.1332274171584098</v>
      </c>
      <c r="G23" s="130">
        <v>1.2189196670109601</v>
      </c>
      <c r="H23" s="112"/>
      <c r="I23" s="132"/>
      <c r="J23" s="133"/>
      <c r="K23" s="134"/>
    </row>
    <row r="24" spans="2:11">
      <c r="B24" s="30" t="s">
        <v>26</v>
      </c>
      <c r="C24" s="135">
        <v>36827</v>
      </c>
      <c r="D24" s="135">
        <v>148610</v>
      </c>
      <c r="E24" s="111">
        <v>4</v>
      </c>
      <c r="F24" s="136">
        <v>4.0353544953430998</v>
      </c>
      <c r="G24" s="111">
        <v>1.6327877979823899</v>
      </c>
      <c r="H24" s="112"/>
      <c r="I24" s="132"/>
      <c r="K24" s="134"/>
    </row>
    <row r="25" spans="2:11">
      <c r="B25" s="137" t="s">
        <v>27</v>
      </c>
      <c r="C25" s="138">
        <v>41233</v>
      </c>
      <c r="D25" s="138">
        <v>166821</v>
      </c>
      <c r="E25" s="139">
        <v>4</v>
      </c>
      <c r="F25" s="140">
        <v>4.0458128198287904</v>
      </c>
      <c r="G25" s="139">
        <v>1.5939749680169699</v>
      </c>
      <c r="H25" s="112"/>
      <c r="I25" s="132"/>
      <c r="K25" s="134"/>
    </row>
    <row r="26" spans="2:11" ht="44.7" customHeight="1">
      <c r="B26" s="141" t="s">
        <v>36</v>
      </c>
      <c r="C26" s="141"/>
      <c r="D26" s="141"/>
      <c r="E26" s="141"/>
      <c r="F26" s="141"/>
      <c r="G26" s="141"/>
      <c r="K26" s="134"/>
    </row>
    <row r="27" spans="2:11" ht="31.2" customHeight="1">
      <c r="B27" s="142" t="s">
        <v>47</v>
      </c>
      <c r="C27" s="142"/>
      <c r="D27" s="142"/>
      <c r="E27" s="142"/>
      <c r="F27" s="142"/>
      <c r="G27" s="142"/>
      <c r="K27" s="134"/>
    </row>
    <row r="29" spans="2:11">
      <c r="C29" s="134"/>
      <c r="D29" s="134"/>
      <c r="H29" s="143"/>
    </row>
  </sheetData>
  <mergeCells count="8">
    <mergeCell ref="B26:G26"/>
    <mergeCell ref="B27:G27"/>
    <mergeCell ref="B2:G2"/>
    <mergeCell ref="B3:B6"/>
    <mergeCell ref="C3:C5"/>
    <mergeCell ref="D3:D5"/>
    <mergeCell ref="E3:G5"/>
    <mergeCell ref="C6:D6"/>
  </mergeCells>
  <pageMargins left="0.7" right="0.7" top="0.78740157499999996" bottom="0.78740157499999996"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74B4E-B0FA-4750-B9DE-F4C4EC266289}">
  <dimension ref="B2:K29"/>
  <sheetViews>
    <sheetView workbookViewId="0"/>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29.25" customHeight="1">
      <c r="B2" s="67" t="s">
        <v>44</v>
      </c>
      <c r="C2" s="68"/>
      <c r="D2" s="68"/>
      <c r="E2" s="68"/>
      <c r="F2" s="68"/>
      <c r="G2" s="68"/>
    </row>
    <row r="3" spans="2:8" ht="15" customHeight="1">
      <c r="B3" s="69" t="s">
        <v>1</v>
      </c>
      <c r="C3" s="72" t="s">
        <v>30</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5909</v>
      </c>
      <c r="D7" s="7">
        <v>21693</v>
      </c>
      <c r="E7" s="38">
        <v>4</v>
      </c>
      <c r="F7" s="8">
        <v>3.7</v>
      </c>
      <c r="G7" s="9">
        <v>2</v>
      </c>
      <c r="H7" s="10"/>
    </row>
    <row r="8" spans="2:8" ht="14.85" customHeight="1">
      <c r="B8" s="13" t="s">
        <v>10</v>
      </c>
      <c r="C8" s="14">
        <v>3147</v>
      </c>
      <c r="D8" s="15">
        <v>12238</v>
      </c>
      <c r="E8" s="39">
        <v>4</v>
      </c>
      <c r="F8" s="16">
        <v>3.9</v>
      </c>
      <c r="G8" s="17">
        <v>1.6</v>
      </c>
      <c r="H8" s="10"/>
    </row>
    <row r="9" spans="2:8">
      <c r="B9" s="5" t="s">
        <v>11</v>
      </c>
      <c r="C9" s="6">
        <v>1420</v>
      </c>
      <c r="D9" s="7">
        <v>5508</v>
      </c>
      <c r="E9" s="38">
        <v>5</v>
      </c>
      <c r="F9" s="8">
        <v>3.9</v>
      </c>
      <c r="G9" s="9">
        <v>1.5</v>
      </c>
      <c r="H9" s="10"/>
    </row>
    <row r="10" spans="2:8">
      <c r="B10" s="13" t="s">
        <v>12</v>
      </c>
      <c r="C10" s="14">
        <v>852</v>
      </c>
      <c r="D10" s="14">
        <v>3451</v>
      </c>
      <c r="E10" s="40">
        <v>5</v>
      </c>
      <c r="F10" s="20">
        <v>4.0999999999999996</v>
      </c>
      <c r="G10" s="19">
        <v>1.3</v>
      </c>
      <c r="H10" s="10"/>
    </row>
    <row r="11" spans="2:8">
      <c r="B11" s="5" t="s">
        <v>13</v>
      </c>
      <c r="C11" s="6">
        <v>222</v>
      </c>
      <c r="D11" s="7">
        <v>581</v>
      </c>
      <c r="E11" s="38">
        <v>2</v>
      </c>
      <c r="F11" s="8">
        <v>2.6</v>
      </c>
      <c r="G11" s="9">
        <v>1.9</v>
      </c>
      <c r="H11" s="10"/>
    </row>
    <row r="12" spans="2:8">
      <c r="B12" s="13" t="s">
        <v>14</v>
      </c>
      <c r="C12" s="14">
        <v>706</v>
      </c>
      <c r="D12" s="15">
        <v>3005</v>
      </c>
      <c r="E12" s="39">
        <v>4</v>
      </c>
      <c r="F12" s="16">
        <v>4.3</v>
      </c>
      <c r="G12" s="17">
        <v>2.2000000000000002</v>
      </c>
      <c r="H12" s="10"/>
    </row>
    <row r="13" spans="2:8">
      <c r="B13" s="5" t="s">
        <v>15</v>
      </c>
      <c r="C13" s="6">
        <v>2798</v>
      </c>
      <c r="D13" s="7">
        <v>10547</v>
      </c>
      <c r="E13" s="38">
        <v>4</v>
      </c>
      <c r="F13" s="8">
        <v>3.8</v>
      </c>
      <c r="G13" s="9">
        <v>1.6</v>
      </c>
      <c r="H13" s="10"/>
    </row>
    <row r="14" spans="2:8">
      <c r="B14" s="13" t="s">
        <v>16</v>
      </c>
      <c r="C14" s="14">
        <v>722</v>
      </c>
      <c r="D14" s="15">
        <v>2926</v>
      </c>
      <c r="E14" s="39">
        <v>4</v>
      </c>
      <c r="F14" s="16">
        <v>4.0999999999999996</v>
      </c>
      <c r="G14" s="17">
        <v>1.1000000000000001</v>
      </c>
      <c r="H14" s="10"/>
    </row>
    <row r="15" spans="2:8" ht="14.85" customHeight="1">
      <c r="B15" s="5" t="s">
        <v>17</v>
      </c>
      <c r="C15" s="6">
        <v>5490</v>
      </c>
      <c r="D15" s="7">
        <v>21859</v>
      </c>
      <c r="E15" s="38">
        <v>4</v>
      </c>
      <c r="F15" s="8">
        <v>4</v>
      </c>
      <c r="G15" s="9">
        <v>2</v>
      </c>
      <c r="H15" s="10"/>
    </row>
    <row r="16" spans="2:8">
      <c r="B16" s="13" t="s">
        <v>18</v>
      </c>
      <c r="C16" s="14">
        <v>15346</v>
      </c>
      <c r="D16" s="15">
        <v>61360</v>
      </c>
      <c r="E16" s="39">
        <v>4</v>
      </c>
      <c r="F16" s="16">
        <v>4</v>
      </c>
      <c r="G16" s="17">
        <v>1.4</v>
      </c>
      <c r="H16" s="10"/>
    </row>
    <row r="17" spans="2:11" ht="14.85" customHeight="1">
      <c r="B17" s="5" t="s">
        <v>19</v>
      </c>
      <c r="C17" s="6">
        <v>1364</v>
      </c>
      <c r="D17" s="6">
        <v>4466</v>
      </c>
      <c r="E17" s="41">
        <v>3</v>
      </c>
      <c r="F17" s="22">
        <v>3.3</v>
      </c>
      <c r="G17" s="21">
        <v>1.9</v>
      </c>
      <c r="H17" s="10"/>
    </row>
    <row r="18" spans="2:11">
      <c r="B18" s="13" t="s">
        <v>20</v>
      </c>
      <c r="C18" s="14">
        <v>282</v>
      </c>
      <c r="D18" s="15">
        <v>1161</v>
      </c>
      <c r="E18" s="39">
        <v>4</v>
      </c>
      <c r="F18" s="16">
        <v>4.0999999999999996</v>
      </c>
      <c r="G18" s="17">
        <v>2.4</v>
      </c>
      <c r="H18" s="10"/>
    </row>
    <row r="19" spans="2:11">
      <c r="B19" s="5" t="s">
        <v>21</v>
      </c>
      <c r="C19" s="6">
        <v>1419</v>
      </c>
      <c r="D19" s="7">
        <v>6032</v>
      </c>
      <c r="E19" s="38">
        <v>5</v>
      </c>
      <c r="F19" s="8">
        <v>4.3</v>
      </c>
      <c r="G19" s="9">
        <v>1</v>
      </c>
      <c r="H19" s="10"/>
    </row>
    <row r="20" spans="2:11">
      <c r="B20" s="13" t="s">
        <v>22</v>
      </c>
      <c r="C20" s="14">
        <v>174</v>
      </c>
      <c r="D20" s="14">
        <v>814</v>
      </c>
      <c r="E20" s="40">
        <v>5</v>
      </c>
      <c r="F20" s="20">
        <v>4.7</v>
      </c>
      <c r="G20" s="19">
        <v>0.8</v>
      </c>
      <c r="H20" s="10"/>
    </row>
    <row r="21" spans="2:11">
      <c r="B21" s="5" t="s">
        <v>23</v>
      </c>
      <c r="C21" s="6">
        <v>1773</v>
      </c>
      <c r="D21" s="6">
        <v>7892</v>
      </c>
      <c r="E21" s="41">
        <v>5</v>
      </c>
      <c r="F21" s="22">
        <v>4.5</v>
      </c>
      <c r="G21" s="21">
        <v>1.4</v>
      </c>
      <c r="H21" s="10"/>
    </row>
    <row r="22" spans="2:11" ht="14.85" customHeight="1">
      <c r="B22" s="13" t="s">
        <v>24</v>
      </c>
      <c r="C22" s="23">
        <v>240</v>
      </c>
      <c r="D22" s="23">
        <v>872</v>
      </c>
      <c r="E22" s="42">
        <v>4</v>
      </c>
      <c r="F22" s="25">
        <v>3.6</v>
      </c>
      <c r="G22" s="24">
        <v>1.4</v>
      </c>
      <c r="H22" s="10"/>
    </row>
    <row r="23" spans="2:11">
      <c r="B23" s="26" t="s">
        <v>25</v>
      </c>
      <c r="C23" s="27">
        <v>4827</v>
      </c>
      <c r="D23" s="27">
        <f>D9+D10+D14+D19+D20+D22</f>
        <v>19603</v>
      </c>
      <c r="E23" s="28">
        <v>5</v>
      </c>
      <c r="F23" s="29">
        <v>4.0999999999999996</v>
      </c>
      <c r="G23" s="28">
        <v>1.3</v>
      </c>
      <c r="H23" s="10"/>
      <c r="I23" s="18"/>
      <c r="J23" s="11"/>
      <c r="K23" s="12"/>
    </row>
    <row r="24" spans="2:11">
      <c r="B24" s="30" t="s">
        <v>26</v>
      </c>
      <c r="C24" s="31">
        <v>37037</v>
      </c>
      <c r="D24" s="31">
        <f>D7+D8+D11+D12+D13+D15+D16+D17+D18+D21</f>
        <v>144802</v>
      </c>
      <c r="E24" s="9">
        <v>4</v>
      </c>
      <c r="F24" s="32">
        <v>3.9</v>
      </c>
      <c r="G24" s="9">
        <v>1.7</v>
      </c>
      <c r="H24" s="10"/>
      <c r="I24" s="18"/>
      <c r="K24" s="12"/>
    </row>
    <row r="25" spans="2:11">
      <c r="B25" s="33" t="s">
        <v>27</v>
      </c>
      <c r="C25" s="34">
        <v>41864</v>
      </c>
      <c r="D25" s="34">
        <f>SUM(D7:D22)</f>
        <v>164405</v>
      </c>
      <c r="E25" s="35">
        <v>4</v>
      </c>
      <c r="F25" s="36">
        <v>3.9</v>
      </c>
      <c r="G25" s="35">
        <v>1.6</v>
      </c>
      <c r="H25" s="10"/>
      <c r="I25" s="18"/>
      <c r="K25" s="12"/>
    </row>
    <row r="26" spans="2:11" ht="44.85" customHeight="1">
      <c r="B26" s="65" t="s">
        <v>36</v>
      </c>
      <c r="C26" s="65"/>
      <c r="D26" s="65"/>
      <c r="E26" s="65"/>
      <c r="F26" s="65"/>
      <c r="G26" s="65"/>
      <c r="K26" s="12"/>
    </row>
    <row r="27" spans="2:11" ht="35.25" customHeight="1">
      <c r="B27" s="66" t="s">
        <v>45</v>
      </c>
      <c r="C27" s="66"/>
      <c r="D27" s="66"/>
      <c r="E27" s="66"/>
      <c r="F27" s="66"/>
      <c r="G27" s="66"/>
      <c r="K27" s="12"/>
    </row>
    <row r="28" spans="2:11" ht="15" customHeight="1"/>
    <row r="29" spans="2:11">
      <c r="C29" s="12"/>
      <c r="D29" s="12"/>
      <c r="H29" s="37"/>
    </row>
  </sheetData>
  <mergeCells count="8">
    <mergeCell ref="B26:G26"/>
    <mergeCell ref="B27:G27"/>
    <mergeCell ref="B2:G2"/>
    <mergeCell ref="B3:B6"/>
    <mergeCell ref="C3:C5"/>
    <mergeCell ref="D3:D5"/>
    <mergeCell ref="E3:G5"/>
    <mergeCell ref="C6:D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D3276-8092-40F5-B605-24EBEB0479D7}">
  <dimension ref="B2:K30"/>
  <sheetViews>
    <sheetView workbookViewId="0"/>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29.25" customHeight="1">
      <c r="B2" s="67" t="s">
        <v>41</v>
      </c>
      <c r="C2" s="68"/>
      <c r="D2" s="68"/>
      <c r="E2" s="68"/>
      <c r="F2" s="68"/>
      <c r="G2" s="68"/>
    </row>
    <row r="3" spans="2:8" ht="15" customHeight="1">
      <c r="B3" s="69" t="s">
        <v>1</v>
      </c>
      <c r="C3" s="72" t="s">
        <v>30</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6085</v>
      </c>
      <c r="D7" s="7">
        <v>21086</v>
      </c>
      <c r="E7" s="38">
        <v>3</v>
      </c>
      <c r="F7" s="8">
        <v>3.5</v>
      </c>
      <c r="G7" s="9">
        <v>1.9</v>
      </c>
      <c r="H7" s="10"/>
    </row>
    <row r="8" spans="2:8" ht="14.85" customHeight="1">
      <c r="B8" s="13" t="s">
        <v>10</v>
      </c>
      <c r="C8" s="14">
        <v>3235</v>
      </c>
      <c r="D8" s="15">
        <v>12280</v>
      </c>
      <c r="E8" s="39">
        <v>4</v>
      </c>
      <c r="F8" s="16">
        <v>3.8</v>
      </c>
      <c r="G8" s="17">
        <v>1.7</v>
      </c>
      <c r="H8" s="10"/>
    </row>
    <row r="9" spans="2:8">
      <c r="B9" s="5" t="s">
        <v>11</v>
      </c>
      <c r="C9" s="6">
        <v>1424</v>
      </c>
      <c r="D9" s="7">
        <v>5630</v>
      </c>
      <c r="E9" s="38">
        <v>5</v>
      </c>
      <c r="F9" s="8">
        <v>4</v>
      </c>
      <c r="G9" s="9">
        <v>1.4</v>
      </c>
      <c r="H9" s="10"/>
    </row>
    <row r="10" spans="2:8">
      <c r="B10" s="13" t="s">
        <v>12</v>
      </c>
      <c r="C10" s="14">
        <v>900</v>
      </c>
      <c r="D10" s="14">
        <v>3432</v>
      </c>
      <c r="E10" s="40">
        <v>4</v>
      </c>
      <c r="F10" s="20">
        <v>3.8</v>
      </c>
      <c r="G10" s="19">
        <v>1.4</v>
      </c>
      <c r="H10" s="10"/>
    </row>
    <row r="11" spans="2:8">
      <c r="B11" s="5" t="s">
        <v>13</v>
      </c>
      <c r="C11" s="6">
        <v>240</v>
      </c>
      <c r="D11" s="7">
        <v>1035</v>
      </c>
      <c r="E11" s="38">
        <v>5</v>
      </c>
      <c r="F11" s="8">
        <v>4.3</v>
      </c>
      <c r="G11" s="9">
        <v>1.5</v>
      </c>
      <c r="H11" s="10"/>
    </row>
    <row r="12" spans="2:8">
      <c r="B12" s="13" t="s">
        <v>14</v>
      </c>
      <c r="C12" s="14">
        <v>748</v>
      </c>
      <c r="D12" s="15">
        <v>3020</v>
      </c>
      <c r="E12" s="39">
        <v>4</v>
      </c>
      <c r="F12" s="16">
        <v>4</v>
      </c>
      <c r="G12" s="17">
        <v>2.1</v>
      </c>
      <c r="H12" s="10"/>
    </row>
    <row r="13" spans="2:8">
      <c r="B13" s="5" t="s">
        <v>15</v>
      </c>
      <c r="C13" s="6">
        <v>2820</v>
      </c>
      <c r="D13" s="7">
        <v>10370</v>
      </c>
      <c r="E13" s="38">
        <v>4</v>
      </c>
      <c r="F13" s="8">
        <v>3.7</v>
      </c>
      <c r="G13" s="9">
        <v>1.6</v>
      </c>
      <c r="H13" s="10"/>
    </row>
    <row r="14" spans="2:8">
      <c r="B14" s="13" t="s">
        <v>16</v>
      </c>
      <c r="C14" s="14">
        <v>818</v>
      </c>
      <c r="D14" s="15">
        <v>3373</v>
      </c>
      <c r="E14" s="39">
        <v>4</v>
      </c>
      <c r="F14" s="16">
        <v>4.0999999999999996</v>
      </c>
      <c r="G14" s="17">
        <v>1.1000000000000001</v>
      </c>
      <c r="H14" s="10"/>
    </row>
    <row r="15" spans="2:8" ht="14.85" customHeight="1">
      <c r="B15" s="5" t="s">
        <v>17</v>
      </c>
      <c r="C15" s="6">
        <v>5653</v>
      </c>
      <c r="D15" s="7">
        <v>22033</v>
      </c>
      <c r="E15" s="38">
        <v>4</v>
      </c>
      <c r="F15" s="8">
        <v>3.9</v>
      </c>
      <c r="G15" s="9">
        <v>2.1</v>
      </c>
      <c r="H15" s="10"/>
    </row>
    <row r="16" spans="2:8">
      <c r="B16" s="13" t="s">
        <v>18</v>
      </c>
      <c r="C16" s="14">
        <v>15635</v>
      </c>
      <c r="D16" s="15">
        <v>61038</v>
      </c>
      <c r="E16" s="39">
        <v>4</v>
      </c>
      <c r="F16" s="16">
        <v>3.9</v>
      </c>
      <c r="G16" s="17">
        <v>1.5</v>
      </c>
      <c r="H16" s="10"/>
    </row>
    <row r="17" spans="2:11" ht="14.85" customHeight="1">
      <c r="B17" s="5" t="s">
        <v>19</v>
      </c>
      <c r="C17" s="6">
        <v>1351</v>
      </c>
      <c r="D17" s="6">
        <v>4297</v>
      </c>
      <c r="E17" s="41">
        <v>3</v>
      </c>
      <c r="F17" s="22">
        <v>3.2</v>
      </c>
      <c r="G17" s="21">
        <v>2</v>
      </c>
      <c r="H17" s="10"/>
    </row>
    <row r="18" spans="2:11">
      <c r="B18" s="13" t="s">
        <v>20</v>
      </c>
      <c r="C18" s="14">
        <v>262</v>
      </c>
      <c r="D18" s="15">
        <v>1056</v>
      </c>
      <c r="E18" s="39">
        <v>4</v>
      </c>
      <c r="F18" s="16">
        <v>4</v>
      </c>
      <c r="G18" s="17">
        <v>2.5</v>
      </c>
      <c r="H18" s="10"/>
    </row>
    <row r="19" spans="2:11">
      <c r="B19" s="5" t="s">
        <v>21</v>
      </c>
      <c r="C19" s="6">
        <v>1559</v>
      </c>
      <c r="D19" s="7">
        <v>6600</v>
      </c>
      <c r="E19" s="38">
        <v>5</v>
      </c>
      <c r="F19" s="8">
        <v>4.2</v>
      </c>
      <c r="G19" s="9">
        <v>1</v>
      </c>
      <c r="H19" s="10"/>
    </row>
    <row r="20" spans="2:11">
      <c r="B20" s="13" t="s">
        <v>22</v>
      </c>
      <c r="C20" s="14">
        <v>187</v>
      </c>
      <c r="D20" s="14">
        <v>873</v>
      </c>
      <c r="E20" s="40">
        <v>5</v>
      </c>
      <c r="F20" s="20">
        <v>4.7</v>
      </c>
      <c r="G20" s="19">
        <v>0.8</v>
      </c>
      <c r="H20" s="10"/>
    </row>
    <row r="21" spans="2:11">
      <c r="B21" s="5" t="s">
        <v>23</v>
      </c>
      <c r="C21" s="6">
        <v>1844</v>
      </c>
      <c r="D21" s="6">
        <v>8283</v>
      </c>
      <c r="E21" s="41">
        <v>5</v>
      </c>
      <c r="F21" s="22">
        <v>4.5</v>
      </c>
      <c r="G21" s="21">
        <v>1.5</v>
      </c>
      <c r="H21" s="10"/>
    </row>
    <row r="22" spans="2:11" ht="14.85" customHeight="1">
      <c r="B22" s="13" t="s">
        <v>24</v>
      </c>
      <c r="C22" s="23">
        <v>262</v>
      </c>
      <c r="D22" s="23">
        <v>1062</v>
      </c>
      <c r="E22" s="42">
        <v>4</v>
      </c>
      <c r="F22" s="25">
        <v>3.6</v>
      </c>
      <c r="G22" s="24">
        <v>1.4</v>
      </c>
      <c r="H22" s="10"/>
    </row>
    <row r="23" spans="2:11">
      <c r="B23" s="26" t="s">
        <v>25</v>
      </c>
      <c r="C23" s="27">
        <v>5150</v>
      </c>
      <c r="D23" s="27">
        <f>D9+D10+D14+D19+D20+D22</f>
        <v>20970</v>
      </c>
      <c r="E23" s="28">
        <v>5</v>
      </c>
      <c r="F23" s="29">
        <v>4.0999999999999996</v>
      </c>
      <c r="G23" s="28">
        <v>1.3</v>
      </c>
      <c r="H23" s="10"/>
      <c r="I23" s="18"/>
      <c r="J23" s="11"/>
      <c r="K23" s="12"/>
    </row>
    <row r="24" spans="2:11">
      <c r="B24" s="30" t="s">
        <v>26</v>
      </c>
      <c r="C24" s="31">
        <v>37873</v>
      </c>
      <c r="D24" s="31">
        <f>D7+D8+D11+D12+D13+D15+D16+D17+D18+D21</f>
        <v>144498</v>
      </c>
      <c r="E24" s="9">
        <v>4</v>
      </c>
      <c r="F24" s="32">
        <v>3.8</v>
      </c>
      <c r="G24" s="9">
        <v>1.7</v>
      </c>
      <c r="H24" s="10"/>
      <c r="I24" s="18"/>
      <c r="K24" s="12"/>
    </row>
    <row r="25" spans="2:11">
      <c r="B25" s="33" t="s">
        <v>27</v>
      </c>
      <c r="C25" s="34">
        <v>43023</v>
      </c>
      <c r="D25" s="34">
        <f>SUM(D7:D22)</f>
        <v>165468</v>
      </c>
      <c r="E25" s="35">
        <v>4</v>
      </c>
      <c r="F25" s="36">
        <v>3.8</v>
      </c>
      <c r="G25" s="35">
        <v>1.7</v>
      </c>
      <c r="H25" s="10"/>
      <c r="I25" s="18"/>
      <c r="K25" s="12"/>
    </row>
    <row r="26" spans="2:11" ht="44.85" customHeight="1">
      <c r="B26" s="65" t="s">
        <v>36</v>
      </c>
      <c r="C26" s="65"/>
      <c r="D26" s="65"/>
      <c r="E26" s="65"/>
      <c r="F26" s="65"/>
      <c r="G26" s="65"/>
      <c r="K26" s="12"/>
    </row>
    <row r="27" spans="2:11" ht="92.25" customHeight="1">
      <c r="B27" s="86" t="s">
        <v>42</v>
      </c>
      <c r="C27" s="86"/>
      <c r="D27" s="86"/>
      <c r="E27" s="86"/>
      <c r="F27" s="86"/>
      <c r="G27" s="86"/>
      <c r="K27" s="12"/>
    </row>
    <row r="28" spans="2:11" ht="31.35" customHeight="1">
      <c r="B28" s="66" t="s">
        <v>43</v>
      </c>
      <c r="C28" s="66"/>
      <c r="D28" s="66"/>
      <c r="E28" s="66"/>
      <c r="F28" s="66"/>
      <c r="G28" s="66"/>
      <c r="K28" s="12"/>
    </row>
    <row r="30" spans="2:11">
      <c r="C30" s="12"/>
      <c r="D30" s="12"/>
      <c r="H30" s="37"/>
    </row>
  </sheetData>
  <mergeCells count="9">
    <mergeCell ref="B26:G26"/>
    <mergeCell ref="B27:G27"/>
    <mergeCell ref="B28:G28"/>
    <mergeCell ref="B2:G2"/>
    <mergeCell ref="B3:B6"/>
    <mergeCell ref="C3:C5"/>
    <mergeCell ref="D3:D5"/>
    <mergeCell ref="E3:G5"/>
    <mergeCell ref="C6:D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9"/>
  <sheetViews>
    <sheetView zoomScale="125" workbookViewId="0"/>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15.6">
      <c r="B2" s="67" t="s">
        <v>29</v>
      </c>
      <c r="C2" s="68"/>
      <c r="D2" s="68"/>
      <c r="E2" s="68"/>
      <c r="F2" s="68"/>
      <c r="G2" s="68"/>
    </row>
    <row r="3" spans="2:8" ht="15" customHeight="1">
      <c r="B3" s="69" t="s">
        <v>1</v>
      </c>
      <c r="C3" s="72" t="s">
        <v>30</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6512</v>
      </c>
      <c r="D7" s="7">
        <v>22671</v>
      </c>
      <c r="E7" s="38">
        <v>3</v>
      </c>
      <c r="F7" s="8">
        <v>3.4814189189189078</v>
      </c>
      <c r="G7" s="9">
        <v>1.9514043826268501</v>
      </c>
      <c r="H7" s="10"/>
    </row>
    <row r="8" spans="2:8" ht="15" customHeight="1">
      <c r="B8" s="13" t="s">
        <v>10</v>
      </c>
      <c r="C8" s="14">
        <v>3425</v>
      </c>
      <c r="D8" s="15">
        <v>13059</v>
      </c>
      <c r="E8" s="39">
        <v>4</v>
      </c>
      <c r="F8" s="16">
        <v>3.8128467153284635</v>
      </c>
      <c r="G8" s="17">
        <v>1.743063249897759</v>
      </c>
      <c r="H8" s="10"/>
    </row>
    <row r="9" spans="2:8">
      <c r="B9" s="5" t="s">
        <v>11</v>
      </c>
      <c r="C9" s="6">
        <v>1601</v>
      </c>
      <c r="D9" s="7">
        <v>6159</v>
      </c>
      <c r="E9" s="38">
        <v>5</v>
      </c>
      <c r="F9" s="8">
        <v>3.846970643347905</v>
      </c>
      <c r="G9" s="9">
        <v>1.564350465772502</v>
      </c>
      <c r="H9" s="10"/>
    </row>
    <row r="10" spans="2:8">
      <c r="B10" s="13" t="s">
        <v>12</v>
      </c>
      <c r="C10" s="14">
        <v>991</v>
      </c>
      <c r="D10" s="14">
        <v>3956</v>
      </c>
      <c r="E10" s="40">
        <v>5</v>
      </c>
      <c r="F10" s="20">
        <v>3.9919273461150322</v>
      </c>
      <c r="G10" s="19">
        <v>1.340863365303508</v>
      </c>
      <c r="H10" s="10"/>
    </row>
    <row r="11" spans="2:8">
      <c r="B11" s="5" t="s">
        <v>13</v>
      </c>
      <c r="C11" s="6">
        <v>264</v>
      </c>
      <c r="D11" s="7">
        <v>1149</v>
      </c>
      <c r="E11" s="38">
        <v>5</v>
      </c>
      <c r="F11" s="8">
        <v>4.3522727272727302</v>
      </c>
      <c r="G11" s="9">
        <v>1.7377913480747584</v>
      </c>
      <c r="H11" s="10"/>
    </row>
    <row r="12" spans="2:8">
      <c r="B12" s="13" t="s">
        <v>14</v>
      </c>
      <c r="C12" s="14">
        <v>847</v>
      </c>
      <c r="D12" s="15">
        <v>3595</v>
      </c>
      <c r="E12" s="39">
        <v>4</v>
      </c>
      <c r="F12" s="16">
        <v>4.2443919716647045</v>
      </c>
      <c r="G12" s="17">
        <v>2.1444333515798735</v>
      </c>
      <c r="H12" s="10"/>
    </row>
    <row r="13" spans="2:8">
      <c r="B13" s="5" t="s">
        <v>15</v>
      </c>
      <c r="C13" s="6">
        <v>2870</v>
      </c>
      <c r="D13" s="7">
        <v>10621</v>
      </c>
      <c r="E13" s="38">
        <v>4</v>
      </c>
      <c r="F13" s="8">
        <v>3.7006968641114977</v>
      </c>
      <c r="G13" s="9">
        <v>1.6539082653255468</v>
      </c>
      <c r="H13" s="10"/>
    </row>
    <row r="14" spans="2:8">
      <c r="B14" s="13" t="s">
        <v>16</v>
      </c>
      <c r="C14" s="14">
        <v>906</v>
      </c>
      <c r="D14" s="15">
        <v>3758</v>
      </c>
      <c r="E14" s="39">
        <v>5</v>
      </c>
      <c r="F14" s="16">
        <v>4.1479028697571767</v>
      </c>
      <c r="G14" s="17">
        <v>1.1244058052432337</v>
      </c>
      <c r="H14" s="10"/>
    </row>
    <row r="15" spans="2:8" ht="15" customHeight="1">
      <c r="B15" s="5" t="s">
        <v>17</v>
      </c>
      <c r="C15" s="6">
        <v>6038</v>
      </c>
      <c r="D15" s="7">
        <v>23689</v>
      </c>
      <c r="E15" s="38">
        <v>4</v>
      </c>
      <c r="F15" s="8">
        <v>3.9233189797946308</v>
      </c>
      <c r="G15" s="9">
        <v>2.2316372580142727</v>
      </c>
      <c r="H15" s="10"/>
    </row>
    <row r="16" spans="2:8">
      <c r="B16" s="13" t="s">
        <v>18</v>
      </c>
      <c r="C16" s="14">
        <v>15586</v>
      </c>
      <c r="D16" s="15">
        <v>60399</v>
      </c>
      <c r="E16" s="39">
        <v>4</v>
      </c>
      <c r="F16" s="16">
        <v>3.875208520467087</v>
      </c>
      <c r="G16" s="17">
        <v>1.5497374853464279</v>
      </c>
      <c r="H16" s="10"/>
    </row>
    <row r="17" spans="2:11" ht="15" customHeight="1">
      <c r="B17" s="5" t="s">
        <v>19</v>
      </c>
      <c r="C17" s="6">
        <v>1505</v>
      </c>
      <c r="D17" s="6">
        <v>4709</v>
      </c>
      <c r="E17" s="41">
        <v>3</v>
      </c>
      <c r="F17" s="22">
        <v>3.1289036544850521</v>
      </c>
      <c r="G17" s="21">
        <v>2.0435733284673381</v>
      </c>
      <c r="H17" s="10"/>
    </row>
    <row r="18" spans="2:11">
      <c r="B18" s="13" t="s">
        <v>20</v>
      </c>
      <c r="C18" s="14">
        <v>270</v>
      </c>
      <c r="D18" s="15">
        <v>1062</v>
      </c>
      <c r="E18" s="39">
        <v>4</v>
      </c>
      <c r="F18" s="16">
        <v>3.9333333333333336</v>
      </c>
      <c r="G18" s="17">
        <v>2.2705484655854615</v>
      </c>
      <c r="H18" s="10"/>
    </row>
    <row r="19" spans="2:11">
      <c r="B19" s="5" t="s">
        <v>21</v>
      </c>
      <c r="C19" s="6">
        <v>1660</v>
      </c>
      <c r="D19" s="7">
        <v>7338</v>
      </c>
      <c r="E19" s="38">
        <v>5</v>
      </c>
      <c r="F19" s="8">
        <v>4.4204819277108411</v>
      </c>
      <c r="G19" s="9">
        <v>0.86819900277148543</v>
      </c>
      <c r="H19" s="10"/>
    </row>
    <row r="20" spans="2:11">
      <c r="B20" s="13" t="s">
        <v>22</v>
      </c>
      <c r="C20" s="14">
        <v>190</v>
      </c>
      <c r="D20" s="14">
        <v>857</v>
      </c>
      <c r="E20" s="40">
        <v>5</v>
      </c>
      <c r="F20" s="20">
        <v>4.5105263157894742</v>
      </c>
      <c r="G20" s="19">
        <v>0.94134584327881965</v>
      </c>
      <c r="H20" s="10"/>
    </row>
    <row r="21" spans="2:11">
      <c r="B21" s="5" t="s">
        <v>23</v>
      </c>
      <c r="C21" s="6">
        <v>1837</v>
      </c>
      <c r="D21" s="6">
        <v>8337</v>
      </c>
      <c r="E21" s="41">
        <v>5</v>
      </c>
      <c r="F21" s="22">
        <v>4.5383777898747928</v>
      </c>
      <c r="G21" s="21">
        <v>1.6907644114735709</v>
      </c>
      <c r="H21" s="10"/>
    </row>
    <row r="22" spans="2:11" ht="15" customHeight="1">
      <c r="B22" s="13" t="s">
        <v>24</v>
      </c>
      <c r="C22" s="23">
        <v>280</v>
      </c>
      <c r="D22" s="23">
        <v>1062</v>
      </c>
      <c r="E22" s="42">
        <v>4</v>
      </c>
      <c r="F22" s="25">
        <v>3.7928571428571409</v>
      </c>
      <c r="G22" s="24">
        <v>1.4091174114176095</v>
      </c>
      <c r="H22" s="10"/>
    </row>
    <row r="23" spans="2:11">
      <c r="B23" s="26" t="s">
        <v>25</v>
      </c>
      <c r="C23" s="27">
        <v>5628</v>
      </c>
      <c r="D23" s="27">
        <f>D9+D10+D14+D19+D20+D22</f>
        <v>23130</v>
      </c>
      <c r="E23" s="28">
        <v>5</v>
      </c>
      <c r="F23" s="29">
        <v>4.1098081023454247</v>
      </c>
      <c r="G23" s="28">
        <v>1.2756094305711669</v>
      </c>
      <c r="H23" s="10"/>
      <c r="I23" s="18"/>
      <c r="J23" s="11"/>
      <c r="K23" s="12"/>
    </row>
    <row r="24" spans="2:11">
      <c r="B24" s="30" t="s">
        <v>26</v>
      </c>
      <c r="C24" s="31">
        <v>39154</v>
      </c>
      <c r="D24" s="31">
        <f>D7+D8+D11+D12+D13+D15+D16+D17+D18+D21</f>
        <v>149291</v>
      </c>
      <c r="E24" s="9">
        <v>4</v>
      </c>
      <c r="F24" s="32">
        <v>3.8129182203606318</v>
      </c>
      <c r="G24" s="9">
        <v>1.8287235201862266</v>
      </c>
      <c r="H24" s="10"/>
      <c r="I24" s="18"/>
      <c r="K24" s="12"/>
    </row>
    <row r="25" spans="2:11">
      <c r="B25" s="33" t="s">
        <v>27</v>
      </c>
      <c r="C25" s="34">
        <v>44782</v>
      </c>
      <c r="D25" s="34">
        <f>SUM(D7:D22)</f>
        <v>172421</v>
      </c>
      <c r="E25" s="35">
        <v>4</v>
      </c>
      <c r="F25" s="36">
        <v>3.8502300031262409</v>
      </c>
      <c r="G25" s="35">
        <v>1.7714635054242436</v>
      </c>
      <c r="H25" s="10"/>
      <c r="I25" s="18"/>
      <c r="K25" s="12"/>
    </row>
    <row r="26" spans="2:11" ht="45" customHeight="1">
      <c r="B26" s="65" t="s">
        <v>36</v>
      </c>
      <c r="C26" s="65"/>
      <c r="D26" s="65"/>
      <c r="E26" s="65"/>
      <c r="F26" s="65"/>
      <c r="G26" s="65"/>
      <c r="K26" s="12"/>
    </row>
    <row r="27" spans="2:11" ht="31.5" customHeight="1">
      <c r="B27" s="66" t="s">
        <v>31</v>
      </c>
      <c r="C27" s="66"/>
      <c r="D27" s="66"/>
      <c r="E27" s="66"/>
      <c r="F27" s="66"/>
      <c r="G27" s="66"/>
      <c r="K27" s="12"/>
    </row>
    <row r="29" spans="2:11">
      <c r="C29" s="12"/>
      <c r="D29" s="12"/>
      <c r="H29" s="37"/>
    </row>
  </sheetData>
  <mergeCells count="8">
    <mergeCell ref="B26:G26"/>
    <mergeCell ref="B27:G27"/>
    <mergeCell ref="B2:G2"/>
    <mergeCell ref="B3:B6"/>
    <mergeCell ref="C3:C5"/>
    <mergeCell ref="D3:D5"/>
    <mergeCell ref="E3:G5"/>
    <mergeCell ref="C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AF24-913D-48A5-A530-EEA326F0C8C5}">
  <dimension ref="B2:K29"/>
  <sheetViews>
    <sheetView zoomScale="186" workbookViewId="0">
      <selection activeCell="B2" sqref="B2:G2"/>
    </sheetView>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15.6">
      <c r="B2" s="67" t="s">
        <v>0</v>
      </c>
      <c r="C2" s="68"/>
      <c r="D2" s="68"/>
      <c r="E2" s="68"/>
      <c r="F2" s="68"/>
      <c r="G2" s="68"/>
    </row>
    <row r="3" spans="2:8" ht="15" customHeight="1">
      <c r="B3" s="69" t="s">
        <v>1</v>
      </c>
      <c r="C3" s="72" t="s">
        <v>2</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6562</v>
      </c>
      <c r="D7" s="7">
        <v>23030</v>
      </c>
      <c r="E7" s="38">
        <v>3</v>
      </c>
      <c r="F7" s="8">
        <v>3.509600731484313</v>
      </c>
      <c r="G7" s="9">
        <v>1.9685027487344602</v>
      </c>
      <c r="H7" s="10"/>
    </row>
    <row r="8" spans="2:8" ht="15" customHeight="1">
      <c r="B8" s="13" t="s">
        <v>10</v>
      </c>
      <c r="C8" s="14">
        <v>3409</v>
      </c>
      <c r="D8" s="15">
        <v>12711</v>
      </c>
      <c r="E8" s="39">
        <v>4</v>
      </c>
      <c r="F8" s="16">
        <v>3.7286594309181527</v>
      </c>
      <c r="G8" s="17">
        <v>1.7760477610498846</v>
      </c>
      <c r="H8" s="10"/>
    </row>
    <row r="9" spans="2:8">
      <c r="B9" s="5" t="s">
        <v>11</v>
      </c>
      <c r="C9" s="6">
        <v>1655</v>
      </c>
      <c r="D9" s="7">
        <v>6296</v>
      </c>
      <c r="E9" s="38">
        <v>5</v>
      </c>
      <c r="F9" s="8">
        <v>3.8042296072507504</v>
      </c>
      <c r="G9" s="9">
        <v>1.6366735650010307</v>
      </c>
      <c r="H9" s="10"/>
    </row>
    <row r="10" spans="2:8">
      <c r="B10" s="13" t="s">
        <v>12</v>
      </c>
      <c r="C10" s="14">
        <v>1014</v>
      </c>
      <c r="D10" s="14">
        <v>4212</v>
      </c>
      <c r="E10" s="40">
        <v>5</v>
      </c>
      <c r="F10" s="20">
        <v>4.1538461538461595</v>
      </c>
      <c r="G10" s="19">
        <v>1.2441372879682262</v>
      </c>
      <c r="H10" s="10"/>
    </row>
    <row r="11" spans="2:8">
      <c r="B11" s="5" t="s">
        <v>13</v>
      </c>
      <c r="C11" s="6">
        <v>278</v>
      </c>
      <c r="D11" s="7">
        <v>1149</v>
      </c>
      <c r="E11" s="38">
        <v>4</v>
      </c>
      <c r="F11" s="8">
        <v>4.1330935251798566</v>
      </c>
      <c r="G11" s="9">
        <v>1.888666119152089</v>
      </c>
      <c r="H11" s="10"/>
    </row>
    <row r="12" spans="2:8">
      <c r="B12" s="13" t="s">
        <v>14</v>
      </c>
      <c r="C12" s="14">
        <v>875</v>
      </c>
      <c r="D12" s="15">
        <v>3733</v>
      </c>
      <c r="E12" s="39">
        <v>5</v>
      </c>
      <c r="F12" s="16">
        <v>4.2662857142857131</v>
      </c>
      <c r="G12" s="17">
        <v>2.232215610452148</v>
      </c>
      <c r="H12" s="10"/>
    </row>
    <row r="13" spans="2:8">
      <c r="B13" s="5" t="s">
        <v>15</v>
      </c>
      <c r="C13" s="6">
        <v>2874</v>
      </c>
      <c r="D13" s="7">
        <v>10395</v>
      </c>
      <c r="E13" s="38">
        <v>4</v>
      </c>
      <c r="F13" s="8">
        <v>3.616910229645101</v>
      </c>
      <c r="G13" s="9">
        <v>1.7205801807283172</v>
      </c>
      <c r="H13" s="10"/>
    </row>
    <row r="14" spans="2:8">
      <c r="B14" s="13" t="s">
        <v>16</v>
      </c>
      <c r="C14" s="14">
        <v>990</v>
      </c>
      <c r="D14" s="15">
        <v>4061</v>
      </c>
      <c r="E14" s="39">
        <v>4</v>
      </c>
      <c r="F14" s="16">
        <v>4.1020202020201983</v>
      </c>
      <c r="G14" s="17">
        <v>1.0777161747334325</v>
      </c>
      <c r="H14" s="10"/>
    </row>
    <row r="15" spans="2:8" ht="15" customHeight="1">
      <c r="B15" s="5" t="s">
        <v>17</v>
      </c>
      <c r="C15" s="6">
        <v>6021</v>
      </c>
      <c r="D15" s="7">
        <v>23594</v>
      </c>
      <c r="E15" s="38">
        <v>4</v>
      </c>
      <c r="F15" s="8">
        <v>3.9186181697392564</v>
      </c>
      <c r="G15" s="9">
        <v>2.2960359781918727</v>
      </c>
      <c r="H15" s="10"/>
    </row>
    <row r="16" spans="2:8">
      <c r="B16" s="13" t="s">
        <v>18</v>
      </c>
      <c r="C16" s="14">
        <v>15237</v>
      </c>
      <c r="D16" s="15">
        <v>57621</v>
      </c>
      <c r="E16" s="39">
        <v>4</v>
      </c>
      <c r="F16" s="16">
        <v>3.7816499310887917</v>
      </c>
      <c r="G16" s="17">
        <v>1.5792396030558786</v>
      </c>
      <c r="H16" s="10"/>
    </row>
    <row r="17" spans="2:11" ht="15" customHeight="1">
      <c r="B17" s="5" t="s">
        <v>19</v>
      </c>
      <c r="C17" s="6">
        <v>1535</v>
      </c>
      <c r="D17" s="6">
        <v>4938</v>
      </c>
      <c r="E17" s="41">
        <v>3</v>
      </c>
      <c r="F17" s="22">
        <v>3.2169381107491821</v>
      </c>
      <c r="G17" s="21">
        <v>2.3454524238275236</v>
      </c>
      <c r="H17" s="10"/>
    </row>
    <row r="18" spans="2:11">
      <c r="B18" s="13" t="s">
        <v>20</v>
      </c>
      <c r="C18" s="14">
        <v>247</v>
      </c>
      <c r="D18" s="15">
        <v>878</v>
      </c>
      <c r="E18" s="39">
        <v>3</v>
      </c>
      <c r="F18" s="16">
        <v>3.5546558704453446</v>
      </c>
      <c r="G18" s="17">
        <v>2.4253171326862755</v>
      </c>
      <c r="H18" s="10"/>
    </row>
    <row r="19" spans="2:11">
      <c r="B19" s="5" t="s">
        <v>21</v>
      </c>
      <c r="C19" s="6">
        <v>1697</v>
      </c>
      <c r="D19" s="7">
        <v>7592</v>
      </c>
      <c r="E19" s="38">
        <v>5</v>
      </c>
      <c r="F19" s="8">
        <v>4.4737772539776124</v>
      </c>
      <c r="G19" s="9">
        <v>0.84920991575424432</v>
      </c>
      <c r="H19" s="10"/>
    </row>
    <row r="20" spans="2:11">
      <c r="B20" s="13" t="s">
        <v>22</v>
      </c>
      <c r="C20" s="14">
        <v>183</v>
      </c>
      <c r="D20" s="14">
        <v>843</v>
      </c>
      <c r="E20" s="40">
        <v>5</v>
      </c>
      <c r="F20" s="20">
        <v>4.6065573770491799</v>
      </c>
      <c r="G20" s="19">
        <v>0.90076930230525742</v>
      </c>
      <c r="H20" s="10"/>
    </row>
    <row r="21" spans="2:11">
      <c r="B21" s="5" t="s">
        <v>23</v>
      </c>
      <c r="C21" s="6">
        <v>1840</v>
      </c>
      <c r="D21" s="6">
        <v>8326</v>
      </c>
      <c r="E21" s="41">
        <v>5</v>
      </c>
      <c r="F21" s="22">
        <v>4.5250000000000128</v>
      </c>
      <c r="G21" s="21">
        <v>1.7720643531706561</v>
      </c>
      <c r="H21" s="10"/>
    </row>
    <row r="22" spans="2:11" ht="15" customHeight="1">
      <c r="B22" s="13" t="s">
        <v>24</v>
      </c>
      <c r="C22" s="23">
        <v>305</v>
      </c>
      <c r="D22" s="23">
        <v>1148</v>
      </c>
      <c r="E22" s="42">
        <v>4</v>
      </c>
      <c r="F22" s="25">
        <v>3.7639344262295085</v>
      </c>
      <c r="G22" s="24">
        <v>1.4588695139880847</v>
      </c>
      <c r="H22" s="10"/>
    </row>
    <row r="23" spans="2:11">
      <c r="B23" s="26" t="s">
        <v>25</v>
      </c>
      <c r="C23" s="27">
        <v>5844</v>
      </c>
      <c r="D23" s="27">
        <v>24152</v>
      </c>
      <c r="E23" s="28">
        <v>5</v>
      </c>
      <c r="F23" s="29">
        <v>4.1327857631759075</v>
      </c>
      <c r="G23" s="28">
        <v>1.2834574758084951</v>
      </c>
      <c r="H23" s="10"/>
      <c r="I23" s="18"/>
      <c r="J23" s="11"/>
      <c r="K23" s="12"/>
    </row>
    <row r="24" spans="2:11">
      <c r="B24" s="30" t="s">
        <v>26</v>
      </c>
      <c r="C24" s="31">
        <v>38878</v>
      </c>
      <c r="D24" s="31">
        <v>146375</v>
      </c>
      <c r="E24" s="9">
        <v>4</v>
      </c>
      <c r="F24" s="32">
        <v>3.7649827666032061</v>
      </c>
      <c r="G24" s="9">
        <v>1.8830402717772718</v>
      </c>
      <c r="H24" s="10"/>
      <c r="I24" s="18"/>
      <c r="K24" s="12"/>
    </row>
    <row r="25" spans="2:11">
      <c r="B25" s="33" t="s">
        <v>27</v>
      </c>
      <c r="C25" s="34">
        <v>44722</v>
      </c>
      <c r="D25" s="34">
        <v>170527</v>
      </c>
      <c r="E25" s="35">
        <v>4</v>
      </c>
      <c r="F25" s="36">
        <v>3.8130450337641277</v>
      </c>
      <c r="G25" s="35">
        <v>1.8201844623823371</v>
      </c>
      <c r="H25" s="10"/>
      <c r="I25" s="18"/>
      <c r="K25" s="12"/>
    </row>
    <row r="26" spans="2:11" ht="45" customHeight="1">
      <c r="B26" s="65" t="s">
        <v>36</v>
      </c>
      <c r="C26" s="65"/>
      <c r="D26" s="65"/>
      <c r="E26" s="65"/>
      <c r="F26" s="65"/>
      <c r="G26" s="65"/>
      <c r="K26" s="12"/>
    </row>
    <row r="27" spans="2:11" ht="31.5" customHeight="1">
      <c r="B27" s="66" t="s">
        <v>28</v>
      </c>
      <c r="C27" s="66"/>
      <c r="D27" s="66"/>
      <c r="E27" s="66"/>
      <c r="F27" s="66"/>
      <c r="G27" s="66"/>
      <c r="K27" s="12"/>
    </row>
    <row r="29" spans="2:11">
      <c r="C29" s="12"/>
      <c r="D29" s="12"/>
      <c r="H29" s="37"/>
    </row>
  </sheetData>
  <mergeCells count="8">
    <mergeCell ref="B26:G26"/>
    <mergeCell ref="B27:G27"/>
    <mergeCell ref="B2:G2"/>
    <mergeCell ref="B3:B6"/>
    <mergeCell ref="C3:C5"/>
    <mergeCell ref="D3:D5"/>
    <mergeCell ref="E3:G5"/>
    <mergeCell ref="C6:D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77B2-7319-4A8C-8198-73EBE343A85A}">
  <dimension ref="B2:K29"/>
  <sheetViews>
    <sheetView zoomScale="163" workbookViewId="0">
      <selection activeCell="B2" sqref="B2:G2"/>
    </sheetView>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15.6">
      <c r="B2" s="67" t="s">
        <v>32</v>
      </c>
      <c r="C2" s="68"/>
      <c r="D2" s="68"/>
      <c r="E2" s="68"/>
      <c r="F2" s="68"/>
      <c r="G2" s="68"/>
    </row>
    <row r="3" spans="2:8" ht="15" customHeight="1">
      <c r="B3" s="69" t="s">
        <v>1</v>
      </c>
      <c r="C3" s="72" t="s">
        <v>30</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6574</v>
      </c>
      <c r="D7" s="7">
        <v>22565</v>
      </c>
      <c r="E7" s="38">
        <v>3</v>
      </c>
      <c r="F7" s="8">
        <f t="shared" ref="F7:F25" si="0">D7/C7</f>
        <v>3.4324612108305446</v>
      </c>
      <c r="G7" s="9">
        <v>1.9685027487344602</v>
      </c>
      <c r="H7" s="10"/>
    </row>
    <row r="8" spans="2:8" ht="15" customHeight="1">
      <c r="B8" s="13" t="s">
        <v>10</v>
      </c>
      <c r="C8" s="14">
        <v>3385</v>
      </c>
      <c r="D8" s="15">
        <v>11949</v>
      </c>
      <c r="E8" s="39">
        <v>3</v>
      </c>
      <c r="F8" s="16">
        <f t="shared" si="0"/>
        <v>3.5299852289512557</v>
      </c>
      <c r="G8" s="17">
        <v>1.7760477610498846</v>
      </c>
      <c r="H8" s="10"/>
    </row>
    <row r="9" spans="2:8">
      <c r="B9" s="5" t="s">
        <v>11</v>
      </c>
      <c r="C9" s="6">
        <v>1621</v>
      </c>
      <c r="D9" s="7">
        <v>6210</v>
      </c>
      <c r="E9" s="38">
        <v>5</v>
      </c>
      <c r="F9" s="8">
        <f t="shared" si="0"/>
        <v>3.8309685379395435</v>
      </c>
      <c r="G9" s="9">
        <v>1.6366735650010307</v>
      </c>
      <c r="H9" s="10"/>
    </row>
    <row r="10" spans="2:8">
      <c r="B10" s="13" t="s">
        <v>12</v>
      </c>
      <c r="C10" s="14">
        <v>1056</v>
      </c>
      <c r="D10" s="14">
        <v>4265</v>
      </c>
      <c r="E10" s="40">
        <v>5</v>
      </c>
      <c r="F10" s="20">
        <f t="shared" si="0"/>
        <v>4.0388257575757578</v>
      </c>
      <c r="G10" s="19">
        <v>1.2441372879682262</v>
      </c>
      <c r="H10" s="10"/>
    </row>
    <row r="11" spans="2:8">
      <c r="B11" s="5" t="s">
        <v>13</v>
      </c>
      <c r="C11" s="6">
        <v>295</v>
      </c>
      <c r="D11" s="7">
        <v>1199</v>
      </c>
      <c r="E11" s="38">
        <v>4</v>
      </c>
      <c r="F11" s="8">
        <f t="shared" si="0"/>
        <v>4.0644067796610166</v>
      </c>
      <c r="G11" s="9">
        <v>1.888666119152089</v>
      </c>
      <c r="H11" s="10"/>
    </row>
    <row r="12" spans="2:8">
      <c r="B12" s="13" t="s">
        <v>14</v>
      </c>
      <c r="C12" s="14">
        <v>920</v>
      </c>
      <c r="D12" s="15">
        <v>3928</v>
      </c>
      <c r="E12" s="39">
        <v>4</v>
      </c>
      <c r="F12" s="16">
        <f t="shared" si="0"/>
        <v>4.2695652173913041</v>
      </c>
      <c r="G12" s="17">
        <v>2.232215610452148</v>
      </c>
      <c r="H12" s="10"/>
    </row>
    <row r="13" spans="2:8">
      <c r="B13" s="5" t="s">
        <v>15</v>
      </c>
      <c r="C13" s="6">
        <v>2817</v>
      </c>
      <c r="D13" s="7">
        <v>10082</v>
      </c>
      <c r="E13" s="38">
        <v>4</v>
      </c>
      <c r="F13" s="8">
        <f t="shared" si="0"/>
        <v>3.5789847355342563</v>
      </c>
      <c r="G13" s="9">
        <v>1.7205801807283172</v>
      </c>
      <c r="H13" s="10"/>
    </row>
    <row r="14" spans="2:8">
      <c r="B14" s="13" t="s">
        <v>16</v>
      </c>
      <c r="C14" s="14">
        <v>1073</v>
      </c>
      <c r="D14" s="15">
        <v>4393</v>
      </c>
      <c r="E14" s="39">
        <v>4</v>
      </c>
      <c r="F14" s="16">
        <f t="shared" si="0"/>
        <v>4.0941286113699906</v>
      </c>
      <c r="G14" s="17">
        <v>1.0777161747334325</v>
      </c>
      <c r="H14" s="10"/>
    </row>
    <row r="15" spans="2:8" ht="15" customHeight="1">
      <c r="B15" s="5" t="s">
        <v>17</v>
      </c>
      <c r="C15" s="6">
        <v>6050</v>
      </c>
      <c r="D15" s="7">
        <v>23635</v>
      </c>
      <c r="E15" s="38">
        <v>4</v>
      </c>
      <c r="F15" s="8">
        <f t="shared" si="0"/>
        <v>3.906611570247934</v>
      </c>
      <c r="G15" s="9">
        <v>2.2960359781918727</v>
      </c>
      <c r="H15" s="10"/>
    </row>
    <row r="16" spans="2:8">
      <c r="B16" s="13" t="s">
        <v>18</v>
      </c>
      <c r="C16" s="14">
        <v>14697</v>
      </c>
      <c r="D16" s="15">
        <v>54911</v>
      </c>
      <c r="E16" s="39">
        <v>4</v>
      </c>
      <c r="F16" s="16">
        <f t="shared" si="0"/>
        <v>3.736204667619242</v>
      </c>
      <c r="G16" s="17">
        <v>1.5792396030558786</v>
      </c>
      <c r="H16" s="10"/>
    </row>
    <row r="17" spans="2:11" ht="15" customHeight="1">
      <c r="B17" s="5" t="s">
        <v>19</v>
      </c>
      <c r="C17" s="6">
        <v>1524</v>
      </c>
      <c r="D17" s="6">
        <v>4815</v>
      </c>
      <c r="E17" s="41">
        <v>3</v>
      </c>
      <c r="F17" s="22">
        <f t="shared" si="0"/>
        <v>3.159448818897638</v>
      </c>
      <c r="G17" s="21">
        <v>2.3454524238275236</v>
      </c>
      <c r="H17" s="10"/>
    </row>
    <row r="18" spans="2:11">
      <c r="B18" s="13" t="s">
        <v>20</v>
      </c>
      <c r="C18" s="14">
        <v>239</v>
      </c>
      <c r="D18" s="15">
        <v>826</v>
      </c>
      <c r="E18" s="39">
        <v>3</v>
      </c>
      <c r="F18" s="16">
        <f t="shared" si="0"/>
        <v>3.4560669456066946</v>
      </c>
      <c r="G18" s="17">
        <v>2.4253171326862755</v>
      </c>
      <c r="H18" s="10"/>
    </row>
    <row r="19" spans="2:11">
      <c r="B19" s="5" t="s">
        <v>21</v>
      </c>
      <c r="C19" s="6">
        <v>1716</v>
      </c>
      <c r="D19" s="7">
        <v>7609</v>
      </c>
      <c r="E19" s="38">
        <v>5</v>
      </c>
      <c r="F19" s="8">
        <f t="shared" si="0"/>
        <v>4.4341491841491845</v>
      </c>
      <c r="G19" s="9">
        <v>0.84920991575424432</v>
      </c>
      <c r="H19" s="10"/>
    </row>
    <row r="20" spans="2:11">
      <c r="B20" s="13" t="s">
        <v>22</v>
      </c>
      <c r="C20" s="14">
        <v>189</v>
      </c>
      <c r="D20" s="14">
        <v>876</v>
      </c>
      <c r="E20" s="40">
        <v>5</v>
      </c>
      <c r="F20" s="20">
        <f t="shared" si="0"/>
        <v>4.6349206349206353</v>
      </c>
      <c r="G20" s="19">
        <v>0.90076930230525742</v>
      </c>
      <c r="H20" s="10"/>
    </row>
    <row r="21" spans="2:11">
      <c r="B21" s="5" t="s">
        <v>23</v>
      </c>
      <c r="C21" s="6">
        <v>1719</v>
      </c>
      <c r="D21" s="6">
        <v>7788</v>
      </c>
      <c r="E21" s="41">
        <v>5</v>
      </c>
      <c r="F21" s="22">
        <f t="shared" si="0"/>
        <v>4.5305410122164052</v>
      </c>
      <c r="G21" s="21">
        <v>1.7720643531706561</v>
      </c>
      <c r="H21" s="10"/>
    </row>
    <row r="22" spans="2:11" ht="15" customHeight="1">
      <c r="B22" s="13" t="s">
        <v>24</v>
      </c>
      <c r="C22" s="23">
        <v>306</v>
      </c>
      <c r="D22" s="23">
        <v>1127</v>
      </c>
      <c r="E22" s="42">
        <v>4</v>
      </c>
      <c r="F22" s="25">
        <f t="shared" si="0"/>
        <v>3.6830065359477122</v>
      </c>
      <c r="G22" s="24">
        <v>1.4588695139880847</v>
      </c>
      <c r="H22" s="10"/>
    </row>
    <row r="23" spans="2:11">
      <c r="B23" s="26" t="s">
        <v>25</v>
      </c>
      <c r="C23" s="27">
        <f t="shared" ref="C23" si="1">C10+C14+C19+C20+C22+C9</f>
        <v>5961</v>
      </c>
      <c r="D23" s="27">
        <v>24480</v>
      </c>
      <c r="E23" s="28">
        <v>5</v>
      </c>
      <c r="F23" s="29">
        <f t="shared" si="0"/>
        <v>4.1066935078007045</v>
      </c>
      <c r="G23" s="28">
        <v>1.2834574758084951</v>
      </c>
      <c r="H23" s="10"/>
      <c r="I23" s="18"/>
      <c r="J23" s="11"/>
      <c r="K23" s="12"/>
    </row>
    <row r="24" spans="2:11">
      <c r="B24" s="30" t="s">
        <v>26</v>
      </c>
      <c r="C24" s="31">
        <f t="shared" ref="C24" si="2">C7+C8+C11+C12+C13+C15+C16+C17+C18+C21</f>
        <v>38220</v>
      </c>
      <c r="D24" s="31">
        <v>141698</v>
      </c>
      <c r="E24" s="9">
        <v>4</v>
      </c>
      <c r="F24" s="32">
        <f t="shared" si="0"/>
        <v>3.7074306645735216</v>
      </c>
      <c r="G24" s="9">
        <v>1.8830402717772718</v>
      </c>
      <c r="H24" s="10"/>
      <c r="I24" s="18"/>
      <c r="K24" s="12"/>
    </row>
    <row r="25" spans="2:11">
      <c r="B25" s="33" t="s">
        <v>27</v>
      </c>
      <c r="C25" s="34">
        <f>C24+C23</f>
        <v>44181</v>
      </c>
      <c r="D25" s="34">
        <v>166178</v>
      </c>
      <c r="E25" s="35">
        <v>4</v>
      </c>
      <c r="F25" s="36">
        <f t="shared" si="0"/>
        <v>3.7613001063805709</v>
      </c>
      <c r="G25" s="35">
        <v>1.8201844623823371</v>
      </c>
      <c r="H25" s="10"/>
      <c r="I25" s="18"/>
      <c r="K25" s="12"/>
    </row>
    <row r="26" spans="2:11" ht="45" customHeight="1">
      <c r="B26" s="65" t="s">
        <v>36</v>
      </c>
      <c r="C26" s="65"/>
      <c r="D26" s="65"/>
      <c r="E26" s="65"/>
      <c r="F26" s="65"/>
      <c r="G26" s="65"/>
      <c r="K26" s="12"/>
    </row>
    <row r="27" spans="2:11" ht="31.5" customHeight="1">
      <c r="B27" s="66" t="s">
        <v>33</v>
      </c>
      <c r="C27" s="66"/>
      <c r="D27" s="66"/>
      <c r="E27" s="66"/>
      <c r="F27" s="66"/>
      <c r="G27" s="66"/>
      <c r="K27" s="12"/>
    </row>
    <row r="29" spans="2:11">
      <c r="C29" s="12"/>
      <c r="D29" s="12"/>
      <c r="H29" s="37"/>
    </row>
  </sheetData>
  <mergeCells count="8">
    <mergeCell ref="B26:G26"/>
    <mergeCell ref="B27:G27"/>
    <mergeCell ref="B2:G2"/>
    <mergeCell ref="B3:B6"/>
    <mergeCell ref="C3:C5"/>
    <mergeCell ref="D3:D5"/>
    <mergeCell ref="E3:G5"/>
    <mergeCell ref="C6:D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6654-1434-447D-BFDC-AFE7711C1B72}">
  <dimension ref="B2:K29"/>
  <sheetViews>
    <sheetView zoomScaleNormal="100" workbookViewId="0">
      <selection activeCell="B2" sqref="B2:G2"/>
    </sheetView>
  </sheetViews>
  <sheetFormatPr baseColWidth="10" defaultColWidth="11.44140625" defaultRowHeight="14.4"/>
  <cols>
    <col min="1" max="1" width="11.44140625" style="1"/>
    <col min="2" max="2" width="33.44140625" style="1" customWidth="1"/>
    <col min="3" max="7" width="18.44140625" style="1" customWidth="1"/>
    <col min="8" max="16384" width="11.44140625" style="1"/>
  </cols>
  <sheetData>
    <row r="2" spans="2:8" ht="15.6">
      <c r="B2" s="67" t="s">
        <v>34</v>
      </c>
      <c r="C2" s="68"/>
      <c r="D2" s="68"/>
      <c r="E2" s="68"/>
      <c r="F2" s="68"/>
      <c r="G2" s="68"/>
    </row>
    <row r="3" spans="2:8" ht="15" customHeight="1">
      <c r="B3" s="69" t="s">
        <v>1</v>
      </c>
      <c r="C3" s="72" t="s">
        <v>30</v>
      </c>
      <c r="D3" s="72" t="s">
        <v>3</v>
      </c>
      <c r="E3" s="75" t="s">
        <v>4</v>
      </c>
      <c r="F3" s="76"/>
      <c r="G3" s="77"/>
    </row>
    <row r="4" spans="2:8">
      <c r="B4" s="70"/>
      <c r="C4" s="73"/>
      <c r="D4" s="73"/>
      <c r="E4" s="78"/>
      <c r="F4" s="79"/>
      <c r="G4" s="80"/>
    </row>
    <row r="5" spans="2:8">
      <c r="B5" s="70"/>
      <c r="C5" s="74"/>
      <c r="D5" s="74"/>
      <c r="E5" s="81"/>
      <c r="F5" s="82"/>
      <c r="G5" s="83"/>
    </row>
    <row r="6" spans="2:8">
      <c r="B6" s="71"/>
      <c r="C6" s="84" t="s">
        <v>5</v>
      </c>
      <c r="D6" s="85"/>
      <c r="E6" s="2" t="s">
        <v>6</v>
      </c>
      <c r="F6" s="3" t="s">
        <v>7</v>
      </c>
      <c r="G6" s="4" t="s">
        <v>8</v>
      </c>
    </row>
    <row r="7" spans="2:8">
      <c r="B7" s="5" t="s">
        <v>9</v>
      </c>
      <c r="C7" s="6">
        <v>6683</v>
      </c>
      <c r="D7" s="7">
        <v>22420</v>
      </c>
      <c r="E7" s="38">
        <v>3</v>
      </c>
      <c r="F7" s="8">
        <f t="shared" ref="F7:F25" si="0">D7/C7</f>
        <v>3.3547807870716744</v>
      </c>
      <c r="G7" s="9">
        <v>2.0435916420457505</v>
      </c>
      <c r="H7" s="10"/>
    </row>
    <row r="8" spans="2:8" ht="15" customHeight="1">
      <c r="B8" s="13" t="s">
        <v>10</v>
      </c>
      <c r="C8" s="14">
        <v>3298</v>
      </c>
      <c r="D8" s="15">
        <v>11494</v>
      </c>
      <c r="E8" s="39">
        <v>3</v>
      </c>
      <c r="F8" s="16">
        <f t="shared" si="0"/>
        <v>3.4851425106124925</v>
      </c>
      <c r="G8" s="17">
        <v>1.82156495152315</v>
      </c>
      <c r="H8" s="10"/>
    </row>
    <row r="9" spans="2:8">
      <c r="B9" s="5" t="s">
        <v>11</v>
      </c>
      <c r="C9" s="6">
        <v>1599</v>
      </c>
      <c r="D9" s="7">
        <v>6100</v>
      </c>
      <c r="E9" s="38">
        <v>4</v>
      </c>
      <c r="F9" s="8">
        <f t="shared" si="0"/>
        <v>3.8148843026891806</v>
      </c>
      <c r="G9" s="9">
        <v>1.575629034565468</v>
      </c>
      <c r="H9" s="10"/>
    </row>
    <row r="10" spans="2:8">
      <c r="B10" s="13" t="s">
        <v>12</v>
      </c>
      <c r="C10" s="14">
        <v>1101</v>
      </c>
      <c r="D10" s="14">
        <v>4465</v>
      </c>
      <c r="E10" s="40">
        <v>5</v>
      </c>
      <c r="F10" s="20">
        <f t="shared" si="0"/>
        <v>4.0554041780199821</v>
      </c>
      <c r="G10" s="19">
        <v>1.2640556464810841</v>
      </c>
      <c r="H10" s="10"/>
    </row>
    <row r="11" spans="2:8">
      <c r="B11" s="5" t="s">
        <v>13</v>
      </c>
      <c r="C11" s="6">
        <v>302</v>
      </c>
      <c r="D11" s="7">
        <v>1311</v>
      </c>
      <c r="E11" s="38">
        <v>5</v>
      </c>
      <c r="F11" s="8">
        <f t="shared" si="0"/>
        <v>4.3410596026490067</v>
      </c>
      <c r="G11" s="9">
        <v>1.9663877036553301</v>
      </c>
      <c r="H11" s="10"/>
    </row>
    <row r="12" spans="2:8">
      <c r="B12" s="13" t="s">
        <v>14</v>
      </c>
      <c r="C12" s="14">
        <v>954</v>
      </c>
      <c r="D12" s="15">
        <v>3923</v>
      </c>
      <c r="E12" s="39">
        <v>4</v>
      </c>
      <c r="F12" s="16">
        <f t="shared" si="0"/>
        <v>4.1121593291404608</v>
      </c>
      <c r="G12" s="17">
        <v>2.2686787811748865</v>
      </c>
      <c r="H12" s="10"/>
    </row>
    <row r="13" spans="2:8">
      <c r="B13" s="5" t="s">
        <v>15</v>
      </c>
      <c r="C13" s="6">
        <v>2966</v>
      </c>
      <c r="D13" s="7">
        <v>10412</v>
      </c>
      <c r="E13" s="38">
        <v>3</v>
      </c>
      <c r="F13" s="8">
        <f t="shared" si="0"/>
        <v>3.5104517869184084</v>
      </c>
      <c r="G13" s="9">
        <v>1.7675333175175918</v>
      </c>
      <c r="H13" s="10"/>
    </row>
    <row r="14" spans="2:8">
      <c r="B14" s="13" t="s">
        <v>16</v>
      </c>
      <c r="C14" s="14">
        <v>1168</v>
      </c>
      <c r="D14" s="15">
        <v>4715</v>
      </c>
      <c r="E14" s="39">
        <v>4</v>
      </c>
      <c r="F14" s="16">
        <f t="shared" si="0"/>
        <v>4.0368150684931505</v>
      </c>
      <c r="G14" s="17">
        <v>1.1036346246807269</v>
      </c>
      <c r="H14" s="10"/>
    </row>
    <row r="15" spans="2:8" ht="15" customHeight="1">
      <c r="B15" s="5" t="s">
        <v>17</v>
      </c>
      <c r="C15" s="6">
        <v>6027</v>
      </c>
      <c r="D15" s="7">
        <v>23128</v>
      </c>
      <c r="E15" s="38">
        <v>4</v>
      </c>
      <c r="F15" s="8">
        <f t="shared" si="0"/>
        <v>3.8373983739837398</v>
      </c>
      <c r="G15" s="9">
        <v>2.3738903081730598</v>
      </c>
      <c r="H15" s="10"/>
    </row>
    <row r="16" spans="2:8">
      <c r="B16" s="13" t="s">
        <v>18</v>
      </c>
      <c r="C16" s="14">
        <v>14271</v>
      </c>
      <c r="D16" s="15">
        <v>50786</v>
      </c>
      <c r="E16" s="39">
        <v>4</v>
      </c>
      <c r="F16" s="16">
        <f t="shared" si="0"/>
        <v>3.5586854460093895</v>
      </c>
      <c r="G16" s="17">
        <v>1.7049045237509142</v>
      </c>
      <c r="H16" s="10"/>
    </row>
    <row r="17" spans="2:11" ht="15" customHeight="1">
      <c r="B17" s="5" t="s">
        <v>19</v>
      </c>
      <c r="C17" s="6">
        <v>1519</v>
      </c>
      <c r="D17" s="6">
        <v>4722</v>
      </c>
      <c r="E17" s="41">
        <v>3</v>
      </c>
      <c r="F17" s="22">
        <f t="shared" si="0"/>
        <v>3.1086240947992101</v>
      </c>
      <c r="G17" s="21">
        <v>2.2739107230761078</v>
      </c>
      <c r="H17" s="10"/>
    </row>
    <row r="18" spans="2:11">
      <c r="B18" s="13" t="s">
        <v>20</v>
      </c>
      <c r="C18" s="14">
        <v>236</v>
      </c>
      <c r="D18" s="15">
        <v>787</v>
      </c>
      <c r="E18" s="39">
        <v>3</v>
      </c>
      <c r="F18" s="16">
        <f t="shared" si="0"/>
        <v>3.3347457627118646</v>
      </c>
      <c r="G18" s="17">
        <v>2.0613516374908545</v>
      </c>
      <c r="H18" s="10"/>
    </row>
    <row r="19" spans="2:11">
      <c r="B19" s="5" t="s">
        <v>21</v>
      </c>
      <c r="C19" s="6">
        <v>1657</v>
      </c>
      <c r="D19" s="7">
        <v>7341</v>
      </c>
      <c r="E19" s="38">
        <v>5</v>
      </c>
      <c r="F19" s="8">
        <f t="shared" si="0"/>
        <v>4.4302957151478575</v>
      </c>
      <c r="G19" s="9">
        <v>0.92476630913404712</v>
      </c>
      <c r="H19" s="10"/>
    </row>
    <row r="20" spans="2:11">
      <c r="B20" s="13" t="s">
        <v>22</v>
      </c>
      <c r="C20" s="14">
        <v>186</v>
      </c>
      <c r="D20" s="14">
        <v>838</v>
      </c>
      <c r="E20" s="40">
        <v>5</v>
      </c>
      <c r="F20" s="20">
        <f t="shared" si="0"/>
        <v>4.5053763440860219</v>
      </c>
      <c r="G20" s="19">
        <v>1.0666811972273882</v>
      </c>
      <c r="H20" s="10"/>
    </row>
    <row r="21" spans="2:11">
      <c r="B21" s="5" t="s">
        <v>23</v>
      </c>
      <c r="C21" s="6">
        <v>1653</v>
      </c>
      <c r="D21" s="6">
        <v>7453</v>
      </c>
      <c r="E21" s="41">
        <v>5</v>
      </c>
      <c r="F21" s="22">
        <f t="shared" si="0"/>
        <v>4.5087719298245617</v>
      </c>
      <c r="G21" s="21">
        <v>1.9883320067073331</v>
      </c>
      <c r="H21" s="10"/>
    </row>
    <row r="22" spans="2:11" ht="15" customHeight="1">
      <c r="B22" s="13" t="s">
        <v>24</v>
      </c>
      <c r="C22" s="23">
        <v>335</v>
      </c>
      <c r="D22" s="23">
        <v>1217</v>
      </c>
      <c r="E22" s="42">
        <v>4</v>
      </c>
      <c r="F22" s="25">
        <f t="shared" si="0"/>
        <v>3.6328358208955223</v>
      </c>
      <c r="G22" s="24">
        <v>1.4782239768245991</v>
      </c>
      <c r="H22" s="10"/>
    </row>
    <row r="23" spans="2:11">
      <c r="B23" s="26" t="s">
        <v>25</v>
      </c>
      <c r="C23" s="27">
        <f t="shared" ref="C23:D23" si="1">C10+C14+C19+C20+C22+C9</f>
        <v>6046</v>
      </c>
      <c r="D23" s="27">
        <f t="shared" si="1"/>
        <v>24676</v>
      </c>
      <c r="E23" s="28">
        <v>5</v>
      </c>
      <c r="F23" s="29">
        <f t="shared" si="0"/>
        <v>4.0813761164406221</v>
      </c>
      <c r="G23" s="28">
        <v>1.2811519675880729</v>
      </c>
      <c r="H23" s="10"/>
      <c r="I23" s="18"/>
      <c r="J23" s="11"/>
      <c r="K23" s="12"/>
    </row>
    <row r="24" spans="2:11">
      <c r="B24" s="30" t="s">
        <v>26</v>
      </c>
      <c r="C24" s="31">
        <f t="shared" ref="C24:D24" si="2">C7+C8+C11+C12+C13+C15+C16+C17+C18+C21</f>
        <v>37909</v>
      </c>
      <c r="D24" s="31">
        <f t="shared" si="2"/>
        <v>136436</v>
      </c>
      <c r="E24" s="9">
        <v>4</v>
      </c>
      <c r="F24" s="32">
        <f t="shared" si="0"/>
        <v>3.5990398058508535</v>
      </c>
      <c r="G24" s="9">
        <v>1.9758447199923648</v>
      </c>
      <c r="H24" s="10"/>
      <c r="I24" s="18"/>
      <c r="K24" s="12"/>
    </row>
    <row r="25" spans="2:11">
      <c r="B25" s="33" t="s">
        <v>27</v>
      </c>
      <c r="C25" s="34">
        <f>C24+C23</f>
        <v>43955</v>
      </c>
      <c r="D25" s="34">
        <f>D24+D23</f>
        <v>161112</v>
      </c>
      <c r="E25" s="35">
        <v>4</v>
      </c>
      <c r="F25" s="36">
        <f t="shared" si="0"/>
        <v>3.6653850528950063</v>
      </c>
      <c r="G25" s="35">
        <v>1.9027075025212385</v>
      </c>
      <c r="H25" s="10"/>
      <c r="I25" s="18"/>
      <c r="K25" s="12"/>
    </row>
    <row r="26" spans="2:11" ht="45" customHeight="1">
      <c r="B26" s="65" t="s">
        <v>36</v>
      </c>
      <c r="C26" s="65"/>
      <c r="D26" s="65"/>
      <c r="E26" s="65"/>
      <c r="F26" s="65"/>
      <c r="G26" s="65"/>
      <c r="K26" s="12"/>
    </row>
    <row r="27" spans="2:11" ht="31.5" customHeight="1">
      <c r="B27" s="66" t="s">
        <v>35</v>
      </c>
      <c r="C27" s="66"/>
      <c r="D27" s="66"/>
      <c r="E27" s="66"/>
      <c r="F27" s="66"/>
      <c r="G27" s="66"/>
      <c r="K27" s="12"/>
    </row>
    <row r="29" spans="2:11">
      <c r="C29" s="12"/>
      <c r="D29" s="12"/>
      <c r="H29" s="37"/>
    </row>
  </sheetData>
  <mergeCells count="8">
    <mergeCell ref="B26:G26"/>
    <mergeCell ref="B27:G27"/>
    <mergeCell ref="B2:G2"/>
    <mergeCell ref="B3:B6"/>
    <mergeCell ref="C3:C5"/>
    <mergeCell ref="D3:D5"/>
    <mergeCell ref="E3:G5"/>
    <mergeCell ref="C6:D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F0723FEF-08BE-4494-B660-B8D53E0619AB}"/>
</file>

<file path=customXml/itemProps2.xml><?xml version="1.0" encoding="utf-8"?>
<ds:datastoreItem xmlns:ds="http://schemas.openxmlformats.org/officeDocument/2006/customXml" ds:itemID="{8826BB08-3219-481A-9AC9-088048770AFE}">
  <ds:schemaRefs>
    <ds:schemaRef ds:uri="http://schemas.microsoft.com/sharepoint/v3/contenttype/forms"/>
  </ds:schemaRefs>
</ds:datastoreItem>
</file>

<file path=customXml/itemProps3.xml><?xml version="1.0" encoding="utf-8"?>
<ds:datastoreItem xmlns:ds="http://schemas.openxmlformats.org/officeDocument/2006/customXml" ds:itemID="{73AB23BE-C951-4384-A006-D0DD6CC2307B}">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