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8A823540-5EB6-48E5-87D5-8410DD399422}"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8" l="1"/>
  <c r="N25" i="8"/>
  <c r="M25" i="8"/>
  <c r="L25" i="8"/>
  <c r="K25" i="8"/>
  <c r="J25" i="8"/>
  <c r="O24" i="8"/>
  <c r="N24" i="8"/>
  <c r="M24" i="8"/>
  <c r="L24" i="8"/>
  <c r="K24" i="8"/>
  <c r="J24" i="8"/>
  <c r="O23" i="8"/>
  <c r="N23" i="8"/>
  <c r="M23" i="8"/>
  <c r="L23" i="8"/>
  <c r="K23" i="8"/>
  <c r="J23" i="8"/>
  <c r="O22" i="8"/>
  <c r="N22" i="8"/>
  <c r="M22" i="8"/>
  <c r="L22" i="8"/>
  <c r="K22" i="8"/>
  <c r="J22" i="8"/>
  <c r="O21" i="8"/>
  <c r="N21" i="8"/>
  <c r="M21" i="8"/>
  <c r="L21" i="8"/>
  <c r="K21" i="8"/>
  <c r="J21" i="8"/>
  <c r="O20" i="8"/>
  <c r="N20" i="8"/>
  <c r="M20" i="8"/>
  <c r="L20" i="8"/>
  <c r="K20" i="8"/>
  <c r="J20" i="8"/>
  <c r="O19" i="8"/>
  <c r="N19" i="8"/>
  <c r="M19" i="8"/>
  <c r="L19" i="8"/>
  <c r="K19" i="8"/>
  <c r="J19" i="8"/>
  <c r="O18" i="8"/>
  <c r="N18" i="8"/>
  <c r="M18" i="8"/>
  <c r="L18" i="8"/>
  <c r="K18" i="8"/>
  <c r="J18" i="8"/>
  <c r="O17" i="8"/>
  <c r="N17" i="8"/>
  <c r="M17" i="8"/>
  <c r="L17" i="8"/>
  <c r="K17" i="8"/>
  <c r="J17" i="8"/>
  <c r="O16" i="8"/>
  <c r="N16" i="8"/>
  <c r="M16" i="8"/>
  <c r="L16" i="8"/>
  <c r="K16" i="8"/>
  <c r="J16" i="8"/>
  <c r="O15" i="8"/>
  <c r="N15" i="8"/>
  <c r="M15" i="8"/>
  <c r="L15" i="8"/>
  <c r="K15" i="8"/>
  <c r="J15" i="8"/>
  <c r="O14" i="8"/>
  <c r="N14" i="8"/>
  <c r="M14" i="8"/>
  <c r="L14" i="8"/>
  <c r="K14" i="8"/>
  <c r="J14" i="8"/>
  <c r="O13" i="8"/>
  <c r="N13" i="8"/>
  <c r="M13" i="8"/>
  <c r="L13" i="8"/>
  <c r="K13" i="8"/>
  <c r="J13" i="8"/>
  <c r="O12" i="8"/>
  <c r="N12" i="8"/>
  <c r="M12" i="8"/>
  <c r="L12" i="8"/>
  <c r="K12" i="8"/>
  <c r="J12" i="8"/>
  <c r="O11" i="8"/>
  <c r="N11" i="8"/>
  <c r="M11" i="8"/>
  <c r="L11" i="8"/>
  <c r="K11" i="8"/>
  <c r="J11" i="8"/>
  <c r="O10" i="8"/>
  <c r="N10" i="8"/>
  <c r="M10" i="8"/>
  <c r="L10" i="8"/>
  <c r="K10" i="8"/>
  <c r="J10" i="8"/>
  <c r="O9" i="8"/>
  <c r="N9" i="8"/>
  <c r="M9" i="8"/>
  <c r="L9" i="8"/>
  <c r="K9" i="8"/>
  <c r="J9" i="8"/>
  <c r="O8" i="8"/>
  <c r="N8" i="8"/>
  <c r="M8" i="8"/>
  <c r="L8" i="8"/>
  <c r="K8" i="8"/>
  <c r="J8" i="8"/>
  <c r="O7" i="8"/>
  <c r="N7" i="8"/>
  <c r="M7" i="8"/>
  <c r="L7" i="8"/>
  <c r="K7" i="8"/>
  <c r="J7" i="8"/>
  <c r="O25" i="7"/>
  <c r="I25" i="7"/>
  <c r="H25" i="7"/>
  <c r="N25" i="7" s="1"/>
  <c r="G25" i="7"/>
  <c r="M25" i="7" s="1"/>
  <c r="F25" i="7"/>
  <c r="L25" i="7" s="1"/>
  <c r="E25" i="7"/>
  <c r="K25" i="7" s="1"/>
  <c r="D25" i="7"/>
  <c r="J25" i="7" s="1"/>
  <c r="C25" i="7"/>
  <c r="J24" i="7"/>
  <c r="I24" i="7"/>
  <c r="O24" i="7" s="1"/>
  <c r="H24" i="7"/>
  <c r="N24" i="7" s="1"/>
  <c r="G24" i="7"/>
  <c r="F24" i="7"/>
  <c r="E24" i="7"/>
  <c r="D24" i="7"/>
  <c r="C24" i="7"/>
  <c r="O23" i="7"/>
  <c r="I23" i="7"/>
  <c r="H23" i="7"/>
  <c r="N23" i="7" s="1"/>
  <c r="G23" i="7"/>
  <c r="M23" i="7" s="1"/>
  <c r="F23" i="7"/>
  <c r="E23" i="7"/>
  <c r="D23" i="7"/>
  <c r="J23" i="7" s="1"/>
  <c r="C23" i="7"/>
  <c r="O22" i="7"/>
  <c r="N22" i="7"/>
  <c r="M22" i="7"/>
  <c r="L22" i="7"/>
  <c r="K22" i="7"/>
  <c r="J22" i="7"/>
  <c r="O21" i="7"/>
  <c r="N21" i="7"/>
  <c r="M21" i="7"/>
  <c r="L21" i="7"/>
  <c r="K21" i="7"/>
  <c r="J21" i="7"/>
  <c r="O20" i="7"/>
  <c r="N20" i="7"/>
  <c r="M20" i="7"/>
  <c r="L20" i="7"/>
  <c r="K20" i="7"/>
  <c r="J20" i="7"/>
  <c r="O19" i="7"/>
  <c r="N19" i="7"/>
  <c r="M19" i="7"/>
  <c r="L19" i="7"/>
  <c r="K19" i="7"/>
  <c r="J19" i="7"/>
  <c r="O18" i="7"/>
  <c r="N18" i="7"/>
  <c r="M18" i="7"/>
  <c r="L18" i="7"/>
  <c r="K18" i="7"/>
  <c r="J18" i="7"/>
  <c r="O17" i="7"/>
  <c r="N17" i="7"/>
  <c r="M17" i="7"/>
  <c r="L17" i="7"/>
  <c r="K17" i="7"/>
  <c r="J17" i="7"/>
  <c r="O16" i="7"/>
  <c r="N16" i="7"/>
  <c r="M16" i="7"/>
  <c r="L16" i="7"/>
  <c r="K16" i="7"/>
  <c r="J16" i="7"/>
  <c r="O15" i="7"/>
  <c r="N15" i="7"/>
  <c r="M15" i="7"/>
  <c r="L15" i="7"/>
  <c r="K15" i="7"/>
  <c r="J15" i="7"/>
  <c r="O14" i="7"/>
  <c r="N14" i="7"/>
  <c r="M14" i="7"/>
  <c r="L14" i="7"/>
  <c r="K14" i="7"/>
  <c r="J14" i="7"/>
  <c r="O13" i="7"/>
  <c r="N13" i="7"/>
  <c r="M13" i="7"/>
  <c r="L13" i="7"/>
  <c r="K13" i="7"/>
  <c r="J13" i="7"/>
  <c r="O12" i="7"/>
  <c r="N12" i="7"/>
  <c r="M12" i="7"/>
  <c r="L12" i="7"/>
  <c r="K12" i="7"/>
  <c r="J12" i="7"/>
  <c r="O11" i="7"/>
  <c r="N11" i="7"/>
  <c r="M11" i="7"/>
  <c r="L11" i="7"/>
  <c r="K11" i="7"/>
  <c r="J11" i="7"/>
  <c r="O10" i="7"/>
  <c r="N10" i="7"/>
  <c r="M10" i="7"/>
  <c r="L10" i="7"/>
  <c r="K10" i="7"/>
  <c r="J10" i="7"/>
  <c r="O9" i="7"/>
  <c r="N9" i="7"/>
  <c r="M9" i="7"/>
  <c r="L9" i="7"/>
  <c r="K9" i="7"/>
  <c r="J9" i="7"/>
  <c r="O8" i="7"/>
  <c r="N8" i="7"/>
  <c r="M8" i="7"/>
  <c r="L8" i="7"/>
  <c r="K8" i="7"/>
  <c r="J8" i="7"/>
  <c r="O7" i="7"/>
  <c r="N7" i="7"/>
  <c r="M7" i="7"/>
  <c r="L7" i="7"/>
  <c r="K7" i="7"/>
  <c r="J7" i="7"/>
  <c r="K23" i="7" l="1"/>
  <c r="K24" i="7"/>
  <c r="L23" i="7"/>
  <c r="L24" i="7"/>
  <c r="M24" i="7"/>
  <c r="I25" i="6"/>
  <c r="O25" i="6" s="1"/>
  <c r="H25" i="6"/>
  <c r="N25" i="6" s="1"/>
  <c r="G25" i="6"/>
  <c r="F25" i="6"/>
  <c r="E25" i="6"/>
  <c r="K25" i="6" s="1"/>
  <c r="D25" i="6"/>
  <c r="C25" i="6"/>
  <c r="I24" i="6"/>
  <c r="O24" i="6" s="1"/>
  <c r="H24" i="6"/>
  <c r="G24" i="6"/>
  <c r="M24" i="6" s="1"/>
  <c r="F24" i="6"/>
  <c r="E24" i="6"/>
  <c r="D24" i="6"/>
  <c r="J24" i="6" s="1"/>
  <c r="C24" i="6"/>
  <c r="K24" i="6" s="1"/>
  <c r="I23" i="6"/>
  <c r="H23" i="6"/>
  <c r="G23" i="6"/>
  <c r="M23" i="6" s="1"/>
  <c r="F23" i="6"/>
  <c r="E23" i="6"/>
  <c r="D23" i="6"/>
  <c r="C23" i="6"/>
  <c r="K23" i="6" s="1"/>
  <c r="O22" i="6"/>
  <c r="N22" i="6"/>
  <c r="M22" i="6"/>
  <c r="L22" i="6"/>
  <c r="K22" i="6"/>
  <c r="J22" i="6"/>
  <c r="O21" i="6"/>
  <c r="N21" i="6"/>
  <c r="M21" i="6"/>
  <c r="L21" i="6"/>
  <c r="K21" i="6"/>
  <c r="J21" i="6"/>
  <c r="O20" i="6"/>
  <c r="N20" i="6"/>
  <c r="M20" i="6"/>
  <c r="L20" i="6"/>
  <c r="K20" i="6"/>
  <c r="J20" i="6"/>
  <c r="O19" i="6"/>
  <c r="N19" i="6"/>
  <c r="M19" i="6"/>
  <c r="L19" i="6"/>
  <c r="K19" i="6"/>
  <c r="J19" i="6"/>
  <c r="O18" i="6"/>
  <c r="N18" i="6"/>
  <c r="M18" i="6"/>
  <c r="L18" i="6"/>
  <c r="K18" i="6"/>
  <c r="J18" i="6"/>
  <c r="O17" i="6"/>
  <c r="N17" i="6"/>
  <c r="M17" i="6"/>
  <c r="L17" i="6"/>
  <c r="K17" i="6"/>
  <c r="J17" i="6"/>
  <c r="O16" i="6"/>
  <c r="N16" i="6"/>
  <c r="M16" i="6"/>
  <c r="L16" i="6"/>
  <c r="K16" i="6"/>
  <c r="J16" i="6"/>
  <c r="O15" i="6"/>
  <c r="N15" i="6"/>
  <c r="M15" i="6"/>
  <c r="L15" i="6"/>
  <c r="K15" i="6"/>
  <c r="J15" i="6"/>
  <c r="O14" i="6"/>
  <c r="N14" i="6"/>
  <c r="M14" i="6"/>
  <c r="L14" i="6"/>
  <c r="K14" i="6"/>
  <c r="J14" i="6"/>
  <c r="O13" i="6"/>
  <c r="N13" i="6"/>
  <c r="M13" i="6"/>
  <c r="L13" i="6"/>
  <c r="K13" i="6"/>
  <c r="J13" i="6"/>
  <c r="O12" i="6"/>
  <c r="N12" i="6"/>
  <c r="M12" i="6"/>
  <c r="L12" i="6"/>
  <c r="K12" i="6"/>
  <c r="J12" i="6"/>
  <c r="O11" i="6"/>
  <c r="N11" i="6"/>
  <c r="M11" i="6"/>
  <c r="L11" i="6"/>
  <c r="K11" i="6"/>
  <c r="J11" i="6"/>
  <c r="O10" i="6"/>
  <c r="N10" i="6"/>
  <c r="M10" i="6"/>
  <c r="L10" i="6"/>
  <c r="K10" i="6"/>
  <c r="J10" i="6"/>
  <c r="O9" i="6"/>
  <c r="N9" i="6"/>
  <c r="M9" i="6"/>
  <c r="L9" i="6"/>
  <c r="K9" i="6"/>
  <c r="J9" i="6"/>
  <c r="O8" i="6"/>
  <c r="N8" i="6"/>
  <c r="M8" i="6"/>
  <c r="L8" i="6"/>
  <c r="K8" i="6"/>
  <c r="J8" i="6"/>
  <c r="O7" i="6"/>
  <c r="N7" i="6"/>
  <c r="M7" i="6"/>
  <c r="L7" i="6"/>
  <c r="K7" i="6"/>
  <c r="J7" i="6"/>
  <c r="N23" i="6" l="1"/>
  <c r="O23" i="6"/>
  <c r="J25" i="6"/>
  <c r="J23" i="6"/>
  <c r="L25" i="6"/>
  <c r="M25" i="6"/>
  <c r="L23" i="6"/>
  <c r="L24" i="6"/>
  <c r="N24" i="6"/>
  <c r="I24" i="4"/>
  <c r="H24" i="4"/>
  <c r="G24" i="4"/>
  <c r="F24" i="4"/>
  <c r="E24" i="4"/>
  <c r="D24" i="4"/>
  <c r="I23" i="4"/>
  <c r="H23" i="4"/>
  <c r="G23" i="4"/>
  <c r="F23" i="4"/>
  <c r="E23" i="4"/>
  <c r="D23" i="4"/>
  <c r="C22" i="4"/>
  <c r="N22" i="4" s="1"/>
  <c r="C21" i="4"/>
  <c r="M21" i="4" s="1"/>
  <c r="C20" i="4"/>
  <c r="L20" i="4" s="1"/>
  <c r="C19" i="4"/>
  <c r="K19" i="4" s="1"/>
  <c r="C18" i="4"/>
  <c r="J18" i="4" s="1"/>
  <c r="C17" i="4"/>
  <c r="O17" i="4" s="1"/>
  <c r="C16" i="4"/>
  <c r="O16" i="4" s="1"/>
  <c r="C15" i="4"/>
  <c r="O15" i="4" s="1"/>
  <c r="C14" i="4"/>
  <c r="N14" i="4" s="1"/>
  <c r="C13" i="4"/>
  <c r="M13" i="4" s="1"/>
  <c r="C12" i="4"/>
  <c r="L12" i="4" s="1"/>
  <c r="C11" i="4"/>
  <c r="K11" i="4" s="1"/>
  <c r="C10" i="4"/>
  <c r="J10" i="4" s="1"/>
  <c r="O9" i="4"/>
  <c r="C9" i="4"/>
  <c r="J9" i="4" s="1"/>
  <c r="C8" i="4"/>
  <c r="N8" i="4" s="1"/>
  <c r="C7" i="4"/>
  <c r="O7" i="4" s="1"/>
  <c r="O10" i="4" l="1"/>
  <c r="J17" i="4"/>
  <c r="N17" i="4"/>
  <c r="M17" i="4"/>
  <c r="L9" i="4"/>
  <c r="I25" i="4"/>
  <c r="K9" i="4"/>
  <c r="M9" i="4"/>
  <c r="O14" i="4"/>
  <c r="H25" i="4"/>
  <c r="M10" i="4"/>
  <c r="L11" i="4"/>
  <c r="N13" i="4"/>
  <c r="O20" i="4"/>
  <c r="N9" i="4"/>
  <c r="N10" i="4"/>
  <c r="M11" i="4"/>
  <c r="N12" i="4"/>
  <c r="J15" i="4"/>
  <c r="M19" i="4"/>
  <c r="O12" i="4"/>
  <c r="K18" i="4"/>
  <c r="N19" i="4"/>
  <c r="O21" i="4"/>
  <c r="L19" i="4"/>
  <c r="N21" i="4"/>
  <c r="L18" i="4"/>
  <c r="O19" i="4"/>
  <c r="M12" i="4"/>
  <c r="M18" i="4"/>
  <c r="K10" i="4"/>
  <c r="N11" i="4"/>
  <c r="O13" i="4"/>
  <c r="K17" i="4"/>
  <c r="N18" i="4"/>
  <c r="M20" i="4"/>
  <c r="G25" i="4"/>
  <c r="L10" i="4"/>
  <c r="O11" i="4"/>
  <c r="L17" i="4"/>
  <c r="O18" i="4"/>
  <c r="N20" i="4"/>
  <c r="O22" i="4"/>
  <c r="J16" i="4"/>
  <c r="C23" i="4"/>
  <c r="J23" i="4" s="1"/>
  <c r="K8" i="4"/>
  <c r="L8" i="4"/>
  <c r="J14" i="4"/>
  <c r="K15" i="4"/>
  <c r="L16" i="4"/>
  <c r="J22" i="4"/>
  <c r="K7" i="4"/>
  <c r="J13" i="4"/>
  <c r="K14" i="4"/>
  <c r="L15" i="4"/>
  <c r="M16" i="4"/>
  <c r="J21" i="4"/>
  <c r="K22" i="4"/>
  <c r="D25" i="4"/>
  <c r="J8" i="4"/>
  <c r="M8" i="4"/>
  <c r="M7" i="4"/>
  <c r="J12" i="4"/>
  <c r="K13" i="4"/>
  <c r="L14" i="4"/>
  <c r="M15" i="4"/>
  <c r="N16" i="4"/>
  <c r="J20" i="4"/>
  <c r="K21" i="4"/>
  <c r="L22" i="4"/>
  <c r="E25" i="4"/>
  <c r="K16" i="4"/>
  <c r="L7" i="4"/>
  <c r="N7" i="4"/>
  <c r="O8" i="4"/>
  <c r="J11" i="4"/>
  <c r="K12" i="4"/>
  <c r="L13" i="4"/>
  <c r="M14" i="4"/>
  <c r="N15" i="4"/>
  <c r="J19" i="4"/>
  <c r="K20" i="4"/>
  <c r="L21" i="4"/>
  <c r="M22" i="4"/>
  <c r="C24" i="4"/>
  <c r="F25" i="4"/>
  <c r="J7" i="4"/>
  <c r="O23" i="4" l="1"/>
  <c r="C25" i="4"/>
  <c r="O24" i="4"/>
  <c r="N24" i="4"/>
  <c r="L23" i="4"/>
  <c r="N23" i="4"/>
  <c r="M23" i="4"/>
  <c r="K23" i="4"/>
  <c r="L24" i="4"/>
  <c r="M24" i="4"/>
  <c r="K24" i="4"/>
  <c r="J24" i="4"/>
  <c r="N25" i="4" l="1"/>
  <c r="M25" i="4"/>
  <c r="O25" i="4"/>
  <c r="J25" i="4"/>
  <c r="K25" i="4"/>
  <c r="L25" i="4"/>
  <c r="I24" i="3" l="1"/>
  <c r="H24" i="3"/>
  <c r="G24" i="3"/>
  <c r="F24" i="3"/>
  <c r="E24" i="3"/>
  <c r="D24" i="3"/>
  <c r="C24" i="3"/>
  <c r="I23" i="3"/>
  <c r="H23" i="3"/>
  <c r="G23" i="3"/>
  <c r="F23" i="3"/>
  <c r="E23" i="3"/>
  <c r="D23" i="3"/>
  <c r="C23" i="3"/>
  <c r="O22" i="3"/>
  <c r="N22" i="3"/>
  <c r="M22" i="3"/>
  <c r="L22" i="3"/>
  <c r="K22" i="3"/>
  <c r="J22" i="3"/>
  <c r="O21" i="3"/>
  <c r="N21" i="3"/>
  <c r="M21" i="3"/>
  <c r="L21" i="3"/>
  <c r="K21" i="3"/>
  <c r="J21" i="3"/>
  <c r="O20" i="3"/>
  <c r="N20" i="3"/>
  <c r="M20" i="3"/>
  <c r="L20" i="3"/>
  <c r="K20" i="3"/>
  <c r="J20" i="3"/>
  <c r="O19" i="3"/>
  <c r="N19" i="3"/>
  <c r="M19" i="3"/>
  <c r="L19" i="3"/>
  <c r="K19" i="3"/>
  <c r="J19" i="3"/>
  <c r="O18" i="3"/>
  <c r="N18" i="3"/>
  <c r="M18" i="3"/>
  <c r="L18" i="3"/>
  <c r="K18" i="3"/>
  <c r="J18" i="3"/>
  <c r="O17" i="3"/>
  <c r="N17" i="3"/>
  <c r="M17" i="3"/>
  <c r="L17" i="3"/>
  <c r="K17" i="3"/>
  <c r="J17" i="3"/>
  <c r="O16" i="3"/>
  <c r="N16" i="3"/>
  <c r="M16" i="3"/>
  <c r="L16" i="3"/>
  <c r="K16" i="3"/>
  <c r="J16" i="3"/>
  <c r="O15" i="3"/>
  <c r="N15" i="3"/>
  <c r="M15" i="3"/>
  <c r="L15" i="3"/>
  <c r="K15" i="3"/>
  <c r="J15" i="3"/>
  <c r="O14" i="3"/>
  <c r="N14" i="3"/>
  <c r="M14" i="3"/>
  <c r="L14" i="3"/>
  <c r="K14" i="3"/>
  <c r="J14" i="3"/>
  <c r="O13" i="3"/>
  <c r="N13" i="3"/>
  <c r="M13" i="3"/>
  <c r="L13" i="3"/>
  <c r="K13" i="3"/>
  <c r="J13" i="3"/>
  <c r="O12" i="3"/>
  <c r="N12" i="3"/>
  <c r="M12" i="3"/>
  <c r="L12" i="3"/>
  <c r="K12" i="3"/>
  <c r="J12" i="3"/>
  <c r="O11" i="3"/>
  <c r="N11" i="3"/>
  <c r="M11" i="3"/>
  <c r="L11" i="3"/>
  <c r="K11" i="3"/>
  <c r="J11" i="3"/>
  <c r="O10" i="3"/>
  <c r="N10" i="3"/>
  <c r="M10" i="3"/>
  <c r="L10" i="3"/>
  <c r="K10" i="3"/>
  <c r="J10" i="3"/>
  <c r="O9" i="3"/>
  <c r="N9" i="3"/>
  <c r="M9" i="3"/>
  <c r="L9" i="3"/>
  <c r="K9" i="3"/>
  <c r="J9" i="3"/>
  <c r="O8" i="3"/>
  <c r="N8" i="3"/>
  <c r="M8" i="3"/>
  <c r="L8" i="3"/>
  <c r="K8" i="3"/>
  <c r="J8" i="3"/>
  <c r="O7" i="3"/>
  <c r="N7" i="3"/>
  <c r="M7" i="3"/>
  <c r="L7" i="3"/>
  <c r="K7" i="3"/>
  <c r="J7" i="3"/>
  <c r="J23" i="3" l="1"/>
  <c r="G25" i="3"/>
  <c r="J24" i="3"/>
  <c r="N24" i="3"/>
  <c r="O23" i="3"/>
  <c r="K24" i="3"/>
  <c r="O24" i="3"/>
  <c r="L23" i="3"/>
  <c r="F25" i="3"/>
  <c r="H25" i="3"/>
  <c r="L24" i="3"/>
  <c r="N23" i="3"/>
  <c r="C25" i="3"/>
  <c r="M25" i="3" s="1"/>
  <c r="M24" i="3"/>
  <c r="K23" i="3"/>
  <c r="I25" i="3"/>
  <c r="M23" i="3"/>
  <c r="D25" i="3"/>
  <c r="E25" i="3"/>
  <c r="N25" i="3" l="1"/>
  <c r="K25" i="3"/>
  <c r="J25" i="3"/>
  <c r="L25" i="3"/>
  <c r="O25" i="3"/>
  <c r="I24" i="2" l="1"/>
  <c r="H24" i="2"/>
  <c r="G24" i="2"/>
  <c r="F24" i="2"/>
  <c r="E24" i="2"/>
  <c r="D24" i="2"/>
  <c r="D25" i="2" s="1"/>
  <c r="C24" i="2"/>
  <c r="I23" i="2"/>
  <c r="H23" i="2"/>
  <c r="G23" i="2"/>
  <c r="F23" i="2"/>
  <c r="E23" i="2"/>
  <c r="D23" i="2"/>
  <c r="C23" i="2"/>
  <c r="O22" i="2"/>
  <c r="N22" i="2"/>
  <c r="M22" i="2"/>
  <c r="L22" i="2"/>
  <c r="K22" i="2"/>
  <c r="J22" i="2"/>
  <c r="O21" i="2"/>
  <c r="N21" i="2"/>
  <c r="M21" i="2"/>
  <c r="L21" i="2"/>
  <c r="K21" i="2"/>
  <c r="J21" i="2"/>
  <c r="O20" i="2"/>
  <c r="N20" i="2"/>
  <c r="M20" i="2"/>
  <c r="L20" i="2"/>
  <c r="K20" i="2"/>
  <c r="J20" i="2"/>
  <c r="O19" i="2"/>
  <c r="N19" i="2"/>
  <c r="M19" i="2"/>
  <c r="L19" i="2"/>
  <c r="K19" i="2"/>
  <c r="J19" i="2"/>
  <c r="O18" i="2"/>
  <c r="N18" i="2"/>
  <c r="M18" i="2"/>
  <c r="L18" i="2"/>
  <c r="K18" i="2"/>
  <c r="J18" i="2"/>
  <c r="O17" i="2"/>
  <c r="N17" i="2"/>
  <c r="M17" i="2"/>
  <c r="L17" i="2"/>
  <c r="K17" i="2"/>
  <c r="J17" i="2"/>
  <c r="O16" i="2"/>
  <c r="N16" i="2"/>
  <c r="M16" i="2"/>
  <c r="L16" i="2"/>
  <c r="K16" i="2"/>
  <c r="J16" i="2"/>
  <c r="O15" i="2"/>
  <c r="N15" i="2"/>
  <c r="M15" i="2"/>
  <c r="L15" i="2"/>
  <c r="K15" i="2"/>
  <c r="J15" i="2"/>
  <c r="O14" i="2"/>
  <c r="N14" i="2"/>
  <c r="M14" i="2"/>
  <c r="L14" i="2"/>
  <c r="K14" i="2"/>
  <c r="J14" i="2"/>
  <c r="O13" i="2"/>
  <c r="N13" i="2"/>
  <c r="M13" i="2"/>
  <c r="L13" i="2"/>
  <c r="K13" i="2"/>
  <c r="J13" i="2"/>
  <c r="O12" i="2"/>
  <c r="N12" i="2"/>
  <c r="M12" i="2"/>
  <c r="L12" i="2"/>
  <c r="K12" i="2"/>
  <c r="J12" i="2"/>
  <c r="O11" i="2"/>
  <c r="N11" i="2"/>
  <c r="M11" i="2"/>
  <c r="L11" i="2"/>
  <c r="K11" i="2"/>
  <c r="J11" i="2"/>
  <c r="O10" i="2"/>
  <c r="N10" i="2"/>
  <c r="M10" i="2"/>
  <c r="L10" i="2"/>
  <c r="K10" i="2"/>
  <c r="J10" i="2"/>
  <c r="O9" i="2"/>
  <c r="N9" i="2"/>
  <c r="M9" i="2"/>
  <c r="L9" i="2"/>
  <c r="K9" i="2"/>
  <c r="J9" i="2"/>
  <c r="O8" i="2"/>
  <c r="N8" i="2"/>
  <c r="M8" i="2"/>
  <c r="L8" i="2"/>
  <c r="K8" i="2"/>
  <c r="J8" i="2"/>
  <c r="O7" i="2"/>
  <c r="N7" i="2"/>
  <c r="M7" i="2"/>
  <c r="L7" i="2"/>
  <c r="K7" i="2"/>
  <c r="J7" i="2"/>
  <c r="I25" i="1"/>
  <c r="H25" i="1"/>
  <c r="N25" i="1" s="1"/>
  <c r="G25" i="1"/>
  <c r="M25" i="1" s="1"/>
  <c r="F25" i="1"/>
  <c r="L25" i="1" s="1"/>
  <c r="E25" i="1"/>
  <c r="K25" i="1" s="1"/>
  <c r="D25" i="1"/>
  <c r="J25" i="1" s="1"/>
  <c r="C25" i="1"/>
  <c r="I24" i="1"/>
  <c r="H24" i="1"/>
  <c r="N24" i="1" s="1"/>
  <c r="G24" i="1"/>
  <c r="M24" i="1" s="1"/>
  <c r="F24" i="1"/>
  <c r="L24" i="1" s="1"/>
  <c r="E24" i="1"/>
  <c r="D24" i="1"/>
  <c r="J24" i="1" s="1"/>
  <c r="C24" i="1"/>
  <c r="I23" i="1"/>
  <c r="H23" i="1"/>
  <c r="G23" i="1"/>
  <c r="F23" i="1"/>
  <c r="E23" i="1"/>
  <c r="D23" i="1"/>
  <c r="J23" i="1" s="1"/>
  <c r="C23" i="1"/>
  <c r="O22" i="1"/>
  <c r="N22" i="1"/>
  <c r="M22" i="1"/>
  <c r="L22" i="1"/>
  <c r="K22" i="1"/>
  <c r="J22" i="1"/>
  <c r="O21" i="1"/>
  <c r="N21" i="1"/>
  <c r="M21" i="1"/>
  <c r="L21" i="1"/>
  <c r="K21" i="1"/>
  <c r="J21" i="1"/>
  <c r="O20" i="1"/>
  <c r="N20" i="1"/>
  <c r="M20" i="1"/>
  <c r="L20" i="1"/>
  <c r="K20" i="1"/>
  <c r="J20" i="1"/>
  <c r="O19" i="1"/>
  <c r="N19" i="1"/>
  <c r="M19" i="1"/>
  <c r="L19" i="1"/>
  <c r="K19" i="1"/>
  <c r="J19" i="1"/>
  <c r="O18" i="1"/>
  <c r="N18" i="1"/>
  <c r="M18" i="1"/>
  <c r="L18" i="1"/>
  <c r="K18" i="1"/>
  <c r="J18" i="1"/>
  <c r="O17" i="1"/>
  <c r="N17" i="1"/>
  <c r="M17" i="1"/>
  <c r="L17" i="1"/>
  <c r="K17" i="1"/>
  <c r="J17" i="1"/>
  <c r="O16" i="1"/>
  <c r="N16" i="1"/>
  <c r="M16" i="1"/>
  <c r="L16" i="1"/>
  <c r="K16" i="1"/>
  <c r="J16" i="1"/>
  <c r="O15" i="1"/>
  <c r="N15" i="1"/>
  <c r="M15" i="1"/>
  <c r="L15" i="1"/>
  <c r="K15" i="1"/>
  <c r="J15" i="1"/>
  <c r="O14" i="1"/>
  <c r="N14" i="1"/>
  <c r="M14" i="1"/>
  <c r="L14" i="1"/>
  <c r="K14" i="1"/>
  <c r="J14" i="1"/>
  <c r="O13" i="1"/>
  <c r="N13" i="1"/>
  <c r="M13" i="1"/>
  <c r="L13" i="1"/>
  <c r="K13" i="1"/>
  <c r="J13" i="1"/>
  <c r="O12" i="1"/>
  <c r="N12" i="1"/>
  <c r="M12" i="1"/>
  <c r="L12" i="1"/>
  <c r="K12" i="1"/>
  <c r="J12" i="1"/>
  <c r="O11" i="1"/>
  <c r="N11" i="1"/>
  <c r="M11" i="1"/>
  <c r="L11" i="1"/>
  <c r="K11" i="1"/>
  <c r="J11" i="1"/>
  <c r="O10" i="1"/>
  <c r="N10" i="1"/>
  <c r="M10" i="1"/>
  <c r="L10" i="1"/>
  <c r="K10" i="1"/>
  <c r="J10" i="1"/>
  <c r="O9" i="1"/>
  <c r="N9" i="1"/>
  <c r="M9" i="1"/>
  <c r="L9" i="1"/>
  <c r="K9" i="1"/>
  <c r="J9" i="1"/>
  <c r="O8" i="1"/>
  <c r="N8" i="1"/>
  <c r="M8" i="1"/>
  <c r="L8" i="1"/>
  <c r="K8" i="1"/>
  <c r="J8" i="1"/>
  <c r="O7" i="1"/>
  <c r="N7" i="1"/>
  <c r="M7" i="1"/>
  <c r="L7" i="1"/>
  <c r="K7" i="1"/>
  <c r="J7" i="1"/>
  <c r="J23" i="2" l="1"/>
  <c r="K24" i="2"/>
  <c r="I25" i="2"/>
  <c r="L23" i="1"/>
  <c r="K24" i="1"/>
  <c r="O24" i="1"/>
  <c r="L23" i="2"/>
  <c r="L24" i="2"/>
  <c r="J24" i="2"/>
  <c r="O23" i="1"/>
  <c r="M23" i="1"/>
  <c r="N23" i="1"/>
  <c r="O23" i="2"/>
  <c r="M23" i="2"/>
  <c r="O25" i="1"/>
  <c r="N23" i="2"/>
  <c r="N24" i="2"/>
  <c r="H25" i="2"/>
  <c r="G25" i="2"/>
  <c r="C25" i="2"/>
  <c r="O25" i="2" s="1"/>
  <c r="M24" i="2"/>
  <c r="K23" i="2"/>
  <c r="E25" i="2"/>
  <c r="O24" i="2"/>
  <c r="F25" i="2"/>
  <c r="K23" i="1"/>
  <c r="K25" i="2" l="1"/>
  <c r="L25" i="2"/>
  <c r="M25" i="2"/>
  <c r="N25" i="2"/>
  <c r="J25" i="2"/>
</calcChain>
</file>

<file path=xl/sharedStrings.xml><?xml version="1.0" encoding="utf-8"?>
<sst xmlns="http://schemas.openxmlformats.org/spreadsheetml/2006/main" count="215" uniqueCount="45">
  <si>
    <t>Tab129_i69_lm21: Kindertagespflegepersonen nach Anzahl der Kinder* in den Bundesländern am 01.03.2020 (Anzahl; Anteil in %)</t>
  </si>
  <si>
    <t>Bundesland</t>
  </si>
  <si>
    <t>Kindertagespflegepersonen insgesamt</t>
  </si>
  <si>
    <t>Kindertagespflegepersonen nach Anzahl der Kinder*</t>
  </si>
  <si>
    <t>6 und mehr</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</si>
  <si>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</si>
  <si>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</si>
  <si>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</si>
  <si>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</si>
  <si>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</si>
  <si>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</si>
  <si>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</si>
  <si>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</si>
  <si>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</si>
  <si>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</si>
  <si>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</si>
  <si>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</si>
  <si>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</si>
  <si>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</si>
  <si>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</si>
  <si>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</si>
  <si>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</si>
  <si>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</si>
  <si>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</si>
  <si>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</si>
  <si>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</si>
  <si>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*Die Anzahl betreuter Kinder stammt aus der Statistik zu Kindern und tätigen Personen in öffentlich geförderter Kindertagespflege - Teilerhebung Tagespflegepersonen. Im Rahmen der Teilerhebung "Kinder in Kindertagespflege" wird ebenfalls die Anzahl betreuter Kinder in der Kindertagespflege erfasst. Die Daten dieser zwei Teilerhebungen weichen voneinander ab.</t>
  </si>
  <si>
    <t>Quelle: FDZ der Statistischen Ämter des Bundes und der Länder, Kinder und tätige Personen in Tageseinrichtungen und in öffentlich geförderter Kindertagespflege, 2020; berechnet vom LG Empirische Bildungsforschung der FernUniversität in Hagen, 2021.</t>
  </si>
  <si>
    <t>Tab129_i69_lm20: Kindertagespflegepersonen nach Anzahl der Kinder* in den Bundesländern am 01.03.2019 (Anzahl; Anteil in %)</t>
  </si>
  <si>
    <t>Quelle: FDZ der Statistischen Ämter des Bundes und der Länder, Kinder und tätige Personen in Tageseinrichtungen und in öffentlich geförderter Kindertagespflege, 2019; berechnet von der Bertelsmann Stiftung, 2020.</t>
  </si>
  <si>
    <t>Tab129_i69_lm19: Kindertagespflegepersonen nach Anzahl der Kinder*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</si>
  <si>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</si>
  <si>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Tab129_i69_lm18: Kindertagespflegepersonen nach Anzahl der Kinder*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</si>
  <si>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</si>
  <si>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Inhaltsverzeichnis</t>
  </si>
  <si>
    <t>Datenjahr</t>
  </si>
  <si>
    <t>Link</t>
  </si>
  <si>
    <t>Kindertagespflegepersonen nach Anzahl der Kinder</t>
  </si>
  <si>
    <t>Tab129_i69_lm22: Kindertagespflegepersonen nach Anzahl der Kinder*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</si>
  <si>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</si>
  <si>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</si>
  <si>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Tab129_i69_lm23: Kindertagespflegepersonen nach Anzahl der Kinder*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</si>
  <si>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</si>
  <si>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Tab129_i69_lm24: Kindertagespflegepersonen nach Anzahl der Kinder*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</si>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</sst>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
      <b/>
      <sz val="12"/>
      <color theme="1"/>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s>
  <cellStyleXfs count="5">
    <xf numFmtId="0" fontId="0" fillId="0" borderId="0"/>
    <xf numFmtId="0" fontId="1" fillId="0" borderId="0"/>
    <xf numFmtId="0" fontId="3" fillId="0" borderId="0"/>
    <xf numFmtId="0" fontId="8" fillId="0" borderId="0" applyNumberFormat="0" applyFill="0" applyBorder="0" applyAlignment="0" applyProtection="0"/>
    <xf numFmtId="0" fontId="16" fillId="0" borderId="0" applyNumberFormat="0" applyFill="0" applyBorder="0" applyAlignment="0" applyProtection="0"/>
  </cellStyleXfs>
  <cellXfs count="159">
    <xf numFmtId="0" fontId="0" fillId="0" borderId="0" xfId="0"/>
    <xf numFmtId="0" fontId="1" fillId="0" borderId="0" xfId="1"/>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6" fillId="0" borderId="7" xfId="1" applyFont="1" applyBorder="1"/>
    <xf numFmtId="3" fontId="7" fillId="0" borderId="6" xfId="1" applyNumberFormat="1" applyFont="1" applyBorder="1" applyAlignment="1">
      <alignment horizontal="right" wrapText="1" indent="5"/>
    </xf>
    <xf numFmtId="3" fontId="7" fillId="0" borderId="8" xfId="1" applyNumberFormat="1" applyFont="1" applyBorder="1" applyAlignment="1">
      <alignment horizontal="right" wrapText="1" indent="2"/>
    </xf>
    <xf numFmtId="3" fontId="6" fillId="0" borderId="0" xfId="1" applyNumberFormat="1" applyFont="1" applyAlignment="1">
      <alignment horizontal="right" indent="2"/>
    </xf>
    <xf numFmtId="3" fontId="6" fillId="0" borderId="6" xfId="1" applyNumberFormat="1" applyFont="1" applyBorder="1" applyAlignment="1">
      <alignment horizontal="right" indent="2"/>
    </xf>
    <xf numFmtId="164" fontId="6" fillId="0" borderId="0" xfId="1" applyNumberFormat="1" applyFont="1" applyAlignment="1">
      <alignment horizontal="right" indent="2"/>
    </xf>
    <xf numFmtId="164" fontId="6" fillId="0" borderId="6" xfId="1" applyNumberFormat="1" applyFont="1" applyBorder="1" applyAlignment="1">
      <alignment horizontal="right" indent="2"/>
    </xf>
    <xf numFmtId="164" fontId="7" fillId="0" borderId="6" xfId="1" applyNumberFormat="1" applyFont="1" applyBorder="1" applyAlignment="1">
      <alignment horizontal="right" wrapText="1" indent="2"/>
    </xf>
    <xf numFmtId="164" fontId="7" fillId="0" borderId="8" xfId="1" applyNumberFormat="1" applyFont="1" applyBorder="1" applyAlignment="1">
      <alignment horizontal="right" wrapText="1" indent="2"/>
    </xf>
    <xf numFmtId="165" fontId="1" fillId="0" borderId="0" xfId="1" applyNumberFormat="1"/>
    <xf numFmtId="164" fontId="1" fillId="0" borderId="0" xfId="1" applyNumberFormat="1"/>
    <xf numFmtId="1" fontId="1" fillId="0" borderId="0" xfId="1" applyNumberFormat="1"/>
    <xf numFmtId="0" fontId="6" fillId="4" borderId="7" xfId="1" applyFont="1" applyFill="1" applyBorder="1"/>
    <xf numFmtId="3" fontId="7" fillId="4" borderId="6" xfId="1" applyNumberFormat="1" applyFont="1" applyFill="1" applyBorder="1" applyAlignment="1">
      <alignment horizontal="right" wrapText="1" indent="5"/>
    </xf>
    <xf numFmtId="3" fontId="7" fillId="4" borderId="8" xfId="1" applyNumberFormat="1" applyFont="1" applyFill="1" applyBorder="1" applyAlignment="1">
      <alignment horizontal="right" wrapText="1" indent="2"/>
    </xf>
    <xf numFmtId="3" fontId="6" fillId="4" borderId="0" xfId="1" applyNumberFormat="1" applyFont="1" applyFill="1" applyAlignment="1">
      <alignment horizontal="right" indent="2"/>
    </xf>
    <xf numFmtId="3" fontId="6" fillId="4" borderId="6" xfId="1" applyNumberFormat="1" applyFont="1" applyFill="1" applyBorder="1" applyAlignment="1">
      <alignment horizontal="right" indent="2"/>
    </xf>
    <xf numFmtId="164" fontId="6" fillId="4" borderId="0" xfId="1" applyNumberFormat="1" applyFont="1" applyFill="1" applyAlignment="1">
      <alignment horizontal="right" indent="2"/>
    </xf>
    <xf numFmtId="164" fontId="6" fillId="4" borderId="6" xfId="1" applyNumberFormat="1" applyFont="1" applyFill="1" applyBorder="1" applyAlignment="1">
      <alignment horizontal="right" indent="2"/>
    </xf>
    <xf numFmtId="164" fontId="7" fillId="4" borderId="6" xfId="1" applyNumberFormat="1" applyFont="1" applyFill="1" applyBorder="1" applyAlignment="1">
      <alignment horizontal="right" wrapText="1" indent="2"/>
    </xf>
    <xf numFmtId="164" fontId="7" fillId="4" borderId="8" xfId="1" applyNumberFormat="1" applyFont="1" applyFill="1" applyBorder="1" applyAlignment="1">
      <alignment horizontal="right" wrapText="1" indent="2"/>
    </xf>
    <xf numFmtId="3" fontId="7" fillId="4" borderId="6" xfId="1" applyNumberFormat="1" applyFont="1" applyFill="1" applyBorder="1" applyAlignment="1">
      <alignment horizontal="right" wrapText="1" indent="2"/>
    </xf>
    <xf numFmtId="3" fontId="7" fillId="4" borderId="7" xfId="1" applyNumberFormat="1" applyFont="1" applyFill="1" applyBorder="1" applyAlignment="1">
      <alignment horizontal="right" wrapText="1" indent="2"/>
    </xf>
    <xf numFmtId="164" fontId="7" fillId="4" borderId="0" xfId="1" applyNumberFormat="1" applyFont="1" applyFill="1" applyAlignment="1">
      <alignment horizontal="right" wrapText="1" indent="2"/>
    </xf>
    <xf numFmtId="3" fontId="7" fillId="0" borderId="6" xfId="1" applyNumberFormat="1" applyFont="1" applyBorder="1" applyAlignment="1">
      <alignment horizontal="right" wrapText="1" indent="2"/>
    </xf>
    <xf numFmtId="3" fontId="7" fillId="0" borderId="7" xfId="1" applyNumberFormat="1" applyFont="1" applyBorder="1" applyAlignment="1">
      <alignment horizontal="right" wrapText="1" indent="2"/>
    </xf>
    <xf numFmtId="164" fontId="7" fillId="0" borderId="0" xfId="1" applyNumberFormat="1" applyFont="1" applyAlignment="1">
      <alignment horizontal="right" wrapText="1" indent="2"/>
    </xf>
    <xf numFmtId="3" fontId="7" fillId="4" borderId="9" xfId="1" applyNumberFormat="1" applyFont="1" applyFill="1" applyBorder="1" applyAlignment="1">
      <alignment horizontal="right" wrapText="1" indent="5"/>
    </xf>
    <xf numFmtId="3" fontId="7" fillId="4" borderId="9" xfId="1" applyNumberFormat="1" applyFont="1" applyFill="1" applyBorder="1" applyAlignment="1">
      <alignment horizontal="right" wrapText="1" indent="2"/>
    </xf>
    <xf numFmtId="3" fontId="7" fillId="4" borderId="11" xfId="1" applyNumberFormat="1" applyFont="1" applyFill="1" applyBorder="1" applyAlignment="1">
      <alignment horizontal="right" wrapText="1" indent="2"/>
    </xf>
    <xf numFmtId="164" fontId="7" fillId="4" borderId="1" xfId="1" applyNumberFormat="1" applyFont="1" applyFill="1" applyBorder="1" applyAlignment="1">
      <alignment horizontal="right" wrapText="1" indent="2"/>
    </xf>
    <xf numFmtId="164" fontId="7" fillId="4" borderId="9" xfId="1" applyNumberFormat="1" applyFont="1" applyFill="1" applyBorder="1" applyAlignment="1">
      <alignment horizontal="right" wrapText="1" indent="2"/>
    </xf>
    <xf numFmtId="0" fontId="6" fillId="5" borderId="2" xfId="0" applyFont="1" applyFill="1" applyBorder="1"/>
    <xf numFmtId="3" fontId="7" fillId="3" borderId="6" xfId="1" applyNumberFormat="1" applyFont="1" applyFill="1" applyBorder="1" applyAlignment="1">
      <alignment horizontal="right" wrapText="1" indent="5"/>
    </xf>
    <xf numFmtId="3" fontId="7" fillId="3" borderId="6" xfId="1" applyNumberFormat="1" applyFont="1" applyFill="1" applyBorder="1" applyAlignment="1">
      <alignment horizontal="right" wrapText="1" indent="2"/>
    </xf>
    <xf numFmtId="164" fontId="7" fillId="3" borderId="0" xfId="1" applyNumberFormat="1" applyFont="1" applyFill="1" applyAlignment="1">
      <alignment horizontal="right" wrapText="1" indent="2"/>
    </xf>
    <xf numFmtId="164" fontId="7" fillId="3" borderId="6" xfId="1" applyNumberFormat="1" applyFont="1" applyFill="1" applyBorder="1" applyAlignment="1">
      <alignment horizontal="right" wrapText="1" indent="2"/>
    </xf>
    <xf numFmtId="0" fontId="6" fillId="0" borderId="6" xfId="0" applyFont="1" applyBorder="1"/>
    <xf numFmtId="3" fontId="6" fillId="0" borderId="6" xfId="1" applyNumberFormat="1" applyFont="1" applyBorder="1" applyAlignment="1">
      <alignment horizontal="right" indent="5"/>
    </xf>
    <xf numFmtId="0" fontId="6" fillId="3" borderId="9" xfId="1" applyFont="1" applyFill="1" applyBorder="1"/>
    <xf numFmtId="3" fontId="7" fillId="3" borderId="9" xfId="1" applyNumberFormat="1" applyFont="1" applyFill="1" applyBorder="1" applyAlignment="1">
      <alignment horizontal="right" wrapText="1" indent="5"/>
    </xf>
    <xf numFmtId="3" fontId="7" fillId="3" borderId="9" xfId="1" applyNumberFormat="1" applyFont="1" applyFill="1" applyBorder="1" applyAlignment="1">
      <alignment horizontal="right" wrapText="1" indent="2"/>
    </xf>
    <xf numFmtId="164" fontId="7" fillId="3" borderId="1" xfId="1" applyNumberFormat="1" applyFont="1" applyFill="1" applyBorder="1" applyAlignment="1">
      <alignment horizontal="right" wrapText="1" indent="2"/>
    </xf>
    <xf numFmtId="164" fontId="7" fillId="3" borderId="9" xfId="1" applyNumberFormat="1" applyFont="1" applyFill="1" applyBorder="1" applyAlignment="1">
      <alignment horizontal="right" wrapText="1" indent="2"/>
    </xf>
    <xf numFmtId="0" fontId="1" fillId="0" borderId="0" xfId="1" applyAlignment="1">
      <alignment wrapText="1"/>
    </xf>
    <xf numFmtId="3" fontId="1" fillId="0" borderId="0" xfId="1" applyNumberFormat="1" applyAlignment="1">
      <alignment wrapText="1"/>
    </xf>
    <xf numFmtId="0" fontId="0" fillId="6" borderId="0" xfId="0" applyFill="1"/>
    <xf numFmtId="0" fontId="16" fillId="6" borderId="0" xfId="4" applyFill="1" applyBorder="1" applyAlignment="1">
      <alignment horizontal="left"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7" xfId="3" applyFont="1" applyBorder="1" applyAlignment="1">
      <alignment horizontal="left" vertical="center" wrapText="1" indent="1"/>
    </xf>
    <xf numFmtId="0" fontId="15" fillId="0" borderId="0" xfId="3" applyFont="1" applyBorder="1" applyAlignment="1">
      <alignment horizontal="left" vertical="center" wrapText="1" indent="1"/>
    </xf>
    <xf numFmtId="0" fontId="15" fillId="0" borderId="8" xfId="3" applyFont="1" applyBorder="1" applyAlignment="1">
      <alignment horizontal="left" vertical="center" wrapText="1" indent="1"/>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5" fillId="7" borderId="7" xfId="3" applyFont="1" applyFill="1" applyBorder="1" applyAlignment="1">
      <alignment horizontal="left" vertical="center" wrapText="1" indent="1"/>
    </xf>
    <xf numFmtId="0" fontId="15" fillId="7" borderId="0" xfId="3" applyFont="1" applyFill="1" applyBorder="1" applyAlignment="1">
      <alignment horizontal="left" vertical="center" wrapText="1" indent="1"/>
    </xf>
    <xf numFmtId="0" fontId="15" fillId="7" borderId="8" xfId="3" applyFont="1" applyFill="1" applyBorder="1" applyAlignment="1">
      <alignment horizontal="left" vertical="center" wrapText="1" inden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5" fillId="0" borderId="11" xfId="3" applyFont="1" applyBorder="1" applyAlignment="1">
      <alignment horizontal="left" vertical="center" wrapText="1" indent="1"/>
    </xf>
    <xf numFmtId="0" fontId="15" fillId="0" borderId="1" xfId="3" applyFont="1" applyBorder="1" applyAlignment="1">
      <alignment horizontal="left" vertical="center" wrapText="1" indent="1"/>
    </xf>
    <xf numFmtId="0" fontId="15" fillId="0" borderId="10" xfId="3" applyFont="1" applyBorder="1" applyAlignment="1">
      <alignment horizontal="left" vertical="center" wrapText="1" inden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3" borderId="12" xfId="0" applyFont="1" applyFill="1" applyBorder="1" applyAlignment="1">
      <alignment horizontal="center" vertical="center"/>
    </xf>
    <xf numFmtId="0" fontId="17" fillId="3" borderId="12" xfId="0" applyFont="1" applyFill="1" applyBorder="1" applyAlignment="1">
      <alignment horizontal="center" vertical="center"/>
    </xf>
    <xf numFmtId="0" fontId="6" fillId="0" borderId="4" xfId="2" applyFont="1" applyBorder="1" applyAlignment="1">
      <alignment horizontal="left" vertical="center" wrapText="1"/>
    </xf>
    <xf numFmtId="0" fontId="6" fillId="0" borderId="0" xfId="1"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4" fillId="2" borderId="2"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3"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0" xfId="2" applyFont="1" applyFill="1" applyAlignment="1">
      <alignment horizontal="center" vertical="center"/>
    </xf>
    <xf numFmtId="0" fontId="4" fillId="2" borderId="8" xfId="2" applyFont="1" applyFill="1" applyBorder="1" applyAlignment="1">
      <alignment horizontal="center" vertic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10" xfId="2" applyFont="1" applyFill="1" applyBorder="1" applyAlignment="1">
      <alignment horizontal="center" wrapText="1"/>
    </xf>
    <xf numFmtId="0" fontId="6" fillId="0" borderId="0" xfId="2" applyFont="1" applyAlignment="1">
      <alignment horizontal="left" vertical="top" wrapText="1"/>
    </xf>
    <xf numFmtId="0" fontId="1"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 xfId="0" applyFont="1" applyFill="1" applyBorder="1" applyAlignment="1">
      <alignment horizontal="center" wrapText="1"/>
    </xf>
    <xf numFmtId="0" fontId="5" fillId="3" borderId="10" xfId="0" applyFont="1" applyFill="1" applyBorder="1" applyAlignment="1">
      <alignment horizontal="center" wrapText="1"/>
    </xf>
    <xf numFmtId="0" fontId="6" fillId="0" borderId="7" xfId="0" applyFont="1" applyBorder="1"/>
    <xf numFmtId="3" fontId="7" fillId="0" borderId="6" xfId="0" applyNumberFormat="1" applyFont="1" applyBorder="1" applyAlignment="1">
      <alignment horizontal="right" wrapText="1" indent="5"/>
    </xf>
    <xf numFmtId="3" fontId="7" fillId="0" borderId="8" xfId="0" applyNumberFormat="1" applyFont="1" applyBorder="1" applyAlignment="1">
      <alignment horizontal="right" wrapText="1" indent="2"/>
    </xf>
    <xf numFmtId="3" fontId="6" fillId="0" borderId="0" xfId="0" applyNumberFormat="1" applyFont="1" applyAlignment="1">
      <alignment horizontal="right" indent="2"/>
    </xf>
    <xf numFmtId="3" fontId="6" fillId="0" borderId="6" xfId="0" applyNumberFormat="1" applyFont="1" applyBorder="1" applyAlignment="1">
      <alignment horizontal="right" indent="2"/>
    </xf>
    <xf numFmtId="164" fontId="6" fillId="0" borderId="0" xfId="0" applyNumberFormat="1" applyFont="1" applyAlignment="1">
      <alignment horizontal="right" indent="2"/>
    </xf>
    <xf numFmtId="164" fontId="6" fillId="0" borderId="6" xfId="0" applyNumberFormat="1" applyFont="1" applyBorder="1" applyAlignment="1">
      <alignment horizontal="right" indent="2"/>
    </xf>
    <xf numFmtId="164" fontId="7" fillId="0" borderId="6" xfId="0" applyNumberFormat="1" applyFont="1" applyBorder="1" applyAlignment="1">
      <alignment horizontal="right" wrapText="1" indent="2"/>
    </xf>
    <xf numFmtId="164" fontId="7" fillId="0" borderId="8" xfId="0" applyNumberFormat="1" applyFont="1" applyBorder="1" applyAlignment="1">
      <alignment horizontal="right" wrapText="1" indent="2"/>
    </xf>
    <xf numFmtId="165" fontId="1" fillId="0" borderId="0" xfId="0" applyNumberFormat="1" applyFont="1"/>
    <xf numFmtId="164" fontId="1" fillId="0" borderId="0" xfId="0" applyNumberFormat="1" applyFont="1"/>
    <xf numFmtId="1" fontId="1" fillId="0" borderId="0" xfId="0" applyNumberFormat="1" applyFont="1"/>
    <xf numFmtId="0" fontId="6" fillId="4" borderId="7" xfId="0" applyFont="1" applyFill="1" applyBorder="1"/>
    <xf numFmtId="3" fontId="7" fillId="4" borderId="6" xfId="0" applyNumberFormat="1" applyFont="1" applyFill="1" applyBorder="1" applyAlignment="1">
      <alignment horizontal="right" wrapText="1" indent="5"/>
    </xf>
    <xf numFmtId="3" fontId="7" fillId="4" borderId="8" xfId="0" applyNumberFormat="1" applyFont="1" applyFill="1" applyBorder="1" applyAlignment="1">
      <alignment horizontal="right" wrapText="1" indent="2"/>
    </xf>
    <xf numFmtId="3" fontId="6" fillId="4" borderId="0" xfId="0" applyNumberFormat="1" applyFont="1" applyFill="1" applyAlignment="1">
      <alignment horizontal="right" indent="2"/>
    </xf>
    <xf numFmtId="3" fontId="6" fillId="4" borderId="6" xfId="0" applyNumberFormat="1" applyFont="1" applyFill="1" applyBorder="1" applyAlignment="1">
      <alignment horizontal="right" indent="2"/>
    </xf>
    <xf numFmtId="164" fontId="6" fillId="4" borderId="0" xfId="0" applyNumberFormat="1" applyFont="1" applyFill="1" applyAlignment="1">
      <alignment horizontal="right" indent="2"/>
    </xf>
    <xf numFmtId="164" fontId="6" fillId="4" borderId="6" xfId="0" applyNumberFormat="1" applyFont="1" applyFill="1" applyBorder="1" applyAlignment="1">
      <alignment horizontal="right" indent="2"/>
    </xf>
    <xf numFmtId="164" fontId="7" fillId="4" borderId="6" xfId="0" applyNumberFormat="1" applyFont="1" applyFill="1" applyBorder="1" applyAlignment="1">
      <alignment horizontal="right" wrapText="1" indent="2"/>
    </xf>
    <xf numFmtId="164" fontId="7" fillId="4" borderId="8" xfId="0" applyNumberFormat="1" applyFont="1" applyFill="1" applyBorder="1" applyAlignment="1">
      <alignment horizontal="right" wrapText="1" indent="2"/>
    </xf>
    <xf numFmtId="3" fontId="7" fillId="4" borderId="6" xfId="0" applyNumberFormat="1" applyFont="1" applyFill="1" applyBorder="1" applyAlignment="1">
      <alignment horizontal="right" wrapText="1" indent="2"/>
    </xf>
    <xf numFmtId="3" fontId="7" fillId="4" borderId="7" xfId="0" applyNumberFormat="1" applyFont="1" applyFill="1" applyBorder="1" applyAlignment="1">
      <alignment horizontal="right" wrapText="1" indent="2"/>
    </xf>
    <xf numFmtId="164" fontId="7" fillId="4" borderId="0" xfId="0" applyNumberFormat="1" applyFont="1" applyFill="1" applyAlignment="1">
      <alignment horizontal="right" wrapText="1" indent="2"/>
    </xf>
    <xf numFmtId="3" fontId="7" fillId="0" borderId="6" xfId="0" applyNumberFormat="1" applyFont="1" applyBorder="1" applyAlignment="1">
      <alignment horizontal="right" wrapText="1" indent="2"/>
    </xf>
    <xf numFmtId="3" fontId="7" fillId="0" borderId="7" xfId="0" applyNumberFormat="1" applyFont="1" applyBorder="1" applyAlignment="1">
      <alignment horizontal="right" wrapText="1" indent="2"/>
    </xf>
    <xf numFmtId="164" fontId="7" fillId="0" borderId="0" xfId="0" applyNumberFormat="1" applyFont="1" applyAlignment="1">
      <alignment horizontal="right" wrapText="1" indent="2"/>
    </xf>
    <xf numFmtId="3" fontId="7" fillId="4" borderId="9" xfId="0" applyNumberFormat="1" applyFont="1" applyFill="1" applyBorder="1" applyAlignment="1">
      <alignment horizontal="right" wrapText="1" indent="5"/>
    </xf>
    <xf numFmtId="3" fontId="7" fillId="4" borderId="9" xfId="0" applyNumberFormat="1" applyFont="1" applyFill="1" applyBorder="1" applyAlignment="1">
      <alignment horizontal="right" wrapText="1" indent="2"/>
    </xf>
    <xf numFmtId="3" fontId="7" fillId="4" borderId="11" xfId="0" applyNumberFormat="1" applyFont="1" applyFill="1" applyBorder="1" applyAlignment="1">
      <alignment horizontal="right" wrapText="1" indent="2"/>
    </xf>
    <xf numFmtId="164" fontId="7" fillId="4" borderId="1" xfId="0" applyNumberFormat="1" applyFont="1" applyFill="1" applyBorder="1" applyAlignment="1">
      <alignment horizontal="right" wrapText="1" indent="2"/>
    </xf>
    <xf numFmtId="164" fontId="7" fillId="4" borderId="9" xfId="0" applyNumberFormat="1" applyFont="1" applyFill="1" applyBorder="1" applyAlignment="1">
      <alignment horizontal="right" wrapText="1" indent="2"/>
    </xf>
    <xf numFmtId="3" fontId="7" fillId="3" borderId="6" xfId="0" applyNumberFormat="1" applyFont="1" applyFill="1" applyBorder="1" applyAlignment="1">
      <alignment horizontal="right" wrapText="1" indent="5"/>
    </xf>
    <xf numFmtId="3" fontId="7" fillId="3" borderId="6" xfId="0" applyNumberFormat="1" applyFont="1" applyFill="1" applyBorder="1" applyAlignment="1">
      <alignment horizontal="right" wrapText="1" indent="2"/>
    </xf>
    <xf numFmtId="164" fontId="7" fillId="3" borderId="0" xfId="0" applyNumberFormat="1" applyFont="1" applyFill="1" applyAlignment="1">
      <alignment horizontal="right" wrapText="1" indent="2"/>
    </xf>
    <xf numFmtId="164" fontId="7" fillId="3" borderId="6" xfId="0" applyNumberFormat="1" applyFont="1" applyFill="1" applyBorder="1" applyAlignment="1">
      <alignment horizontal="right" wrapText="1" indent="2"/>
    </xf>
    <xf numFmtId="3" fontId="6" fillId="0" borderId="6" xfId="0" applyNumberFormat="1" applyFont="1" applyBorder="1" applyAlignment="1">
      <alignment horizontal="right" indent="5"/>
    </xf>
    <xf numFmtId="0" fontId="6" fillId="3" borderId="9" xfId="0" applyFont="1" applyFill="1" applyBorder="1"/>
    <xf numFmtId="3" fontId="7" fillId="3" borderId="9" xfId="0" applyNumberFormat="1" applyFont="1" applyFill="1" applyBorder="1" applyAlignment="1">
      <alignment horizontal="right" wrapText="1" indent="5"/>
    </xf>
    <xf numFmtId="3" fontId="7" fillId="3" borderId="9" xfId="0" applyNumberFormat="1" applyFont="1" applyFill="1" applyBorder="1" applyAlignment="1">
      <alignment horizontal="right" wrapText="1" indent="2"/>
    </xf>
    <xf numFmtId="164" fontId="7" fillId="3" borderId="1" xfId="0" applyNumberFormat="1" applyFont="1" applyFill="1" applyBorder="1" applyAlignment="1">
      <alignment horizontal="right" wrapText="1" indent="2"/>
    </xf>
    <xf numFmtId="164" fontId="7" fillId="3" borderId="9" xfId="0" applyNumberFormat="1" applyFont="1" applyFill="1" applyBorder="1" applyAlignment="1">
      <alignment horizontal="right" wrapText="1" indent="2"/>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1" fillId="0" borderId="0" xfId="0" applyFont="1" applyAlignment="1">
      <alignment wrapText="1"/>
    </xf>
    <xf numFmtId="3" fontId="1" fillId="0" borderId="0" xfId="0" applyNumberFormat="1" applyFont="1" applyAlignment="1">
      <alignment wrapText="1"/>
    </xf>
  </cellXfs>
  <cellStyles count="5">
    <cellStyle name="Hyperlink" xfId="4" xr:uid="{5ADF0569-3EEA-45F7-9D09-78BC45992B79}"/>
    <cellStyle name="Link" xfId="3" builtinId="8"/>
    <cellStyle name="Standard" xfId="0" builtinId="0"/>
    <cellStyle name="Standard 2 2 2" xfId="2" xr:uid="{0D7D4FA7-1223-4370-AD57-9C63243FA3A2}"/>
    <cellStyle name="Standard 2 2 2 2" xfId="1" xr:uid="{506105B1-CAEC-47D9-8FA6-993CF012C0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354A-99BD-4DD1-ADC9-FD8C5FC0AEE8}">
  <sheetPr>
    <tabColor rgb="FF00B0F0"/>
  </sheetPr>
  <dimension ref="A1:J15"/>
  <sheetViews>
    <sheetView tabSelected="1" workbookViewId="0">
      <selection activeCell="D21" sqref="D21"/>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50"/>
      <c r="B1" s="50"/>
      <c r="C1" s="50"/>
      <c r="D1" s="50"/>
      <c r="E1" s="50"/>
      <c r="F1" s="50"/>
      <c r="G1" s="50"/>
      <c r="H1" s="50"/>
      <c r="I1" s="50"/>
      <c r="J1" s="50"/>
    </row>
    <row r="2" spans="1:10">
      <c r="A2" s="50"/>
      <c r="B2" s="67" t="s">
        <v>34</v>
      </c>
      <c r="C2" s="68"/>
      <c r="D2" s="68"/>
      <c r="E2" s="68"/>
      <c r="F2" s="68"/>
      <c r="G2" s="68"/>
      <c r="H2" s="68"/>
      <c r="I2" s="68"/>
      <c r="J2" s="50"/>
    </row>
    <row r="3" spans="1:10" ht="24" customHeight="1">
      <c r="A3" s="50"/>
      <c r="B3" s="68"/>
      <c r="C3" s="68"/>
      <c r="D3" s="68"/>
      <c r="E3" s="68"/>
      <c r="F3" s="68"/>
      <c r="G3" s="68"/>
      <c r="H3" s="68"/>
      <c r="I3" s="68"/>
      <c r="J3" s="50"/>
    </row>
    <row r="4" spans="1:10">
      <c r="A4" s="50"/>
      <c r="B4" s="69" t="s">
        <v>37</v>
      </c>
      <c r="C4" s="70"/>
      <c r="D4" s="70"/>
      <c r="E4" s="70"/>
      <c r="F4" s="70"/>
      <c r="G4" s="70"/>
      <c r="H4" s="70"/>
      <c r="I4" s="70"/>
      <c r="J4" s="50"/>
    </row>
    <row r="5" spans="1:10" ht="39.9" customHeight="1">
      <c r="A5" s="50"/>
      <c r="B5" s="70"/>
      <c r="C5" s="70"/>
      <c r="D5" s="70"/>
      <c r="E5" s="70"/>
      <c r="F5" s="70"/>
      <c r="G5" s="70"/>
      <c r="H5" s="70"/>
      <c r="I5" s="70"/>
      <c r="J5" s="50"/>
    </row>
    <row r="6" spans="1:10">
      <c r="A6" s="50"/>
      <c r="B6" s="71" t="s">
        <v>35</v>
      </c>
      <c r="C6" s="71"/>
      <c r="D6" s="72" t="s">
        <v>36</v>
      </c>
      <c r="E6" s="72"/>
      <c r="F6" s="72"/>
      <c r="G6" s="72"/>
      <c r="H6" s="72"/>
      <c r="I6" s="72"/>
      <c r="J6" s="50"/>
    </row>
    <row r="7" spans="1:10">
      <c r="A7" s="50"/>
      <c r="B7" s="71"/>
      <c r="C7" s="71"/>
      <c r="D7" s="72"/>
      <c r="E7" s="72"/>
      <c r="F7" s="72"/>
      <c r="G7" s="72"/>
      <c r="H7" s="72"/>
      <c r="I7" s="72"/>
      <c r="J7" s="50"/>
    </row>
    <row r="8" spans="1:10" ht="33" customHeight="1">
      <c r="A8" s="50"/>
      <c r="B8" s="52">
        <v>2023</v>
      </c>
      <c r="C8" s="53"/>
      <c r="D8" s="54" t="s">
        <v>43</v>
      </c>
      <c r="E8" s="55"/>
      <c r="F8" s="55"/>
      <c r="G8" s="55"/>
      <c r="H8" s="55"/>
      <c r="I8" s="56"/>
      <c r="J8" s="50"/>
    </row>
    <row r="9" spans="1:10" ht="33" customHeight="1">
      <c r="A9" s="50"/>
      <c r="B9" s="57">
        <v>2022</v>
      </c>
      <c r="C9" s="58"/>
      <c r="D9" s="59" t="s">
        <v>41</v>
      </c>
      <c r="E9" s="60"/>
      <c r="F9" s="60"/>
      <c r="G9" s="60"/>
      <c r="H9" s="60"/>
      <c r="I9" s="61"/>
      <c r="J9" s="50"/>
    </row>
    <row r="10" spans="1:10" ht="33" customHeight="1">
      <c r="A10" s="50"/>
      <c r="B10" s="52">
        <v>2021</v>
      </c>
      <c r="C10" s="53"/>
      <c r="D10" s="54" t="s">
        <v>38</v>
      </c>
      <c r="E10" s="55"/>
      <c r="F10" s="55"/>
      <c r="G10" s="55"/>
      <c r="H10" s="55"/>
      <c r="I10" s="56"/>
      <c r="J10" s="50"/>
    </row>
    <row r="11" spans="1:10" ht="33" customHeight="1">
      <c r="A11" s="50"/>
      <c r="B11" s="57">
        <v>2020</v>
      </c>
      <c r="C11" s="58"/>
      <c r="D11" s="59" t="s">
        <v>0</v>
      </c>
      <c r="E11" s="60"/>
      <c r="F11" s="60"/>
      <c r="G11" s="60"/>
      <c r="H11" s="60"/>
      <c r="I11" s="61"/>
      <c r="J11" s="50"/>
    </row>
    <row r="12" spans="1:10" ht="33" customHeight="1">
      <c r="A12" s="50"/>
      <c r="B12" s="52">
        <v>2019</v>
      </c>
      <c r="C12" s="53"/>
      <c r="D12" s="54" t="s">
        <v>28</v>
      </c>
      <c r="E12" s="55"/>
      <c r="F12" s="55"/>
      <c r="G12" s="55"/>
      <c r="H12" s="55"/>
      <c r="I12" s="56"/>
      <c r="J12" s="50"/>
    </row>
    <row r="13" spans="1:10" ht="33" customHeight="1">
      <c r="A13" s="50"/>
      <c r="B13" s="57">
        <v>2018</v>
      </c>
      <c r="C13" s="58"/>
      <c r="D13" s="59" t="s">
        <v>30</v>
      </c>
      <c r="E13" s="60"/>
      <c r="F13" s="60"/>
      <c r="G13" s="60"/>
      <c r="H13" s="60"/>
      <c r="I13" s="61"/>
      <c r="J13" s="50"/>
    </row>
    <row r="14" spans="1:10" ht="33" customHeight="1">
      <c r="A14" s="50"/>
      <c r="B14" s="62">
        <v>2017</v>
      </c>
      <c r="C14" s="63"/>
      <c r="D14" s="64" t="s">
        <v>32</v>
      </c>
      <c r="E14" s="65"/>
      <c r="F14" s="65"/>
      <c r="G14" s="65"/>
      <c r="H14" s="65"/>
      <c r="I14" s="66"/>
      <c r="J14" s="50"/>
    </row>
    <row r="15" spans="1:10" ht="15.6">
      <c r="A15" s="50"/>
      <c r="B15" s="50"/>
      <c r="C15" s="50"/>
      <c r="D15" s="51"/>
      <c r="E15" s="51"/>
      <c r="F15" s="51"/>
      <c r="G15" s="51"/>
      <c r="H15" s="51"/>
      <c r="I15" s="51"/>
      <c r="J15" s="50"/>
    </row>
  </sheetData>
  <mergeCells count="19">
    <mergeCell ref="B2:I3"/>
    <mergeCell ref="B4:I5"/>
    <mergeCell ref="B6:C7"/>
    <mergeCell ref="D6:I7"/>
    <mergeCell ref="B11:C11"/>
    <mergeCell ref="D11:I11"/>
    <mergeCell ref="B9:C9"/>
    <mergeCell ref="D9:I9"/>
    <mergeCell ref="B10:C10"/>
    <mergeCell ref="D10:I10"/>
    <mergeCell ref="B8:C8"/>
    <mergeCell ref="D8:I8"/>
    <mergeCell ref="D15:I15"/>
    <mergeCell ref="B12:C12"/>
    <mergeCell ref="D12:I12"/>
    <mergeCell ref="B13:C13"/>
    <mergeCell ref="D13:I13"/>
    <mergeCell ref="B14:C14"/>
    <mergeCell ref="D14:I14"/>
  </mergeCells>
  <hyperlinks>
    <hyperlink ref="D11:I11" location="'2020'!A1" display="Tab127_i67_lm21: Kindertagespflegepersonen nach Geschlecht* in den Bundesländern am 01.03.2020 (Anzahl; Anteil in %)" xr:uid="{57E11F25-50B3-4653-891C-C0DB74BC6341}"/>
    <hyperlink ref="D12:I12" location="'2019'!A1" display="Tab127_i67_lm20: Kindertagespflegepersonen nach Geschlecht in den Bundesländern am 01.03.2019 (Anzahl; Anteil in %)" xr:uid="{1698E14D-C3E8-4C77-B164-BD68E8326AA7}"/>
    <hyperlink ref="D13:I13" location="'2018'!A1" display="Tab127_i67_lm19: Kindertagespflegepersonen nach Geschlecht in den Bundesländern am 01.03.2018 (Anzahl; Anteil in %)" xr:uid="{9A72A1A5-5CE6-426A-BD63-8B1E7E6FF8D8}"/>
    <hyperlink ref="D14:I14" location="'2017'!A1" display="Tab127_i67_lm18: Kindertagespflegepersonen nach Geschlecht in den Bundesländern am 01.03.2017 (Anzahl; Anteil in %)" xr:uid="{09D94C60-FCAE-4E3E-8471-DC1716C654F2}"/>
    <hyperlink ref="D10:I10" location="'2021'!A1" display="Tab129_i69_lm22: Kindertagespflegepersonen nach Anzahl der Kinder* in den Bundesländern am 01.03.2021** (Anzahl; Anteil in %)" xr:uid="{CB780F59-75AF-4DFE-8F18-5698FBFD9E64}"/>
    <hyperlink ref="D9:I9" location="'2022'!A1" display="Tab129_i69_lm23: Kindertagespflegepersonen nach Anzahl der Kinder* in den Bundesländern am 01.03.2022 (Anzahl; Anteil in %)" xr:uid="{EA54DB33-9916-4DF2-A72B-64AA2721B234}"/>
    <hyperlink ref="D8:I8" location="'2023'!A1" display="Tab129_i69_lm24: Kindertagespflegepersonen nach Anzahl der Kinder* in den Bundesländern am 01.03.2023 (Anzahl; Anteil in %)" xr:uid="{0E3E0177-F694-45D6-BF7E-5B22EEAD48FA}"/>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A60A-EF07-4277-9184-9B0BEE978763}">
  <sheetPr published="0">
    <tabColor rgb="FF002060"/>
  </sheetPr>
  <dimension ref="B2:AI49"/>
  <sheetViews>
    <sheetView workbookViewId="0"/>
  </sheetViews>
  <sheetFormatPr baseColWidth="10" defaultColWidth="11.44140625" defaultRowHeight="14.4"/>
  <cols>
    <col min="1" max="1" width="11.44140625" style="94"/>
    <col min="2" max="2" width="33.44140625" style="94" customWidth="1"/>
    <col min="3" max="3" width="26" style="94" customWidth="1"/>
    <col min="4" max="4" width="12.44140625" style="94" customWidth="1"/>
    <col min="5" max="6" width="13" style="94" customWidth="1"/>
    <col min="7" max="7" width="13.44140625" style="94" customWidth="1"/>
    <col min="8" max="9" width="13" style="94" customWidth="1"/>
    <col min="10" max="16384" width="11.44140625" style="94"/>
  </cols>
  <sheetData>
    <row r="2" spans="2:35" ht="15.45" customHeight="1">
      <c r="B2" s="75" t="s">
        <v>43</v>
      </c>
      <c r="C2" s="75"/>
      <c r="D2" s="76"/>
      <c r="E2" s="76"/>
      <c r="F2" s="76"/>
      <c r="G2" s="76"/>
      <c r="H2" s="76"/>
      <c r="I2" s="76"/>
      <c r="J2" s="76"/>
      <c r="K2" s="76"/>
      <c r="L2" s="76"/>
      <c r="M2" s="76"/>
      <c r="N2" s="76"/>
      <c r="O2" s="76"/>
    </row>
    <row r="3" spans="2:35" ht="15" customHeight="1">
      <c r="B3" s="95" t="s">
        <v>1</v>
      </c>
      <c r="C3" s="96" t="s">
        <v>2</v>
      </c>
      <c r="D3" s="97" t="s">
        <v>3</v>
      </c>
      <c r="E3" s="98"/>
      <c r="F3" s="98"/>
      <c r="G3" s="98"/>
      <c r="H3" s="98"/>
      <c r="I3" s="98"/>
      <c r="J3" s="98"/>
      <c r="K3" s="98"/>
      <c r="L3" s="98"/>
      <c r="M3" s="98"/>
      <c r="N3" s="98"/>
      <c r="O3" s="99"/>
    </row>
    <row r="4" spans="2:35">
      <c r="B4" s="100"/>
      <c r="C4" s="101"/>
      <c r="D4" s="102"/>
      <c r="E4" s="103"/>
      <c r="F4" s="103"/>
      <c r="G4" s="103"/>
      <c r="H4" s="103"/>
      <c r="I4" s="103"/>
      <c r="J4" s="103"/>
      <c r="K4" s="103"/>
      <c r="L4" s="103"/>
      <c r="M4" s="103"/>
      <c r="N4" s="103"/>
      <c r="O4" s="104"/>
    </row>
    <row r="5" spans="2:35">
      <c r="B5" s="100"/>
      <c r="C5" s="105"/>
      <c r="D5" s="106">
        <v>1</v>
      </c>
      <c r="E5" s="106">
        <v>2</v>
      </c>
      <c r="F5" s="106">
        <v>3</v>
      </c>
      <c r="G5" s="106">
        <v>4</v>
      </c>
      <c r="H5" s="106">
        <v>5</v>
      </c>
      <c r="I5" s="106" t="s">
        <v>4</v>
      </c>
      <c r="J5" s="106">
        <v>1</v>
      </c>
      <c r="K5" s="106">
        <v>2</v>
      </c>
      <c r="L5" s="106">
        <v>3</v>
      </c>
      <c r="M5" s="106">
        <v>4</v>
      </c>
      <c r="N5" s="107">
        <v>5</v>
      </c>
      <c r="O5" s="106" t="s">
        <v>4</v>
      </c>
    </row>
    <row r="6" spans="2:35">
      <c r="B6" s="108"/>
      <c r="C6" s="109"/>
      <c r="D6" s="110" t="s">
        <v>5</v>
      </c>
      <c r="E6" s="111"/>
      <c r="F6" s="111"/>
      <c r="G6" s="111"/>
      <c r="H6" s="111"/>
      <c r="I6" s="111"/>
      <c r="J6" s="110" t="s">
        <v>6</v>
      </c>
      <c r="K6" s="111"/>
      <c r="L6" s="111"/>
      <c r="M6" s="111"/>
      <c r="N6" s="111"/>
      <c r="O6" s="112"/>
    </row>
    <row r="7" spans="2:35">
      <c r="B7" s="113" t="s">
        <v>7</v>
      </c>
      <c r="C7" s="114">
        <v>5886</v>
      </c>
      <c r="D7" s="115">
        <v>804</v>
      </c>
      <c r="E7" s="115">
        <v>875</v>
      </c>
      <c r="F7" s="116">
        <v>959</v>
      </c>
      <c r="G7" s="117">
        <v>1081</v>
      </c>
      <c r="H7" s="117">
        <v>1069</v>
      </c>
      <c r="I7" s="117">
        <v>1098</v>
      </c>
      <c r="J7" s="118">
        <f>IF(D7="x","x",IF(D7="-","-",D7/$C7*100))</f>
        <v>13.65953109072375</v>
      </c>
      <c r="K7" s="119">
        <f t="shared" ref="K7:O22" si="0">IF(E7="x","x",IF(E7="-","-",E7/$C7*100))</f>
        <v>14.865783214407069</v>
      </c>
      <c r="L7" s="118">
        <f t="shared" si="0"/>
        <v>16.292898402990147</v>
      </c>
      <c r="M7" s="120">
        <f t="shared" si="0"/>
        <v>18.365613319741762</v>
      </c>
      <c r="N7" s="121">
        <f t="shared" si="0"/>
        <v>18.161739721372751</v>
      </c>
      <c r="O7" s="121">
        <f t="shared" si="0"/>
        <v>18.654434250764528</v>
      </c>
      <c r="P7" s="122"/>
      <c r="Q7" s="123"/>
      <c r="W7" s="122"/>
      <c r="X7" s="122"/>
      <c r="Y7" s="122"/>
      <c r="Z7" s="122"/>
      <c r="AA7" s="122"/>
      <c r="AB7" s="122"/>
      <c r="AD7" s="124"/>
      <c r="AE7" s="124"/>
      <c r="AF7" s="124"/>
      <c r="AG7" s="124"/>
      <c r="AH7" s="124"/>
      <c r="AI7" s="124"/>
    </row>
    <row r="8" spans="2:35">
      <c r="B8" s="125" t="s">
        <v>8</v>
      </c>
      <c r="C8" s="126">
        <v>3147</v>
      </c>
      <c r="D8" s="127">
        <v>263</v>
      </c>
      <c r="E8" s="127">
        <v>322</v>
      </c>
      <c r="F8" s="128">
        <v>429</v>
      </c>
      <c r="G8" s="129">
        <v>678</v>
      </c>
      <c r="H8" s="129">
        <v>1138</v>
      </c>
      <c r="I8" s="129">
        <v>317</v>
      </c>
      <c r="J8" s="130">
        <f t="shared" ref="J8:O25" si="1">IF(D8="x","x",IF(D8="-","-",D8/$C8*100))</f>
        <v>8.3571655544963459</v>
      </c>
      <c r="K8" s="131">
        <f t="shared" si="0"/>
        <v>10.231966952653321</v>
      </c>
      <c r="L8" s="130">
        <f t="shared" si="0"/>
        <v>13.63203050524309</v>
      </c>
      <c r="M8" s="132">
        <f t="shared" si="0"/>
        <v>21.544327931363203</v>
      </c>
      <c r="N8" s="133">
        <f t="shared" si="0"/>
        <v>36.161423578010805</v>
      </c>
      <c r="O8" s="133">
        <f t="shared" si="0"/>
        <v>10.073085478233237</v>
      </c>
      <c r="P8" s="122"/>
      <c r="Q8" s="123"/>
      <c r="W8" s="122"/>
      <c r="X8" s="122"/>
      <c r="Y8" s="122"/>
      <c r="Z8" s="122"/>
      <c r="AA8" s="122"/>
      <c r="AB8" s="122"/>
      <c r="AD8" s="124"/>
      <c r="AE8" s="124"/>
      <c r="AF8" s="124"/>
      <c r="AG8" s="124"/>
      <c r="AH8" s="124"/>
      <c r="AI8" s="124"/>
    </row>
    <row r="9" spans="2:35">
      <c r="B9" s="113" t="s">
        <v>9</v>
      </c>
      <c r="C9" s="114">
        <v>1334</v>
      </c>
      <c r="D9" s="115">
        <v>160</v>
      </c>
      <c r="E9" s="115">
        <v>94</v>
      </c>
      <c r="F9" s="116">
        <v>121</v>
      </c>
      <c r="G9" s="117">
        <v>219</v>
      </c>
      <c r="H9" s="117">
        <v>689</v>
      </c>
      <c r="I9" s="117">
        <v>51</v>
      </c>
      <c r="J9" s="118">
        <f t="shared" si="1"/>
        <v>11.994002998500749</v>
      </c>
      <c r="K9" s="119">
        <f t="shared" si="0"/>
        <v>7.0464767616191901</v>
      </c>
      <c r="L9" s="118">
        <f t="shared" si="0"/>
        <v>9.0704647676161922</v>
      </c>
      <c r="M9" s="120">
        <f t="shared" si="0"/>
        <v>16.416791604197901</v>
      </c>
      <c r="N9" s="121">
        <f t="shared" si="0"/>
        <v>51.649175412293857</v>
      </c>
      <c r="O9" s="121">
        <f t="shared" si="0"/>
        <v>3.8230884557721141</v>
      </c>
      <c r="P9" s="122"/>
      <c r="Q9" s="123"/>
      <c r="W9" s="122"/>
      <c r="X9" s="122"/>
      <c r="Y9" s="122"/>
      <c r="Z9" s="122"/>
      <c r="AA9" s="122"/>
      <c r="AB9" s="122"/>
      <c r="AD9" s="124"/>
      <c r="AE9" s="124"/>
      <c r="AF9" s="124"/>
      <c r="AG9" s="124"/>
      <c r="AH9" s="124"/>
      <c r="AI9" s="124"/>
    </row>
    <row r="10" spans="2:35">
      <c r="B10" s="125" t="s">
        <v>10</v>
      </c>
      <c r="C10" s="126">
        <v>747</v>
      </c>
      <c r="D10" s="134">
        <v>44</v>
      </c>
      <c r="E10" s="134">
        <v>50</v>
      </c>
      <c r="F10" s="135">
        <v>85</v>
      </c>
      <c r="G10" s="134">
        <v>141</v>
      </c>
      <c r="H10" s="134">
        <v>424</v>
      </c>
      <c r="I10" s="134">
        <v>3</v>
      </c>
      <c r="J10" s="136">
        <f t="shared" si="1"/>
        <v>5.8902275769745644</v>
      </c>
      <c r="K10" s="132">
        <f t="shared" si="0"/>
        <v>6.6934404283801872</v>
      </c>
      <c r="L10" s="136">
        <f t="shared" si="0"/>
        <v>11.378848728246318</v>
      </c>
      <c r="M10" s="132">
        <f t="shared" si="0"/>
        <v>18.875502008032129</v>
      </c>
      <c r="N10" s="132">
        <f t="shared" si="0"/>
        <v>56.760374832663985</v>
      </c>
      <c r="O10" s="132">
        <f t="shared" si="0"/>
        <v>0.40160642570281119</v>
      </c>
      <c r="P10" s="122"/>
      <c r="Q10" s="123"/>
      <c r="W10" s="122"/>
      <c r="X10" s="122"/>
      <c r="Y10" s="122"/>
      <c r="Z10" s="122"/>
      <c r="AA10" s="122"/>
      <c r="AB10" s="122"/>
      <c r="AD10" s="124"/>
      <c r="AE10" s="124"/>
      <c r="AF10" s="124"/>
      <c r="AG10" s="124"/>
      <c r="AH10" s="124"/>
      <c r="AI10" s="124"/>
    </row>
    <row r="11" spans="2:35">
      <c r="B11" s="113" t="s">
        <v>11</v>
      </c>
      <c r="C11" s="114">
        <v>198</v>
      </c>
      <c r="D11" s="115">
        <v>8</v>
      </c>
      <c r="E11" s="115">
        <v>11</v>
      </c>
      <c r="F11" s="116">
        <v>17</v>
      </c>
      <c r="G11" s="117">
        <v>43</v>
      </c>
      <c r="H11" s="117">
        <v>79</v>
      </c>
      <c r="I11" s="117">
        <v>40</v>
      </c>
      <c r="J11" s="118">
        <f t="shared" si="1"/>
        <v>4.0404040404040407</v>
      </c>
      <c r="K11" s="119">
        <f t="shared" si="0"/>
        <v>5.5555555555555554</v>
      </c>
      <c r="L11" s="118">
        <f t="shared" si="0"/>
        <v>8.5858585858585847</v>
      </c>
      <c r="M11" s="120">
        <f t="shared" si="0"/>
        <v>21.71717171717172</v>
      </c>
      <c r="N11" s="121">
        <f t="shared" si="0"/>
        <v>39.898989898989903</v>
      </c>
      <c r="O11" s="121">
        <f t="shared" si="0"/>
        <v>20.202020202020201</v>
      </c>
      <c r="P11" s="122"/>
      <c r="Q11" s="123"/>
      <c r="W11" s="122"/>
      <c r="X11" s="122"/>
      <c r="Y11" s="122"/>
      <c r="Z11" s="122"/>
      <c r="AA11" s="122"/>
      <c r="AB11" s="122"/>
      <c r="AD11" s="124"/>
      <c r="AE11" s="124"/>
      <c r="AF11" s="124"/>
      <c r="AG11" s="124"/>
      <c r="AH11" s="124"/>
      <c r="AI11" s="124"/>
    </row>
    <row r="12" spans="2:35">
      <c r="B12" s="125" t="s">
        <v>12</v>
      </c>
      <c r="C12" s="126">
        <v>631</v>
      </c>
      <c r="D12" s="127">
        <v>69</v>
      </c>
      <c r="E12" s="127">
        <v>70</v>
      </c>
      <c r="F12" s="128">
        <v>83</v>
      </c>
      <c r="G12" s="129">
        <v>89</v>
      </c>
      <c r="H12" s="129">
        <v>157</v>
      </c>
      <c r="I12" s="129">
        <v>163</v>
      </c>
      <c r="J12" s="130">
        <f t="shared" si="1"/>
        <v>10.935023771790808</v>
      </c>
      <c r="K12" s="131">
        <f t="shared" si="0"/>
        <v>11.09350237717908</v>
      </c>
      <c r="L12" s="130">
        <f t="shared" si="0"/>
        <v>13.153724247226625</v>
      </c>
      <c r="M12" s="132">
        <f t="shared" si="0"/>
        <v>14.104595879556259</v>
      </c>
      <c r="N12" s="133">
        <f t="shared" si="0"/>
        <v>24.881141045958795</v>
      </c>
      <c r="O12" s="133">
        <f t="shared" si="0"/>
        <v>25.832012678288429</v>
      </c>
      <c r="P12" s="122"/>
      <c r="Q12" s="123"/>
      <c r="W12" s="122"/>
      <c r="X12" s="122"/>
      <c r="Y12" s="122"/>
      <c r="Z12" s="122"/>
      <c r="AA12" s="122"/>
      <c r="AB12" s="122"/>
      <c r="AD12" s="124"/>
      <c r="AE12" s="124"/>
      <c r="AF12" s="124"/>
      <c r="AG12" s="124"/>
      <c r="AH12" s="124"/>
      <c r="AI12" s="124"/>
    </row>
    <row r="13" spans="2:35">
      <c r="B13" s="113" t="s">
        <v>13</v>
      </c>
      <c r="C13" s="114">
        <v>2755</v>
      </c>
      <c r="D13" s="115">
        <v>217</v>
      </c>
      <c r="E13" s="115">
        <v>262</v>
      </c>
      <c r="F13" s="116">
        <v>504</v>
      </c>
      <c r="G13" s="117">
        <v>639</v>
      </c>
      <c r="H13" s="117">
        <v>894</v>
      </c>
      <c r="I13" s="117">
        <v>239</v>
      </c>
      <c r="J13" s="118">
        <f t="shared" si="1"/>
        <v>7.8765880217785842</v>
      </c>
      <c r="K13" s="119">
        <f t="shared" si="0"/>
        <v>9.5099818511796741</v>
      </c>
      <c r="L13" s="118">
        <f t="shared" si="0"/>
        <v>18.294010889292196</v>
      </c>
      <c r="M13" s="120">
        <f t="shared" si="0"/>
        <v>23.194192377495462</v>
      </c>
      <c r="N13" s="121">
        <f t="shared" si="0"/>
        <v>32.450090744101637</v>
      </c>
      <c r="O13" s="121">
        <f t="shared" si="0"/>
        <v>8.6751361161524496</v>
      </c>
      <c r="P13" s="122"/>
      <c r="Q13" s="123"/>
      <c r="W13" s="122"/>
      <c r="X13" s="122"/>
      <c r="Y13" s="122"/>
      <c r="Z13" s="122"/>
      <c r="AA13" s="122"/>
      <c r="AB13" s="122"/>
      <c r="AD13" s="124"/>
      <c r="AE13" s="124"/>
      <c r="AF13" s="124"/>
      <c r="AG13" s="124"/>
      <c r="AH13" s="124"/>
      <c r="AI13" s="124"/>
    </row>
    <row r="14" spans="2:35">
      <c r="B14" s="125" t="s">
        <v>14</v>
      </c>
      <c r="C14" s="126">
        <v>640</v>
      </c>
      <c r="D14" s="127">
        <v>24</v>
      </c>
      <c r="E14" s="127">
        <v>46</v>
      </c>
      <c r="F14" s="128">
        <v>92</v>
      </c>
      <c r="G14" s="129">
        <v>181</v>
      </c>
      <c r="H14" s="129">
        <v>295</v>
      </c>
      <c r="I14" s="129">
        <v>2</v>
      </c>
      <c r="J14" s="130">
        <f t="shared" si="1"/>
        <v>3.75</v>
      </c>
      <c r="K14" s="131">
        <f t="shared" si="0"/>
        <v>7.1874999999999991</v>
      </c>
      <c r="L14" s="130">
        <f t="shared" si="0"/>
        <v>14.374999999999998</v>
      </c>
      <c r="M14" s="132">
        <f t="shared" si="0"/>
        <v>28.281250000000004</v>
      </c>
      <c r="N14" s="133">
        <f t="shared" si="0"/>
        <v>46.09375</v>
      </c>
      <c r="O14" s="133">
        <f t="shared" si="0"/>
        <v>0.3125</v>
      </c>
      <c r="P14" s="122"/>
      <c r="Q14" s="123"/>
      <c r="W14" s="122"/>
      <c r="X14" s="122"/>
      <c r="Y14" s="122"/>
      <c r="Z14" s="122"/>
      <c r="AA14" s="122"/>
      <c r="AB14" s="122"/>
      <c r="AD14" s="124"/>
      <c r="AE14" s="124"/>
      <c r="AF14" s="124"/>
      <c r="AG14" s="124"/>
      <c r="AH14" s="124"/>
      <c r="AI14" s="124"/>
    </row>
    <row r="15" spans="2:35">
      <c r="B15" s="113" t="s">
        <v>15</v>
      </c>
      <c r="C15" s="114">
        <v>5229</v>
      </c>
      <c r="D15" s="115">
        <v>557</v>
      </c>
      <c r="E15" s="115">
        <v>637</v>
      </c>
      <c r="F15" s="116">
        <v>777</v>
      </c>
      <c r="G15" s="117">
        <v>1125</v>
      </c>
      <c r="H15" s="117">
        <v>1368</v>
      </c>
      <c r="I15" s="117">
        <v>765</v>
      </c>
      <c r="J15" s="118">
        <f t="shared" si="1"/>
        <v>10.652132338879326</v>
      </c>
      <c r="K15" s="119">
        <f t="shared" si="0"/>
        <v>12.182061579651942</v>
      </c>
      <c r="L15" s="118">
        <f t="shared" si="0"/>
        <v>14.859437751004014</v>
      </c>
      <c r="M15" s="120">
        <f t="shared" si="0"/>
        <v>21.514629948364888</v>
      </c>
      <c r="N15" s="121">
        <f t="shared" si="0"/>
        <v>26.161790017211707</v>
      </c>
      <c r="O15" s="121">
        <f t="shared" si="0"/>
        <v>14.629948364888124</v>
      </c>
      <c r="P15" s="122"/>
      <c r="Q15" s="123"/>
      <c r="W15" s="122"/>
      <c r="X15" s="122"/>
      <c r="Y15" s="122"/>
      <c r="Z15" s="122"/>
      <c r="AA15" s="122"/>
      <c r="AB15" s="122"/>
      <c r="AD15" s="124"/>
      <c r="AE15" s="124"/>
      <c r="AF15" s="124"/>
      <c r="AG15" s="124"/>
      <c r="AH15" s="124"/>
      <c r="AI15" s="124"/>
    </row>
    <row r="16" spans="2:35">
      <c r="B16" s="125" t="s">
        <v>16</v>
      </c>
      <c r="C16" s="126">
        <v>15390</v>
      </c>
      <c r="D16" s="127">
        <v>993</v>
      </c>
      <c r="E16" s="127">
        <v>986</v>
      </c>
      <c r="F16" s="128">
        <v>2160</v>
      </c>
      <c r="G16" s="129">
        <v>4060</v>
      </c>
      <c r="H16" s="129">
        <v>6312</v>
      </c>
      <c r="I16" s="129">
        <v>879</v>
      </c>
      <c r="J16" s="130">
        <f t="shared" si="1"/>
        <v>6.4522417153996106</v>
      </c>
      <c r="K16" s="131">
        <f t="shared" si="0"/>
        <v>6.4067576348278106</v>
      </c>
      <c r="L16" s="130">
        <f t="shared" si="0"/>
        <v>14.035087719298245</v>
      </c>
      <c r="M16" s="132">
        <f t="shared" si="0"/>
        <v>26.380766731643924</v>
      </c>
      <c r="N16" s="133">
        <f t="shared" si="0"/>
        <v>41.01364522417154</v>
      </c>
      <c r="O16" s="133">
        <f t="shared" si="0"/>
        <v>5.7115009746588692</v>
      </c>
      <c r="P16" s="122"/>
      <c r="Q16" s="123"/>
      <c r="W16" s="122"/>
      <c r="X16" s="122"/>
      <c r="Y16" s="122"/>
      <c r="Z16" s="122"/>
      <c r="AA16" s="122"/>
      <c r="AB16" s="122"/>
      <c r="AD16" s="124"/>
      <c r="AE16" s="124"/>
      <c r="AF16" s="124"/>
      <c r="AG16" s="124"/>
      <c r="AH16" s="124"/>
      <c r="AI16" s="124"/>
    </row>
    <row r="17" spans="2:35">
      <c r="B17" s="113" t="s">
        <v>17</v>
      </c>
      <c r="C17" s="114">
        <v>1364</v>
      </c>
      <c r="D17" s="137">
        <v>300</v>
      </c>
      <c r="E17" s="137">
        <v>217</v>
      </c>
      <c r="F17" s="138">
        <v>209</v>
      </c>
      <c r="G17" s="137">
        <v>215</v>
      </c>
      <c r="H17" s="137">
        <v>263</v>
      </c>
      <c r="I17" s="137">
        <v>160</v>
      </c>
      <c r="J17" s="139">
        <f t="shared" si="1"/>
        <v>21.994134897360702</v>
      </c>
      <c r="K17" s="120">
        <f t="shared" si="0"/>
        <v>15.909090909090908</v>
      </c>
      <c r="L17" s="139">
        <f t="shared" si="0"/>
        <v>15.32258064516129</v>
      </c>
      <c r="M17" s="120">
        <f t="shared" si="0"/>
        <v>15.762463343108504</v>
      </c>
      <c r="N17" s="120">
        <f t="shared" si="0"/>
        <v>19.281524926686217</v>
      </c>
      <c r="O17" s="120">
        <f t="shared" si="0"/>
        <v>11.730205278592376</v>
      </c>
      <c r="P17" s="122"/>
      <c r="Q17" s="123"/>
      <c r="W17" s="122"/>
      <c r="X17" s="122"/>
      <c r="Y17" s="122"/>
      <c r="Z17" s="122"/>
      <c r="AA17" s="122"/>
      <c r="AB17" s="122"/>
      <c r="AD17" s="124"/>
      <c r="AE17" s="124"/>
      <c r="AF17" s="124"/>
      <c r="AG17" s="124"/>
      <c r="AH17" s="124"/>
      <c r="AI17" s="124"/>
    </row>
    <row r="18" spans="2:35">
      <c r="B18" s="125" t="s">
        <v>18</v>
      </c>
      <c r="C18" s="126">
        <v>277</v>
      </c>
      <c r="D18" s="127">
        <v>28</v>
      </c>
      <c r="E18" s="127">
        <v>25</v>
      </c>
      <c r="F18" s="128">
        <v>42</v>
      </c>
      <c r="G18" s="129">
        <v>66</v>
      </c>
      <c r="H18" s="129">
        <v>88</v>
      </c>
      <c r="I18" s="129">
        <v>28</v>
      </c>
      <c r="J18" s="130">
        <f t="shared" si="1"/>
        <v>10.108303249097473</v>
      </c>
      <c r="K18" s="131">
        <f t="shared" si="0"/>
        <v>9.025270758122744</v>
      </c>
      <c r="L18" s="130">
        <f t="shared" si="0"/>
        <v>15.162454873646208</v>
      </c>
      <c r="M18" s="132">
        <f t="shared" si="0"/>
        <v>23.826714801444044</v>
      </c>
      <c r="N18" s="133">
        <f t="shared" si="0"/>
        <v>31.768953068592058</v>
      </c>
      <c r="O18" s="133">
        <f t="shared" si="0"/>
        <v>10.108303249097473</v>
      </c>
      <c r="P18" s="122"/>
      <c r="Q18" s="123"/>
      <c r="W18" s="122"/>
      <c r="X18" s="122"/>
      <c r="Y18" s="122"/>
      <c r="Z18" s="122"/>
      <c r="AA18" s="122"/>
      <c r="AB18" s="122"/>
      <c r="AD18" s="124"/>
      <c r="AE18" s="124"/>
      <c r="AF18" s="124"/>
      <c r="AG18" s="124"/>
      <c r="AH18" s="124"/>
      <c r="AI18" s="124"/>
    </row>
    <row r="19" spans="2:35">
      <c r="B19" s="113" t="s">
        <v>19</v>
      </c>
      <c r="C19" s="114">
        <v>1302</v>
      </c>
      <c r="D19" s="115">
        <v>20</v>
      </c>
      <c r="E19" s="115">
        <v>57</v>
      </c>
      <c r="F19" s="116">
        <v>155</v>
      </c>
      <c r="G19" s="117">
        <v>382</v>
      </c>
      <c r="H19" s="117">
        <v>685</v>
      </c>
      <c r="I19" s="117">
        <v>3</v>
      </c>
      <c r="J19" s="118">
        <f t="shared" si="1"/>
        <v>1.5360983102918586</v>
      </c>
      <c r="K19" s="119">
        <f t="shared" si="0"/>
        <v>4.3778801843317972</v>
      </c>
      <c r="L19" s="118">
        <f t="shared" si="0"/>
        <v>11.904761904761903</v>
      </c>
      <c r="M19" s="120">
        <f t="shared" si="0"/>
        <v>29.339477726574504</v>
      </c>
      <c r="N19" s="121">
        <f t="shared" si="0"/>
        <v>52.611367127496159</v>
      </c>
      <c r="O19" s="121">
        <f t="shared" si="0"/>
        <v>0.2304147465437788</v>
      </c>
      <c r="P19" s="122"/>
      <c r="Q19" s="123"/>
      <c r="W19" s="122"/>
      <c r="X19" s="122"/>
      <c r="Y19" s="122"/>
      <c r="Z19" s="122"/>
      <c r="AA19" s="122"/>
      <c r="AB19" s="122"/>
      <c r="AD19" s="124"/>
      <c r="AE19" s="124"/>
      <c r="AF19" s="124"/>
      <c r="AG19" s="124"/>
      <c r="AH19" s="124"/>
      <c r="AI19" s="124"/>
    </row>
    <row r="20" spans="2:35">
      <c r="B20" s="125" t="s">
        <v>20</v>
      </c>
      <c r="C20" s="126">
        <v>169</v>
      </c>
      <c r="D20" s="134">
        <v>2</v>
      </c>
      <c r="E20" s="134">
        <v>3</v>
      </c>
      <c r="F20" s="135">
        <v>11</v>
      </c>
      <c r="G20" s="134">
        <v>30</v>
      </c>
      <c r="H20" s="134">
        <v>122</v>
      </c>
      <c r="I20" s="134">
        <v>1</v>
      </c>
      <c r="J20" s="136">
        <f t="shared" si="1"/>
        <v>1.1834319526627219</v>
      </c>
      <c r="K20" s="132">
        <f t="shared" si="0"/>
        <v>1.7751479289940828</v>
      </c>
      <c r="L20" s="136">
        <f t="shared" si="0"/>
        <v>6.5088757396449708</v>
      </c>
      <c r="M20" s="132">
        <f t="shared" si="0"/>
        <v>17.751479289940828</v>
      </c>
      <c r="N20" s="132">
        <f t="shared" si="0"/>
        <v>72.189349112426044</v>
      </c>
      <c r="O20" s="132">
        <f t="shared" si="0"/>
        <v>0.59171597633136097</v>
      </c>
      <c r="P20" s="122"/>
      <c r="Q20" s="123"/>
      <c r="W20" s="122"/>
      <c r="X20" s="122"/>
      <c r="Y20" s="122"/>
      <c r="Z20" s="122"/>
      <c r="AA20" s="122"/>
      <c r="AB20" s="122"/>
      <c r="AD20" s="124"/>
      <c r="AE20" s="124"/>
      <c r="AF20" s="124"/>
      <c r="AG20" s="124"/>
      <c r="AH20" s="124"/>
      <c r="AI20" s="124"/>
    </row>
    <row r="21" spans="2:35">
      <c r="B21" s="113" t="s">
        <v>21</v>
      </c>
      <c r="C21" s="114">
        <v>1950</v>
      </c>
      <c r="D21" s="137">
        <v>44</v>
      </c>
      <c r="E21" s="137">
        <v>88</v>
      </c>
      <c r="F21" s="138">
        <v>174</v>
      </c>
      <c r="G21" s="137">
        <v>340</v>
      </c>
      <c r="H21" s="137">
        <v>1136</v>
      </c>
      <c r="I21" s="137">
        <v>168</v>
      </c>
      <c r="J21" s="139">
        <f t="shared" si="1"/>
        <v>2.2564102564102564</v>
      </c>
      <c r="K21" s="120">
        <f t="shared" si="0"/>
        <v>4.5128205128205128</v>
      </c>
      <c r="L21" s="139">
        <f t="shared" si="0"/>
        <v>8.9230769230769234</v>
      </c>
      <c r="M21" s="120">
        <f t="shared" si="0"/>
        <v>17.435897435897434</v>
      </c>
      <c r="N21" s="120">
        <f t="shared" si="0"/>
        <v>58.256410256410248</v>
      </c>
      <c r="O21" s="120">
        <f t="shared" si="0"/>
        <v>8.615384615384615</v>
      </c>
      <c r="P21" s="122"/>
      <c r="Q21" s="123"/>
      <c r="W21" s="122"/>
      <c r="X21" s="122"/>
      <c r="Y21" s="122"/>
      <c r="Z21" s="122"/>
      <c r="AA21" s="122"/>
      <c r="AB21" s="122"/>
      <c r="AD21" s="124"/>
      <c r="AE21" s="124"/>
      <c r="AF21" s="124"/>
      <c r="AG21" s="124"/>
      <c r="AH21" s="124"/>
      <c r="AI21" s="124"/>
    </row>
    <row r="22" spans="2:35">
      <c r="B22" s="125" t="s">
        <v>22</v>
      </c>
      <c r="C22" s="140">
        <v>214</v>
      </c>
      <c r="D22" s="141">
        <v>18</v>
      </c>
      <c r="E22" s="141">
        <v>23</v>
      </c>
      <c r="F22" s="142">
        <v>32</v>
      </c>
      <c r="G22" s="141">
        <v>58</v>
      </c>
      <c r="H22" s="141">
        <v>78</v>
      </c>
      <c r="I22" s="141">
        <v>5</v>
      </c>
      <c r="J22" s="143">
        <f t="shared" si="1"/>
        <v>8.4112149532710276</v>
      </c>
      <c r="K22" s="144">
        <f t="shared" si="0"/>
        <v>10.747663551401869</v>
      </c>
      <c r="L22" s="143">
        <f t="shared" si="0"/>
        <v>14.953271028037381</v>
      </c>
      <c r="M22" s="144">
        <f t="shared" si="0"/>
        <v>27.102803738317753</v>
      </c>
      <c r="N22" s="144">
        <f t="shared" si="0"/>
        <v>36.44859813084112</v>
      </c>
      <c r="O22" s="144">
        <f t="shared" si="0"/>
        <v>2.3364485981308412</v>
      </c>
      <c r="P22" s="122"/>
      <c r="Q22" s="123"/>
      <c r="W22" s="122"/>
      <c r="X22" s="122"/>
      <c r="Y22" s="122"/>
      <c r="Z22" s="122"/>
      <c r="AA22" s="122"/>
      <c r="AB22" s="122"/>
      <c r="AD22" s="124"/>
      <c r="AE22" s="124"/>
      <c r="AF22" s="124"/>
      <c r="AG22" s="124"/>
      <c r="AH22" s="124"/>
      <c r="AI22" s="124"/>
    </row>
    <row r="23" spans="2:35">
      <c r="B23" s="36" t="s">
        <v>23</v>
      </c>
      <c r="C23" s="145">
        <v>4406</v>
      </c>
      <c r="D23" s="146">
        <v>268</v>
      </c>
      <c r="E23" s="146">
        <v>273</v>
      </c>
      <c r="F23" s="146">
        <v>496</v>
      </c>
      <c r="G23" s="146">
        <v>1011</v>
      </c>
      <c r="H23" s="146">
        <v>2293</v>
      </c>
      <c r="I23" s="146">
        <v>65</v>
      </c>
      <c r="J23" s="147">
        <f t="shared" si="1"/>
        <v>6.0826146164321377</v>
      </c>
      <c r="K23" s="148">
        <f t="shared" si="1"/>
        <v>6.1960962324103495</v>
      </c>
      <c r="L23" s="147">
        <f t="shared" si="1"/>
        <v>11.257376305038584</v>
      </c>
      <c r="M23" s="148">
        <f t="shared" si="1"/>
        <v>22.945982750794371</v>
      </c>
      <c r="N23" s="148">
        <f t="shared" si="1"/>
        <v>52.042669087607806</v>
      </c>
      <c r="O23" s="148">
        <f t="shared" si="1"/>
        <v>1.4752610077167498</v>
      </c>
      <c r="P23" s="122"/>
      <c r="Q23" s="123"/>
      <c r="W23" s="122"/>
      <c r="X23" s="122"/>
      <c r="Y23" s="122"/>
      <c r="Z23" s="122"/>
      <c r="AA23" s="122"/>
      <c r="AB23" s="122"/>
      <c r="AD23" s="124"/>
      <c r="AE23" s="124"/>
      <c r="AF23" s="124"/>
      <c r="AG23" s="124"/>
      <c r="AH23" s="124"/>
      <c r="AI23" s="124"/>
    </row>
    <row r="24" spans="2:35">
      <c r="B24" s="41" t="s">
        <v>24</v>
      </c>
      <c r="C24" s="149">
        <v>36827</v>
      </c>
      <c r="D24" s="117">
        <v>3283</v>
      </c>
      <c r="E24" s="117">
        <v>3493</v>
      </c>
      <c r="F24" s="117">
        <v>5354</v>
      </c>
      <c r="G24" s="117">
        <v>8336</v>
      </c>
      <c r="H24" s="117">
        <v>12504</v>
      </c>
      <c r="I24" s="117">
        <v>3857</v>
      </c>
      <c r="J24" s="118">
        <f t="shared" si="1"/>
        <v>8.9146550085535061</v>
      </c>
      <c r="K24" s="119">
        <f t="shared" si="1"/>
        <v>9.4848888044098079</v>
      </c>
      <c r="L24" s="118">
        <f t="shared" si="1"/>
        <v>14.538246395307791</v>
      </c>
      <c r="M24" s="119">
        <f t="shared" si="1"/>
        <v>22.635566296467267</v>
      </c>
      <c r="N24" s="119">
        <f t="shared" si="1"/>
        <v>33.953349444700898</v>
      </c>
      <c r="O24" s="119">
        <f t="shared" si="1"/>
        <v>10.47329405056073</v>
      </c>
      <c r="P24" s="122"/>
      <c r="Q24" s="123"/>
      <c r="W24" s="122"/>
      <c r="X24" s="122"/>
      <c r="Y24" s="122"/>
      <c r="Z24" s="122"/>
      <c r="AA24" s="122"/>
      <c r="AB24" s="122"/>
      <c r="AD24" s="124"/>
      <c r="AE24" s="124"/>
      <c r="AF24" s="124"/>
      <c r="AG24" s="124"/>
      <c r="AH24" s="124"/>
      <c r="AI24" s="124"/>
    </row>
    <row r="25" spans="2:35">
      <c r="B25" s="150" t="s">
        <v>25</v>
      </c>
      <c r="C25" s="151">
        <v>41233</v>
      </c>
      <c r="D25" s="152">
        <v>3551</v>
      </c>
      <c r="E25" s="152">
        <v>3766</v>
      </c>
      <c r="F25" s="152">
        <v>5850</v>
      </c>
      <c r="G25" s="152">
        <v>9347</v>
      </c>
      <c r="H25" s="152">
        <v>14797</v>
      </c>
      <c r="I25" s="152">
        <v>3922</v>
      </c>
      <c r="J25" s="153">
        <f t="shared" si="1"/>
        <v>8.6120340503965274</v>
      </c>
      <c r="K25" s="154">
        <f t="shared" si="1"/>
        <v>9.1334610627410076</v>
      </c>
      <c r="L25" s="153">
        <f t="shared" si="1"/>
        <v>14.187665219605655</v>
      </c>
      <c r="M25" s="154">
        <f t="shared" si="1"/>
        <v>22.668736206436595</v>
      </c>
      <c r="N25" s="154">
        <f t="shared" si="1"/>
        <v>35.886304658889721</v>
      </c>
      <c r="O25" s="154">
        <f t="shared" si="1"/>
        <v>9.5117988019304924</v>
      </c>
      <c r="P25" s="122"/>
      <c r="Q25" s="123"/>
      <c r="W25" s="122"/>
      <c r="X25" s="122"/>
      <c r="Y25" s="122"/>
      <c r="Z25" s="122"/>
      <c r="AA25" s="122"/>
      <c r="AB25" s="122"/>
      <c r="AD25" s="124"/>
      <c r="AE25" s="124"/>
      <c r="AF25" s="124"/>
      <c r="AG25" s="124"/>
      <c r="AH25" s="124"/>
      <c r="AI25" s="124"/>
    </row>
    <row r="26" spans="2:35" ht="29.7" customHeight="1">
      <c r="B26" s="155" t="s">
        <v>26</v>
      </c>
      <c r="C26" s="155"/>
      <c r="D26" s="155"/>
      <c r="E26" s="155"/>
      <c r="F26" s="155"/>
      <c r="G26" s="155"/>
      <c r="H26" s="155"/>
      <c r="I26" s="155"/>
      <c r="J26" s="155"/>
      <c r="K26" s="155"/>
      <c r="L26" s="155"/>
      <c r="M26" s="155"/>
      <c r="N26" s="155"/>
      <c r="O26" s="155"/>
    </row>
    <row r="27" spans="2:35" ht="30" customHeight="1">
      <c r="B27" s="156" t="s">
        <v>44</v>
      </c>
      <c r="C27" s="156"/>
      <c r="D27" s="156"/>
      <c r="E27" s="156"/>
      <c r="F27" s="156"/>
      <c r="G27" s="156"/>
      <c r="H27" s="156"/>
      <c r="I27" s="156"/>
      <c r="J27" s="156"/>
      <c r="K27" s="156"/>
      <c r="L27" s="156"/>
      <c r="M27" s="156"/>
      <c r="N27" s="156"/>
      <c r="O27" s="156"/>
    </row>
    <row r="29" spans="2:35" s="157" customFormat="1">
      <c r="C29" s="158"/>
      <c r="D29" s="158"/>
      <c r="E29" s="158"/>
      <c r="F29" s="158"/>
      <c r="G29" s="158"/>
      <c r="H29" s="158"/>
      <c r="I29" s="158"/>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F94D-1D59-4C4B-83C2-49FA96A9E150}">
  <dimension ref="B2:AI49"/>
  <sheetViews>
    <sheetView workbookViewId="0"/>
  </sheetViews>
  <sheetFormatPr baseColWidth="10" defaultColWidth="11.44140625" defaultRowHeight="14.4"/>
  <cols>
    <col min="1" max="1" width="11.44140625" style="1"/>
    <col min="2" max="2" width="33.44140625" style="1" customWidth="1"/>
    <col min="3" max="3" width="26" style="1" customWidth="1"/>
    <col min="4" max="4" width="12.44140625" style="1" customWidth="1"/>
    <col min="5" max="6" width="13" style="1" customWidth="1"/>
    <col min="7" max="7" width="13.44140625" style="1" customWidth="1"/>
    <col min="8" max="9" width="13" style="1" customWidth="1"/>
    <col min="10" max="16384" width="11.44140625" style="1"/>
  </cols>
  <sheetData>
    <row r="2" spans="2:35" ht="15.45" customHeight="1">
      <c r="B2" s="75" t="s">
        <v>41</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v>5909</v>
      </c>
      <c r="D7" s="6">
        <v>939</v>
      </c>
      <c r="E7" s="6">
        <v>923</v>
      </c>
      <c r="F7" s="7">
        <v>1057</v>
      </c>
      <c r="G7" s="8">
        <v>1060</v>
      </c>
      <c r="H7" s="8">
        <v>943</v>
      </c>
      <c r="I7" s="8">
        <v>987</v>
      </c>
      <c r="J7" s="9">
        <f t="shared" ref="J7:O25" si="0">D7/$C7*100</f>
        <v>15.891013707903198</v>
      </c>
      <c r="K7" s="10">
        <f t="shared" si="0"/>
        <v>15.620240311389406</v>
      </c>
      <c r="L7" s="9">
        <f t="shared" si="0"/>
        <v>17.887967507192418</v>
      </c>
      <c r="M7" s="11">
        <f t="shared" si="0"/>
        <v>17.938737519038757</v>
      </c>
      <c r="N7" s="12">
        <f t="shared" si="0"/>
        <v>15.958707057031646</v>
      </c>
      <c r="O7" s="12">
        <f t="shared" si="0"/>
        <v>16.703333897444576</v>
      </c>
      <c r="P7" s="13"/>
      <c r="Q7" s="14"/>
      <c r="W7" s="13"/>
      <c r="X7" s="13"/>
      <c r="Y7" s="13"/>
      <c r="Z7" s="13"/>
      <c r="AA7" s="13"/>
      <c r="AB7" s="13"/>
      <c r="AD7" s="15"/>
      <c r="AE7" s="15"/>
      <c r="AF7" s="15"/>
      <c r="AG7" s="15"/>
      <c r="AH7" s="15"/>
      <c r="AI7" s="15"/>
    </row>
    <row r="8" spans="2:35">
      <c r="B8" s="16" t="s">
        <v>8</v>
      </c>
      <c r="C8" s="17">
        <v>3147</v>
      </c>
      <c r="D8" s="18">
        <v>337</v>
      </c>
      <c r="E8" s="18">
        <v>370</v>
      </c>
      <c r="F8" s="19">
        <v>446</v>
      </c>
      <c r="G8" s="20">
        <v>711</v>
      </c>
      <c r="H8" s="20">
        <v>937</v>
      </c>
      <c r="I8" s="20">
        <v>346</v>
      </c>
      <c r="J8" s="21">
        <f t="shared" si="0"/>
        <v>10.708611375913568</v>
      </c>
      <c r="K8" s="22">
        <f t="shared" si="0"/>
        <v>11.757229107086113</v>
      </c>
      <c r="L8" s="21">
        <f t="shared" si="0"/>
        <v>14.172227518271368</v>
      </c>
      <c r="M8" s="23">
        <f t="shared" si="0"/>
        <v>22.592945662535747</v>
      </c>
      <c r="N8" s="24">
        <f t="shared" si="0"/>
        <v>29.774388306323484</v>
      </c>
      <c r="O8" s="24">
        <f t="shared" si="0"/>
        <v>10.994598029869717</v>
      </c>
      <c r="P8" s="13"/>
      <c r="Q8" s="14"/>
      <c r="W8" s="13"/>
      <c r="X8" s="13"/>
      <c r="Y8" s="13"/>
      <c r="Z8" s="13"/>
      <c r="AA8" s="13"/>
      <c r="AB8" s="13"/>
      <c r="AD8" s="15"/>
      <c r="AE8" s="15"/>
      <c r="AF8" s="15"/>
      <c r="AG8" s="15"/>
      <c r="AH8" s="15"/>
      <c r="AI8" s="15"/>
    </row>
    <row r="9" spans="2:35">
      <c r="B9" s="4" t="s">
        <v>9</v>
      </c>
      <c r="C9" s="5">
        <v>1420</v>
      </c>
      <c r="D9" s="6">
        <v>198</v>
      </c>
      <c r="E9" s="6">
        <v>114</v>
      </c>
      <c r="F9" s="7">
        <v>122</v>
      </c>
      <c r="G9" s="8">
        <v>257</v>
      </c>
      <c r="H9" s="8">
        <v>686</v>
      </c>
      <c r="I9" s="8">
        <v>43</v>
      </c>
      <c r="J9" s="9">
        <f t="shared" si="0"/>
        <v>13.943661971830986</v>
      </c>
      <c r="K9" s="10">
        <f t="shared" si="0"/>
        <v>8.0281690140845079</v>
      </c>
      <c r="L9" s="9">
        <f t="shared" si="0"/>
        <v>8.591549295774648</v>
      </c>
      <c r="M9" s="11">
        <f t="shared" si="0"/>
        <v>18.098591549295776</v>
      </c>
      <c r="N9" s="12">
        <f t="shared" si="0"/>
        <v>48.309859154929583</v>
      </c>
      <c r="O9" s="12">
        <f t="shared" si="0"/>
        <v>3.028169014084507</v>
      </c>
      <c r="P9" s="13"/>
      <c r="Q9" s="14"/>
      <c r="W9" s="13"/>
      <c r="X9" s="13"/>
      <c r="Y9" s="13"/>
      <c r="Z9" s="13"/>
      <c r="AA9" s="13"/>
      <c r="AB9" s="13"/>
      <c r="AD9" s="15"/>
      <c r="AE9" s="15"/>
      <c r="AF9" s="15"/>
      <c r="AG9" s="15"/>
      <c r="AH9" s="15"/>
      <c r="AI9" s="15"/>
    </row>
    <row r="10" spans="2:35">
      <c r="B10" s="16" t="s">
        <v>10</v>
      </c>
      <c r="C10" s="17">
        <v>852</v>
      </c>
      <c r="D10" s="25">
        <v>75</v>
      </c>
      <c r="E10" s="25">
        <v>57</v>
      </c>
      <c r="F10" s="26">
        <v>85</v>
      </c>
      <c r="G10" s="25">
        <v>172</v>
      </c>
      <c r="H10" s="25">
        <v>459</v>
      </c>
      <c r="I10" s="25">
        <v>4</v>
      </c>
      <c r="J10" s="27">
        <f t="shared" si="0"/>
        <v>8.8028169014084501</v>
      </c>
      <c r="K10" s="23">
        <f t="shared" si="0"/>
        <v>6.6901408450704221</v>
      </c>
      <c r="L10" s="27">
        <f t="shared" si="0"/>
        <v>9.976525821596244</v>
      </c>
      <c r="M10" s="23">
        <f t="shared" si="0"/>
        <v>20.187793427230048</v>
      </c>
      <c r="N10" s="23">
        <f t="shared" si="0"/>
        <v>53.873239436619713</v>
      </c>
      <c r="O10" s="23">
        <f t="shared" si="0"/>
        <v>0.46948356807511737</v>
      </c>
      <c r="P10" s="13"/>
      <c r="Q10" s="14"/>
      <c r="W10" s="13"/>
      <c r="X10" s="13"/>
      <c r="Y10" s="13"/>
      <c r="Z10" s="13"/>
      <c r="AA10" s="13"/>
      <c r="AB10" s="13"/>
      <c r="AD10" s="15"/>
      <c r="AE10" s="15"/>
      <c r="AF10" s="15"/>
      <c r="AG10" s="15"/>
      <c r="AH10" s="15"/>
      <c r="AI10" s="15"/>
    </row>
    <row r="11" spans="2:35">
      <c r="B11" s="4" t="s">
        <v>11</v>
      </c>
      <c r="C11" s="5">
        <v>222</v>
      </c>
      <c r="D11" s="6">
        <v>110</v>
      </c>
      <c r="E11" s="6">
        <v>21</v>
      </c>
      <c r="F11" s="7">
        <v>13</v>
      </c>
      <c r="G11" s="8">
        <v>25</v>
      </c>
      <c r="H11" s="8">
        <v>39</v>
      </c>
      <c r="I11" s="8">
        <v>14</v>
      </c>
      <c r="J11" s="9">
        <f t="shared" si="0"/>
        <v>49.549549549549546</v>
      </c>
      <c r="K11" s="10">
        <f t="shared" si="0"/>
        <v>9.4594594594594597</v>
      </c>
      <c r="L11" s="9">
        <f t="shared" si="0"/>
        <v>5.8558558558558556</v>
      </c>
      <c r="M11" s="11">
        <f t="shared" si="0"/>
        <v>11.261261261261261</v>
      </c>
      <c r="N11" s="12">
        <f t="shared" si="0"/>
        <v>17.567567567567568</v>
      </c>
      <c r="O11" s="12">
        <f t="shared" si="0"/>
        <v>6.3063063063063058</v>
      </c>
      <c r="P11" s="13"/>
      <c r="Q11" s="14"/>
      <c r="W11" s="13"/>
      <c r="X11" s="13"/>
      <c r="Y11" s="13"/>
      <c r="Z11" s="13"/>
      <c r="AA11" s="13"/>
      <c r="AB11" s="13"/>
      <c r="AD11" s="15"/>
      <c r="AE11" s="15"/>
      <c r="AF11" s="15"/>
      <c r="AG11" s="15"/>
      <c r="AH11" s="15"/>
      <c r="AI11" s="15"/>
    </row>
    <row r="12" spans="2:35">
      <c r="B12" s="16" t="s">
        <v>12</v>
      </c>
      <c r="C12" s="17">
        <v>706</v>
      </c>
      <c r="D12" s="18">
        <v>81</v>
      </c>
      <c r="E12" s="18">
        <v>82</v>
      </c>
      <c r="F12" s="19">
        <v>87</v>
      </c>
      <c r="G12" s="20">
        <v>114</v>
      </c>
      <c r="H12" s="20">
        <v>195</v>
      </c>
      <c r="I12" s="20">
        <v>147</v>
      </c>
      <c r="J12" s="21">
        <f t="shared" si="0"/>
        <v>11.473087818696884</v>
      </c>
      <c r="K12" s="22">
        <f t="shared" si="0"/>
        <v>11.614730878186968</v>
      </c>
      <c r="L12" s="21">
        <f t="shared" si="0"/>
        <v>12.322946175637393</v>
      </c>
      <c r="M12" s="23">
        <f t="shared" si="0"/>
        <v>16.147308781869686</v>
      </c>
      <c r="N12" s="24">
        <f t="shared" si="0"/>
        <v>27.620396600566572</v>
      </c>
      <c r="O12" s="24">
        <f t="shared" si="0"/>
        <v>20.821529745042493</v>
      </c>
      <c r="P12" s="13"/>
      <c r="Q12" s="14"/>
      <c r="W12" s="13"/>
      <c r="X12" s="13"/>
      <c r="Y12" s="13"/>
      <c r="Z12" s="13"/>
      <c r="AA12" s="13"/>
      <c r="AB12" s="13"/>
      <c r="AD12" s="15"/>
      <c r="AE12" s="15"/>
      <c r="AF12" s="15"/>
      <c r="AG12" s="15"/>
      <c r="AH12" s="15"/>
      <c r="AI12" s="15"/>
    </row>
    <row r="13" spans="2:35">
      <c r="B13" s="4" t="s">
        <v>13</v>
      </c>
      <c r="C13" s="5">
        <v>2798</v>
      </c>
      <c r="D13" s="6">
        <v>274</v>
      </c>
      <c r="E13" s="6">
        <v>368</v>
      </c>
      <c r="F13" s="7">
        <v>518</v>
      </c>
      <c r="G13" s="8">
        <v>588</v>
      </c>
      <c r="H13" s="8">
        <v>803</v>
      </c>
      <c r="I13" s="8">
        <v>247</v>
      </c>
      <c r="J13" s="9">
        <f t="shared" si="0"/>
        <v>9.7927090779127948</v>
      </c>
      <c r="K13" s="10">
        <f t="shared" si="0"/>
        <v>13.152251608291637</v>
      </c>
      <c r="L13" s="9">
        <f t="shared" si="0"/>
        <v>18.513223731236597</v>
      </c>
      <c r="M13" s="11">
        <f t="shared" si="0"/>
        <v>21.015010721944247</v>
      </c>
      <c r="N13" s="12">
        <f t="shared" si="0"/>
        <v>28.699070764832022</v>
      </c>
      <c r="O13" s="12">
        <f t="shared" si="0"/>
        <v>8.8277340957827022</v>
      </c>
      <c r="P13" s="13"/>
      <c r="Q13" s="14"/>
      <c r="W13" s="13"/>
      <c r="X13" s="13"/>
      <c r="Y13" s="13"/>
      <c r="Z13" s="13"/>
      <c r="AA13" s="13"/>
      <c r="AB13" s="13"/>
      <c r="AD13" s="15"/>
      <c r="AE13" s="15"/>
      <c r="AF13" s="15"/>
      <c r="AG13" s="15"/>
      <c r="AH13" s="15"/>
      <c r="AI13" s="15"/>
    </row>
    <row r="14" spans="2:35">
      <c r="B14" s="16" t="s">
        <v>14</v>
      </c>
      <c r="C14" s="17">
        <v>722</v>
      </c>
      <c r="D14" s="18">
        <v>19</v>
      </c>
      <c r="E14" s="18">
        <v>70</v>
      </c>
      <c r="F14" s="19">
        <v>107</v>
      </c>
      <c r="G14" s="20">
        <v>190</v>
      </c>
      <c r="H14" s="20">
        <v>331</v>
      </c>
      <c r="I14" s="20">
        <v>5</v>
      </c>
      <c r="J14" s="21">
        <f t="shared" si="0"/>
        <v>2.6315789473684208</v>
      </c>
      <c r="K14" s="22">
        <f t="shared" si="0"/>
        <v>9.6952908587257625</v>
      </c>
      <c r="L14" s="21">
        <f t="shared" si="0"/>
        <v>14.819944598337949</v>
      </c>
      <c r="M14" s="23">
        <f t="shared" si="0"/>
        <v>26.315789473684209</v>
      </c>
      <c r="N14" s="24">
        <f t="shared" si="0"/>
        <v>45.844875346260388</v>
      </c>
      <c r="O14" s="24">
        <f t="shared" si="0"/>
        <v>0.69252077562326864</v>
      </c>
      <c r="P14" s="13"/>
      <c r="Q14" s="14"/>
      <c r="W14" s="13"/>
      <c r="X14" s="13"/>
      <c r="Y14" s="13"/>
      <c r="Z14" s="13"/>
      <c r="AA14" s="13"/>
      <c r="AB14" s="13"/>
      <c r="AD14" s="15"/>
      <c r="AE14" s="15"/>
      <c r="AF14" s="15"/>
      <c r="AG14" s="15"/>
      <c r="AH14" s="15"/>
      <c r="AI14" s="15"/>
    </row>
    <row r="15" spans="2:35">
      <c r="B15" s="4" t="s">
        <v>15</v>
      </c>
      <c r="C15" s="5">
        <v>5490</v>
      </c>
      <c r="D15" s="6">
        <v>692</v>
      </c>
      <c r="E15" s="6">
        <v>647</v>
      </c>
      <c r="F15" s="7">
        <v>811</v>
      </c>
      <c r="G15" s="8">
        <v>1136</v>
      </c>
      <c r="H15" s="8">
        <v>1346</v>
      </c>
      <c r="I15" s="8">
        <v>858</v>
      </c>
      <c r="J15" s="9">
        <f t="shared" si="0"/>
        <v>12.604735883424409</v>
      </c>
      <c r="K15" s="10">
        <f t="shared" si="0"/>
        <v>11.785063752276868</v>
      </c>
      <c r="L15" s="9">
        <f t="shared" si="0"/>
        <v>14.772313296903461</v>
      </c>
      <c r="M15" s="11">
        <f t="shared" si="0"/>
        <v>20.692167577413478</v>
      </c>
      <c r="N15" s="12">
        <f t="shared" si="0"/>
        <v>24.517304189435336</v>
      </c>
      <c r="O15" s="12">
        <f t="shared" si="0"/>
        <v>15.628415300546447</v>
      </c>
      <c r="P15" s="13"/>
      <c r="Q15" s="14"/>
      <c r="W15" s="13"/>
      <c r="X15" s="13"/>
      <c r="Y15" s="13"/>
      <c r="Z15" s="13"/>
      <c r="AA15" s="13"/>
      <c r="AB15" s="13"/>
      <c r="AD15" s="15"/>
      <c r="AE15" s="15"/>
      <c r="AF15" s="15"/>
      <c r="AG15" s="15"/>
      <c r="AH15" s="15"/>
      <c r="AI15" s="15"/>
    </row>
    <row r="16" spans="2:35">
      <c r="B16" s="16" t="s">
        <v>16</v>
      </c>
      <c r="C16" s="17">
        <v>15346</v>
      </c>
      <c r="D16" s="18">
        <v>1162</v>
      </c>
      <c r="E16" s="18">
        <v>1231</v>
      </c>
      <c r="F16" s="19">
        <v>2178</v>
      </c>
      <c r="G16" s="20">
        <v>4052</v>
      </c>
      <c r="H16" s="20">
        <v>5829</v>
      </c>
      <c r="I16" s="20">
        <v>894</v>
      </c>
      <c r="J16" s="21">
        <f t="shared" si="0"/>
        <v>7.5720057343933274</v>
      </c>
      <c r="K16" s="22">
        <f t="shared" si="0"/>
        <v>8.021634302098267</v>
      </c>
      <c r="L16" s="21">
        <f t="shared" si="0"/>
        <v>14.192623484947218</v>
      </c>
      <c r="M16" s="23">
        <f t="shared" si="0"/>
        <v>26.404274729571224</v>
      </c>
      <c r="N16" s="24">
        <f t="shared" si="0"/>
        <v>37.983839436986841</v>
      </c>
      <c r="O16" s="24">
        <f t="shared" si="0"/>
        <v>5.8256223120031283</v>
      </c>
      <c r="P16" s="13"/>
      <c r="Q16" s="14"/>
      <c r="W16" s="13"/>
      <c r="X16" s="13"/>
      <c r="Y16" s="13"/>
      <c r="Z16" s="13"/>
      <c r="AA16" s="13"/>
      <c r="AB16" s="13"/>
      <c r="AD16" s="15"/>
      <c r="AE16" s="15"/>
      <c r="AF16" s="15"/>
      <c r="AG16" s="15"/>
      <c r="AH16" s="15"/>
      <c r="AI16" s="15"/>
    </row>
    <row r="17" spans="2:35">
      <c r="B17" s="4" t="s">
        <v>17</v>
      </c>
      <c r="C17" s="5">
        <v>1364</v>
      </c>
      <c r="D17" s="28">
        <v>307</v>
      </c>
      <c r="E17" s="28">
        <v>252</v>
      </c>
      <c r="F17" s="29">
        <v>217</v>
      </c>
      <c r="G17" s="28">
        <v>199</v>
      </c>
      <c r="H17" s="28">
        <v>252</v>
      </c>
      <c r="I17" s="28">
        <v>137</v>
      </c>
      <c r="J17" s="30">
        <f t="shared" si="0"/>
        <v>22.507331378299121</v>
      </c>
      <c r="K17" s="11">
        <f t="shared" si="0"/>
        <v>18.475073313782993</v>
      </c>
      <c r="L17" s="30">
        <f t="shared" si="0"/>
        <v>15.909090909090908</v>
      </c>
      <c r="M17" s="11">
        <f t="shared" si="0"/>
        <v>14.589442815249267</v>
      </c>
      <c r="N17" s="11">
        <f t="shared" si="0"/>
        <v>18.475073313782993</v>
      </c>
      <c r="O17" s="11">
        <f t="shared" si="0"/>
        <v>10.04398826979472</v>
      </c>
      <c r="P17" s="13"/>
      <c r="Q17" s="14"/>
      <c r="W17" s="13"/>
      <c r="X17" s="13"/>
      <c r="Y17" s="13"/>
      <c r="Z17" s="13"/>
      <c r="AA17" s="13"/>
      <c r="AB17" s="13"/>
      <c r="AD17" s="15"/>
      <c r="AE17" s="15"/>
      <c r="AF17" s="15"/>
      <c r="AG17" s="15"/>
      <c r="AH17" s="15"/>
      <c r="AI17" s="15"/>
    </row>
    <row r="18" spans="2:35">
      <c r="B18" s="16" t="s">
        <v>18</v>
      </c>
      <c r="C18" s="17">
        <v>282</v>
      </c>
      <c r="D18" s="18">
        <v>39</v>
      </c>
      <c r="E18" s="18">
        <v>31</v>
      </c>
      <c r="F18" s="19">
        <v>46</v>
      </c>
      <c r="G18" s="20">
        <v>46</v>
      </c>
      <c r="H18" s="20">
        <v>74</v>
      </c>
      <c r="I18" s="20">
        <v>46</v>
      </c>
      <c r="J18" s="21">
        <f t="shared" si="0"/>
        <v>13.829787234042554</v>
      </c>
      <c r="K18" s="22">
        <f t="shared" si="0"/>
        <v>10.99290780141844</v>
      </c>
      <c r="L18" s="21">
        <f t="shared" si="0"/>
        <v>16.312056737588655</v>
      </c>
      <c r="M18" s="23">
        <f t="shared" si="0"/>
        <v>16.312056737588655</v>
      </c>
      <c r="N18" s="24">
        <f t="shared" si="0"/>
        <v>26.24113475177305</v>
      </c>
      <c r="O18" s="24">
        <f t="shared" si="0"/>
        <v>16.312056737588655</v>
      </c>
      <c r="P18" s="13"/>
      <c r="Q18" s="14"/>
      <c r="W18" s="13"/>
      <c r="X18" s="13"/>
      <c r="Y18" s="13"/>
      <c r="Z18" s="13"/>
      <c r="AA18" s="13"/>
      <c r="AB18" s="13"/>
      <c r="AD18" s="15"/>
      <c r="AE18" s="15"/>
      <c r="AF18" s="15"/>
      <c r="AG18" s="15"/>
      <c r="AH18" s="15"/>
      <c r="AI18" s="15"/>
    </row>
    <row r="19" spans="2:35">
      <c r="B19" s="4" t="s">
        <v>19</v>
      </c>
      <c r="C19" s="5">
        <v>1419</v>
      </c>
      <c r="D19" s="6">
        <v>29</v>
      </c>
      <c r="E19" s="6">
        <v>74</v>
      </c>
      <c r="F19" s="7">
        <v>170</v>
      </c>
      <c r="G19" s="8">
        <v>386</v>
      </c>
      <c r="H19" s="8">
        <v>759</v>
      </c>
      <c r="I19" s="8">
        <v>1</v>
      </c>
      <c r="J19" s="9">
        <f t="shared" si="0"/>
        <v>2.0436927413671602</v>
      </c>
      <c r="K19" s="10">
        <f t="shared" si="0"/>
        <v>5.214940098661029</v>
      </c>
      <c r="L19" s="9">
        <f t="shared" si="0"/>
        <v>11.980267794221284</v>
      </c>
      <c r="M19" s="11">
        <f t="shared" si="0"/>
        <v>27.202255109231853</v>
      </c>
      <c r="N19" s="12">
        <f t="shared" si="0"/>
        <v>53.488372093023251</v>
      </c>
      <c r="O19" s="12">
        <f t="shared" si="0"/>
        <v>7.0472163495419307E-2</v>
      </c>
      <c r="P19" s="13"/>
      <c r="Q19" s="14"/>
      <c r="W19" s="13"/>
      <c r="X19" s="13"/>
      <c r="Y19" s="13"/>
      <c r="Z19" s="13"/>
      <c r="AA19" s="13"/>
      <c r="AB19" s="13"/>
      <c r="AD19" s="15"/>
      <c r="AE19" s="15"/>
      <c r="AF19" s="15"/>
      <c r="AG19" s="15"/>
      <c r="AH19" s="15"/>
      <c r="AI19" s="15"/>
    </row>
    <row r="20" spans="2:35">
      <c r="B20" s="16" t="s">
        <v>20</v>
      </c>
      <c r="C20" s="17">
        <v>174</v>
      </c>
      <c r="D20" s="25">
        <v>1</v>
      </c>
      <c r="E20" s="25">
        <v>5</v>
      </c>
      <c r="F20" s="26">
        <v>10</v>
      </c>
      <c r="G20" s="25">
        <v>27</v>
      </c>
      <c r="H20" s="25">
        <v>123</v>
      </c>
      <c r="I20" s="25">
        <v>8</v>
      </c>
      <c r="J20" s="27">
        <f t="shared" si="0"/>
        <v>0.57471264367816088</v>
      </c>
      <c r="K20" s="23">
        <f t="shared" si="0"/>
        <v>2.8735632183908044</v>
      </c>
      <c r="L20" s="27">
        <f t="shared" si="0"/>
        <v>5.7471264367816088</v>
      </c>
      <c r="M20" s="23">
        <f t="shared" si="0"/>
        <v>15.517241379310345</v>
      </c>
      <c r="N20" s="23">
        <f t="shared" si="0"/>
        <v>70.689655172413794</v>
      </c>
      <c r="O20" s="23">
        <f t="shared" si="0"/>
        <v>4.5977011494252871</v>
      </c>
      <c r="P20" s="13"/>
      <c r="Q20" s="14"/>
      <c r="W20" s="13"/>
      <c r="X20" s="13"/>
      <c r="Y20" s="13"/>
      <c r="Z20" s="13"/>
      <c r="AA20" s="13"/>
      <c r="AB20" s="13"/>
      <c r="AD20" s="15"/>
      <c r="AE20" s="15"/>
      <c r="AF20" s="15"/>
      <c r="AG20" s="15"/>
      <c r="AH20" s="15"/>
      <c r="AI20" s="15"/>
    </row>
    <row r="21" spans="2:35">
      <c r="B21" s="4" t="s">
        <v>21</v>
      </c>
      <c r="C21" s="5">
        <v>1773</v>
      </c>
      <c r="D21" s="28">
        <v>84</v>
      </c>
      <c r="E21" s="28">
        <v>97</v>
      </c>
      <c r="F21" s="29">
        <v>161</v>
      </c>
      <c r="G21" s="28">
        <v>368</v>
      </c>
      <c r="H21" s="28">
        <v>853</v>
      </c>
      <c r="I21" s="28">
        <v>210</v>
      </c>
      <c r="J21" s="30">
        <f t="shared" si="0"/>
        <v>4.7377326565143827</v>
      </c>
      <c r="K21" s="11">
        <f t="shared" si="0"/>
        <v>5.4709531866892274</v>
      </c>
      <c r="L21" s="30">
        <f t="shared" si="0"/>
        <v>9.0806542583192336</v>
      </c>
      <c r="M21" s="11">
        <f t="shared" si="0"/>
        <v>20.755781161872534</v>
      </c>
      <c r="N21" s="11">
        <f t="shared" si="0"/>
        <v>48.110547095318665</v>
      </c>
      <c r="O21" s="11">
        <f t="shared" si="0"/>
        <v>11.844331641285956</v>
      </c>
      <c r="P21" s="13"/>
      <c r="Q21" s="14"/>
      <c r="W21" s="13"/>
      <c r="X21" s="13"/>
      <c r="Y21" s="13"/>
      <c r="Z21" s="13"/>
      <c r="AA21" s="13"/>
      <c r="AB21" s="13"/>
      <c r="AD21" s="15"/>
      <c r="AE21" s="15"/>
      <c r="AF21" s="15"/>
      <c r="AG21" s="15"/>
      <c r="AH21" s="15"/>
      <c r="AI21" s="15"/>
    </row>
    <row r="22" spans="2:35">
      <c r="B22" s="16" t="s">
        <v>22</v>
      </c>
      <c r="C22" s="31">
        <v>240</v>
      </c>
      <c r="D22" s="32">
        <v>20</v>
      </c>
      <c r="E22" s="32">
        <v>32</v>
      </c>
      <c r="F22" s="33">
        <v>54</v>
      </c>
      <c r="G22" s="32">
        <v>54</v>
      </c>
      <c r="H22" s="32">
        <v>76</v>
      </c>
      <c r="I22" s="32">
        <v>4</v>
      </c>
      <c r="J22" s="34">
        <f t="shared" si="0"/>
        <v>8.3333333333333321</v>
      </c>
      <c r="K22" s="35">
        <f t="shared" si="0"/>
        <v>13.333333333333334</v>
      </c>
      <c r="L22" s="34">
        <f t="shared" si="0"/>
        <v>22.5</v>
      </c>
      <c r="M22" s="35">
        <f t="shared" si="0"/>
        <v>22.5</v>
      </c>
      <c r="N22" s="35">
        <f t="shared" si="0"/>
        <v>31.666666666666664</v>
      </c>
      <c r="O22" s="35">
        <f t="shared" si="0"/>
        <v>1.6666666666666667</v>
      </c>
      <c r="P22" s="13"/>
      <c r="Q22" s="14"/>
      <c r="W22" s="13"/>
      <c r="X22" s="13"/>
      <c r="Y22" s="13"/>
      <c r="Z22" s="13"/>
      <c r="AA22" s="13"/>
      <c r="AB22" s="13"/>
      <c r="AD22" s="15"/>
      <c r="AE22" s="15"/>
      <c r="AF22" s="15"/>
      <c r="AG22" s="15"/>
      <c r="AH22" s="15"/>
      <c r="AI22" s="15"/>
    </row>
    <row r="23" spans="2:35">
      <c r="B23" s="36" t="s">
        <v>23</v>
      </c>
      <c r="C23" s="37">
        <f>C9+C10+C14+C19+C20+C22</f>
        <v>4827</v>
      </c>
      <c r="D23" s="38">
        <f>D9+D10+D14+D19+D20+D22</f>
        <v>342</v>
      </c>
      <c r="E23" s="38">
        <f>E9+E10+E14+E19+E20+E22</f>
        <v>352</v>
      </c>
      <c r="F23" s="38">
        <f t="shared" ref="F23:I23" si="1">F9+F10+F14+F19+F20+F22</f>
        <v>548</v>
      </c>
      <c r="G23" s="38">
        <f t="shared" si="1"/>
        <v>1086</v>
      </c>
      <c r="H23" s="38">
        <f t="shared" si="1"/>
        <v>2434</v>
      </c>
      <c r="I23" s="38">
        <f t="shared" si="1"/>
        <v>65</v>
      </c>
      <c r="J23" s="39">
        <f t="shared" si="0"/>
        <v>7.0851460534493471</v>
      </c>
      <c r="K23" s="40">
        <f t="shared" si="0"/>
        <v>7.2923140667080997</v>
      </c>
      <c r="L23" s="39">
        <f t="shared" si="0"/>
        <v>11.352807126579656</v>
      </c>
      <c r="M23" s="40">
        <f t="shared" si="0"/>
        <v>22.498446239900559</v>
      </c>
      <c r="N23" s="40">
        <f t="shared" si="0"/>
        <v>50.424694427180441</v>
      </c>
      <c r="O23" s="40">
        <f t="shared" si="0"/>
        <v>1.3465920861818934</v>
      </c>
      <c r="P23" s="13"/>
      <c r="Q23" s="14"/>
      <c r="W23" s="13"/>
      <c r="X23" s="13"/>
      <c r="Y23" s="13"/>
      <c r="Z23" s="13"/>
      <c r="AA23" s="13"/>
      <c r="AB23" s="13"/>
      <c r="AD23" s="15"/>
      <c r="AE23" s="15"/>
      <c r="AF23" s="15"/>
      <c r="AG23" s="15"/>
      <c r="AH23" s="15"/>
      <c r="AI23" s="15"/>
    </row>
    <row r="24" spans="2:35">
      <c r="B24" s="41" t="s">
        <v>24</v>
      </c>
      <c r="C24" s="42">
        <f>C7+C8+C11+C12+C13+C15+C16+C17+C18+C21</f>
        <v>37037</v>
      </c>
      <c r="D24" s="8">
        <f>D7+D8+D11+D12+D13+D15+D16+D17+D18+D21</f>
        <v>4025</v>
      </c>
      <c r="E24" s="8">
        <f>E7+E8+E11+E12+E13+E15+E16+E17+E18+E21</f>
        <v>4022</v>
      </c>
      <c r="F24" s="8">
        <f t="shared" ref="F24:I24" si="2">F7+F8+F11+F12+F13+F15+F16+F17+F18+F21</f>
        <v>5534</v>
      </c>
      <c r="G24" s="8">
        <f t="shared" si="2"/>
        <v>8299</v>
      </c>
      <c r="H24" s="8">
        <f t="shared" si="2"/>
        <v>11271</v>
      </c>
      <c r="I24" s="8">
        <f t="shared" si="2"/>
        <v>3886</v>
      </c>
      <c r="J24" s="9">
        <f t="shared" si="0"/>
        <v>10.867510867510868</v>
      </c>
      <c r="K24" s="10">
        <f t="shared" si="0"/>
        <v>10.859410859410859</v>
      </c>
      <c r="L24" s="9">
        <f t="shared" si="0"/>
        <v>14.941814941814943</v>
      </c>
      <c r="M24" s="10">
        <f t="shared" si="0"/>
        <v>22.407322407322408</v>
      </c>
      <c r="N24" s="10">
        <f t="shared" si="0"/>
        <v>30.431730431730429</v>
      </c>
      <c r="O24" s="10">
        <f t="shared" si="0"/>
        <v>10.492210492210493</v>
      </c>
      <c r="P24" s="13"/>
      <c r="Q24" s="14"/>
      <c r="W24" s="13"/>
      <c r="X24" s="13"/>
      <c r="Y24" s="13"/>
      <c r="Z24" s="13"/>
      <c r="AA24" s="13"/>
      <c r="AB24" s="13"/>
      <c r="AD24" s="15"/>
      <c r="AE24" s="15"/>
      <c r="AF24" s="15"/>
      <c r="AG24" s="15"/>
      <c r="AH24" s="15"/>
      <c r="AI24" s="15"/>
    </row>
    <row r="25" spans="2:35">
      <c r="B25" s="43" t="s">
        <v>25</v>
      </c>
      <c r="C25" s="44">
        <f>SUM(C7:C22)</f>
        <v>41864</v>
      </c>
      <c r="D25" s="45">
        <f>SUM(D7:D22)</f>
        <v>4367</v>
      </c>
      <c r="E25" s="45">
        <f>SUM(E7:E22)</f>
        <v>4374</v>
      </c>
      <c r="F25" s="45">
        <f t="shared" ref="F25:I25" si="3">SUM(F7:F22)</f>
        <v>6082</v>
      </c>
      <c r="G25" s="45">
        <f t="shared" si="3"/>
        <v>9385</v>
      </c>
      <c r="H25" s="45">
        <f t="shared" si="3"/>
        <v>13705</v>
      </c>
      <c r="I25" s="45">
        <f t="shared" si="3"/>
        <v>3951</v>
      </c>
      <c r="J25" s="46">
        <f t="shared" si="0"/>
        <v>10.431396904261419</v>
      </c>
      <c r="K25" s="47">
        <f t="shared" si="0"/>
        <v>10.448117714504109</v>
      </c>
      <c r="L25" s="46">
        <f t="shared" si="0"/>
        <v>14.527995413720618</v>
      </c>
      <c r="M25" s="47">
        <f t="shared" si="0"/>
        <v>22.417829161093064</v>
      </c>
      <c r="N25" s="47">
        <f t="shared" si="0"/>
        <v>32.736957768010697</v>
      </c>
      <c r="O25" s="47">
        <f t="shared" si="0"/>
        <v>9.4377030384100902</v>
      </c>
      <c r="P25" s="13"/>
      <c r="Q25" s="14"/>
      <c r="W25" s="13"/>
      <c r="X25" s="13"/>
      <c r="Y25" s="13"/>
      <c r="Z25" s="13"/>
      <c r="AA25" s="13"/>
      <c r="AB25" s="13"/>
      <c r="AD25" s="15"/>
      <c r="AE25" s="15"/>
      <c r="AF25" s="15"/>
      <c r="AG25" s="15"/>
      <c r="AH25" s="15"/>
      <c r="AI25" s="15"/>
    </row>
    <row r="26" spans="2:35" ht="29.7" customHeight="1">
      <c r="B26" s="73" t="s">
        <v>26</v>
      </c>
      <c r="C26" s="73"/>
      <c r="D26" s="73"/>
      <c r="E26" s="73"/>
      <c r="F26" s="73"/>
      <c r="G26" s="73"/>
      <c r="H26" s="73"/>
      <c r="I26" s="73"/>
      <c r="J26" s="73"/>
      <c r="K26" s="73"/>
      <c r="L26" s="73"/>
      <c r="M26" s="73"/>
      <c r="N26" s="73"/>
      <c r="O26" s="73"/>
    </row>
    <row r="27" spans="2:35" ht="30" customHeight="1">
      <c r="B27" s="74" t="s">
        <v>42</v>
      </c>
      <c r="C27" s="74"/>
      <c r="D27" s="74"/>
      <c r="E27" s="74"/>
      <c r="F27" s="74"/>
      <c r="G27" s="74"/>
      <c r="H27" s="74"/>
      <c r="I27" s="74"/>
      <c r="J27" s="74"/>
      <c r="K27" s="74"/>
      <c r="L27" s="74"/>
      <c r="M27" s="74"/>
      <c r="N27" s="74"/>
      <c r="O27" s="74"/>
    </row>
    <row r="29" spans="2:35" s="48" customFormat="1">
      <c r="C29" s="49"/>
      <c r="D29" s="49"/>
      <c r="E29" s="49"/>
      <c r="F29" s="49"/>
      <c r="G29" s="49"/>
      <c r="H29" s="49"/>
      <c r="I29" s="49"/>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4580-C273-48C1-A6BD-CD5D9068B865}">
  <dimension ref="B2:AI50"/>
  <sheetViews>
    <sheetView workbookViewId="0">
      <selection activeCell="B10" sqref="B10"/>
    </sheetView>
  </sheetViews>
  <sheetFormatPr baseColWidth="10" defaultColWidth="11.44140625" defaultRowHeight="14.4"/>
  <cols>
    <col min="1" max="1" width="11.44140625" style="1"/>
    <col min="2" max="2" width="33.44140625" style="1" customWidth="1"/>
    <col min="3" max="3" width="26" style="1" customWidth="1"/>
    <col min="4" max="4" width="12.44140625" style="1" customWidth="1"/>
    <col min="5" max="6" width="13" style="1" customWidth="1"/>
    <col min="7" max="7" width="13.44140625" style="1" customWidth="1"/>
    <col min="8" max="9" width="13" style="1" customWidth="1"/>
    <col min="10" max="16384" width="11.44140625" style="1"/>
  </cols>
  <sheetData>
    <row r="2" spans="2:35" ht="15.6">
      <c r="B2" s="75" t="s">
        <v>38</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v>6085</v>
      </c>
      <c r="D7" s="6">
        <v>1078</v>
      </c>
      <c r="E7" s="6">
        <v>1102</v>
      </c>
      <c r="F7" s="7">
        <v>1125</v>
      </c>
      <c r="G7" s="8">
        <v>1002</v>
      </c>
      <c r="H7" s="8">
        <v>867</v>
      </c>
      <c r="I7" s="8">
        <v>911</v>
      </c>
      <c r="J7" s="9">
        <f t="shared" ref="J7:O25" si="0">D7/$C7*100</f>
        <v>17.71569433032046</v>
      </c>
      <c r="K7" s="10">
        <f t="shared" si="0"/>
        <v>18.110106820049303</v>
      </c>
      <c r="L7" s="9">
        <f t="shared" si="0"/>
        <v>18.488085456039443</v>
      </c>
      <c r="M7" s="11">
        <f t="shared" si="0"/>
        <v>16.466721446179129</v>
      </c>
      <c r="N7" s="12">
        <f t="shared" si="0"/>
        <v>14.248151191454397</v>
      </c>
      <c r="O7" s="12">
        <f t="shared" si="0"/>
        <v>14.971240755957272</v>
      </c>
      <c r="P7" s="13"/>
      <c r="Q7" s="14"/>
      <c r="W7" s="13"/>
      <c r="X7" s="13"/>
      <c r="Y7" s="13"/>
      <c r="Z7" s="13"/>
      <c r="AA7" s="13"/>
      <c r="AB7" s="13"/>
      <c r="AD7" s="15"/>
      <c r="AE7" s="15"/>
      <c r="AF7" s="15"/>
      <c r="AG7" s="15"/>
      <c r="AH7" s="15"/>
      <c r="AI7" s="15"/>
    </row>
    <row r="8" spans="2:35">
      <c r="B8" s="16" t="s">
        <v>8</v>
      </c>
      <c r="C8" s="17">
        <v>3235</v>
      </c>
      <c r="D8" s="18">
        <v>355</v>
      </c>
      <c r="E8" s="18">
        <v>431</v>
      </c>
      <c r="F8" s="19">
        <v>516</v>
      </c>
      <c r="G8" s="20">
        <v>710</v>
      </c>
      <c r="H8" s="20">
        <v>884</v>
      </c>
      <c r="I8" s="20">
        <v>339</v>
      </c>
      <c r="J8" s="21">
        <f t="shared" si="0"/>
        <v>10.973724884080372</v>
      </c>
      <c r="K8" s="22">
        <f t="shared" si="0"/>
        <v>13.323029366306027</v>
      </c>
      <c r="L8" s="21">
        <f t="shared" si="0"/>
        <v>15.950540958268933</v>
      </c>
      <c r="M8" s="23">
        <f t="shared" si="0"/>
        <v>21.947449768160745</v>
      </c>
      <c r="N8" s="24">
        <f t="shared" si="0"/>
        <v>27.326120556414217</v>
      </c>
      <c r="O8" s="24">
        <f t="shared" si="0"/>
        <v>10.479134466769706</v>
      </c>
      <c r="P8" s="13"/>
      <c r="Q8" s="14"/>
      <c r="W8" s="13"/>
      <c r="X8" s="13"/>
      <c r="Y8" s="13"/>
      <c r="Z8" s="13"/>
      <c r="AA8" s="13"/>
      <c r="AB8" s="13"/>
      <c r="AD8" s="15"/>
      <c r="AE8" s="15"/>
      <c r="AF8" s="15"/>
      <c r="AG8" s="15"/>
      <c r="AH8" s="15"/>
      <c r="AI8" s="15"/>
    </row>
    <row r="9" spans="2:35">
      <c r="B9" s="4" t="s">
        <v>9</v>
      </c>
      <c r="C9" s="5">
        <v>1424</v>
      </c>
      <c r="D9" s="6">
        <v>166</v>
      </c>
      <c r="E9" s="6">
        <v>119</v>
      </c>
      <c r="F9" s="7">
        <v>132</v>
      </c>
      <c r="G9" s="8">
        <v>246</v>
      </c>
      <c r="H9" s="8">
        <v>722</v>
      </c>
      <c r="I9" s="8">
        <v>39</v>
      </c>
      <c r="J9" s="9">
        <f t="shared" si="0"/>
        <v>11.657303370786517</v>
      </c>
      <c r="K9" s="10">
        <f t="shared" si="0"/>
        <v>8.3567415730337071</v>
      </c>
      <c r="L9" s="9">
        <f t="shared" si="0"/>
        <v>9.2696629213483153</v>
      </c>
      <c r="M9" s="11">
        <f t="shared" si="0"/>
        <v>17.275280898876407</v>
      </c>
      <c r="N9" s="12">
        <f t="shared" si="0"/>
        <v>50.702247191011239</v>
      </c>
      <c r="O9" s="12">
        <f t="shared" si="0"/>
        <v>2.7387640449438204</v>
      </c>
      <c r="P9" s="13"/>
      <c r="Q9" s="14"/>
      <c r="W9" s="13"/>
      <c r="X9" s="13"/>
      <c r="Y9" s="13"/>
      <c r="Z9" s="13"/>
      <c r="AA9" s="13"/>
      <c r="AB9" s="13"/>
      <c r="AD9" s="15"/>
      <c r="AE9" s="15"/>
      <c r="AF9" s="15"/>
      <c r="AG9" s="15"/>
      <c r="AH9" s="15"/>
      <c r="AI9" s="15"/>
    </row>
    <row r="10" spans="2:35">
      <c r="B10" s="16" t="s">
        <v>10</v>
      </c>
      <c r="C10" s="17">
        <v>900</v>
      </c>
      <c r="D10" s="25">
        <v>107</v>
      </c>
      <c r="E10" s="25">
        <v>77</v>
      </c>
      <c r="F10" s="26">
        <v>109</v>
      </c>
      <c r="G10" s="25">
        <v>192</v>
      </c>
      <c r="H10" s="25">
        <v>414</v>
      </c>
      <c r="I10" s="25">
        <v>1</v>
      </c>
      <c r="J10" s="27">
        <f t="shared" si="0"/>
        <v>11.888888888888889</v>
      </c>
      <c r="K10" s="23">
        <f t="shared" si="0"/>
        <v>8.5555555555555554</v>
      </c>
      <c r="L10" s="27">
        <f t="shared" si="0"/>
        <v>12.111111111111111</v>
      </c>
      <c r="M10" s="23">
        <f t="shared" si="0"/>
        <v>21.333333333333336</v>
      </c>
      <c r="N10" s="23">
        <f t="shared" si="0"/>
        <v>46</v>
      </c>
      <c r="O10" s="23">
        <f t="shared" si="0"/>
        <v>0.1111111111111111</v>
      </c>
      <c r="P10" s="13"/>
      <c r="Q10" s="14"/>
      <c r="W10" s="13"/>
      <c r="X10" s="13"/>
      <c r="Y10" s="13"/>
      <c r="Z10" s="13"/>
      <c r="AA10" s="13"/>
      <c r="AB10" s="13"/>
      <c r="AD10" s="15"/>
      <c r="AE10" s="15"/>
      <c r="AF10" s="15"/>
      <c r="AG10" s="15"/>
      <c r="AH10" s="15"/>
      <c r="AI10" s="15"/>
    </row>
    <row r="11" spans="2:35">
      <c r="B11" s="4" t="s">
        <v>11</v>
      </c>
      <c r="C11" s="5">
        <v>240</v>
      </c>
      <c r="D11" s="6">
        <v>13</v>
      </c>
      <c r="E11" s="6">
        <v>19</v>
      </c>
      <c r="F11" s="7">
        <v>28</v>
      </c>
      <c r="G11" s="8">
        <v>57</v>
      </c>
      <c r="H11" s="8">
        <v>87</v>
      </c>
      <c r="I11" s="8">
        <v>36</v>
      </c>
      <c r="J11" s="9">
        <f t="shared" si="0"/>
        <v>5.416666666666667</v>
      </c>
      <c r="K11" s="10">
        <f t="shared" si="0"/>
        <v>7.9166666666666661</v>
      </c>
      <c r="L11" s="9">
        <f t="shared" si="0"/>
        <v>11.666666666666666</v>
      </c>
      <c r="M11" s="11">
        <f t="shared" si="0"/>
        <v>23.75</v>
      </c>
      <c r="N11" s="12">
        <f t="shared" si="0"/>
        <v>36.25</v>
      </c>
      <c r="O11" s="12">
        <f t="shared" si="0"/>
        <v>15</v>
      </c>
      <c r="P11" s="13"/>
      <c r="Q11" s="14"/>
      <c r="W11" s="13"/>
      <c r="X11" s="13"/>
      <c r="Y11" s="13"/>
      <c r="Z11" s="13"/>
      <c r="AA11" s="13"/>
      <c r="AB11" s="13"/>
      <c r="AD11" s="15"/>
      <c r="AE11" s="15"/>
      <c r="AF11" s="15"/>
      <c r="AG11" s="15"/>
      <c r="AH11" s="15"/>
      <c r="AI11" s="15"/>
    </row>
    <row r="12" spans="2:35">
      <c r="B12" s="16" t="s">
        <v>12</v>
      </c>
      <c r="C12" s="17">
        <v>748</v>
      </c>
      <c r="D12" s="18">
        <v>108</v>
      </c>
      <c r="E12" s="18">
        <v>99</v>
      </c>
      <c r="F12" s="19">
        <v>79</v>
      </c>
      <c r="G12" s="20">
        <v>130</v>
      </c>
      <c r="H12" s="20">
        <v>190</v>
      </c>
      <c r="I12" s="20">
        <v>142</v>
      </c>
      <c r="J12" s="21">
        <f t="shared" si="0"/>
        <v>14.438502673796791</v>
      </c>
      <c r="K12" s="22">
        <f t="shared" si="0"/>
        <v>13.23529411764706</v>
      </c>
      <c r="L12" s="21">
        <f t="shared" si="0"/>
        <v>10.561497326203209</v>
      </c>
      <c r="M12" s="23">
        <f t="shared" si="0"/>
        <v>17.379679144385026</v>
      </c>
      <c r="N12" s="24">
        <f t="shared" si="0"/>
        <v>25.401069518716579</v>
      </c>
      <c r="O12" s="24">
        <f t="shared" si="0"/>
        <v>18.983957219251337</v>
      </c>
      <c r="P12" s="13"/>
      <c r="Q12" s="14"/>
      <c r="W12" s="13"/>
      <c r="X12" s="13"/>
      <c r="Y12" s="13"/>
      <c r="Z12" s="13"/>
      <c r="AA12" s="13"/>
      <c r="AB12" s="13"/>
      <c r="AD12" s="15"/>
      <c r="AE12" s="15"/>
      <c r="AF12" s="15"/>
      <c r="AG12" s="15"/>
      <c r="AH12" s="15"/>
      <c r="AI12" s="15"/>
    </row>
    <row r="13" spans="2:35">
      <c r="B13" s="4" t="s">
        <v>13</v>
      </c>
      <c r="C13" s="5">
        <v>2820</v>
      </c>
      <c r="D13" s="6">
        <v>307</v>
      </c>
      <c r="E13" s="6">
        <v>381</v>
      </c>
      <c r="F13" s="7">
        <v>566</v>
      </c>
      <c r="G13" s="8">
        <v>619</v>
      </c>
      <c r="H13" s="8">
        <v>684</v>
      </c>
      <c r="I13" s="8">
        <v>263</v>
      </c>
      <c r="J13" s="9">
        <f t="shared" si="0"/>
        <v>10.886524822695035</v>
      </c>
      <c r="K13" s="10">
        <f t="shared" si="0"/>
        <v>13.51063829787234</v>
      </c>
      <c r="L13" s="9">
        <f t="shared" si="0"/>
        <v>20.070921985815605</v>
      </c>
      <c r="M13" s="11">
        <f t="shared" si="0"/>
        <v>21.950354609929079</v>
      </c>
      <c r="N13" s="12">
        <f t="shared" si="0"/>
        <v>24.25531914893617</v>
      </c>
      <c r="O13" s="12">
        <f t="shared" si="0"/>
        <v>9.326241134751772</v>
      </c>
      <c r="P13" s="13"/>
      <c r="Q13" s="14"/>
      <c r="W13" s="13"/>
      <c r="X13" s="13"/>
      <c r="Y13" s="13"/>
      <c r="Z13" s="13"/>
      <c r="AA13" s="13"/>
      <c r="AB13" s="13"/>
      <c r="AD13" s="15"/>
      <c r="AE13" s="15"/>
      <c r="AF13" s="15"/>
      <c r="AG13" s="15"/>
      <c r="AH13" s="15"/>
      <c r="AI13" s="15"/>
    </row>
    <row r="14" spans="2:35">
      <c r="B14" s="16" t="s">
        <v>14</v>
      </c>
      <c r="C14" s="17">
        <v>818</v>
      </c>
      <c r="D14" s="18">
        <v>25</v>
      </c>
      <c r="E14" s="18">
        <v>57</v>
      </c>
      <c r="F14" s="19">
        <v>120</v>
      </c>
      <c r="G14" s="20">
        <v>210</v>
      </c>
      <c r="H14" s="20">
        <v>402</v>
      </c>
      <c r="I14" s="20">
        <v>4</v>
      </c>
      <c r="J14" s="21">
        <f t="shared" si="0"/>
        <v>3.0562347188264058</v>
      </c>
      <c r="K14" s="22">
        <f t="shared" si="0"/>
        <v>6.9682151589242052</v>
      </c>
      <c r="L14" s="21">
        <f t="shared" si="0"/>
        <v>14.669926650366749</v>
      </c>
      <c r="M14" s="23">
        <f t="shared" si="0"/>
        <v>25.672371638141811</v>
      </c>
      <c r="N14" s="24">
        <f t="shared" si="0"/>
        <v>49.144254278728603</v>
      </c>
      <c r="O14" s="24">
        <f t="shared" si="0"/>
        <v>0.48899755501222492</v>
      </c>
      <c r="P14" s="13"/>
      <c r="Q14" s="14"/>
      <c r="W14" s="13"/>
      <c r="X14" s="13"/>
      <c r="Y14" s="13"/>
      <c r="Z14" s="13"/>
      <c r="AA14" s="13"/>
      <c r="AB14" s="13"/>
      <c r="AD14" s="15"/>
      <c r="AE14" s="15"/>
      <c r="AF14" s="15"/>
      <c r="AG14" s="15"/>
      <c r="AH14" s="15"/>
      <c r="AI14" s="15"/>
    </row>
    <row r="15" spans="2:35">
      <c r="B15" s="4" t="s">
        <v>15</v>
      </c>
      <c r="C15" s="5">
        <v>5653</v>
      </c>
      <c r="D15" s="6">
        <v>752</v>
      </c>
      <c r="E15" s="6">
        <v>781</v>
      </c>
      <c r="F15" s="7">
        <v>860</v>
      </c>
      <c r="G15" s="8">
        <v>1135</v>
      </c>
      <c r="H15" s="8">
        <v>1245</v>
      </c>
      <c r="I15" s="8">
        <v>880</v>
      </c>
      <c r="J15" s="9">
        <f t="shared" si="0"/>
        <v>13.302671148062975</v>
      </c>
      <c r="K15" s="10">
        <f t="shared" si="0"/>
        <v>13.815673093932427</v>
      </c>
      <c r="L15" s="9">
        <f t="shared" si="0"/>
        <v>15.213161153369892</v>
      </c>
      <c r="M15" s="11">
        <f t="shared" si="0"/>
        <v>20.077834777993985</v>
      </c>
      <c r="N15" s="12">
        <f t="shared" si="0"/>
        <v>22.023704227843623</v>
      </c>
      <c r="O15" s="12">
        <f t="shared" si="0"/>
        <v>15.566955598797099</v>
      </c>
      <c r="P15" s="13"/>
      <c r="Q15" s="14"/>
      <c r="W15" s="13"/>
      <c r="X15" s="13"/>
      <c r="Y15" s="13"/>
      <c r="Z15" s="13"/>
      <c r="AA15" s="13"/>
      <c r="AB15" s="13"/>
      <c r="AD15" s="15"/>
      <c r="AE15" s="15"/>
      <c r="AF15" s="15"/>
      <c r="AG15" s="15"/>
      <c r="AH15" s="15"/>
      <c r="AI15" s="15"/>
    </row>
    <row r="16" spans="2:35">
      <c r="B16" s="16" t="s">
        <v>16</v>
      </c>
      <c r="C16" s="17">
        <v>15635</v>
      </c>
      <c r="D16" s="18">
        <v>1406</v>
      </c>
      <c r="E16" s="18">
        <v>1512</v>
      </c>
      <c r="F16" s="19">
        <v>2384</v>
      </c>
      <c r="G16" s="20">
        <v>3870</v>
      </c>
      <c r="H16" s="20">
        <v>5416</v>
      </c>
      <c r="I16" s="20">
        <v>1047</v>
      </c>
      <c r="J16" s="21">
        <f t="shared" si="0"/>
        <v>8.9926447073872726</v>
      </c>
      <c r="K16" s="22">
        <f t="shared" si="0"/>
        <v>9.6706108090821878</v>
      </c>
      <c r="L16" s="21">
        <f t="shared" si="0"/>
        <v>15.247841381515832</v>
      </c>
      <c r="M16" s="23">
        <f t="shared" si="0"/>
        <v>24.75215861848417</v>
      </c>
      <c r="N16" s="24">
        <f t="shared" si="0"/>
        <v>34.640230252638311</v>
      </c>
      <c r="O16" s="24">
        <f t="shared" si="0"/>
        <v>6.6965142308922294</v>
      </c>
      <c r="P16" s="13"/>
      <c r="Q16" s="14"/>
      <c r="W16" s="13"/>
      <c r="X16" s="13"/>
      <c r="Y16" s="13"/>
      <c r="Z16" s="13"/>
      <c r="AA16" s="13"/>
      <c r="AB16" s="13"/>
      <c r="AD16" s="15"/>
      <c r="AE16" s="15"/>
      <c r="AF16" s="15"/>
      <c r="AG16" s="15"/>
      <c r="AH16" s="15"/>
      <c r="AI16" s="15"/>
    </row>
    <row r="17" spans="2:35">
      <c r="B17" s="4" t="s">
        <v>17</v>
      </c>
      <c r="C17" s="5">
        <v>1351</v>
      </c>
      <c r="D17" s="28">
        <v>334</v>
      </c>
      <c r="E17" s="28">
        <v>274</v>
      </c>
      <c r="F17" s="29">
        <v>206</v>
      </c>
      <c r="G17" s="28">
        <v>187</v>
      </c>
      <c r="H17" s="28">
        <v>206</v>
      </c>
      <c r="I17" s="28">
        <v>144</v>
      </c>
      <c r="J17" s="30">
        <f t="shared" si="0"/>
        <v>24.722427831236121</v>
      </c>
      <c r="K17" s="11">
        <f t="shared" si="0"/>
        <v>20.281273131014064</v>
      </c>
      <c r="L17" s="30">
        <f t="shared" si="0"/>
        <v>15.247964470762398</v>
      </c>
      <c r="M17" s="11">
        <f t="shared" si="0"/>
        <v>13.84159881569208</v>
      </c>
      <c r="N17" s="11">
        <f t="shared" si="0"/>
        <v>15.247964470762398</v>
      </c>
      <c r="O17" s="11">
        <f t="shared" si="0"/>
        <v>10.658771280532939</v>
      </c>
      <c r="P17" s="13"/>
      <c r="Q17" s="14"/>
      <c r="W17" s="13"/>
      <c r="X17" s="13"/>
      <c r="Y17" s="13"/>
      <c r="Z17" s="13"/>
      <c r="AA17" s="13"/>
      <c r="AB17" s="13"/>
      <c r="AD17" s="15"/>
      <c r="AE17" s="15"/>
      <c r="AF17" s="15"/>
      <c r="AG17" s="15"/>
      <c r="AH17" s="15"/>
      <c r="AI17" s="15"/>
    </row>
    <row r="18" spans="2:35">
      <c r="B18" s="16" t="s">
        <v>18</v>
      </c>
      <c r="C18" s="17">
        <v>262</v>
      </c>
      <c r="D18" s="18">
        <v>31</v>
      </c>
      <c r="E18" s="18">
        <v>48</v>
      </c>
      <c r="F18" s="19">
        <v>37</v>
      </c>
      <c r="G18" s="20">
        <v>54</v>
      </c>
      <c r="H18" s="20">
        <v>46</v>
      </c>
      <c r="I18" s="20">
        <v>46</v>
      </c>
      <c r="J18" s="21">
        <f t="shared" si="0"/>
        <v>11.83206106870229</v>
      </c>
      <c r="K18" s="22">
        <f t="shared" si="0"/>
        <v>18.320610687022899</v>
      </c>
      <c r="L18" s="21">
        <f t="shared" si="0"/>
        <v>14.122137404580155</v>
      </c>
      <c r="M18" s="23">
        <f t="shared" si="0"/>
        <v>20.610687022900763</v>
      </c>
      <c r="N18" s="24">
        <f t="shared" si="0"/>
        <v>17.557251908396946</v>
      </c>
      <c r="O18" s="24">
        <f t="shared" si="0"/>
        <v>17.557251908396946</v>
      </c>
      <c r="P18" s="13"/>
      <c r="Q18" s="14"/>
      <c r="W18" s="13"/>
      <c r="X18" s="13"/>
      <c r="Y18" s="13"/>
      <c r="Z18" s="13"/>
      <c r="AA18" s="13"/>
      <c r="AB18" s="13"/>
      <c r="AD18" s="15"/>
      <c r="AE18" s="15"/>
      <c r="AF18" s="15"/>
      <c r="AG18" s="15"/>
      <c r="AH18" s="15"/>
      <c r="AI18" s="15"/>
    </row>
    <row r="19" spans="2:35">
      <c r="B19" s="4" t="s">
        <v>19</v>
      </c>
      <c r="C19" s="5">
        <v>1559</v>
      </c>
      <c r="D19" s="6">
        <v>29</v>
      </c>
      <c r="E19" s="6">
        <v>78</v>
      </c>
      <c r="F19" s="7">
        <v>199</v>
      </c>
      <c r="G19" s="8">
        <v>449</v>
      </c>
      <c r="H19" s="8">
        <v>802</v>
      </c>
      <c r="I19" s="8">
        <v>2</v>
      </c>
      <c r="J19" s="9">
        <f t="shared" si="0"/>
        <v>1.8601667735728029</v>
      </c>
      <c r="K19" s="10">
        <f t="shared" si="0"/>
        <v>5.0032071840923669</v>
      </c>
      <c r="L19" s="9">
        <f t="shared" si="0"/>
        <v>12.764592687620269</v>
      </c>
      <c r="M19" s="11">
        <f t="shared" si="0"/>
        <v>28.800513149454776</v>
      </c>
      <c r="N19" s="12">
        <f t="shared" si="0"/>
        <v>51.443232841565099</v>
      </c>
      <c r="O19" s="12">
        <f t="shared" si="0"/>
        <v>0.12828736369467605</v>
      </c>
      <c r="P19" s="13"/>
      <c r="Q19" s="14"/>
      <c r="W19" s="13"/>
      <c r="X19" s="13"/>
      <c r="Y19" s="13"/>
      <c r="Z19" s="13"/>
      <c r="AA19" s="13"/>
      <c r="AB19" s="13"/>
      <c r="AD19" s="15"/>
      <c r="AE19" s="15"/>
      <c r="AF19" s="15"/>
      <c r="AG19" s="15"/>
      <c r="AH19" s="15"/>
      <c r="AI19" s="15"/>
    </row>
    <row r="20" spans="2:35">
      <c r="B20" s="16" t="s">
        <v>20</v>
      </c>
      <c r="C20" s="17">
        <v>187</v>
      </c>
      <c r="D20" s="25">
        <v>2</v>
      </c>
      <c r="E20" s="25">
        <v>6</v>
      </c>
      <c r="F20" s="26">
        <v>10</v>
      </c>
      <c r="G20" s="25">
        <v>19</v>
      </c>
      <c r="H20" s="25">
        <v>148</v>
      </c>
      <c r="I20" s="25">
        <v>2</v>
      </c>
      <c r="J20" s="27">
        <f t="shared" si="0"/>
        <v>1.0695187165775399</v>
      </c>
      <c r="K20" s="23">
        <f t="shared" si="0"/>
        <v>3.2085561497326207</v>
      </c>
      <c r="L20" s="27">
        <f t="shared" si="0"/>
        <v>5.3475935828877006</v>
      </c>
      <c r="M20" s="23">
        <f t="shared" si="0"/>
        <v>10.160427807486631</v>
      </c>
      <c r="N20" s="23">
        <f t="shared" si="0"/>
        <v>79.144385026737979</v>
      </c>
      <c r="O20" s="23">
        <f t="shared" si="0"/>
        <v>1.0695187165775399</v>
      </c>
      <c r="P20" s="13"/>
      <c r="Q20" s="14"/>
      <c r="W20" s="13"/>
      <c r="X20" s="13"/>
      <c r="Y20" s="13"/>
      <c r="Z20" s="13"/>
      <c r="AA20" s="13"/>
      <c r="AB20" s="13"/>
      <c r="AD20" s="15"/>
      <c r="AE20" s="15"/>
      <c r="AF20" s="15"/>
      <c r="AG20" s="15"/>
      <c r="AH20" s="15"/>
      <c r="AI20" s="15"/>
    </row>
    <row r="21" spans="2:35">
      <c r="B21" s="4" t="s">
        <v>21</v>
      </c>
      <c r="C21" s="5">
        <v>1844</v>
      </c>
      <c r="D21" s="28">
        <v>77</v>
      </c>
      <c r="E21" s="28">
        <v>116</v>
      </c>
      <c r="F21" s="29">
        <v>207</v>
      </c>
      <c r="G21" s="28">
        <v>342</v>
      </c>
      <c r="H21" s="28">
        <v>828</v>
      </c>
      <c r="I21" s="28">
        <v>274</v>
      </c>
      <c r="J21" s="30">
        <f t="shared" si="0"/>
        <v>4.1757049891540134</v>
      </c>
      <c r="K21" s="11">
        <f t="shared" si="0"/>
        <v>6.2906724511930596</v>
      </c>
      <c r="L21" s="30">
        <f t="shared" si="0"/>
        <v>11.225596529284164</v>
      </c>
      <c r="M21" s="11">
        <f t="shared" si="0"/>
        <v>18.546637744034708</v>
      </c>
      <c r="N21" s="11">
        <f t="shared" si="0"/>
        <v>44.902386117136658</v>
      </c>
      <c r="O21" s="11">
        <f t="shared" si="0"/>
        <v>14.859002169197396</v>
      </c>
      <c r="P21" s="13"/>
      <c r="Q21" s="14"/>
      <c r="W21" s="13"/>
      <c r="X21" s="13"/>
      <c r="Y21" s="13"/>
      <c r="Z21" s="13"/>
      <c r="AA21" s="13"/>
      <c r="AB21" s="13"/>
      <c r="AD21" s="15"/>
      <c r="AE21" s="15"/>
      <c r="AF21" s="15"/>
      <c r="AG21" s="15"/>
      <c r="AH21" s="15"/>
      <c r="AI21" s="15"/>
    </row>
    <row r="22" spans="2:35">
      <c r="B22" s="16" t="s">
        <v>22</v>
      </c>
      <c r="C22" s="31">
        <v>262</v>
      </c>
      <c r="D22" s="32">
        <v>29</v>
      </c>
      <c r="E22" s="32">
        <v>32</v>
      </c>
      <c r="F22" s="33">
        <v>40</v>
      </c>
      <c r="G22" s="32">
        <v>72</v>
      </c>
      <c r="H22" s="32">
        <v>87</v>
      </c>
      <c r="I22" s="32">
        <v>2</v>
      </c>
      <c r="J22" s="34">
        <f t="shared" si="0"/>
        <v>11.068702290076336</v>
      </c>
      <c r="K22" s="35">
        <f t="shared" si="0"/>
        <v>12.213740458015266</v>
      </c>
      <c r="L22" s="34">
        <f t="shared" si="0"/>
        <v>15.267175572519085</v>
      </c>
      <c r="M22" s="35">
        <f t="shared" si="0"/>
        <v>27.480916030534353</v>
      </c>
      <c r="N22" s="35">
        <f t="shared" si="0"/>
        <v>33.206106870229007</v>
      </c>
      <c r="O22" s="35">
        <f t="shared" si="0"/>
        <v>0.76335877862595414</v>
      </c>
      <c r="P22" s="13"/>
      <c r="Q22" s="14"/>
      <c r="W22" s="13"/>
      <c r="X22" s="13"/>
      <c r="Y22" s="13"/>
      <c r="Z22" s="13"/>
      <c r="AA22" s="13"/>
      <c r="AB22" s="13"/>
      <c r="AD22" s="15"/>
      <c r="AE22" s="15"/>
      <c r="AF22" s="15"/>
      <c r="AG22" s="15"/>
      <c r="AH22" s="15"/>
      <c r="AI22" s="15"/>
    </row>
    <row r="23" spans="2:35">
      <c r="B23" s="36" t="s">
        <v>23</v>
      </c>
      <c r="C23" s="37">
        <f>C9+C10+C14+C19+C20+C22</f>
        <v>5150</v>
      </c>
      <c r="D23" s="38">
        <f>D9+D10+D14+D19+D20+D22</f>
        <v>358</v>
      </c>
      <c r="E23" s="38">
        <f>E9+E10+E14+E19+E20+E22</f>
        <v>369</v>
      </c>
      <c r="F23" s="38">
        <f t="shared" ref="F23:I23" si="1">F9+F10+F14+F19+F20+F22</f>
        <v>610</v>
      </c>
      <c r="G23" s="38">
        <f t="shared" si="1"/>
        <v>1188</v>
      </c>
      <c r="H23" s="38">
        <f t="shared" si="1"/>
        <v>2575</v>
      </c>
      <c r="I23" s="38">
        <f t="shared" si="1"/>
        <v>50</v>
      </c>
      <c r="J23" s="39">
        <f t="shared" si="0"/>
        <v>6.9514563106796112</v>
      </c>
      <c r="K23" s="40">
        <f t="shared" si="0"/>
        <v>7.1650485436893199</v>
      </c>
      <c r="L23" s="39">
        <f t="shared" si="0"/>
        <v>11.844660194174757</v>
      </c>
      <c r="M23" s="40">
        <f t="shared" si="0"/>
        <v>23.067961165048544</v>
      </c>
      <c r="N23" s="40">
        <f t="shared" si="0"/>
        <v>50</v>
      </c>
      <c r="O23" s="40">
        <f t="shared" si="0"/>
        <v>0.97087378640776689</v>
      </c>
      <c r="P23" s="13"/>
      <c r="Q23" s="14"/>
      <c r="W23" s="13"/>
      <c r="X23" s="13"/>
      <c r="Y23" s="13"/>
      <c r="Z23" s="13"/>
      <c r="AA23" s="13"/>
      <c r="AB23" s="13"/>
      <c r="AD23" s="15"/>
      <c r="AE23" s="15"/>
      <c r="AF23" s="15"/>
      <c r="AG23" s="15"/>
      <c r="AH23" s="15"/>
      <c r="AI23" s="15"/>
    </row>
    <row r="24" spans="2:35">
      <c r="B24" s="41" t="s">
        <v>24</v>
      </c>
      <c r="C24" s="42">
        <f>C7+C8+C11+C12+C13+C15+C16+C17+C18+C21</f>
        <v>37873</v>
      </c>
      <c r="D24" s="8">
        <f>D7+D8+D11+D12+D13+D15+D16+D17+D18+D21</f>
        <v>4461</v>
      </c>
      <c r="E24" s="8">
        <f>E7+E8+E11+E12+E13+E15+E16+E17+E18+E21</f>
        <v>4763</v>
      </c>
      <c r="F24" s="8">
        <f t="shared" ref="F24:I24" si="2">F7+F8+F11+F12+F13+F15+F16+F17+F18+F21</f>
        <v>6008</v>
      </c>
      <c r="G24" s="8">
        <f t="shared" si="2"/>
        <v>8106</v>
      </c>
      <c r="H24" s="8">
        <f t="shared" si="2"/>
        <v>10453</v>
      </c>
      <c r="I24" s="8">
        <f t="shared" si="2"/>
        <v>4082</v>
      </c>
      <c r="J24" s="9">
        <f t="shared" si="0"/>
        <v>11.778839806722468</v>
      </c>
      <c r="K24" s="10">
        <f t="shared" si="0"/>
        <v>12.576241649724079</v>
      </c>
      <c r="L24" s="9">
        <f t="shared" si="0"/>
        <v>15.863543949515485</v>
      </c>
      <c r="M24" s="10">
        <f t="shared" si="0"/>
        <v>21.403110395268396</v>
      </c>
      <c r="N24" s="10">
        <f t="shared" si="0"/>
        <v>27.60013730097959</v>
      </c>
      <c r="O24" s="10">
        <f t="shared" si="0"/>
        <v>10.778126897789981</v>
      </c>
      <c r="P24" s="13"/>
      <c r="Q24" s="14"/>
      <c r="W24" s="13"/>
      <c r="X24" s="13"/>
      <c r="Y24" s="13"/>
      <c r="Z24" s="13"/>
      <c r="AA24" s="13"/>
      <c r="AB24" s="13"/>
      <c r="AD24" s="15"/>
      <c r="AE24" s="15"/>
      <c r="AF24" s="15"/>
      <c r="AG24" s="15"/>
      <c r="AH24" s="15"/>
      <c r="AI24" s="15"/>
    </row>
    <row r="25" spans="2:35">
      <c r="B25" s="43" t="s">
        <v>25</v>
      </c>
      <c r="C25" s="44">
        <f>SUM(C7:C22)</f>
        <v>43023</v>
      </c>
      <c r="D25" s="45">
        <f>SUM(D7:D22)</f>
        <v>4819</v>
      </c>
      <c r="E25" s="45">
        <f>SUM(E7:E22)</f>
        <v>5132</v>
      </c>
      <c r="F25" s="45">
        <f t="shared" ref="F25:I25" si="3">SUM(F7:F22)</f>
        <v>6618</v>
      </c>
      <c r="G25" s="45">
        <f t="shared" si="3"/>
        <v>9294</v>
      </c>
      <c r="H25" s="45">
        <f t="shared" si="3"/>
        <v>13028</v>
      </c>
      <c r="I25" s="45">
        <f t="shared" si="3"/>
        <v>4132</v>
      </c>
      <c r="J25" s="46">
        <f t="shared" si="0"/>
        <v>11.20098551937336</v>
      </c>
      <c r="K25" s="47">
        <f t="shared" si="0"/>
        <v>11.928503358668618</v>
      </c>
      <c r="L25" s="46">
        <f t="shared" si="0"/>
        <v>15.382469841712574</v>
      </c>
      <c r="M25" s="47">
        <f t="shared" si="0"/>
        <v>21.602398716965343</v>
      </c>
      <c r="N25" s="47">
        <f t="shared" si="0"/>
        <v>30.281477349324781</v>
      </c>
      <c r="O25" s="47">
        <f t="shared" si="0"/>
        <v>9.6041652139553264</v>
      </c>
      <c r="P25" s="13"/>
      <c r="Q25" s="14"/>
      <c r="W25" s="13"/>
      <c r="X25" s="13"/>
      <c r="Y25" s="13"/>
      <c r="Z25" s="13"/>
      <c r="AA25" s="13"/>
      <c r="AB25" s="13"/>
      <c r="AD25" s="15"/>
      <c r="AE25" s="15"/>
      <c r="AF25" s="15"/>
      <c r="AG25" s="15"/>
      <c r="AH25" s="15"/>
      <c r="AI25" s="15"/>
    </row>
    <row r="26" spans="2:35" ht="29.85" customHeight="1">
      <c r="B26" s="73" t="s">
        <v>26</v>
      </c>
      <c r="C26" s="73"/>
      <c r="D26" s="73"/>
      <c r="E26" s="73"/>
      <c r="F26" s="73"/>
      <c r="G26" s="73"/>
      <c r="H26" s="73"/>
      <c r="I26" s="73"/>
      <c r="J26" s="73"/>
      <c r="K26" s="73"/>
      <c r="L26" s="73"/>
      <c r="M26" s="73"/>
      <c r="N26" s="73"/>
      <c r="O26" s="73"/>
    </row>
    <row r="27" spans="2:35" ht="63" customHeight="1">
      <c r="B27" s="93" t="s">
        <v>39</v>
      </c>
      <c r="C27" s="93"/>
      <c r="D27" s="93"/>
      <c r="E27" s="93"/>
      <c r="F27" s="93"/>
      <c r="G27" s="93"/>
      <c r="H27" s="93"/>
      <c r="I27" s="93"/>
      <c r="J27" s="93"/>
      <c r="K27" s="93"/>
      <c r="L27" s="93"/>
      <c r="M27" s="93"/>
      <c r="N27" s="93"/>
      <c r="O27" s="93"/>
    </row>
    <row r="28" spans="2:35" ht="30" customHeight="1">
      <c r="B28" s="74" t="s">
        <v>40</v>
      </c>
      <c r="C28" s="74"/>
      <c r="D28" s="74"/>
      <c r="E28" s="74"/>
      <c r="F28" s="74"/>
      <c r="G28" s="74"/>
      <c r="H28" s="74"/>
      <c r="I28" s="74"/>
      <c r="J28" s="74"/>
      <c r="K28" s="74"/>
      <c r="L28" s="74"/>
      <c r="M28" s="74"/>
      <c r="N28" s="74"/>
      <c r="O28" s="74"/>
    </row>
    <row r="30" spans="2:35" s="48" customFormat="1">
      <c r="C30" s="49"/>
      <c r="D30" s="49"/>
      <c r="E30" s="49"/>
      <c r="F30" s="49"/>
      <c r="G30" s="49"/>
      <c r="H30" s="49"/>
      <c r="I30" s="49"/>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row r="50" spans="2:9">
      <c r="B50"/>
      <c r="C50"/>
      <c r="D50"/>
      <c r="E50"/>
      <c r="F50"/>
      <c r="G50"/>
      <c r="H50"/>
      <c r="I50"/>
    </row>
  </sheetData>
  <mergeCells count="9">
    <mergeCell ref="B26:O26"/>
    <mergeCell ref="B27:O27"/>
    <mergeCell ref="B28:O28"/>
    <mergeCell ref="B2:O2"/>
    <mergeCell ref="B3:B6"/>
    <mergeCell ref="C3:C6"/>
    <mergeCell ref="D3:O4"/>
    <mergeCell ref="D6:I6"/>
    <mergeCell ref="J6:O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I49"/>
  <sheetViews>
    <sheetView workbookViewId="0"/>
  </sheetViews>
  <sheetFormatPr baseColWidth="10" defaultColWidth="11.44140625" defaultRowHeight="14.4"/>
  <cols>
    <col min="1" max="1" width="11.44140625" style="1"/>
    <col min="2" max="2" width="33.44140625" style="1" customWidth="1"/>
    <col min="3" max="3" width="26" style="1" customWidth="1"/>
    <col min="4" max="4" width="12.5546875" style="1" customWidth="1"/>
    <col min="5" max="6" width="13" style="1" customWidth="1"/>
    <col min="7" max="7" width="13.44140625" style="1" customWidth="1"/>
    <col min="8" max="9" width="13" style="1" customWidth="1"/>
    <col min="10" max="16384" width="11.44140625" style="1"/>
  </cols>
  <sheetData>
    <row r="2" spans="2:35" ht="15.6" customHeight="1">
      <c r="B2" s="75" t="s">
        <v>0</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v>6512</v>
      </c>
      <c r="D7" s="6">
        <v>1239</v>
      </c>
      <c r="E7" s="6">
        <v>1163</v>
      </c>
      <c r="F7" s="7">
        <v>1112</v>
      </c>
      <c r="G7" s="8">
        <v>1070</v>
      </c>
      <c r="H7" s="8">
        <v>865</v>
      </c>
      <c r="I7" s="8">
        <v>1063</v>
      </c>
      <c r="J7" s="9">
        <f t="shared" ref="J7:O25" si="0">D7/$C7*100</f>
        <v>19.026412776412776</v>
      </c>
      <c r="K7" s="10">
        <f t="shared" si="0"/>
        <v>17.859336609336609</v>
      </c>
      <c r="L7" s="9">
        <f t="shared" si="0"/>
        <v>17.076167076167074</v>
      </c>
      <c r="M7" s="11">
        <f t="shared" si="0"/>
        <v>16.431203931203932</v>
      </c>
      <c r="N7" s="12">
        <f t="shared" si="0"/>
        <v>13.283169533169534</v>
      </c>
      <c r="O7" s="12">
        <f t="shared" si="0"/>
        <v>16.323710073710075</v>
      </c>
      <c r="P7" s="13"/>
      <c r="Q7" s="14"/>
      <c r="W7" s="13"/>
      <c r="X7" s="13"/>
      <c r="Y7" s="13"/>
      <c r="Z7" s="13"/>
      <c r="AA7" s="13"/>
      <c r="AB7" s="13"/>
      <c r="AD7" s="15"/>
      <c r="AE7" s="15"/>
      <c r="AF7" s="15"/>
      <c r="AG7" s="15"/>
      <c r="AH7" s="15"/>
      <c r="AI7" s="15"/>
    </row>
    <row r="8" spans="2:35">
      <c r="B8" s="16" t="s">
        <v>8</v>
      </c>
      <c r="C8" s="17">
        <v>3425</v>
      </c>
      <c r="D8" s="18">
        <v>391</v>
      </c>
      <c r="E8" s="18">
        <v>479</v>
      </c>
      <c r="F8" s="19">
        <v>579</v>
      </c>
      <c r="G8" s="20">
        <v>664</v>
      </c>
      <c r="H8" s="20">
        <v>883</v>
      </c>
      <c r="I8" s="20">
        <v>429</v>
      </c>
      <c r="J8" s="21">
        <f t="shared" si="0"/>
        <v>11.416058394160585</v>
      </c>
      <c r="K8" s="22">
        <f t="shared" si="0"/>
        <v>13.985401459854014</v>
      </c>
      <c r="L8" s="21">
        <f t="shared" si="0"/>
        <v>16.905109489051096</v>
      </c>
      <c r="M8" s="23">
        <f t="shared" si="0"/>
        <v>19.386861313868614</v>
      </c>
      <c r="N8" s="24">
        <f t="shared" si="0"/>
        <v>25.78102189781022</v>
      </c>
      <c r="O8" s="24">
        <f t="shared" si="0"/>
        <v>12.525547445255475</v>
      </c>
      <c r="P8" s="13"/>
      <c r="Q8" s="14"/>
      <c r="W8" s="13"/>
      <c r="X8" s="13"/>
      <c r="Y8" s="13"/>
      <c r="Z8" s="13"/>
      <c r="AA8" s="13"/>
      <c r="AB8" s="13"/>
      <c r="AD8" s="15"/>
      <c r="AE8" s="15"/>
      <c r="AF8" s="15"/>
      <c r="AG8" s="15"/>
      <c r="AH8" s="15"/>
      <c r="AI8" s="15"/>
    </row>
    <row r="9" spans="2:35">
      <c r="B9" s="4" t="s">
        <v>9</v>
      </c>
      <c r="C9" s="5">
        <v>1601</v>
      </c>
      <c r="D9" s="6">
        <v>239</v>
      </c>
      <c r="E9" s="6">
        <v>139</v>
      </c>
      <c r="F9" s="7">
        <v>162</v>
      </c>
      <c r="G9" s="8">
        <v>228</v>
      </c>
      <c r="H9" s="8">
        <v>759</v>
      </c>
      <c r="I9" s="8">
        <v>74</v>
      </c>
      <c r="J9" s="9">
        <f t="shared" si="0"/>
        <v>14.928169893816365</v>
      </c>
      <c r="K9" s="10">
        <f t="shared" si="0"/>
        <v>8.6820737039350409</v>
      </c>
      <c r="L9" s="9">
        <f t="shared" si="0"/>
        <v>10.118675827607746</v>
      </c>
      <c r="M9" s="11">
        <f t="shared" si="0"/>
        <v>14.241099312929419</v>
      </c>
      <c r="N9" s="12">
        <f t="shared" si="0"/>
        <v>47.407870081199249</v>
      </c>
      <c r="O9" s="12">
        <f t="shared" si="0"/>
        <v>4.6221111805121797</v>
      </c>
      <c r="P9" s="13"/>
      <c r="Q9" s="14"/>
      <c r="W9" s="13"/>
      <c r="X9" s="13"/>
      <c r="Y9" s="13"/>
      <c r="Z9" s="13"/>
      <c r="AA9" s="13"/>
      <c r="AB9" s="13"/>
      <c r="AD9" s="15"/>
      <c r="AE9" s="15"/>
      <c r="AF9" s="15"/>
      <c r="AG9" s="15"/>
      <c r="AH9" s="15"/>
      <c r="AI9" s="15"/>
    </row>
    <row r="10" spans="2:35">
      <c r="B10" s="16" t="s">
        <v>10</v>
      </c>
      <c r="C10" s="17">
        <v>991</v>
      </c>
      <c r="D10" s="25">
        <v>91</v>
      </c>
      <c r="E10" s="25">
        <v>79</v>
      </c>
      <c r="F10" s="26">
        <v>108</v>
      </c>
      <c r="G10" s="25">
        <v>185</v>
      </c>
      <c r="H10" s="25">
        <v>525</v>
      </c>
      <c r="I10" s="25">
        <v>3</v>
      </c>
      <c r="J10" s="27">
        <f t="shared" si="0"/>
        <v>9.1826437941473262</v>
      </c>
      <c r="K10" s="23">
        <f t="shared" si="0"/>
        <v>7.9717457114026242</v>
      </c>
      <c r="L10" s="27">
        <f t="shared" si="0"/>
        <v>10.898082744702322</v>
      </c>
      <c r="M10" s="23">
        <f t="shared" si="0"/>
        <v>18.668012108980829</v>
      </c>
      <c r="N10" s="23">
        <f t="shared" si="0"/>
        <v>52.976791120080726</v>
      </c>
      <c r="O10" s="23">
        <f t="shared" si="0"/>
        <v>0.30272452068617556</v>
      </c>
      <c r="P10" s="13"/>
      <c r="Q10" s="14"/>
      <c r="W10" s="13"/>
      <c r="X10" s="13"/>
      <c r="Y10" s="13"/>
      <c r="Z10" s="13"/>
      <c r="AA10" s="13"/>
      <c r="AB10" s="13"/>
      <c r="AD10" s="15"/>
      <c r="AE10" s="15"/>
      <c r="AF10" s="15"/>
      <c r="AG10" s="15"/>
      <c r="AH10" s="15"/>
      <c r="AI10" s="15"/>
    </row>
    <row r="11" spans="2:35">
      <c r="B11" s="4" t="s">
        <v>11</v>
      </c>
      <c r="C11" s="5">
        <v>264</v>
      </c>
      <c r="D11" s="6">
        <v>19</v>
      </c>
      <c r="E11" s="6">
        <v>25</v>
      </c>
      <c r="F11" s="7">
        <v>33</v>
      </c>
      <c r="G11" s="8">
        <v>49</v>
      </c>
      <c r="H11" s="8">
        <v>79</v>
      </c>
      <c r="I11" s="8">
        <v>59</v>
      </c>
      <c r="J11" s="9">
        <f t="shared" si="0"/>
        <v>7.1969696969696972</v>
      </c>
      <c r="K11" s="10">
        <f t="shared" si="0"/>
        <v>9.4696969696969688</v>
      </c>
      <c r="L11" s="9">
        <f t="shared" si="0"/>
        <v>12.5</v>
      </c>
      <c r="M11" s="11">
        <f t="shared" si="0"/>
        <v>18.560606060606062</v>
      </c>
      <c r="N11" s="12">
        <f t="shared" si="0"/>
        <v>29.924242424242426</v>
      </c>
      <c r="O11" s="12">
        <f t="shared" si="0"/>
        <v>22.348484848484848</v>
      </c>
      <c r="P11" s="13"/>
      <c r="Q11" s="14"/>
      <c r="W11" s="13"/>
      <c r="X11" s="13"/>
      <c r="Y11" s="13"/>
      <c r="Z11" s="13"/>
      <c r="AA11" s="13"/>
      <c r="AB11" s="13"/>
      <c r="AD11" s="15"/>
      <c r="AE11" s="15"/>
      <c r="AF11" s="15"/>
      <c r="AG11" s="15"/>
      <c r="AH11" s="15"/>
      <c r="AI11" s="15"/>
    </row>
    <row r="12" spans="2:35">
      <c r="B12" s="16" t="s">
        <v>12</v>
      </c>
      <c r="C12" s="17">
        <v>847</v>
      </c>
      <c r="D12" s="18">
        <v>94</v>
      </c>
      <c r="E12" s="18">
        <v>115</v>
      </c>
      <c r="F12" s="19">
        <v>92</v>
      </c>
      <c r="G12" s="20">
        <v>135</v>
      </c>
      <c r="H12" s="20">
        <v>235</v>
      </c>
      <c r="I12" s="20">
        <v>176</v>
      </c>
      <c r="J12" s="21">
        <f t="shared" si="0"/>
        <v>11.097992916174734</v>
      </c>
      <c r="K12" s="22">
        <f t="shared" si="0"/>
        <v>13.57733175914994</v>
      </c>
      <c r="L12" s="21">
        <f t="shared" si="0"/>
        <v>10.861865407319952</v>
      </c>
      <c r="M12" s="23">
        <f t="shared" si="0"/>
        <v>15.938606847697756</v>
      </c>
      <c r="N12" s="24">
        <f t="shared" si="0"/>
        <v>27.744982290436838</v>
      </c>
      <c r="O12" s="24">
        <f t="shared" si="0"/>
        <v>20.779220779220779</v>
      </c>
      <c r="P12" s="13"/>
      <c r="Q12" s="14"/>
      <c r="W12" s="13"/>
      <c r="X12" s="13"/>
      <c r="Y12" s="13"/>
      <c r="Z12" s="13"/>
      <c r="AA12" s="13"/>
      <c r="AB12" s="13"/>
      <c r="AD12" s="15"/>
      <c r="AE12" s="15"/>
      <c r="AF12" s="15"/>
      <c r="AG12" s="15"/>
      <c r="AH12" s="15"/>
      <c r="AI12" s="15"/>
    </row>
    <row r="13" spans="2:35">
      <c r="B13" s="4" t="s">
        <v>13</v>
      </c>
      <c r="C13" s="5">
        <v>2870</v>
      </c>
      <c r="D13" s="6">
        <v>335</v>
      </c>
      <c r="E13" s="6">
        <v>391</v>
      </c>
      <c r="F13" s="7">
        <v>546</v>
      </c>
      <c r="G13" s="8">
        <v>615</v>
      </c>
      <c r="H13" s="8">
        <v>674</v>
      </c>
      <c r="I13" s="8">
        <v>309</v>
      </c>
      <c r="J13" s="9">
        <f t="shared" si="0"/>
        <v>11.672473867595819</v>
      </c>
      <c r="K13" s="10">
        <f t="shared" si="0"/>
        <v>13.623693379790941</v>
      </c>
      <c r="L13" s="9">
        <f t="shared" si="0"/>
        <v>19.024390243902438</v>
      </c>
      <c r="M13" s="11">
        <f t="shared" si="0"/>
        <v>21.428571428571427</v>
      </c>
      <c r="N13" s="12">
        <f t="shared" si="0"/>
        <v>23.484320557491291</v>
      </c>
      <c r="O13" s="12">
        <f t="shared" si="0"/>
        <v>10.766550522648084</v>
      </c>
      <c r="P13" s="13"/>
      <c r="Q13" s="14"/>
      <c r="W13" s="13"/>
      <c r="X13" s="13"/>
      <c r="Y13" s="13"/>
      <c r="Z13" s="13"/>
      <c r="AA13" s="13"/>
      <c r="AB13" s="13"/>
      <c r="AD13" s="15"/>
      <c r="AE13" s="15"/>
      <c r="AF13" s="15"/>
      <c r="AG13" s="15"/>
      <c r="AH13" s="15"/>
      <c r="AI13" s="15"/>
    </row>
    <row r="14" spans="2:35">
      <c r="B14" s="16" t="s">
        <v>14</v>
      </c>
      <c r="C14" s="17">
        <v>906</v>
      </c>
      <c r="D14" s="18">
        <v>34</v>
      </c>
      <c r="E14" s="18">
        <v>66</v>
      </c>
      <c r="F14" s="19">
        <v>104</v>
      </c>
      <c r="G14" s="20">
        <v>238</v>
      </c>
      <c r="H14" s="20">
        <v>457</v>
      </c>
      <c r="I14" s="20">
        <v>7</v>
      </c>
      <c r="J14" s="21">
        <f t="shared" si="0"/>
        <v>3.7527593818984544</v>
      </c>
      <c r="K14" s="22">
        <f t="shared" si="0"/>
        <v>7.2847682119205297</v>
      </c>
      <c r="L14" s="21">
        <f t="shared" si="0"/>
        <v>11.479028697571744</v>
      </c>
      <c r="M14" s="23">
        <f t="shared" si="0"/>
        <v>26.269315673289185</v>
      </c>
      <c r="N14" s="24">
        <f t="shared" si="0"/>
        <v>50.441501103752763</v>
      </c>
      <c r="O14" s="24">
        <f t="shared" si="0"/>
        <v>0.77262693156732898</v>
      </c>
      <c r="P14" s="13"/>
      <c r="Q14" s="14"/>
      <c r="W14" s="13"/>
      <c r="X14" s="13"/>
      <c r="Y14" s="13"/>
      <c r="Z14" s="13"/>
      <c r="AA14" s="13"/>
      <c r="AB14" s="13"/>
      <c r="AD14" s="15"/>
      <c r="AE14" s="15"/>
      <c r="AF14" s="15"/>
      <c r="AG14" s="15"/>
      <c r="AH14" s="15"/>
      <c r="AI14" s="15"/>
    </row>
    <row r="15" spans="2:35">
      <c r="B15" s="4" t="s">
        <v>15</v>
      </c>
      <c r="C15" s="5">
        <v>6038</v>
      </c>
      <c r="D15" s="6">
        <v>862</v>
      </c>
      <c r="E15" s="6">
        <v>918</v>
      </c>
      <c r="F15" s="7">
        <v>913</v>
      </c>
      <c r="G15" s="8">
        <v>1075</v>
      </c>
      <c r="H15" s="8">
        <v>1199</v>
      </c>
      <c r="I15" s="8">
        <v>1071</v>
      </c>
      <c r="J15" s="9">
        <f t="shared" si="0"/>
        <v>14.276250414044386</v>
      </c>
      <c r="K15" s="10">
        <f t="shared" si="0"/>
        <v>15.203709837694602</v>
      </c>
      <c r="L15" s="9">
        <f t="shared" si="0"/>
        <v>15.120900960582976</v>
      </c>
      <c r="M15" s="11">
        <f t="shared" si="0"/>
        <v>17.803908578999668</v>
      </c>
      <c r="N15" s="12">
        <f t="shared" si="0"/>
        <v>19.857568731368001</v>
      </c>
      <c r="O15" s="12">
        <f t="shared" si="0"/>
        <v>17.737661477310368</v>
      </c>
      <c r="P15" s="13"/>
      <c r="Q15" s="14"/>
      <c r="W15" s="13"/>
      <c r="X15" s="13"/>
      <c r="Y15" s="13"/>
      <c r="Z15" s="13"/>
      <c r="AA15" s="13"/>
      <c r="AB15" s="13"/>
      <c r="AD15" s="15"/>
      <c r="AE15" s="15"/>
      <c r="AF15" s="15"/>
      <c r="AG15" s="15"/>
      <c r="AH15" s="15"/>
      <c r="AI15" s="15"/>
    </row>
    <row r="16" spans="2:35">
      <c r="B16" s="16" t="s">
        <v>16</v>
      </c>
      <c r="C16" s="17">
        <v>15586</v>
      </c>
      <c r="D16" s="18">
        <v>1554</v>
      </c>
      <c r="E16" s="18">
        <v>1575</v>
      </c>
      <c r="F16" s="19">
        <v>2533</v>
      </c>
      <c r="G16" s="20">
        <v>3618</v>
      </c>
      <c r="H16" s="20">
        <v>5036</v>
      </c>
      <c r="I16" s="20">
        <v>1270</v>
      </c>
      <c r="J16" s="21">
        <f t="shared" si="0"/>
        <v>9.9704863338893883</v>
      </c>
      <c r="K16" s="22">
        <f t="shared" si="0"/>
        <v>10.105222635698704</v>
      </c>
      <c r="L16" s="21">
        <f t="shared" si="0"/>
        <v>16.251764403952265</v>
      </c>
      <c r="M16" s="23">
        <f t="shared" si="0"/>
        <v>23.213139997433593</v>
      </c>
      <c r="N16" s="24">
        <f t="shared" si="0"/>
        <v>32.31104837674836</v>
      </c>
      <c r="O16" s="24">
        <f t="shared" si="0"/>
        <v>8.1483382522776857</v>
      </c>
      <c r="P16" s="13"/>
      <c r="Q16" s="14"/>
      <c r="W16" s="13"/>
      <c r="X16" s="13"/>
      <c r="Y16" s="13"/>
      <c r="Z16" s="13"/>
      <c r="AA16" s="13"/>
      <c r="AB16" s="13"/>
      <c r="AD16" s="15"/>
      <c r="AE16" s="15"/>
      <c r="AF16" s="15"/>
      <c r="AG16" s="15"/>
      <c r="AH16" s="15"/>
      <c r="AI16" s="15"/>
    </row>
    <row r="17" spans="2:35">
      <c r="B17" s="4" t="s">
        <v>17</v>
      </c>
      <c r="C17" s="5">
        <v>1505</v>
      </c>
      <c r="D17" s="28">
        <v>397</v>
      </c>
      <c r="E17" s="28">
        <v>316</v>
      </c>
      <c r="F17" s="29">
        <v>231</v>
      </c>
      <c r="G17" s="28">
        <v>206</v>
      </c>
      <c r="H17" s="28">
        <v>172</v>
      </c>
      <c r="I17" s="28">
        <v>183</v>
      </c>
      <c r="J17" s="30">
        <f t="shared" si="0"/>
        <v>26.378737541528242</v>
      </c>
      <c r="K17" s="11">
        <f t="shared" si="0"/>
        <v>20.996677740863788</v>
      </c>
      <c r="L17" s="30">
        <f t="shared" si="0"/>
        <v>15.348837209302326</v>
      </c>
      <c r="M17" s="11">
        <f t="shared" si="0"/>
        <v>13.687707641196011</v>
      </c>
      <c r="N17" s="11">
        <f t="shared" si="0"/>
        <v>11.428571428571429</v>
      </c>
      <c r="O17" s="11">
        <f t="shared" si="0"/>
        <v>12.159468438538205</v>
      </c>
      <c r="P17" s="13"/>
      <c r="Q17" s="14"/>
      <c r="W17" s="13"/>
      <c r="X17" s="13"/>
      <c r="Y17" s="13"/>
      <c r="Z17" s="13"/>
      <c r="AA17" s="13"/>
      <c r="AB17" s="13"/>
      <c r="AD17" s="15"/>
      <c r="AE17" s="15"/>
      <c r="AF17" s="15"/>
      <c r="AG17" s="15"/>
      <c r="AH17" s="15"/>
      <c r="AI17" s="15"/>
    </row>
    <row r="18" spans="2:35">
      <c r="B18" s="16" t="s">
        <v>18</v>
      </c>
      <c r="C18" s="17">
        <v>270</v>
      </c>
      <c r="D18" s="18">
        <v>40</v>
      </c>
      <c r="E18" s="18">
        <v>38</v>
      </c>
      <c r="F18" s="19">
        <v>41</v>
      </c>
      <c r="G18" s="20">
        <v>48</v>
      </c>
      <c r="H18" s="20">
        <v>59</v>
      </c>
      <c r="I18" s="20">
        <v>44</v>
      </c>
      <c r="J18" s="21">
        <f t="shared" si="0"/>
        <v>14.814814814814813</v>
      </c>
      <c r="K18" s="22">
        <f t="shared" si="0"/>
        <v>14.074074074074074</v>
      </c>
      <c r="L18" s="21">
        <f t="shared" si="0"/>
        <v>15.185185185185185</v>
      </c>
      <c r="M18" s="23">
        <f t="shared" si="0"/>
        <v>17.777777777777779</v>
      </c>
      <c r="N18" s="24">
        <f t="shared" si="0"/>
        <v>21.851851851851851</v>
      </c>
      <c r="O18" s="24">
        <f t="shared" si="0"/>
        <v>16.296296296296298</v>
      </c>
      <c r="P18" s="13"/>
      <c r="Q18" s="14"/>
      <c r="W18" s="13"/>
      <c r="X18" s="13"/>
      <c r="Y18" s="13"/>
      <c r="Z18" s="13"/>
      <c r="AA18" s="13"/>
      <c r="AB18" s="13"/>
      <c r="AD18" s="15"/>
      <c r="AE18" s="15"/>
      <c r="AF18" s="15"/>
      <c r="AG18" s="15"/>
      <c r="AH18" s="15"/>
      <c r="AI18" s="15"/>
    </row>
    <row r="19" spans="2:35">
      <c r="B19" s="4" t="s">
        <v>19</v>
      </c>
      <c r="C19" s="5">
        <v>1660</v>
      </c>
      <c r="D19" s="6">
        <v>15</v>
      </c>
      <c r="E19" s="6">
        <v>58</v>
      </c>
      <c r="F19" s="7">
        <v>156</v>
      </c>
      <c r="G19" s="8">
        <v>419</v>
      </c>
      <c r="H19" s="8">
        <v>1009</v>
      </c>
      <c r="I19" s="8">
        <v>3</v>
      </c>
      <c r="J19" s="9">
        <f t="shared" si="0"/>
        <v>0.90361445783132521</v>
      </c>
      <c r="K19" s="10">
        <f t="shared" si="0"/>
        <v>3.4939759036144582</v>
      </c>
      <c r="L19" s="9">
        <f t="shared" si="0"/>
        <v>9.3975903614457827</v>
      </c>
      <c r="M19" s="11">
        <f t="shared" si="0"/>
        <v>25.24096385542169</v>
      </c>
      <c r="N19" s="12">
        <f t="shared" si="0"/>
        <v>60.78313253012049</v>
      </c>
      <c r="O19" s="12">
        <f t="shared" si="0"/>
        <v>0.18072289156626506</v>
      </c>
      <c r="P19" s="13"/>
      <c r="Q19" s="14"/>
      <c r="W19" s="13"/>
      <c r="X19" s="13"/>
      <c r="Y19" s="13"/>
      <c r="Z19" s="13"/>
      <c r="AA19" s="13"/>
      <c r="AB19" s="13"/>
      <c r="AD19" s="15"/>
      <c r="AE19" s="15"/>
      <c r="AF19" s="15"/>
      <c r="AG19" s="15"/>
      <c r="AH19" s="15"/>
      <c r="AI19" s="15"/>
    </row>
    <row r="20" spans="2:35">
      <c r="B20" s="16" t="s">
        <v>20</v>
      </c>
      <c r="C20" s="17">
        <v>190</v>
      </c>
      <c r="D20" s="25">
        <v>3</v>
      </c>
      <c r="E20" s="25">
        <v>8</v>
      </c>
      <c r="F20" s="26">
        <v>16</v>
      </c>
      <c r="G20" s="25">
        <v>27</v>
      </c>
      <c r="H20" s="25">
        <v>134</v>
      </c>
      <c r="I20" s="25">
        <v>2</v>
      </c>
      <c r="J20" s="27">
        <f t="shared" si="0"/>
        <v>1.5789473684210527</v>
      </c>
      <c r="K20" s="23">
        <f t="shared" si="0"/>
        <v>4.2105263157894735</v>
      </c>
      <c r="L20" s="27">
        <f t="shared" si="0"/>
        <v>8.4210526315789469</v>
      </c>
      <c r="M20" s="23">
        <f t="shared" si="0"/>
        <v>14.210526315789473</v>
      </c>
      <c r="N20" s="23">
        <f t="shared" si="0"/>
        <v>70.526315789473685</v>
      </c>
      <c r="O20" s="23">
        <f t="shared" si="0"/>
        <v>1.0526315789473684</v>
      </c>
      <c r="P20" s="13"/>
      <c r="Q20" s="14"/>
      <c r="W20" s="13"/>
      <c r="X20" s="13"/>
      <c r="Y20" s="13"/>
      <c r="Z20" s="13"/>
      <c r="AA20" s="13"/>
      <c r="AB20" s="13"/>
      <c r="AD20" s="15"/>
      <c r="AE20" s="15"/>
      <c r="AF20" s="15"/>
      <c r="AG20" s="15"/>
      <c r="AH20" s="15"/>
      <c r="AI20" s="15"/>
    </row>
    <row r="21" spans="2:35">
      <c r="B21" s="4" t="s">
        <v>21</v>
      </c>
      <c r="C21" s="5">
        <v>1837</v>
      </c>
      <c r="D21" s="28">
        <v>105</v>
      </c>
      <c r="E21" s="28">
        <v>124</v>
      </c>
      <c r="F21" s="29">
        <v>207</v>
      </c>
      <c r="G21" s="28">
        <v>316</v>
      </c>
      <c r="H21" s="28">
        <v>722</v>
      </c>
      <c r="I21" s="28">
        <v>363</v>
      </c>
      <c r="J21" s="30">
        <f t="shared" si="0"/>
        <v>5.7158410451823629</v>
      </c>
      <c r="K21" s="11">
        <f t="shared" si="0"/>
        <v>6.7501360914534567</v>
      </c>
      <c r="L21" s="30">
        <f t="shared" si="0"/>
        <v>11.268372346216658</v>
      </c>
      <c r="M21" s="11">
        <f t="shared" si="0"/>
        <v>17.201959716929778</v>
      </c>
      <c r="N21" s="11">
        <f t="shared" si="0"/>
        <v>39.303211758301579</v>
      </c>
      <c r="O21" s="11">
        <f t="shared" si="0"/>
        <v>19.760479041916167</v>
      </c>
      <c r="P21" s="13"/>
      <c r="Q21" s="14"/>
      <c r="W21" s="13"/>
      <c r="X21" s="13"/>
      <c r="Y21" s="13"/>
      <c r="Z21" s="13"/>
      <c r="AA21" s="13"/>
      <c r="AB21" s="13"/>
      <c r="AD21" s="15"/>
      <c r="AE21" s="15"/>
      <c r="AF21" s="15"/>
      <c r="AG21" s="15"/>
      <c r="AH21" s="15"/>
      <c r="AI21" s="15"/>
    </row>
    <row r="22" spans="2:35">
      <c r="B22" s="16" t="s">
        <v>22</v>
      </c>
      <c r="C22" s="31">
        <v>280</v>
      </c>
      <c r="D22" s="32">
        <v>28</v>
      </c>
      <c r="E22" s="32">
        <v>30</v>
      </c>
      <c r="F22" s="33">
        <v>35</v>
      </c>
      <c r="G22" s="32">
        <v>74</v>
      </c>
      <c r="H22" s="32">
        <v>110</v>
      </c>
      <c r="I22" s="32">
        <v>3</v>
      </c>
      <c r="J22" s="34">
        <f t="shared" si="0"/>
        <v>10</v>
      </c>
      <c r="K22" s="35">
        <f t="shared" si="0"/>
        <v>10.714285714285714</v>
      </c>
      <c r="L22" s="34">
        <f t="shared" si="0"/>
        <v>12.5</v>
      </c>
      <c r="M22" s="35">
        <f t="shared" si="0"/>
        <v>26.428571428571431</v>
      </c>
      <c r="N22" s="35">
        <f t="shared" si="0"/>
        <v>39.285714285714285</v>
      </c>
      <c r="O22" s="35">
        <f t="shared" si="0"/>
        <v>1.0714285714285714</v>
      </c>
      <c r="P22" s="13"/>
      <c r="Q22" s="14"/>
      <c r="W22" s="13"/>
      <c r="X22" s="13"/>
      <c r="Y22" s="13"/>
      <c r="Z22" s="13"/>
      <c r="AA22" s="13"/>
      <c r="AB22" s="13"/>
      <c r="AD22" s="15"/>
      <c r="AE22" s="15"/>
      <c r="AF22" s="15"/>
      <c r="AG22" s="15"/>
      <c r="AH22" s="15"/>
      <c r="AI22" s="15"/>
    </row>
    <row r="23" spans="2:35">
      <c r="B23" s="36" t="s">
        <v>23</v>
      </c>
      <c r="C23" s="37">
        <f>C9+C10+C14+C19+C20+C22</f>
        <v>5628</v>
      </c>
      <c r="D23" s="38">
        <f>D9+D10+D14+D19+D20+D22</f>
        <v>410</v>
      </c>
      <c r="E23" s="38">
        <f>E9+E10+E14+E19+E20+E22</f>
        <v>380</v>
      </c>
      <c r="F23" s="38">
        <f t="shared" ref="F23:I23" si="1">F9+F10+F14+F19+F20+F22</f>
        <v>581</v>
      </c>
      <c r="G23" s="38">
        <f t="shared" si="1"/>
        <v>1171</v>
      </c>
      <c r="H23" s="38">
        <f t="shared" si="1"/>
        <v>2994</v>
      </c>
      <c r="I23" s="38">
        <f t="shared" si="1"/>
        <v>92</v>
      </c>
      <c r="J23" s="39">
        <f t="shared" si="0"/>
        <v>7.2850035536602702</v>
      </c>
      <c r="K23" s="40">
        <f t="shared" si="0"/>
        <v>6.7519545131485437</v>
      </c>
      <c r="L23" s="39">
        <f t="shared" si="0"/>
        <v>10.323383084577115</v>
      </c>
      <c r="M23" s="40">
        <f t="shared" si="0"/>
        <v>20.806680881307745</v>
      </c>
      <c r="N23" s="40">
        <f t="shared" si="0"/>
        <v>53.198294243070364</v>
      </c>
      <c r="O23" s="40">
        <f t="shared" si="0"/>
        <v>1.6346837242359631</v>
      </c>
      <c r="P23" s="13"/>
      <c r="Q23" s="14"/>
      <c r="W23" s="13"/>
      <c r="X23" s="13"/>
      <c r="Y23" s="13"/>
      <c r="Z23" s="13"/>
      <c r="AA23" s="13"/>
      <c r="AB23" s="13"/>
      <c r="AD23" s="15"/>
      <c r="AE23" s="15"/>
      <c r="AF23" s="15"/>
      <c r="AG23" s="15"/>
      <c r="AH23" s="15"/>
      <c r="AI23" s="15"/>
    </row>
    <row r="24" spans="2:35">
      <c r="B24" s="41" t="s">
        <v>24</v>
      </c>
      <c r="C24" s="42">
        <f>C7+C8+C11+C12+C13+C15+C16+C17+C18+C21</f>
        <v>39154</v>
      </c>
      <c r="D24" s="8">
        <f>D7+D8+D11+D12+D13+D15+D16+D17+D18+D21</f>
        <v>5036</v>
      </c>
      <c r="E24" s="8">
        <f>E7+E8+E11+E12+E13+E15+E16+E17+E18+E21</f>
        <v>5144</v>
      </c>
      <c r="F24" s="8">
        <f t="shared" ref="F24:I24" si="2">F7+F8+F11+F12+F13+F15+F16+F17+F18+F21</f>
        <v>6287</v>
      </c>
      <c r="G24" s="8">
        <f t="shared" si="2"/>
        <v>7796</v>
      </c>
      <c r="H24" s="8">
        <f t="shared" si="2"/>
        <v>9924</v>
      </c>
      <c r="I24" s="8">
        <f t="shared" si="2"/>
        <v>4967</v>
      </c>
      <c r="J24" s="9">
        <f t="shared" si="0"/>
        <v>12.862031976298718</v>
      </c>
      <c r="K24" s="10">
        <f t="shared" si="0"/>
        <v>13.137865863002505</v>
      </c>
      <c r="L24" s="9">
        <f t="shared" si="0"/>
        <v>16.057107830617561</v>
      </c>
      <c r="M24" s="10">
        <f t="shared" si="0"/>
        <v>19.911120192062114</v>
      </c>
      <c r="N24" s="10">
        <f t="shared" si="0"/>
        <v>25.34606936711447</v>
      </c>
      <c r="O24" s="10">
        <f t="shared" si="0"/>
        <v>12.685804770904632</v>
      </c>
      <c r="P24" s="13"/>
      <c r="Q24" s="14"/>
      <c r="W24" s="13"/>
      <c r="X24" s="13"/>
      <c r="Y24" s="13"/>
      <c r="Z24" s="13"/>
      <c r="AA24" s="13"/>
      <c r="AB24" s="13"/>
      <c r="AD24" s="15"/>
      <c r="AE24" s="15"/>
      <c r="AF24" s="15"/>
      <c r="AG24" s="15"/>
      <c r="AH24" s="15"/>
      <c r="AI24" s="15"/>
    </row>
    <row r="25" spans="2:35">
      <c r="B25" s="43" t="s">
        <v>25</v>
      </c>
      <c r="C25" s="44">
        <f>SUM(C7:C22)</f>
        <v>44782</v>
      </c>
      <c r="D25" s="45">
        <f>SUM(D7:D22)</f>
        <v>5446</v>
      </c>
      <c r="E25" s="45">
        <f>SUM(E7:E22)</f>
        <v>5524</v>
      </c>
      <c r="F25" s="45">
        <f t="shared" ref="F25:I25" si="3">SUM(F7:F22)</f>
        <v>6868</v>
      </c>
      <c r="G25" s="45">
        <f t="shared" si="3"/>
        <v>8967</v>
      </c>
      <c r="H25" s="45">
        <f t="shared" si="3"/>
        <v>12918</v>
      </c>
      <c r="I25" s="45">
        <f t="shared" si="3"/>
        <v>5059</v>
      </c>
      <c r="J25" s="46">
        <f t="shared" si="0"/>
        <v>12.161136170782903</v>
      </c>
      <c r="K25" s="47">
        <f t="shared" si="0"/>
        <v>12.335313295520521</v>
      </c>
      <c r="L25" s="46">
        <f t="shared" si="0"/>
        <v>15.336519137153321</v>
      </c>
      <c r="M25" s="47">
        <f t="shared" si="0"/>
        <v>20.02367022464383</v>
      </c>
      <c r="N25" s="47">
        <f t="shared" si="0"/>
        <v>28.846411504622395</v>
      </c>
      <c r="O25" s="47">
        <f t="shared" si="0"/>
        <v>11.296949667277032</v>
      </c>
      <c r="P25" s="13"/>
      <c r="Q25" s="14"/>
      <c r="W25" s="13"/>
      <c r="X25" s="13"/>
      <c r="Y25" s="13"/>
      <c r="Z25" s="13"/>
      <c r="AA25" s="13"/>
      <c r="AB25" s="13"/>
      <c r="AD25" s="15"/>
      <c r="AE25" s="15"/>
      <c r="AF25" s="15"/>
      <c r="AG25" s="15"/>
      <c r="AH25" s="15"/>
      <c r="AI25" s="15"/>
    </row>
    <row r="26" spans="2:35" ht="29.85" customHeight="1">
      <c r="B26" s="73" t="s">
        <v>26</v>
      </c>
      <c r="C26" s="73"/>
      <c r="D26" s="73"/>
      <c r="E26" s="73"/>
      <c r="F26" s="73"/>
      <c r="G26" s="73"/>
      <c r="H26" s="73"/>
      <c r="I26" s="73"/>
      <c r="J26" s="73"/>
      <c r="K26" s="73"/>
      <c r="L26" s="73"/>
      <c r="M26" s="73"/>
      <c r="N26" s="73"/>
      <c r="O26" s="73"/>
    </row>
    <row r="27" spans="2:35" ht="30" customHeight="1">
      <c r="B27" s="74" t="s">
        <v>27</v>
      </c>
      <c r="C27" s="74"/>
      <c r="D27" s="74"/>
      <c r="E27" s="74"/>
      <c r="F27" s="74"/>
      <c r="G27" s="74"/>
      <c r="H27" s="74"/>
      <c r="I27" s="74"/>
      <c r="J27" s="74"/>
      <c r="K27" s="74"/>
      <c r="L27" s="74"/>
      <c r="M27" s="74"/>
      <c r="N27" s="74"/>
      <c r="O27" s="74"/>
    </row>
    <row r="29" spans="2:35" s="48" customFormat="1">
      <c r="C29" s="49"/>
      <c r="D29" s="49"/>
      <c r="E29" s="49"/>
      <c r="F29" s="49"/>
      <c r="G29" s="49"/>
      <c r="H29" s="49"/>
      <c r="I29" s="49"/>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450C9-7BF1-4322-BA3B-E4F8491EB316}">
  <dimension ref="B2:AI49"/>
  <sheetViews>
    <sheetView workbookViewId="0">
      <selection activeCell="B2" sqref="B2:O2"/>
    </sheetView>
  </sheetViews>
  <sheetFormatPr baseColWidth="10" defaultColWidth="11.44140625" defaultRowHeight="14.4"/>
  <cols>
    <col min="1" max="1" width="11.44140625" style="1"/>
    <col min="2" max="2" width="33.44140625" style="1" customWidth="1"/>
    <col min="3" max="3" width="26" style="1" customWidth="1"/>
    <col min="4" max="4" width="12.5546875" style="1" customWidth="1"/>
    <col min="5" max="6" width="13" style="1" customWidth="1"/>
    <col min="7" max="7" width="13.44140625" style="1" customWidth="1"/>
    <col min="8" max="9" width="13" style="1" customWidth="1"/>
    <col min="10" max="16384" width="11.44140625" style="1"/>
  </cols>
  <sheetData>
    <row r="2" spans="2:35" ht="15.6" customHeight="1">
      <c r="B2" s="75" t="s">
        <v>28</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v>6562</v>
      </c>
      <c r="D7" s="6">
        <v>1227</v>
      </c>
      <c r="E7" s="6">
        <v>1216</v>
      </c>
      <c r="F7" s="7">
        <v>1068</v>
      </c>
      <c r="G7" s="8">
        <v>1021</v>
      </c>
      <c r="H7" s="8">
        <v>900</v>
      </c>
      <c r="I7" s="8">
        <v>1130</v>
      </c>
      <c r="J7" s="9">
        <f t="shared" ref="J7:O25" si="0">D7/$C7*100</f>
        <v>18.698567509905516</v>
      </c>
      <c r="K7" s="10">
        <f t="shared" si="0"/>
        <v>18.530935690338314</v>
      </c>
      <c r="L7" s="9">
        <f t="shared" si="0"/>
        <v>16.275525754343185</v>
      </c>
      <c r="M7" s="11">
        <f t="shared" si="0"/>
        <v>15.559280707101495</v>
      </c>
      <c r="N7" s="12">
        <f t="shared" si="0"/>
        <v>13.715330691862238</v>
      </c>
      <c r="O7" s="12">
        <f t="shared" si="0"/>
        <v>17.220359646449253</v>
      </c>
      <c r="P7" s="13"/>
      <c r="Q7" s="14"/>
      <c r="W7" s="13"/>
      <c r="X7" s="13"/>
      <c r="Y7" s="13"/>
      <c r="Z7" s="13"/>
      <c r="AA7" s="13"/>
      <c r="AB7" s="13"/>
      <c r="AD7" s="15"/>
      <c r="AE7" s="15"/>
      <c r="AF7" s="15"/>
      <c r="AG7" s="15"/>
      <c r="AH7" s="15"/>
      <c r="AI7" s="15"/>
    </row>
    <row r="8" spans="2:35">
      <c r="B8" s="16" t="s">
        <v>8</v>
      </c>
      <c r="C8" s="17">
        <v>3409</v>
      </c>
      <c r="D8" s="18">
        <v>439</v>
      </c>
      <c r="E8" s="18">
        <v>525</v>
      </c>
      <c r="F8" s="19">
        <v>558</v>
      </c>
      <c r="G8" s="20">
        <v>655</v>
      </c>
      <c r="H8" s="20">
        <v>771</v>
      </c>
      <c r="I8" s="20">
        <v>461</v>
      </c>
      <c r="J8" s="21">
        <f t="shared" si="0"/>
        <v>12.877676738046349</v>
      </c>
      <c r="K8" s="22">
        <f t="shared" si="0"/>
        <v>15.400410677618071</v>
      </c>
      <c r="L8" s="21">
        <f t="shared" si="0"/>
        <v>16.368436491639777</v>
      </c>
      <c r="M8" s="23">
        <f t="shared" si="0"/>
        <v>19.213845702552067</v>
      </c>
      <c r="N8" s="24">
        <f t="shared" si="0"/>
        <v>22.61660310941625</v>
      </c>
      <c r="O8" s="24">
        <f t="shared" si="0"/>
        <v>13.523027280727486</v>
      </c>
      <c r="P8" s="13"/>
      <c r="Q8" s="14"/>
      <c r="W8" s="13"/>
      <c r="X8" s="13"/>
      <c r="Y8" s="13"/>
      <c r="Z8" s="13"/>
      <c r="AA8" s="13"/>
      <c r="AB8" s="13"/>
      <c r="AD8" s="15"/>
      <c r="AE8" s="15"/>
      <c r="AF8" s="15"/>
      <c r="AG8" s="15"/>
      <c r="AH8" s="15"/>
      <c r="AI8" s="15"/>
    </row>
    <row r="9" spans="2:35">
      <c r="B9" s="4" t="s">
        <v>9</v>
      </c>
      <c r="C9" s="5">
        <v>1655</v>
      </c>
      <c r="D9" s="6">
        <v>281</v>
      </c>
      <c r="E9" s="6">
        <v>143</v>
      </c>
      <c r="F9" s="7">
        <v>166</v>
      </c>
      <c r="G9" s="8">
        <v>216</v>
      </c>
      <c r="H9" s="8">
        <v>732</v>
      </c>
      <c r="I9" s="8">
        <v>117</v>
      </c>
      <c r="J9" s="9">
        <f t="shared" si="0"/>
        <v>16.978851963746227</v>
      </c>
      <c r="K9" s="10">
        <f t="shared" si="0"/>
        <v>8.6404833836857993</v>
      </c>
      <c r="L9" s="9">
        <f t="shared" si="0"/>
        <v>10.030211480362537</v>
      </c>
      <c r="M9" s="11">
        <f t="shared" si="0"/>
        <v>13.051359516616316</v>
      </c>
      <c r="N9" s="12">
        <f t="shared" si="0"/>
        <v>44.229607250755286</v>
      </c>
      <c r="O9" s="12">
        <f t="shared" si="0"/>
        <v>7.0694864048338371</v>
      </c>
      <c r="P9" s="13"/>
      <c r="Q9" s="14"/>
      <c r="W9" s="13"/>
      <c r="X9" s="13"/>
      <c r="Y9" s="13"/>
      <c r="Z9" s="13"/>
      <c r="AA9" s="13"/>
      <c r="AB9" s="13"/>
      <c r="AD9" s="15"/>
      <c r="AE9" s="15"/>
      <c r="AF9" s="15"/>
      <c r="AG9" s="15"/>
      <c r="AH9" s="15"/>
      <c r="AI9" s="15"/>
    </row>
    <row r="10" spans="2:35">
      <c r="B10" s="16" t="s">
        <v>10</v>
      </c>
      <c r="C10" s="17">
        <v>1014</v>
      </c>
      <c r="D10" s="25">
        <v>69</v>
      </c>
      <c r="E10" s="25">
        <v>67</v>
      </c>
      <c r="F10" s="26">
        <v>92</v>
      </c>
      <c r="G10" s="25">
        <v>208</v>
      </c>
      <c r="H10" s="25">
        <v>567</v>
      </c>
      <c r="I10" s="25">
        <v>11</v>
      </c>
      <c r="J10" s="27">
        <f t="shared" si="0"/>
        <v>6.8047337278106506</v>
      </c>
      <c r="K10" s="23">
        <f t="shared" si="0"/>
        <v>6.607495069033531</v>
      </c>
      <c r="L10" s="27">
        <f t="shared" si="0"/>
        <v>9.0729783037475347</v>
      </c>
      <c r="M10" s="23">
        <f t="shared" si="0"/>
        <v>20.512820512820511</v>
      </c>
      <c r="N10" s="23">
        <f t="shared" si="0"/>
        <v>55.917159763313606</v>
      </c>
      <c r="O10" s="23">
        <f t="shared" si="0"/>
        <v>1.0848126232741617</v>
      </c>
      <c r="P10" s="13"/>
      <c r="Q10" s="14"/>
      <c r="W10" s="13"/>
      <c r="X10" s="13"/>
      <c r="Y10" s="13"/>
      <c r="Z10" s="13"/>
      <c r="AA10" s="13"/>
      <c r="AB10" s="13"/>
      <c r="AD10" s="15"/>
      <c r="AE10" s="15"/>
      <c r="AF10" s="15"/>
      <c r="AG10" s="15"/>
      <c r="AH10" s="15"/>
      <c r="AI10" s="15"/>
    </row>
    <row r="11" spans="2:35">
      <c r="B11" s="4" t="s">
        <v>11</v>
      </c>
      <c r="C11" s="5">
        <v>278</v>
      </c>
      <c r="D11" s="6">
        <v>34</v>
      </c>
      <c r="E11" s="6">
        <v>32</v>
      </c>
      <c r="F11" s="7">
        <v>28</v>
      </c>
      <c r="G11" s="8">
        <v>49</v>
      </c>
      <c r="H11" s="8">
        <v>78</v>
      </c>
      <c r="I11" s="8">
        <v>57</v>
      </c>
      <c r="J11" s="9">
        <f t="shared" si="0"/>
        <v>12.23021582733813</v>
      </c>
      <c r="K11" s="10">
        <f t="shared" si="0"/>
        <v>11.510791366906476</v>
      </c>
      <c r="L11" s="9">
        <f t="shared" si="0"/>
        <v>10.071942446043165</v>
      </c>
      <c r="M11" s="11">
        <f t="shared" si="0"/>
        <v>17.625899280575538</v>
      </c>
      <c r="N11" s="12">
        <f t="shared" si="0"/>
        <v>28.057553956834528</v>
      </c>
      <c r="O11" s="12">
        <f t="shared" si="0"/>
        <v>20.503597122302157</v>
      </c>
      <c r="P11" s="13"/>
      <c r="Q11" s="14"/>
      <c r="W11" s="13"/>
      <c r="X11" s="13"/>
      <c r="Y11" s="13"/>
      <c r="Z11" s="13"/>
      <c r="AA11" s="13"/>
      <c r="AB11" s="13"/>
      <c r="AD11" s="15"/>
      <c r="AE11" s="15"/>
      <c r="AF11" s="15"/>
      <c r="AG11" s="15"/>
      <c r="AH11" s="15"/>
      <c r="AI11" s="15"/>
    </row>
    <row r="12" spans="2:35">
      <c r="B12" s="16" t="s">
        <v>12</v>
      </c>
      <c r="C12" s="17">
        <v>875</v>
      </c>
      <c r="D12" s="18">
        <v>108</v>
      </c>
      <c r="E12" s="18">
        <v>113</v>
      </c>
      <c r="F12" s="19">
        <v>94</v>
      </c>
      <c r="G12" s="20">
        <v>119</v>
      </c>
      <c r="H12" s="20">
        <v>257</v>
      </c>
      <c r="I12" s="20">
        <v>184</v>
      </c>
      <c r="J12" s="21">
        <f t="shared" si="0"/>
        <v>12.342857142857143</v>
      </c>
      <c r="K12" s="22">
        <f t="shared" si="0"/>
        <v>12.914285714285715</v>
      </c>
      <c r="L12" s="21">
        <f t="shared" si="0"/>
        <v>10.742857142857144</v>
      </c>
      <c r="M12" s="23">
        <f t="shared" si="0"/>
        <v>13.600000000000001</v>
      </c>
      <c r="N12" s="24">
        <f t="shared" si="0"/>
        <v>29.37142857142857</v>
      </c>
      <c r="O12" s="24">
        <f t="shared" si="0"/>
        <v>21.028571428571428</v>
      </c>
      <c r="P12" s="13"/>
      <c r="Q12" s="14"/>
      <c r="W12" s="13"/>
      <c r="X12" s="13"/>
      <c r="Y12" s="13"/>
      <c r="Z12" s="13"/>
      <c r="AA12" s="13"/>
      <c r="AB12" s="13"/>
      <c r="AD12" s="15"/>
      <c r="AE12" s="15"/>
      <c r="AF12" s="15"/>
      <c r="AG12" s="15"/>
      <c r="AH12" s="15"/>
      <c r="AI12" s="15"/>
    </row>
    <row r="13" spans="2:35">
      <c r="B13" s="4" t="s">
        <v>13</v>
      </c>
      <c r="C13" s="5">
        <v>2874</v>
      </c>
      <c r="D13" s="6">
        <v>388</v>
      </c>
      <c r="E13" s="6">
        <v>437</v>
      </c>
      <c r="F13" s="7">
        <v>533</v>
      </c>
      <c r="G13" s="8">
        <v>573</v>
      </c>
      <c r="H13" s="8">
        <v>624</v>
      </c>
      <c r="I13" s="8">
        <v>319</v>
      </c>
      <c r="J13" s="9">
        <f t="shared" si="0"/>
        <v>13.50034794711204</v>
      </c>
      <c r="K13" s="10">
        <f t="shared" si="0"/>
        <v>15.205288796102993</v>
      </c>
      <c r="L13" s="9">
        <f t="shared" si="0"/>
        <v>18.545581071677105</v>
      </c>
      <c r="M13" s="11">
        <f t="shared" si="0"/>
        <v>19.937369519832984</v>
      </c>
      <c r="N13" s="12">
        <f t="shared" si="0"/>
        <v>21.711899791231733</v>
      </c>
      <c r="O13" s="12">
        <f t="shared" si="0"/>
        <v>11.099512874043144</v>
      </c>
      <c r="P13" s="13"/>
      <c r="Q13" s="14"/>
      <c r="W13" s="13"/>
      <c r="X13" s="13"/>
      <c r="Y13" s="13"/>
      <c r="Z13" s="13"/>
      <c r="AA13" s="13"/>
      <c r="AB13" s="13"/>
      <c r="AD13" s="15"/>
      <c r="AE13" s="15"/>
      <c r="AF13" s="15"/>
      <c r="AG13" s="15"/>
      <c r="AH13" s="15"/>
      <c r="AI13" s="15"/>
    </row>
    <row r="14" spans="2:35">
      <c r="B14" s="16" t="s">
        <v>14</v>
      </c>
      <c r="C14" s="17">
        <v>990</v>
      </c>
      <c r="D14" s="18">
        <v>28</v>
      </c>
      <c r="E14" s="18">
        <v>73</v>
      </c>
      <c r="F14" s="19">
        <v>142</v>
      </c>
      <c r="G14" s="20">
        <v>274</v>
      </c>
      <c r="H14" s="20">
        <v>473</v>
      </c>
      <c r="I14" s="20">
        <v>0</v>
      </c>
      <c r="J14" s="21">
        <f t="shared" si="0"/>
        <v>2.8282828282828283</v>
      </c>
      <c r="K14" s="22">
        <f t="shared" si="0"/>
        <v>7.3737373737373737</v>
      </c>
      <c r="L14" s="21">
        <f t="shared" si="0"/>
        <v>14.343434343434344</v>
      </c>
      <c r="M14" s="23">
        <f t="shared" si="0"/>
        <v>27.676767676767678</v>
      </c>
      <c r="N14" s="24">
        <f t="shared" si="0"/>
        <v>47.777777777777779</v>
      </c>
      <c r="O14" s="24">
        <f t="shared" si="0"/>
        <v>0</v>
      </c>
      <c r="P14" s="13"/>
      <c r="Q14" s="14"/>
      <c r="W14" s="13"/>
      <c r="X14" s="13"/>
      <c r="Y14" s="13"/>
      <c r="Z14" s="13"/>
      <c r="AA14" s="13"/>
      <c r="AB14" s="13"/>
      <c r="AD14" s="15"/>
      <c r="AE14" s="15"/>
      <c r="AF14" s="15"/>
      <c r="AG14" s="15"/>
      <c r="AH14" s="15"/>
      <c r="AI14" s="15"/>
    </row>
    <row r="15" spans="2:35">
      <c r="B15" s="4" t="s">
        <v>15</v>
      </c>
      <c r="C15" s="5">
        <v>6021</v>
      </c>
      <c r="D15" s="6">
        <v>866</v>
      </c>
      <c r="E15" s="6">
        <v>961</v>
      </c>
      <c r="F15" s="7">
        <v>919</v>
      </c>
      <c r="G15" s="8">
        <v>1061</v>
      </c>
      <c r="H15" s="8">
        <v>1107</v>
      </c>
      <c r="I15" s="8">
        <v>1107</v>
      </c>
      <c r="J15" s="9">
        <f t="shared" si="0"/>
        <v>14.38299285832918</v>
      </c>
      <c r="K15" s="10">
        <f t="shared" si="0"/>
        <v>15.960803853180536</v>
      </c>
      <c r="L15" s="9">
        <f t="shared" si="0"/>
        <v>15.263245308088358</v>
      </c>
      <c r="M15" s="11">
        <f t="shared" si="0"/>
        <v>17.621657531971433</v>
      </c>
      <c r="N15" s="12">
        <f t="shared" si="0"/>
        <v>18.385650224215247</v>
      </c>
      <c r="O15" s="12">
        <f t="shared" si="0"/>
        <v>18.385650224215247</v>
      </c>
      <c r="P15" s="13"/>
      <c r="Q15" s="14"/>
      <c r="W15" s="13"/>
      <c r="X15" s="13"/>
      <c r="Y15" s="13"/>
      <c r="Z15" s="13"/>
      <c r="AA15" s="13"/>
      <c r="AB15" s="13"/>
      <c r="AD15" s="15"/>
      <c r="AE15" s="15"/>
      <c r="AF15" s="15"/>
      <c r="AG15" s="15"/>
      <c r="AH15" s="15"/>
      <c r="AI15" s="15"/>
    </row>
    <row r="16" spans="2:35">
      <c r="B16" s="16" t="s">
        <v>16</v>
      </c>
      <c r="C16" s="17">
        <v>15237</v>
      </c>
      <c r="D16" s="18">
        <v>1745</v>
      </c>
      <c r="E16" s="18">
        <v>1695</v>
      </c>
      <c r="F16" s="19">
        <v>2491</v>
      </c>
      <c r="G16" s="20">
        <v>3489</v>
      </c>
      <c r="H16" s="20">
        <v>4589</v>
      </c>
      <c r="I16" s="20">
        <v>1228</v>
      </c>
      <c r="J16" s="21">
        <f t="shared" si="0"/>
        <v>11.452385640217891</v>
      </c>
      <c r="K16" s="22">
        <f t="shared" si="0"/>
        <v>11.124237054538295</v>
      </c>
      <c r="L16" s="21">
        <f t="shared" si="0"/>
        <v>16.34836253855746</v>
      </c>
      <c r="M16" s="23">
        <f t="shared" si="0"/>
        <v>22.898208308722189</v>
      </c>
      <c r="N16" s="24">
        <f t="shared" si="0"/>
        <v>30.117477193673299</v>
      </c>
      <c r="O16" s="24">
        <f t="shared" si="0"/>
        <v>8.05932926429087</v>
      </c>
      <c r="P16" s="13"/>
      <c r="Q16" s="14"/>
      <c r="W16" s="13"/>
      <c r="X16" s="13"/>
      <c r="Y16" s="13"/>
      <c r="Z16" s="13"/>
      <c r="AA16" s="13"/>
      <c r="AB16" s="13"/>
      <c r="AD16" s="15"/>
      <c r="AE16" s="15"/>
      <c r="AF16" s="15"/>
      <c r="AG16" s="15"/>
      <c r="AH16" s="15"/>
      <c r="AI16" s="15"/>
    </row>
    <row r="17" spans="2:35">
      <c r="B17" s="4" t="s">
        <v>17</v>
      </c>
      <c r="C17" s="5">
        <v>1535</v>
      </c>
      <c r="D17" s="28">
        <v>395</v>
      </c>
      <c r="E17" s="28">
        <v>332</v>
      </c>
      <c r="F17" s="29">
        <v>232</v>
      </c>
      <c r="G17" s="28">
        <v>215</v>
      </c>
      <c r="H17" s="28">
        <v>180</v>
      </c>
      <c r="I17" s="28">
        <v>181</v>
      </c>
      <c r="J17" s="30">
        <f t="shared" si="0"/>
        <v>25.732899022801302</v>
      </c>
      <c r="K17" s="11">
        <f t="shared" si="0"/>
        <v>21.628664495114005</v>
      </c>
      <c r="L17" s="30">
        <f t="shared" si="0"/>
        <v>15.11400651465798</v>
      </c>
      <c r="M17" s="11">
        <f t="shared" si="0"/>
        <v>14.006514657980457</v>
      </c>
      <c r="N17" s="11">
        <f t="shared" si="0"/>
        <v>11.726384364820847</v>
      </c>
      <c r="O17" s="11">
        <f t="shared" si="0"/>
        <v>11.791530944625407</v>
      </c>
      <c r="P17" s="13"/>
      <c r="Q17" s="14"/>
      <c r="W17" s="13"/>
      <c r="X17" s="13"/>
      <c r="Y17" s="13"/>
      <c r="Z17" s="13"/>
      <c r="AA17" s="13"/>
      <c r="AB17" s="13"/>
      <c r="AD17" s="15"/>
      <c r="AE17" s="15"/>
      <c r="AF17" s="15"/>
      <c r="AG17" s="15"/>
      <c r="AH17" s="15"/>
      <c r="AI17" s="15"/>
    </row>
    <row r="18" spans="2:35">
      <c r="B18" s="16" t="s">
        <v>18</v>
      </c>
      <c r="C18" s="17">
        <v>247</v>
      </c>
      <c r="D18" s="18">
        <v>54</v>
      </c>
      <c r="E18" s="18">
        <v>35</v>
      </c>
      <c r="F18" s="19">
        <v>45</v>
      </c>
      <c r="G18" s="20">
        <v>47</v>
      </c>
      <c r="H18" s="20">
        <v>37</v>
      </c>
      <c r="I18" s="20">
        <v>29</v>
      </c>
      <c r="J18" s="21">
        <f t="shared" si="0"/>
        <v>21.862348178137651</v>
      </c>
      <c r="K18" s="22">
        <f t="shared" si="0"/>
        <v>14.17004048582996</v>
      </c>
      <c r="L18" s="21">
        <f t="shared" si="0"/>
        <v>18.218623481781375</v>
      </c>
      <c r="M18" s="23">
        <f t="shared" si="0"/>
        <v>19.02834008097166</v>
      </c>
      <c r="N18" s="24">
        <f t="shared" si="0"/>
        <v>14.979757085020243</v>
      </c>
      <c r="O18" s="24">
        <f t="shared" si="0"/>
        <v>11.740890688259109</v>
      </c>
      <c r="P18" s="13"/>
      <c r="Q18" s="14"/>
      <c r="W18" s="13"/>
      <c r="X18" s="13"/>
      <c r="Y18" s="13"/>
      <c r="Z18" s="13"/>
      <c r="AA18" s="13"/>
      <c r="AB18" s="13"/>
      <c r="AD18" s="15"/>
      <c r="AE18" s="15"/>
      <c r="AF18" s="15"/>
      <c r="AG18" s="15"/>
      <c r="AH18" s="15"/>
      <c r="AI18" s="15"/>
    </row>
    <row r="19" spans="2:35">
      <c r="B19" s="4" t="s">
        <v>19</v>
      </c>
      <c r="C19" s="5">
        <v>1697</v>
      </c>
      <c r="D19" s="6">
        <v>11</v>
      </c>
      <c r="E19" s="6">
        <v>65</v>
      </c>
      <c r="F19" s="7">
        <v>130</v>
      </c>
      <c r="G19" s="8">
        <v>403</v>
      </c>
      <c r="H19" s="8">
        <v>1079</v>
      </c>
      <c r="I19" s="8">
        <v>9</v>
      </c>
      <c r="J19" s="9">
        <f t="shared" si="0"/>
        <v>0.64820271066588098</v>
      </c>
      <c r="K19" s="10">
        <f t="shared" si="0"/>
        <v>3.8302887448438421</v>
      </c>
      <c r="L19" s="9">
        <f t="shared" si="0"/>
        <v>7.6605774896876841</v>
      </c>
      <c r="M19" s="11">
        <f t="shared" si="0"/>
        <v>23.74779021803182</v>
      </c>
      <c r="N19" s="12">
        <f t="shared" si="0"/>
        <v>63.582793164407782</v>
      </c>
      <c r="O19" s="12">
        <f t="shared" si="0"/>
        <v>0.53034767236299352</v>
      </c>
      <c r="P19" s="13"/>
      <c r="Q19" s="14"/>
      <c r="W19" s="13"/>
      <c r="X19" s="13"/>
      <c r="Y19" s="13"/>
      <c r="Z19" s="13"/>
      <c r="AA19" s="13"/>
      <c r="AB19" s="13"/>
      <c r="AD19" s="15"/>
      <c r="AE19" s="15"/>
      <c r="AF19" s="15"/>
      <c r="AG19" s="15"/>
      <c r="AH19" s="15"/>
      <c r="AI19" s="15"/>
    </row>
    <row r="20" spans="2:35">
      <c r="B20" s="16" t="s">
        <v>20</v>
      </c>
      <c r="C20" s="17">
        <v>183</v>
      </c>
      <c r="D20" s="25">
        <v>2</v>
      </c>
      <c r="E20" s="25">
        <v>5</v>
      </c>
      <c r="F20" s="26">
        <v>12</v>
      </c>
      <c r="G20" s="25">
        <v>32</v>
      </c>
      <c r="H20" s="25">
        <v>128</v>
      </c>
      <c r="I20" s="25">
        <v>4</v>
      </c>
      <c r="J20" s="27">
        <f t="shared" si="0"/>
        <v>1.0928961748633881</v>
      </c>
      <c r="K20" s="23">
        <f t="shared" si="0"/>
        <v>2.7322404371584699</v>
      </c>
      <c r="L20" s="27">
        <f t="shared" si="0"/>
        <v>6.557377049180328</v>
      </c>
      <c r="M20" s="23">
        <f t="shared" si="0"/>
        <v>17.486338797814209</v>
      </c>
      <c r="N20" s="23">
        <f t="shared" si="0"/>
        <v>69.945355191256837</v>
      </c>
      <c r="O20" s="23">
        <f t="shared" si="0"/>
        <v>2.1857923497267762</v>
      </c>
      <c r="P20" s="13"/>
      <c r="Q20" s="14"/>
      <c r="W20" s="13"/>
      <c r="X20" s="13"/>
      <c r="Y20" s="13"/>
      <c r="Z20" s="13"/>
      <c r="AA20" s="13"/>
      <c r="AB20" s="13"/>
      <c r="AD20" s="15"/>
      <c r="AE20" s="15"/>
      <c r="AF20" s="15"/>
      <c r="AG20" s="15"/>
      <c r="AH20" s="15"/>
      <c r="AI20" s="15"/>
    </row>
    <row r="21" spans="2:35">
      <c r="B21" s="4" t="s">
        <v>21</v>
      </c>
      <c r="C21" s="5">
        <v>1840</v>
      </c>
      <c r="D21" s="28">
        <v>124</v>
      </c>
      <c r="E21" s="28">
        <v>133</v>
      </c>
      <c r="F21" s="29">
        <v>199</v>
      </c>
      <c r="G21" s="28">
        <v>324</v>
      </c>
      <c r="H21" s="28">
        <v>658</v>
      </c>
      <c r="I21" s="28">
        <v>402</v>
      </c>
      <c r="J21" s="30">
        <f t="shared" si="0"/>
        <v>6.7391304347826084</v>
      </c>
      <c r="K21" s="11">
        <f t="shared" si="0"/>
        <v>7.2282608695652169</v>
      </c>
      <c r="L21" s="30">
        <f t="shared" si="0"/>
        <v>10.815217391304348</v>
      </c>
      <c r="M21" s="11">
        <f t="shared" si="0"/>
        <v>17.608695652173914</v>
      </c>
      <c r="N21" s="11">
        <f t="shared" si="0"/>
        <v>35.760869565217391</v>
      </c>
      <c r="O21" s="11">
        <f t="shared" si="0"/>
        <v>21.84782608695652</v>
      </c>
      <c r="P21" s="13"/>
      <c r="Q21" s="14"/>
      <c r="W21" s="13"/>
      <c r="X21" s="13"/>
      <c r="Y21" s="13"/>
      <c r="Z21" s="13"/>
      <c r="AA21" s="13"/>
      <c r="AB21" s="13"/>
      <c r="AD21" s="15"/>
      <c r="AE21" s="15"/>
      <c r="AF21" s="15"/>
      <c r="AG21" s="15"/>
      <c r="AH21" s="15"/>
      <c r="AI21" s="15"/>
    </row>
    <row r="22" spans="2:35">
      <c r="B22" s="16" t="s">
        <v>22</v>
      </c>
      <c r="C22" s="31">
        <v>305</v>
      </c>
      <c r="D22" s="32">
        <v>36</v>
      </c>
      <c r="E22" s="32">
        <v>38</v>
      </c>
      <c r="F22" s="33">
        <v>32</v>
      </c>
      <c r="G22" s="32">
        <v>60</v>
      </c>
      <c r="H22" s="32">
        <v>135</v>
      </c>
      <c r="I22" s="32">
        <v>4</v>
      </c>
      <c r="J22" s="34">
        <f t="shared" si="0"/>
        <v>11.803278688524591</v>
      </c>
      <c r="K22" s="35">
        <f t="shared" si="0"/>
        <v>12.459016393442624</v>
      </c>
      <c r="L22" s="34">
        <f t="shared" si="0"/>
        <v>10.491803278688524</v>
      </c>
      <c r="M22" s="35">
        <f t="shared" si="0"/>
        <v>19.672131147540984</v>
      </c>
      <c r="N22" s="35">
        <f t="shared" si="0"/>
        <v>44.26229508196721</v>
      </c>
      <c r="O22" s="35">
        <f t="shared" si="0"/>
        <v>1.3114754098360655</v>
      </c>
      <c r="P22" s="13"/>
      <c r="Q22" s="14"/>
      <c r="W22" s="13"/>
      <c r="X22" s="13"/>
      <c r="Y22" s="13"/>
      <c r="Z22" s="13"/>
      <c r="AA22" s="13"/>
      <c r="AB22" s="13"/>
      <c r="AD22" s="15"/>
      <c r="AE22" s="15"/>
      <c r="AF22" s="15"/>
      <c r="AG22" s="15"/>
      <c r="AH22" s="15"/>
      <c r="AI22" s="15"/>
    </row>
    <row r="23" spans="2:35">
      <c r="B23" s="36" t="s">
        <v>23</v>
      </c>
      <c r="C23" s="37">
        <f t="shared" ref="C23" si="1">C10+C14+C19+C20+C22+C9</f>
        <v>5844</v>
      </c>
      <c r="D23" s="38">
        <f>D10+D14+D19+D20+D22+D9</f>
        <v>427</v>
      </c>
      <c r="E23" s="38">
        <f t="shared" ref="E23:I23" si="2">E10+E14+E19+E20+E22+E9</f>
        <v>391</v>
      </c>
      <c r="F23" s="38">
        <f t="shared" si="2"/>
        <v>574</v>
      </c>
      <c r="G23" s="38">
        <f t="shared" si="2"/>
        <v>1193</v>
      </c>
      <c r="H23" s="38">
        <f t="shared" si="2"/>
        <v>3114</v>
      </c>
      <c r="I23" s="38">
        <f t="shared" si="2"/>
        <v>145</v>
      </c>
      <c r="J23" s="39">
        <f t="shared" si="0"/>
        <v>7.3066392881587952</v>
      </c>
      <c r="K23" s="40">
        <f t="shared" si="0"/>
        <v>6.6906228610540728</v>
      </c>
      <c r="L23" s="39">
        <f t="shared" si="0"/>
        <v>9.8220396988364129</v>
      </c>
      <c r="M23" s="40">
        <f t="shared" si="0"/>
        <v>20.414099931553732</v>
      </c>
      <c r="N23" s="40">
        <f t="shared" si="0"/>
        <v>53.285420944558524</v>
      </c>
      <c r="O23" s="40">
        <f t="shared" si="0"/>
        <v>2.4811772758384665</v>
      </c>
      <c r="P23" s="13"/>
      <c r="Q23" s="14"/>
      <c r="W23" s="13"/>
      <c r="X23" s="13"/>
      <c r="Y23" s="13"/>
      <c r="Z23" s="13"/>
      <c r="AA23" s="13"/>
      <c r="AB23" s="13"/>
      <c r="AD23" s="15"/>
      <c r="AE23" s="15"/>
      <c r="AF23" s="15"/>
      <c r="AG23" s="15"/>
      <c r="AH23" s="15"/>
      <c r="AI23" s="15"/>
    </row>
    <row r="24" spans="2:35">
      <c r="B24" s="41" t="s">
        <v>24</v>
      </c>
      <c r="C24" s="42">
        <f t="shared" ref="C24:I24" si="3">C7+C8+C11+C12+C13+C15+C16+C17+C18+C21</f>
        <v>38878</v>
      </c>
      <c r="D24" s="8">
        <f t="shared" si="3"/>
        <v>5380</v>
      </c>
      <c r="E24" s="8">
        <f t="shared" si="3"/>
        <v>5479</v>
      </c>
      <c r="F24" s="8">
        <f t="shared" si="3"/>
        <v>6167</v>
      </c>
      <c r="G24" s="8">
        <f t="shared" si="3"/>
        <v>7553</v>
      </c>
      <c r="H24" s="8">
        <f t="shared" si="3"/>
        <v>9201</v>
      </c>
      <c r="I24" s="8">
        <f t="shared" si="3"/>
        <v>5098</v>
      </c>
      <c r="J24" s="9">
        <f t="shared" si="0"/>
        <v>13.838160399197488</v>
      </c>
      <c r="K24" s="10">
        <f t="shared" si="0"/>
        <v>14.092803127732909</v>
      </c>
      <c r="L24" s="9">
        <f t="shared" si="0"/>
        <v>15.862441483615411</v>
      </c>
      <c r="M24" s="10">
        <f t="shared" si="0"/>
        <v>19.427439683111274</v>
      </c>
      <c r="N24" s="10">
        <f t="shared" si="0"/>
        <v>23.666340861155412</v>
      </c>
      <c r="O24" s="10">
        <f t="shared" si="0"/>
        <v>13.11281444518751</v>
      </c>
      <c r="P24" s="13"/>
      <c r="Q24" s="14"/>
      <c r="W24" s="13"/>
      <c r="X24" s="13"/>
      <c r="Y24" s="13"/>
      <c r="Z24" s="13"/>
      <c r="AA24" s="13"/>
      <c r="AB24" s="13"/>
      <c r="AD24" s="15"/>
      <c r="AE24" s="15"/>
      <c r="AF24" s="15"/>
      <c r="AG24" s="15"/>
      <c r="AH24" s="15"/>
      <c r="AI24" s="15"/>
    </row>
    <row r="25" spans="2:35">
      <c r="B25" s="43" t="s">
        <v>25</v>
      </c>
      <c r="C25" s="44">
        <f>C24+C23</f>
        <v>44722</v>
      </c>
      <c r="D25" s="45">
        <f>D24+D23</f>
        <v>5807</v>
      </c>
      <c r="E25" s="45">
        <f>E24+E23</f>
        <v>5870</v>
      </c>
      <c r="F25" s="45">
        <f t="shared" ref="F25:I25" si="4">F24+F23</f>
        <v>6741</v>
      </c>
      <c r="G25" s="45">
        <f t="shared" si="4"/>
        <v>8746</v>
      </c>
      <c r="H25" s="45">
        <f t="shared" si="4"/>
        <v>12315</v>
      </c>
      <c r="I25" s="45">
        <f t="shared" si="4"/>
        <v>5243</v>
      </c>
      <c r="J25" s="46">
        <f t="shared" si="0"/>
        <v>12.984660793345556</v>
      </c>
      <c r="K25" s="47">
        <f t="shared" si="0"/>
        <v>13.125531058539423</v>
      </c>
      <c r="L25" s="46">
        <f t="shared" si="0"/>
        <v>15.073118375743483</v>
      </c>
      <c r="M25" s="47">
        <f t="shared" si="0"/>
        <v>19.556370466437102</v>
      </c>
      <c r="N25" s="47">
        <f t="shared" si="0"/>
        <v>27.536782791467285</v>
      </c>
      <c r="O25" s="47">
        <f t="shared" si="0"/>
        <v>11.723536514467153</v>
      </c>
      <c r="P25" s="13"/>
      <c r="Q25" s="14"/>
      <c r="W25" s="13"/>
      <c r="X25" s="13"/>
      <c r="Y25" s="13"/>
      <c r="Z25" s="13"/>
      <c r="AA25" s="13"/>
      <c r="AB25" s="13"/>
      <c r="AD25" s="15"/>
      <c r="AE25" s="15"/>
      <c r="AF25" s="15"/>
      <c r="AG25" s="15"/>
      <c r="AH25" s="15"/>
      <c r="AI25" s="15"/>
    </row>
    <row r="26" spans="2:35" ht="29.85" customHeight="1">
      <c r="B26" s="73" t="s">
        <v>26</v>
      </c>
      <c r="C26" s="73"/>
      <c r="D26" s="73"/>
      <c r="E26" s="73"/>
      <c r="F26" s="73"/>
      <c r="G26" s="73"/>
      <c r="H26" s="73"/>
      <c r="I26" s="73"/>
      <c r="J26" s="73"/>
      <c r="K26" s="73"/>
      <c r="L26" s="73"/>
      <c r="M26" s="73"/>
      <c r="N26" s="73"/>
      <c r="O26" s="73"/>
    </row>
    <row r="27" spans="2:35">
      <c r="B27" s="74" t="s">
        <v>29</v>
      </c>
      <c r="C27" s="74"/>
      <c r="D27" s="74"/>
      <c r="E27" s="74"/>
      <c r="F27" s="74"/>
      <c r="G27" s="74"/>
      <c r="H27" s="74"/>
      <c r="I27" s="74"/>
      <c r="J27" s="74"/>
      <c r="K27" s="74"/>
      <c r="L27" s="74"/>
      <c r="M27" s="74"/>
      <c r="N27" s="74"/>
      <c r="O27" s="74"/>
    </row>
    <row r="29" spans="2:35" s="48" customFormat="1">
      <c r="C29" s="49"/>
      <c r="D29" s="49"/>
      <c r="E29" s="49"/>
      <c r="F29" s="49"/>
      <c r="G29" s="49"/>
      <c r="H29" s="49"/>
      <c r="I29" s="49"/>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2604-F4C7-48E6-B259-19DD445B0AD4}">
  <dimension ref="B2:AI49"/>
  <sheetViews>
    <sheetView workbookViewId="0">
      <selection activeCell="B2" sqref="B2:O2"/>
    </sheetView>
  </sheetViews>
  <sheetFormatPr baseColWidth="10" defaultColWidth="11.44140625" defaultRowHeight="14.4"/>
  <cols>
    <col min="1" max="1" width="11.44140625" style="1"/>
    <col min="2" max="2" width="33.44140625" style="1" customWidth="1"/>
    <col min="3" max="3" width="26" style="1" customWidth="1"/>
    <col min="4" max="4" width="12.5546875" style="1" customWidth="1"/>
    <col min="5" max="6" width="13" style="1" customWidth="1"/>
    <col min="7" max="7" width="13.44140625" style="1" customWidth="1"/>
    <col min="8" max="9" width="13" style="1" customWidth="1"/>
    <col min="10" max="16384" width="11.44140625" style="1"/>
  </cols>
  <sheetData>
    <row r="2" spans="2:35" ht="15.6" customHeight="1">
      <c r="B2" s="75" t="s">
        <v>30</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v>6574</v>
      </c>
      <c r="D7" s="6">
        <v>1300</v>
      </c>
      <c r="E7" s="6">
        <v>1326</v>
      </c>
      <c r="F7" s="7">
        <v>1078</v>
      </c>
      <c r="G7" s="8">
        <v>968</v>
      </c>
      <c r="H7" s="8">
        <v>797</v>
      </c>
      <c r="I7" s="8">
        <v>1105</v>
      </c>
      <c r="J7" s="9">
        <f t="shared" ref="J7:O25" si="0">D7/$C7*100</f>
        <v>19.774870702768482</v>
      </c>
      <c r="K7" s="10">
        <f t="shared" si="0"/>
        <v>20.170368116823852</v>
      </c>
      <c r="L7" s="9">
        <f t="shared" si="0"/>
        <v>16.397931244295709</v>
      </c>
      <c r="M7" s="11">
        <f t="shared" si="0"/>
        <v>14.724672954061454</v>
      </c>
      <c r="N7" s="12">
        <f t="shared" si="0"/>
        <v>12.123516884697292</v>
      </c>
      <c r="O7" s="12">
        <f t="shared" si="0"/>
        <v>16.808640097353209</v>
      </c>
      <c r="P7" s="13"/>
      <c r="Q7" s="14"/>
      <c r="W7" s="13"/>
      <c r="X7" s="13"/>
      <c r="Y7" s="13"/>
      <c r="Z7" s="13"/>
      <c r="AA7" s="13"/>
      <c r="AB7" s="13"/>
      <c r="AD7" s="15"/>
      <c r="AE7" s="15"/>
      <c r="AF7" s="15"/>
      <c r="AG7" s="15"/>
      <c r="AH7" s="15"/>
      <c r="AI7" s="15"/>
    </row>
    <row r="8" spans="2:35">
      <c r="B8" s="16" t="s">
        <v>8</v>
      </c>
      <c r="C8" s="17">
        <v>3385</v>
      </c>
      <c r="D8" s="18">
        <v>526</v>
      </c>
      <c r="E8" s="18">
        <v>555</v>
      </c>
      <c r="F8" s="19">
        <v>630</v>
      </c>
      <c r="G8" s="20">
        <v>600</v>
      </c>
      <c r="H8" s="20">
        <v>701</v>
      </c>
      <c r="I8" s="20">
        <v>373</v>
      </c>
      <c r="J8" s="21">
        <f t="shared" si="0"/>
        <v>15.539143279172821</v>
      </c>
      <c r="K8" s="22">
        <f t="shared" si="0"/>
        <v>16.395864106351553</v>
      </c>
      <c r="L8" s="21">
        <f t="shared" si="0"/>
        <v>18.611521418020679</v>
      </c>
      <c r="M8" s="23">
        <f t="shared" si="0"/>
        <v>17.725258493353028</v>
      </c>
      <c r="N8" s="24">
        <f t="shared" si="0"/>
        <v>20.709010339734121</v>
      </c>
      <c r="O8" s="24">
        <f t="shared" si="0"/>
        <v>11.019202363367798</v>
      </c>
      <c r="P8" s="13"/>
      <c r="Q8" s="14"/>
      <c r="W8" s="13"/>
      <c r="X8" s="13"/>
      <c r="Y8" s="13"/>
      <c r="Z8" s="13"/>
      <c r="AA8" s="13"/>
      <c r="AB8" s="13"/>
      <c r="AD8" s="15"/>
      <c r="AE8" s="15"/>
      <c r="AF8" s="15"/>
      <c r="AG8" s="15"/>
      <c r="AH8" s="15"/>
      <c r="AI8" s="15"/>
    </row>
    <row r="9" spans="2:35">
      <c r="B9" s="4" t="s">
        <v>9</v>
      </c>
      <c r="C9" s="5">
        <v>1621</v>
      </c>
      <c r="D9" s="6">
        <v>259</v>
      </c>
      <c r="E9" s="6">
        <v>142</v>
      </c>
      <c r="F9" s="7">
        <v>154</v>
      </c>
      <c r="G9" s="8">
        <v>231</v>
      </c>
      <c r="H9" s="8">
        <v>740</v>
      </c>
      <c r="I9" s="8">
        <v>95</v>
      </c>
      <c r="J9" s="9">
        <f t="shared" si="0"/>
        <v>15.977791486736582</v>
      </c>
      <c r="K9" s="10">
        <f t="shared" si="0"/>
        <v>8.7600246761258482</v>
      </c>
      <c r="L9" s="9">
        <f t="shared" si="0"/>
        <v>9.5003084515731029</v>
      </c>
      <c r="M9" s="11">
        <f t="shared" si="0"/>
        <v>14.250462677359653</v>
      </c>
      <c r="N9" s="12">
        <f t="shared" si="0"/>
        <v>45.650832819247377</v>
      </c>
      <c r="O9" s="12">
        <f t="shared" si="0"/>
        <v>5.8605798889574334</v>
      </c>
      <c r="P9" s="13"/>
      <c r="Q9" s="14"/>
      <c r="W9" s="13"/>
      <c r="X9" s="13"/>
      <c r="Y9" s="13"/>
      <c r="Z9" s="13"/>
      <c r="AA9" s="13"/>
      <c r="AB9" s="13"/>
      <c r="AD9" s="15"/>
      <c r="AE9" s="15"/>
      <c r="AF9" s="15"/>
      <c r="AG9" s="15"/>
      <c r="AH9" s="15"/>
      <c r="AI9" s="15"/>
    </row>
    <row r="10" spans="2:35">
      <c r="B10" s="16" t="s">
        <v>10</v>
      </c>
      <c r="C10" s="17">
        <v>1056</v>
      </c>
      <c r="D10" s="25">
        <v>78</v>
      </c>
      <c r="E10" s="25">
        <v>90</v>
      </c>
      <c r="F10" s="26">
        <v>113</v>
      </c>
      <c r="G10" s="25">
        <v>212</v>
      </c>
      <c r="H10" s="25">
        <v>559</v>
      </c>
      <c r="I10" s="25">
        <v>4</v>
      </c>
      <c r="J10" s="27">
        <f t="shared" si="0"/>
        <v>7.3863636363636367</v>
      </c>
      <c r="K10" s="23">
        <f t="shared" si="0"/>
        <v>8.5227272727272716</v>
      </c>
      <c r="L10" s="27">
        <f t="shared" si="0"/>
        <v>10.700757575757576</v>
      </c>
      <c r="M10" s="23">
        <f t="shared" si="0"/>
        <v>20.075757575757574</v>
      </c>
      <c r="N10" s="23">
        <f t="shared" si="0"/>
        <v>52.935606060606055</v>
      </c>
      <c r="O10" s="23">
        <f t="shared" si="0"/>
        <v>0.37878787878787878</v>
      </c>
      <c r="P10" s="13"/>
      <c r="Q10" s="14"/>
      <c r="W10" s="13"/>
      <c r="X10" s="13"/>
      <c r="Y10" s="13"/>
      <c r="Z10" s="13"/>
      <c r="AA10" s="13"/>
      <c r="AB10" s="13"/>
      <c r="AD10" s="15"/>
      <c r="AE10" s="15"/>
      <c r="AF10" s="15"/>
      <c r="AG10" s="15"/>
      <c r="AH10" s="15"/>
      <c r="AI10" s="15"/>
    </row>
    <row r="11" spans="2:35">
      <c r="B11" s="4" t="s">
        <v>11</v>
      </c>
      <c r="C11" s="5">
        <v>295</v>
      </c>
      <c r="D11" s="6">
        <v>36</v>
      </c>
      <c r="E11" s="6">
        <v>38</v>
      </c>
      <c r="F11" s="7">
        <v>28</v>
      </c>
      <c r="G11" s="8">
        <v>58</v>
      </c>
      <c r="H11" s="8">
        <v>76</v>
      </c>
      <c r="I11" s="8">
        <v>59</v>
      </c>
      <c r="J11" s="9">
        <f t="shared" si="0"/>
        <v>12.203389830508476</v>
      </c>
      <c r="K11" s="10">
        <f t="shared" si="0"/>
        <v>12.881355932203389</v>
      </c>
      <c r="L11" s="9">
        <f t="shared" si="0"/>
        <v>9.4915254237288131</v>
      </c>
      <c r="M11" s="11">
        <f t="shared" si="0"/>
        <v>19.661016949152543</v>
      </c>
      <c r="N11" s="12">
        <f t="shared" si="0"/>
        <v>25.762711864406779</v>
      </c>
      <c r="O11" s="12">
        <f t="shared" si="0"/>
        <v>20</v>
      </c>
      <c r="P11" s="13"/>
      <c r="Q11" s="14"/>
      <c r="W11" s="13"/>
      <c r="X11" s="13"/>
      <c r="Y11" s="13"/>
      <c r="Z11" s="13"/>
      <c r="AA11" s="13"/>
      <c r="AB11" s="13"/>
      <c r="AD11" s="15"/>
      <c r="AE11" s="15"/>
      <c r="AF11" s="15"/>
      <c r="AG11" s="15"/>
      <c r="AH11" s="15"/>
      <c r="AI11" s="15"/>
    </row>
    <row r="12" spans="2:35">
      <c r="B12" s="16" t="s">
        <v>12</v>
      </c>
      <c r="C12" s="17">
        <v>920</v>
      </c>
      <c r="D12" s="18">
        <v>134</v>
      </c>
      <c r="E12" s="18">
        <v>108</v>
      </c>
      <c r="F12" s="19">
        <v>99</v>
      </c>
      <c r="G12" s="20">
        <v>120</v>
      </c>
      <c r="H12" s="20">
        <v>229</v>
      </c>
      <c r="I12" s="20">
        <v>230</v>
      </c>
      <c r="J12" s="21">
        <f t="shared" si="0"/>
        <v>14.565217391304348</v>
      </c>
      <c r="K12" s="22">
        <f t="shared" si="0"/>
        <v>11.739130434782609</v>
      </c>
      <c r="L12" s="21">
        <f t="shared" si="0"/>
        <v>10.760869565217392</v>
      </c>
      <c r="M12" s="23">
        <f t="shared" si="0"/>
        <v>13.043478260869565</v>
      </c>
      <c r="N12" s="24">
        <f t="shared" si="0"/>
        <v>24.891304347826086</v>
      </c>
      <c r="O12" s="24">
        <f t="shared" si="0"/>
        <v>25</v>
      </c>
      <c r="P12" s="13"/>
      <c r="Q12" s="14"/>
      <c r="W12" s="13"/>
      <c r="X12" s="13"/>
      <c r="Y12" s="13"/>
      <c r="Z12" s="13"/>
      <c r="AA12" s="13"/>
      <c r="AB12" s="13"/>
      <c r="AD12" s="15"/>
      <c r="AE12" s="15"/>
      <c r="AF12" s="15"/>
      <c r="AG12" s="15"/>
      <c r="AH12" s="15"/>
      <c r="AI12" s="15"/>
    </row>
    <row r="13" spans="2:35">
      <c r="B13" s="4" t="s">
        <v>13</v>
      </c>
      <c r="C13" s="5">
        <v>2817</v>
      </c>
      <c r="D13" s="6">
        <v>400</v>
      </c>
      <c r="E13" s="6">
        <v>455</v>
      </c>
      <c r="F13" s="7">
        <v>516</v>
      </c>
      <c r="G13" s="8">
        <v>564</v>
      </c>
      <c r="H13" s="8">
        <v>545</v>
      </c>
      <c r="I13" s="8">
        <v>337</v>
      </c>
      <c r="J13" s="9">
        <f t="shared" si="0"/>
        <v>14.199503017394392</v>
      </c>
      <c r="K13" s="10">
        <f t="shared" si="0"/>
        <v>16.151934682286122</v>
      </c>
      <c r="L13" s="9">
        <f t="shared" si="0"/>
        <v>18.317358892438765</v>
      </c>
      <c r="M13" s="11">
        <f t="shared" si="0"/>
        <v>20.021299254526092</v>
      </c>
      <c r="N13" s="12">
        <f t="shared" si="0"/>
        <v>19.346822861199858</v>
      </c>
      <c r="O13" s="12">
        <f t="shared" si="0"/>
        <v>11.963081292154774</v>
      </c>
      <c r="P13" s="13"/>
      <c r="Q13" s="14"/>
      <c r="W13" s="13"/>
      <c r="X13" s="13"/>
      <c r="Y13" s="13"/>
      <c r="Z13" s="13"/>
      <c r="AA13" s="13"/>
      <c r="AB13" s="13"/>
      <c r="AD13" s="15"/>
      <c r="AE13" s="15"/>
      <c r="AF13" s="15"/>
      <c r="AG13" s="15"/>
      <c r="AH13" s="15"/>
      <c r="AI13" s="15"/>
    </row>
    <row r="14" spans="2:35">
      <c r="B14" s="16" t="s">
        <v>14</v>
      </c>
      <c r="C14" s="17">
        <v>1073</v>
      </c>
      <c r="D14" s="18">
        <v>31</v>
      </c>
      <c r="E14" s="18">
        <v>86</v>
      </c>
      <c r="F14" s="19">
        <v>148</v>
      </c>
      <c r="G14" s="20">
        <v>294</v>
      </c>
      <c r="H14" s="20">
        <v>514</v>
      </c>
      <c r="I14" s="20">
        <v>0</v>
      </c>
      <c r="J14" s="21">
        <f t="shared" si="0"/>
        <v>2.8890959925442683</v>
      </c>
      <c r="K14" s="22">
        <f t="shared" si="0"/>
        <v>8.0149114631873264</v>
      </c>
      <c r="L14" s="21">
        <f t="shared" si="0"/>
        <v>13.793103448275861</v>
      </c>
      <c r="M14" s="23">
        <f t="shared" si="0"/>
        <v>27.399813606710161</v>
      </c>
      <c r="N14" s="24">
        <f t="shared" si="0"/>
        <v>47.903075489282386</v>
      </c>
      <c r="O14" s="24">
        <f t="shared" si="0"/>
        <v>0</v>
      </c>
      <c r="P14" s="13"/>
      <c r="Q14" s="14"/>
      <c r="W14" s="13"/>
      <c r="X14" s="13"/>
      <c r="Y14" s="13"/>
      <c r="Z14" s="13"/>
      <c r="AA14" s="13"/>
      <c r="AB14" s="13"/>
      <c r="AD14" s="15"/>
      <c r="AE14" s="15"/>
      <c r="AF14" s="15"/>
      <c r="AG14" s="15"/>
      <c r="AH14" s="15"/>
      <c r="AI14" s="15"/>
    </row>
    <row r="15" spans="2:35">
      <c r="B15" s="4" t="s">
        <v>15</v>
      </c>
      <c r="C15" s="5">
        <v>6050</v>
      </c>
      <c r="D15" s="6">
        <v>943</v>
      </c>
      <c r="E15" s="6">
        <v>926</v>
      </c>
      <c r="F15" s="7">
        <v>954</v>
      </c>
      <c r="G15" s="8">
        <v>985</v>
      </c>
      <c r="H15" s="8">
        <v>1073</v>
      </c>
      <c r="I15" s="8">
        <v>1169</v>
      </c>
      <c r="J15" s="9">
        <f t="shared" si="0"/>
        <v>15.58677685950413</v>
      </c>
      <c r="K15" s="10">
        <f t="shared" si="0"/>
        <v>15.305785123966942</v>
      </c>
      <c r="L15" s="9">
        <f t="shared" si="0"/>
        <v>15.768595041322314</v>
      </c>
      <c r="M15" s="11">
        <f t="shared" si="0"/>
        <v>16.280991735537189</v>
      </c>
      <c r="N15" s="12">
        <f t="shared" si="0"/>
        <v>17.735537190082646</v>
      </c>
      <c r="O15" s="12">
        <f t="shared" si="0"/>
        <v>19.32231404958678</v>
      </c>
      <c r="P15" s="13"/>
      <c r="Q15" s="14"/>
      <c r="W15" s="13"/>
      <c r="X15" s="13"/>
      <c r="Y15" s="13"/>
      <c r="Z15" s="13"/>
      <c r="AA15" s="13"/>
      <c r="AB15" s="13"/>
      <c r="AD15" s="15"/>
      <c r="AE15" s="15"/>
      <c r="AF15" s="15"/>
      <c r="AG15" s="15"/>
      <c r="AH15" s="15"/>
      <c r="AI15" s="15"/>
    </row>
    <row r="16" spans="2:35">
      <c r="B16" s="16" t="s">
        <v>16</v>
      </c>
      <c r="C16" s="17">
        <v>14697</v>
      </c>
      <c r="D16" s="18">
        <v>1852</v>
      </c>
      <c r="E16" s="18">
        <v>1768</v>
      </c>
      <c r="F16" s="19">
        <v>2402</v>
      </c>
      <c r="G16" s="20">
        <v>3151</v>
      </c>
      <c r="H16" s="20">
        <v>4245</v>
      </c>
      <c r="I16" s="20">
        <v>1279</v>
      </c>
      <c r="J16" s="21">
        <f t="shared" si="0"/>
        <v>12.60121113152344</v>
      </c>
      <c r="K16" s="22">
        <f t="shared" si="0"/>
        <v>12.029665918214603</v>
      </c>
      <c r="L16" s="21">
        <f t="shared" si="0"/>
        <v>16.343471456759882</v>
      </c>
      <c r="M16" s="23">
        <f t="shared" si="0"/>
        <v>21.439749608763695</v>
      </c>
      <c r="N16" s="24">
        <f t="shared" si="0"/>
        <v>28.883445601143094</v>
      </c>
      <c r="O16" s="24">
        <f t="shared" si="0"/>
        <v>8.702456283595291</v>
      </c>
      <c r="P16" s="13"/>
      <c r="Q16" s="14"/>
      <c r="W16" s="13"/>
      <c r="X16" s="13"/>
      <c r="Y16" s="13"/>
      <c r="Z16" s="13"/>
      <c r="AA16" s="13"/>
      <c r="AB16" s="13"/>
      <c r="AD16" s="15"/>
      <c r="AE16" s="15"/>
      <c r="AF16" s="15"/>
      <c r="AG16" s="15"/>
      <c r="AH16" s="15"/>
      <c r="AI16" s="15"/>
    </row>
    <row r="17" spans="2:35">
      <c r="B17" s="4" t="s">
        <v>17</v>
      </c>
      <c r="C17" s="5">
        <v>1524</v>
      </c>
      <c r="D17" s="28">
        <v>421</v>
      </c>
      <c r="E17" s="28">
        <v>297</v>
      </c>
      <c r="F17" s="29">
        <v>229</v>
      </c>
      <c r="G17" s="28">
        <v>208</v>
      </c>
      <c r="H17" s="28">
        <v>182</v>
      </c>
      <c r="I17" s="28">
        <v>187</v>
      </c>
      <c r="J17" s="30">
        <f t="shared" si="0"/>
        <v>27.624671916010502</v>
      </c>
      <c r="K17" s="11">
        <f t="shared" si="0"/>
        <v>19.488188976377952</v>
      </c>
      <c r="L17" s="30">
        <f t="shared" si="0"/>
        <v>15.026246719160104</v>
      </c>
      <c r="M17" s="11">
        <f t="shared" si="0"/>
        <v>13.648293963254593</v>
      </c>
      <c r="N17" s="11">
        <f t="shared" si="0"/>
        <v>11.94225721784777</v>
      </c>
      <c r="O17" s="11">
        <f t="shared" si="0"/>
        <v>12.27034120734908</v>
      </c>
      <c r="P17" s="13"/>
      <c r="Q17" s="14"/>
      <c r="W17" s="13"/>
      <c r="X17" s="13"/>
      <c r="Y17" s="13"/>
      <c r="Z17" s="13"/>
      <c r="AA17" s="13"/>
      <c r="AB17" s="13"/>
      <c r="AD17" s="15"/>
      <c r="AE17" s="15"/>
      <c r="AF17" s="15"/>
      <c r="AG17" s="15"/>
      <c r="AH17" s="15"/>
      <c r="AI17" s="15"/>
    </row>
    <row r="18" spans="2:35">
      <c r="B18" s="16" t="s">
        <v>18</v>
      </c>
      <c r="C18" s="17">
        <v>239</v>
      </c>
      <c r="D18" s="18">
        <v>47</v>
      </c>
      <c r="E18" s="18">
        <v>42</v>
      </c>
      <c r="F18" s="19">
        <v>35</v>
      </c>
      <c r="G18" s="20">
        <v>43</v>
      </c>
      <c r="H18" s="20">
        <v>44</v>
      </c>
      <c r="I18" s="20">
        <v>28</v>
      </c>
      <c r="J18" s="21">
        <f t="shared" si="0"/>
        <v>19.665271966527197</v>
      </c>
      <c r="K18" s="22">
        <f t="shared" si="0"/>
        <v>17.573221757322173</v>
      </c>
      <c r="L18" s="21">
        <f t="shared" si="0"/>
        <v>14.644351464435147</v>
      </c>
      <c r="M18" s="23">
        <f t="shared" si="0"/>
        <v>17.99163179916318</v>
      </c>
      <c r="N18" s="24">
        <f t="shared" si="0"/>
        <v>18.410041841004183</v>
      </c>
      <c r="O18" s="24">
        <f t="shared" si="0"/>
        <v>11.715481171548117</v>
      </c>
      <c r="P18" s="13"/>
      <c r="Q18" s="14"/>
      <c r="W18" s="13"/>
      <c r="X18" s="13"/>
      <c r="Y18" s="13"/>
      <c r="Z18" s="13"/>
      <c r="AA18" s="13"/>
      <c r="AB18" s="13"/>
      <c r="AD18" s="15"/>
      <c r="AE18" s="15"/>
      <c r="AF18" s="15"/>
      <c r="AG18" s="15"/>
      <c r="AH18" s="15"/>
      <c r="AI18" s="15"/>
    </row>
    <row r="19" spans="2:35">
      <c r="B19" s="4" t="s">
        <v>19</v>
      </c>
      <c r="C19" s="5">
        <v>1716</v>
      </c>
      <c r="D19" s="6">
        <v>19</v>
      </c>
      <c r="E19" s="6">
        <v>66</v>
      </c>
      <c r="F19" s="7">
        <v>155</v>
      </c>
      <c r="G19" s="8">
        <v>391</v>
      </c>
      <c r="H19" s="8">
        <v>1082</v>
      </c>
      <c r="I19" s="8">
        <v>3</v>
      </c>
      <c r="J19" s="9">
        <f t="shared" si="0"/>
        <v>1.1072261072261071</v>
      </c>
      <c r="K19" s="10">
        <f t="shared" si="0"/>
        <v>3.8461538461538463</v>
      </c>
      <c r="L19" s="9">
        <f t="shared" si="0"/>
        <v>9.0326340326340322</v>
      </c>
      <c r="M19" s="11">
        <f t="shared" si="0"/>
        <v>22.785547785547784</v>
      </c>
      <c r="N19" s="12">
        <f t="shared" si="0"/>
        <v>63.053613053613056</v>
      </c>
      <c r="O19" s="12">
        <f t="shared" si="0"/>
        <v>0.17482517482517482</v>
      </c>
      <c r="P19" s="13"/>
      <c r="Q19" s="14"/>
      <c r="W19" s="13"/>
      <c r="X19" s="13"/>
      <c r="Y19" s="13"/>
      <c r="Z19" s="13"/>
      <c r="AA19" s="13"/>
      <c r="AB19" s="13"/>
      <c r="AD19" s="15"/>
      <c r="AE19" s="15"/>
      <c r="AF19" s="15"/>
      <c r="AG19" s="15"/>
      <c r="AH19" s="15"/>
      <c r="AI19" s="15"/>
    </row>
    <row r="20" spans="2:35">
      <c r="B20" s="16" t="s">
        <v>20</v>
      </c>
      <c r="C20" s="17">
        <v>189</v>
      </c>
      <c r="D20" s="25">
        <v>4</v>
      </c>
      <c r="E20" s="25">
        <v>5</v>
      </c>
      <c r="F20" s="26">
        <v>14</v>
      </c>
      <c r="G20" s="25">
        <v>18</v>
      </c>
      <c r="H20" s="25">
        <v>144</v>
      </c>
      <c r="I20" s="25">
        <v>4</v>
      </c>
      <c r="J20" s="27">
        <f t="shared" si="0"/>
        <v>2.1164021164021163</v>
      </c>
      <c r="K20" s="23">
        <f t="shared" si="0"/>
        <v>2.6455026455026456</v>
      </c>
      <c r="L20" s="27">
        <f t="shared" si="0"/>
        <v>7.4074074074074066</v>
      </c>
      <c r="M20" s="23">
        <f t="shared" si="0"/>
        <v>9.5238095238095237</v>
      </c>
      <c r="N20" s="23">
        <f t="shared" si="0"/>
        <v>76.19047619047619</v>
      </c>
      <c r="O20" s="23">
        <f t="shared" si="0"/>
        <v>2.1164021164021163</v>
      </c>
      <c r="P20" s="13"/>
      <c r="Q20" s="14"/>
      <c r="W20" s="13"/>
      <c r="X20" s="13"/>
      <c r="Y20" s="13"/>
      <c r="Z20" s="13"/>
      <c r="AA20" s="13"/>
      <c r="AB20" s="13"/>
      <c r="AD20" s="15"/>
      <c r="AE20" s="15"/>
      <c r="AF20" s="15"/>
      <c r="AG20" s="15"/>
      <c r="AH20" s="15"/>
      <c r="AI20" s="15"/>
    </row>
    <row r="21" spans="2:35">
      <c r="B21" s="4" t="s">
        <v>21</v>
      </c>
      <c r="C21" s="5">
        <v>1719</v>
      </c>
      <c r="D21" s="28">
        <v>143</v>
      </c>
      <c r="E21" s="28">
        <v>127</v>
      </c>
      <c r="F21" s="29">
        <v>199</v>
      </c>
      <c r="G21" s="28">
        <v>282</v>
      </c>
      <c r="H21" s="28">
        <v>541</v>
      </c>
      <c r="I21" s="28">
        <v>427</v>
      </c>
      <c r="J21" s="30">
        <f t="shared" si="0"/>
        <v>8.318789994182664</v>
      </c>
      <c r="K21" s="11">
        <f t="shared" si="0"/>
        <v>7.3880162885398493</v>
      </c>
      <c r="L21" s="30">
        <f t="shared" si="0"/>
        <v>11.576497963932519</v>
      </c>
      <c r="M21" s="11">
        <f t="shared" si="0"/>
        <v>16.404886561954623</v>
      </c>
      <c r="N21" s="11">
        <f t="shared" si="0"/>
        <v>31.471785922047701</v>
      </c>
      <c r="O21" s="11">
        <f t="shared" si="0"/>
        <v>24.840023269342641</v>
      </c>
      <c r="P21" s="13"/>
      <c r="Q21" s="14"/>
      <c r="W21" s="13"/>
      <c r="X21" s="13"/>
      <c r="Y21" s="13"/>
      <c r="Z21" s="13"/>
      <c r="AA21" s="13"/>
      <c r="AB21" s="13"/>
      <c r="AD21" s="15"/>
      <c r="AE21" s="15"/>
      <c r="AF21" s="15"/>
      <c r="AG21" s="15"/>
      <c r="AH21" s="15"/>
      <c r="AI21" s="15"/>
    </row>
    <row r="22" spans="2:35">
      <c r="B22" s="16" t="s">
        <v>22</v>
      </c>
      <c r="C22" s="31">
        <v>306</v>
      </c>
      <c r="D22" s="32">
        <v>33</v>
      </c>
      <c r="E22" s="32">
        <v>36</v>
      </c>
      <c r="F22" s="33">
        <v>49</v>
      </c>
      <c r="G22" s="32">
        <v>65</v>
      </c>
      <c r="H22" s="32">
        <v>123</v>
      </c>
      <c r="I22" s="32">
        <v>0</v>
      </c>
      <c r="J22" s="34">
        <f t="shared" si="0"/>
        <v>10.784313725490197</v>
      </c>
      <c r="K22" s="35">
        <f t="shared" si="0"/>
        <v>11.76470588235294</v>
      </c>
      <c r="L22" s="34">
        <f t="shared" si="0"/>
        <v>16.013071895424837</v>
      </c>
      <c r="M22" s="35">
        <f t="shared" si="0"/>
        <v>21.241830065359476</v>
      </c>
      <c r="N22" s="35">
        <f t="shared" si="0"/>
        <v>40.196078431372548</v>
      </c>
      <c r="O22" s="35">
        <f t="shared" si="0"/>
        <v>0</v>
      </c>
      <c r="P22" s="13"/>
      <c r="Q22" s="14"/>
      <c r="W22" s="13"/>
      <c r="X22" s="13"/>
      <c r="Y22" s="13"/>
      <c r="Z22" s="13"/>
      <c r="AA22" s="13"/>
      <c r="AB22" s="13"/>
      <c r="AD22" s="15"/>
      <c r="AE22" s="15"/>
      <c r="AF22" s="15"/>
      <c r="AG22" s="15"/>
      <c r="AH22" s="15"/>
      <c r="AI22" s="15"/>
    </row>
    <row r="23" spans="2:35">
      <c r="B23" s="36" t="s">
        <v>23</v>
      </c>
      <c r="C23" s="37">
        <f t="shared" ref="C23" si="1">C10+C14+C19+C20+C22+C9</f>
        <v>5961</v>
      </c>
      <c r="D23" s="38">
        <f>D10+D14+D19+D20+D22+D9</f>
        <v>424</v>
      </c>
      <c r="E23" s="38">
        <f t="shared" ref="E23:I23" si="2">E10+E14+E19+E20+E22+E9</f>
        <v>425</v>
      </c>
      <c r="F23" s="38">
        <f t="shared" si="2"/>
        <v>633</v>
      </c>
      <c r="G23" s="38">
        <f t="shared" si="2"/>
        <v>1211</v>
      </c>
      <c r="H23" s="38">
        <f t="shared" si="2"/>
        <v>3162</v>
      </c>
      <c r="I23" s="38">
        <f t="shared" si="2"/>
        <v>106</v>
      </c>
      <c r="J23" s="39">
        <f t="shared" si="0"/>
        <v>7.1129005200469724</v>
      </c>
      <c r="K23" s="40">
        <f t="shared" si="0"/>
        <v>7.1296762288206681</v>
      </c>
      <c r="L23" s="39">
        <f t="shared" si="0"/>
        <v>10.619023653749371</v>
      </c>
      <c r="M23" s="40">
        <f t="shared" si="0"/>
        <v>20.315383324945479</v>
      </c>
      <c r="N23" s="40">
        <f t="shared" si="0"/>
        <v>53.044791142425765</v>
      </c>
      <c r="O23" s="40">
        <f t="shared" si="0"/>
        <v>1.7782251300117431</v>
      </c>
      <c r="P23" s="13"/>
      <c r="Q23" s="14"/>
      <c r="W23" s="13"/>
      <c r="X23" s="13"/>
      <c r="Y23" s="13"/>
      <c r="Z23" s="13"/>
      <c r="AA23" s="13"/>
      <c r="AB23" s="13"/>
      <c r="AD23" s="15"/>
      <c r="AE23" s="15"/>
      <c r="AF23" s="15"/>
      <c r="AG23" s="15"/>
      <c r="AH23" s="15"/>
      <c r="AI23" s="15"/>
    </row>
    <row r="24" spans="2:35">
      <c r="B24" s="41" t="s">
        <v>24</v>
      </c>
      <c r="C24" s="42">
        <f t="shared" ref="C24:I24" si="3">C7+C8+C11+C12+C13+C15+C16+C17+C18+C21</f>
        <v>38220</v>
      </c>
      <c r="D24" s="8">
        <f t="shared" si="3"/>
        <v>5802</v>
      </c>
      <c r="E24" s="8">
        <f t="shared" si="3"/>
        <v>5642</v>
      </c>
      <c r="F24" s="8">
        <f t="shared" si="3"/>
        <v>6170</v>
      </c>
      <c r="G24" s="8">
        <f t="shared" si="3"/>
        <v>6979</v>
      </c>
      <c r="H24" s="8">
        <f t="shared" si="3"/>
        <v>8433</v>
      </c>
      <c r="I24" s="8">
        <f t="shared" si="3"/>
        <v>5194</v>
      </c>
      <c r="J24" s="9">
        <f t="shared" si="0"/>
        <v>15.180533751962324</v>
      </c>
      <c r="K24" s="10">
        <f t="shared" si="0"/>
        <v>14.761904761904763</v>
      </c>
      <c r="L24" s="9">
        <f t="shared" si="0"/>
        <v>16.143380429094716</v>
      </c>
      <c r="M24" s="10">
        <f t="shared" si="0"/>
        <v>18.260073260073259</v>
      </c>
      <c r="N24" s="10">
        <f t="shared" si="0"/>
        <v>22.064364207221352</v>
      </c>
      <c r="O24" s="10">
        <f t="shared" si="0"/>
        <v>13.589743589743589</v>
      </c>
      <c r="P24" s="13"/>
      <c r="Q24" s="14"/>
      <c r="W24" s="13"/>
      <c r="X24" s="13"/>
      <c r="Y24" s="13"/>
      <c r="Z24" s="13"/>
      <c r="AA24" s="13"/>
      <c r="AB24" s="13"/>
      <c r="AD24" s="15"/>
      <c r="AE24" s="15"/>
      <c r="AF24" s="15"/>
      <c r="AG24" s="15"/>
      <c r="AH24" s="15"/>
      <c r="AI24" s="15"/>
    </row>
    <row r="25" spans="2:35">
      <c r="B25" s="43" t="s">
        <v>25</v>
      </c>
      <c r="C25" s="44">
        <f>C24+C23</f>
        <v>44181</v>
      </c>
      <c r="D25" s="45">
        <f>D24+D23</f>
        <v>6226</v>
      </c>
      <c r="E25" s="45">
        <f>E24+E23</f>
        <v>6067</v>
      </c>
      <c r="F25" s="45">
        <f t="shared" ref="F25:I25" si="4">F24+F23</f>
        <v>6803</v>
      </c>
      <c r="G25" s="45">
        <f t="shared" si="4"/>
        <v>8190</v>
      </c>
      <c r="H25" s="45">
        <f t="shared" si="4"/>
        <v>11595</v>
      </c>
      <c r="I25" s="45">
        <f t="shared" si="4"/>
        <v>5300</v>
      </c>
      <c r="J25" s="46">
        <f t="shared" si="0"/>
        <v>14.092030510853082</v>
      </c>
      <c r="K25" s="47">
        <f t="shared" si="0"/>
        <v>13.732147303139358</v>
      </c>
      <c r="L25" s="46">
        <f t="shared" si="0"/>
        <v>15.398021774065777</v>
      </c>
      <c r="M25" s="47">
        <f t="shared" si="0"/>
        <v>18.537380321857814</v>
      </c>
      <c r="N25" s="47">
        <f t="shared" si="0"/>
        <v>26.244313166293203</v>
      </c>
      <c r="O25" s="47">
        <f t="shared" si="0"/>
        <v>11.996106923790769</v>
      </c>
      <c r="P25" s="13"/>
      <c r="Q25" s="14"/>
      <c r="W25" s="13"/>
      <c r="X25" s="13"/>
      <c r="Y25" s="13"/>
      <c r="Z25" s="13"/>
      <c r="AA25" s="13"/>
      <c r="AB25" s="13"/>
      <c r="AD25" s="15"/>
      <c r="AE25" s="15"/>
      <c r="AF25" s="15"/>
      <c r="AG25" s="15"/>
      <c r="AH25" s="15"/>
      <c r="AI25" s="15"/>
    </row>
    <row r="26" spans="2:35" ht="29.85" customHeight="1">
      <c r="B26" s="73" t="s">
        <v>26</v>
      </c>
      <c r="C26" s="73"/>
      <c r="D26" s="73"/>
      <c r="E26" s="73"/>
      <c r="F26" s="73"/>
      <c r="G26" s="73"/>
      <c r="H26" s="73"/>
      <c r="I26" s="73"/>
      <c r="J26" s="73"/>
      <c r="K26" s="73"/>
      <c r="L26" s="73"/>
      <c r="M26" s="73"/>
      <c r="N26" s="73"/>
      <c r="O26" s="73"/>
    </row>
    <row r="27" spans="2:35">
      <c r="B27" s="74" t="s">
        <v>31</v>
      </c>
      <c r="C27" s="74"/>
      <c r="D27" s="74"/>
      <c r="E27" s="74"/>
      <c r="F27" s="74"/>
      <c r="G27" s="74"/>
      <c r="H27" s="74"/>
      <c r="I27" s="74"/>
      <c r="J27" s="74"/>
      <c r="K27" s="74"/>
      <c r="L27" s="74"/>
      <c r="M27" s="74"/>
      <c r="N27" s="74"/>
      <c r="O27" s="74"/>
    </row>
    <row r="29" spans="2:35" s="48" customFormat="1">
      <c r="C29" s="49"/>
      <c r="D29" s="49"/>
      <c r="E29" s="49"/>
      <c r="F29" s="49"/>
      <c r="G29" s="49"/>
      <c r="H29" s="49"/>
      <c r="I29" s="49"/>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3FF64-9906-49BA-B287-5736EF380041}">
  <dimension ref="B2:AI49"/>
  <sheetViews>
    <sheetView workbookViewId="0">
      <selection activeCell="B2" sqref="B2:O2"/>
    </sheetView>
  </sheetViews>
  <sheetFormatPr baseColWidth="10" defaultColWidth="11.44140625" defaultRowHeight="14.4"/>
  <cols>
    <col min="1" max="1" width="11.44140625" style="1"/>
    <col min="2" max="2" width="33.44140625" style="1" customWidth="1"/>
    <col min="3" max="3" width="26" style="1" customWidth="1"/>
    <col min="4" max="4" width="12.5546875" style="1" customWidth="1"/>
    <col min="5" max="6" width="13" style="1" customWidth="1"/>
    <col min="7" max="7" width="13.44140625" style="1" customWidth="1"/>
    <col min="8" max="9" width="13" style="1" customWidth="1"/>
    <col min="10" max="16384" width="11.44140625" style="1"/>
  </cols>
  <sheetData>
    <row r="2" spans="2:35" ht="15.6" customHeight="1">
      <c r="B2" s="75" t="s">
        <v>32</v>
      </c>
      <c r="C2" s="75"/>
      <c r="D2" s="76"/>
      <c r="E2" s="76"/>
      <c r="F2" s="76"/>
      <c r="G2" s="76"/>
      <c r="H2" s="76"/>
      <c r="I2" s="76"/>
      <c r="J2" s="76"/>
      <c r="K2" s="76"/>
      <c r="L2" s="76"/>
      <c r="M2" s="76"/>
      <c r="N2" s="76"/>
      <c r="O2" s="76"/>
    </row>
    <row r="3" spans="2:35" ht="15" customHeight="1">
      <c r="B3" s="77" t="s">
        <v>1</v>
      </c>
      <c r="C3" s="80" t="s">
        <v>2</v>
      </c>
      <c r="D3" s="84" t="s">
        <v>3</v>
      </c>
      <c r="E3" s="85"/>
      <c r="F3" s="85"/>
      <c r="G3" s="85"/>
      <c r="H3" s="85"/>
      <c r="I3" s="85"/>
      <c r="J3" s="85"/>
      <c r="K3" s="85"/>
      <c r="L3" s="85"/>
      <c r="M3" s="85"/>
      <c r="N3" s="85"/>
      <c r="O3" s="86"/>
    </row>
    <row r="4" spans="2:35">
      <c r="B4" s="78"/>
      <c r="C4" s="81"/>
      <c r="D4" s="87"/>
      <c r="E4" s="88"/>
      <c r="F4" s="88"/>
      <c r="G4" s="88"/>
      <c r="H4" s="88"/>
      <c r="I4" s="88"/>
      <c r="J4" s="88"/>
      <c r="K4" s="88"/>
      <c r="L4" s="88"/>
      <c r="M4" s="88"/>
      <c r="N4" s="88"/>
      <c r="O4" s="89"/>
    </row>
    <row r="5" spans="2:35">
      <c r="B5" s="78"/>
      <c r="C5" s="82"/>
      <c r="D5" s="2">
        <v>1</v>
      </c>
      <c r="E5" s="2">
        <v>2</v>
      </c>
      <c r="F5" s="2">
        <v>3</v>
      </c>
      <c r="G5" s="2">
        <v>4</v>
      </c>
      <c r="H5" s="2">
        <v>5</v>
      </c>
      <c r="I5" s="2" t="s">
        <v>4</v>
      </c>
      <c r="J5" s="2">
        <v>1</v>
      </c>
      <c r="K5" s="2">
        <v>2</v>
      </c>
      <c r="L5" s="2">
        <v>3</v>
      </c>
      <c r="M5" s="2">
        <v>4</v>
      </c>
      <c r="N5" s="3">
        <v>5</v>
      </c>
      <c r="O5" s="2" t="s">
        <v>4</v>
      </c>
    </row>
    <row r="6" spans="2:35">
      <c r="B6" s="79"/>
      <c r="C6" s="83"/>
      <c r="D6" s="90" t="s">
        <v>5</v>
      </c>
      <c r="E6" s="91"/>
      <c r="F6" s="91"/>
      <c r="G6" s="91"/>
      <c r="H6" s="91"/>
      <c r="I6" s="91"/>
      <c r="J6" s="90" t="s">
        <v>6</v>
      </c>
      <c r="K6" s="91"/>
      <c r="L6" s="91"/>
      <c r="M6" s="91"/>
      <c r="N6" s="91"/>
      <c r="O6" s="92"/>
    </row>
    <row r="7" spans="2:35">
      <c r="B7" s="4" t="s">
        <v>7</v>
      </c>
      <c r="C7" s="5">
        <f>SUM(D7:I7)</f>
        <v>6683</v>
      </c>
      <c r="D7" s="6">
        <v>1452</v>
      </c>
      <c r="E7" s="6">
        <v>1389</v>
      </c>
      <c r="F7" s="7">
        <v>1093</v>
      </c>
      <c r="G7" s="8">
        <v>863</v>
      </c>
      <c r="H7" s="8">
        <v>798</v>
      </c>
      <c r="I7" s="8">
        <v>1088</v>
      </c>
      <c r="J7" s="9">
        <f t="shared" ref="J7:O25" si="0">D7/$C7*100</f>
        <v>21.726769414933415</v>
      </c>
      <c r="K7" s="10">
        <f t="shared" si="0"/>
        <v>20.784079006434236</v>
      </c>
      <c r="L7" s="9">
        <f t="shared" si="0"/>
        <v>16.354930420469849</v>
      </c>
      <c r="M7" s="11">
        <f t="shared" si="0"/>
        <v>12.913362262456982</v>
      </c>
      <c r="N7" s="12">
        <f t="shared" si="0"/>
        <v>11.94074517432291</v>
      </c>
      <c r="O7" s="12">
        <f t="shared" si="0"/>
        <v>16.280113721382612</v>
      </c>
      <c r="P7" s="13"/>
      <c r="Q7" s="14"/>
      <c r="W7" s="13"/>
      <c r="X7" s="13"/>
      <c r="Y7" s="13"/>
      <c r="Z7" s="13"/>
      <c r="AA7" s="13"/>
      <c r="AB7" s="13"/>
      <c r="AD7" s="15"/>
      <c r="AE7" s="15"/>
      <c r="AF7" s="15"/>
      <c r="AG7" s="15"/>
      <c r="AH7" s="15"/>
      <c r="AI7" s="15"/>
    </row>
    <row r="8" spans="2:35">
      <c r="B8" s="16" t="s">
        <v>8</v>
      </c>
      <c r="C8" s="17">
        <f t="shared" ref="C8:C22" si="1">SUM(D8:I8)</f>
        <v>3298</v>
      </c>
      <c r="D8" s="18">
        <v>546</v>
      </c>
      <c r="E8" s="18">
        <v>563</v>
      </c>
      <c r="F8" s="19">
        <v>635</v>
      </c>
      <c r="G8" s="20">
        <v>559</v>
      </c>
      <c r="H8" s="20">
        <v>595</v>
      </c>
      <c r="I8" s="20">
        <v>400</v>
      </c>
      <c r="J8" s="21">
        <f t="shared" si="0"/>
        <v>16.555488174651302</v>
      </c>
      <c r="K8" s="22">
        <f t="shared" si="0"/>
        <v>17.070952092177077</v>
      </c>
      <c r="L8" s="21">
        <f t="shared" si="0"/>
        <v>19.254093389933296</v>
      </c>
      <c r="M8" s="23">
        <f t="shared" si="0"/>
        <v>16.949666464523954</v>
      </c>
      <c r="N8" s="24">
        <f t="shared" si="0"/>
        <v>18.041237113402062</v>
      </c>
      <c r="O8" s="24">
        <f t="shared" si="0"/>
        <v>12.12856276531231</v>
      </c>
      <c r="P8" s="13"/>
      <c r="Q8" s="14"/>
      <c r="W8" s="13"/>
      <c r="X8" s="13"/>
      <c r="Y8" s="13"/>
      <c r="Z8" s="13"/>
      <c r="AA8" s="13"/>
      <c r="AB8" s="13"/>
      <c r="AD8" s="15"/>
      <c r="AE8" s="15"/>
      <c r="AF8" s="15"/>
      <c r="AG8" s="15"/>
      <c r="AH8" s="15"/>
      <c r="AI8" s="15"/>
    </row>
    <row r="9" spans="2:35">
      <c r="B9" s="4" t="s">
        <v>9</v>
      </c>
      <c r="C9" s="5">
        <f t="shared" si="1"/>
        <v>1599</v>
      </c>
      <c r="D9" s="6">
        <v>239</v>
      </c>
      <c r="E9" s="6">
        <v>146</v>
      </c>
      <c r="F9" s="7">
        <v>175</v>
      </c>
      <c r="G9" s="8">
        <v>257</v>
      </c>
      <c r="H9" s="8">
        <v>681</v>
      </c>
      <c r="I9" s="8">
        <v>101</v>
      </c>
      <c r="J9" s="9">
        <f t="shared" si="0"/>
        <v>14.946841776110068</v>
      </c>
      <c r="K9" s="10">
        <f t="shared" si="0"/>
        <v>9.1307066916823008</v>
      </c>
      <c r="L9" s="9">
        <f t="shared" si="0"/>
        <v>10.944340212632895</v>
      </c>
      <c r="M9" s="11">
        <f t="shared" si="0"/>
        <v>16.072545340838023</v>
      </c>
      <c r="N9" s="12">
        <f t="shared" si="0"/>
        <v>42.589118198874296</v>
      </c>
      <c r="O9" s="12">
        <f t="shared" si="0"/>
        <v>6.3164477798624139</v>
      </c>
      <c r="P9" s="13"/>
      <c r="Q9" s="14"/>
      <c r="W9" s="13"/>
      <c r="X9" s="13"/>
      <c r="Y9" s="13"/>
      <c r="Z9" s="13"/>
      <c r="AA9" s="13"/>
      <c r="AB9" s="13"/>
      <c r="AD9" s="15"/>
      <c r="AE9" s="15"/>
      <c r="AF9" s="15"/>
      <c r="AG9" s="15"/>
      <c r="AH9" s="15"/>
      <c r="AI9" s="15"/>
    </row>
    <row r="10" spans="2:35">
      <c r="B10" s="16" t="s">
        <v>10</v>
      </c>
      <c r="C10" s="17">
        <f t="shared" si="1"/>
        <v>1101</v>
      </c>
      <c r="D10" s="25">
        <v>79</v>
      </c>
      <c r="E10" s="25">
        <v>80</v>
      </c>
      <c r="F10" s="26">
        <v>129</v>
      </c>
      <c r="G10" s="25">
        <v>233</v>
      </c>
      <c r="H10" s="25">
        <v>573</v>
      </c>
      <c r="I10" s="25">
        <v>7</v>
      </c>
      <c r="J10" s="27">
        <f t="shared" si="0"/>
        <v>7.1752951861943695</v>
      </c>
      <c r="K10" s="23">
        <f t="shared" si="0"/>
        <v>7.266121707538602</v>
      </c>
      <c r="L10" s="27">
        <f t="shared" si="0"/>
        <v>11.716621253405995</v>
      </c>
      <c r="M10" s="23">
        <f t="shared" si="0"/>
        <v>21.162579473206176</v>
      </c>
      <c r="N10" s="23">
        <f t="shared" si="0"/>
        <v>52.043596730245234</v>
      </c>
      <c r="O10" s="23">
        <f t="shared" si="0"/>
        <v>0.63578564940962767</v>
      </c>
      <c r="P10" s="13"/>
      <c r="Q10" s="14"/>
      <c r="W10" s="13"/>
      <c r="X10" s="13"/>
      <c r="Y10" s="13"/>
      <c r="Z10" s="13"/>
      <c r="AA10" s="13"/>
      <c r="AB10" s="13"/>
      <c r="AD10" s="15"/>
      <c r="AE10" s="15"/>
      <c r="AF10" s="15"/>
      <c r="AG10" s="15"/>
      <c r="AH10" s="15"/>
      <c r="AI10" s="15"/>
    </row>
    <row r="11" spans="2:35">
      <c r="B11" s="4" t="s">
        <v>11</v>
      </c>
      <c r="C11" s="5">
        <f t="shared" si="1"/>
        <v>302</v>
      </c>
      <c r="D11" s="6">
        <v>29</v>
      </c>
      <c r="E11" s="6">
        <v>38</v>
      </c>
      <c r="F11" s="7">
        <v>35</v>
      </c>
      <c r="G11" s="8">
        <v>42</v>
      </c>
      <c r="H11" s="8">
        <v>74</v>
      </c>
      <c r="I11" s="8">
        <v>84</v>
      </c>
      <c r="J11" s="9">
        <f t="shared" si="0"/>
        <v>9.6026490066225172</v>
      </c>
      <c r="K11" s="10">
        <f t="shared" si="0"/>
        <v>12.582781456953644</v>
      </c>
      <c r="L11" s="9">
        <f t="shared" si="0"/>
        <v>11.589403973509933</v>
      </c>
      <c r="M11" s="11">
        <f t="shared" si="0"/>
        <v>13.90728476821192</v>
      </c>
      <c r="N11" s="12">
        <f t="shared" si="0"/>
        <v>24.503311258278146</v>
      </c>
      <c r="O11" s="12">
        <f t="shared" si="0"/>
        <v>27.814569536423839</v>
      </c>
      <c r="P11" s="13"/>
      <c r="Q11" s="14"/>
      <c r="W11" s="13"/>
      <c r="X11" s="13"/>
      <c r="Y11" s="13"/>
      <c r="Z11" s="13"/>
      <c r="AA11" s="13"/>
      <c r="AB11" s="13"/>
      <c r="AD11" s="15"/>
      <c r="AE11" s="15"/>
      <c r="AF11" s="15"/>
      <c r="AG11" s="15"/>
      <c r="AH11" s="15"/>
      <c r="AI11" s="15"/>
    </row>
    <row r="12" spans="2:35">
      <c r="B12" s="16" t="s">
        <v>12</v>
      </c>
      <c r="C12" s="17">
        <f t="shared" si="1"/>
        <v>954</v>
      </c>
      <c r="D12" s="18">
        <v>151</v>
      </c>
      <c r="E12" s="18">
        <v>121</v>
      </c>
      <c r="F12" s="19">
        <v>115</v>
      </c>
      <c r="G12" s="20">
        <v>116</v>
      </c>
      <c r="H12" s="20">
        <v>232</v>
      </c>
      <c r="I12" s="20">
        <v>219</v>
      </c>
      <c r="J12" s="21">
        <f t="shared" si="0"/>
        <v>15.828092243186584</v>
      </c>
      <c r="K12" s="22">
        <f t="shared" si="0"/>
        <v>12.683438155136267</v>
      </c>
      <c r="L12" s="21">
        <f t="shared" si="0"/>
        <v>12.054507337526205</v>
      </c>
      <c r="M12" s="23">
        <f t="shared" si="0"/>
        <v>12.159329140461216</v>
      </c>
      <c r="N12" s="24">
        <f t="shared" si="0"/>
        <v>24.318658280922431</v>
      </c>
      <c r="O12" s="24">
        <f t="shared" si="0"/>
        <v>22.955974842767297</v>
      </c>
      <c r="P12" s="13"/>
      <c r="Q12" s="14"/>
      <c r="W12" s="13"/>
      <c r="X12" s="13"/>
      <c r="Y12" s="13"/>
      <c r="Z12" s="13"/>
      <c r="AA12" s="13"/>
      <c r="AB12" s="13"/>
      <c r="AD12" s="15"/>
      <c r="AE12" s="15"/>
      <c r="AF12" s="15"/>
      <c r="AG12" s="15"/>
      <c r="AH12" s="15"/>
      <c r="AI12" s="15"/>
    </row>
    <row r="13" spans="2:35">
      <c r="B13" s="4" t="s">
        <v>13</v>
      </c>
      <c r="C13" s="5">
        <f t="shared" si="1"/>
        <v>2966</v>
      </c>
      <c r="D13" s="6">
        <v>456</v>
      </c>
      <c r="E13" s="6">
        <v>490</v>
      </c>
      <c r="F13" s="7">
        <v>571</v>
      </c>
      <c r="G13" s="8">
        <v>565</v>
      </c>
      <c r="H13" s="8">
        <v>537</v>
      </c>
      <c r="I13" s="8">
        <v>347</v>
      </c>
      <c r="J13" s="9">
        <f t="shared" si="0"/>
        <v>15.374241402562374</v>
      </c>
      <c r="K13" s="10">
        <f t="shared" si="0"/>
        <v>16.520566419420092</v>
      </c>
      <c r="L13" s="9">
        <f t="shared" si="0"/>
        <v>19.251517194875252</v>
      </c>
      <c r="M13" s="11">
        <f t="shared" si="0"/>
        <v>19.049224544841536</v>
      </c>
      <c r="N13" s="12">
        <f t="shared" si="0"/>
        <v>18.105192178017532</v>
      </c>
      <c r="O13" s="12">
        <f t="shared" si="0"/>
        <v>11.69925826028321</v>
      </c>
      <c r="P13" s="13"/>
      <c r="Q13" s="14"/>
      <c r="W13" s="13"/>
      <c r="X13" s="13"/>
      <c r="Y13" s="13"/>
      <c r="Z13" s="13"/>
      <c r="AA13" s="13"/>
      <c r="AB13" s="13"/>
      <c r="AD13" s="15"/>
      <c r="AE13" s="15"/>
      <c r="AF13" s="15"/>
      <c r="AG13" s="15"/>
      <c r="AH13" s="15"/>
      <c r="AI13" s="15"/>
    </row>
    <row r="14" spans="2:35">
      <c r="B14" s="16" t="s">
        <v>14</v>
      </c>
      <c r="C14" s="17">
        <f t="shared" si="1"/>
        <v>1168</v>
      </c>
      <c r="D14" s="18">
        <v>44</v>
      </c>
      <c r="E14" s="18">
        <v>78</v>
      </c>
      <c r="F14" s="19">
        <v>192</v>
      </c>
      <c r="G14" s="20">
        <v>331</v>
      </c>
      <c r="H14" s="20">
        <v>523</v>
      </c>
      <c r="I14" s="20">
        <v>0</v>
      </c>
      <c r="J14" s="21">
        <f t="shared" si="0"/>
        <v>3.7671232876712328</v>
      </c>
      <c r="K14" s="22">
        <f t="shared" si="0"/>
        <v>6.6780821917808222</v>
      </c>
      <c r="L14" s="21">
        <f t="shared" si="0"/>
        <v>16.43835616438356</v>
      </c>
      <c r="M14" s="23">
        <f t="shared" si="0"/>
        <v>28.339041095890412</v>
      </c>
      <c r="N14" s="24">
        <f t="shared" si="0"/>
        <v>44.777397260273972</v>
      </c>
      <c r="O14" s="24">
        <f t="shared" si="0"/>
        <v>0</v>
      </c>
      <c r="P14" s="13"/>
      <c r="Q14" s="14"/>
      <c r="W14" s="13"/>
      <c r="X14" s="13"/>
      <c r="Y14" s="13"/>
      <c r="Z14" s="13"/>
      <c r="AA14" s="13"/>
      <c r="AB14" s="13"/>
      <c r="AD14" s="15"/>
      <c r="AE14" s="15"/>
      <c r="AF14" s="15"/>
      <c r="AG14" s="15"/>
      <c r="AH14" s="15"/>
      <c r="AI14" s="15"/>
    </row>
    <row r="15" spans="2:35">
      <c r="B15" s="4" t="s">
        <v>15</v>
      </c>
      <c r="C15" s="5">
        <f t="shared" si="1"/>
        <v>6027</v>
      </c>
      <c r="D15" s="6">
        <v>1016</v>
      </c>
      <c r="E15" s="6">
        <v>1031</v>
      </c>
      <c r="F15" s="7">
        <v>898</v>
      </c>
      <c r="G15" s="8">
        <v>934</v>
      </c>
      <c r="H15" s="8">
        <v>994</v>
      </c>
      <c r="I15" s="8">
        <v>1154</v>
      </c>
      <c r="J15" s="9">
        <f t="shared" si="0"/>
        <v>16.857474697195951</v>
      </c>
      <c r="K15" s="10">
        <f t="shared" si="0"/>
        <v>17.106354737016758</v>
      </c>
      <c r="L15" s="9">
        <f t="shared" si="0"/>
        <v>14.899618383938943</v>
      </c>
      <c r="M15" s="11">
        <f t="shared" si="0"/>
        <v>15.496930479508878</v>
      </c>
      <c r="N15" s="12">
        <f t="shared" si="0"/>
        <v>16.492450638792103</v>
      </c>
      <c r="O15" s="12">
        <f t="shared" si="0"/>
        <v>19.147171063547368</v>
      </c>
      <c r="P15" s="13"/>
      <c r="Q15" s="14"/>
      <c r="W15" s="13"/>
      <c r="X15" s="13"/>
      <c r="Y15" s="13"/>
      <c r="Z15" s="13"/>
      <c r="AA15" s="13"/>
      <c r="AB15" s="13"/>
      <c r="AD15" s="15"/>
      <c r="AE15" s="15"/>
      <c r="AF15" s="15"/>
      <c r="AG15" s="15"/>
      <c r="AH15" s="15"/>
      <c r="AI15" s="15"/>
    </row>
    <row r="16" spans="2:35">
      <c r="B16" s="16" t="s">
        <v>16</v>
      </c>
      <c r="C16" s="17">
        <f t="shared" si="1"/>
        <v>14271</v>
      </c>
      <c r="D16" s="18">
        <v>2257</v>
      </c>
      <c r="E16" s="18">
        <v>2025</v>
      </c>
      <c r="F16" s="19">
        <v>2378</v>
      </c>
      <c r="G16" s="20">
        <v>2837</v>
      </c>
      <c r="H16" s="20">
        <v>3493</v>
      </c>
      <c r="I16" s="20">
        <v>1281</v>
      </c>
      <c r="J16" s="21">
        <f t="shared" si="0"/>
        <v>15.815289748440895</v>
      </c>
      <c r="K16" s="22">
        <f t="shared" si="0"/>
        <v>14.189615303762876</v>
      </c>
      <c r="L16" s="21">
        <f t="shared" si="0"/>
        <v>16.663163057949689</v>
      </c>
      <c r="M16" s="23">
        <f t="shared" si="0"/>
        <v>19.87947586013594</v>
      </c>
      <c r="N16" s="24">
        <f t="shared" si="0"/>
        <v>24.476210496811714</v>
      </c>
      <c r="O16" s="24">
        <f t="shared" si="0"/>
        <v>8.9762455328988864</v>
      </c>
      <c r="P16" s="13"/>
      <c r="Q16" s="14"/>
      <c r="W16" s="13"/>
      <c r="X16" s="13"/>
      <c r="Y16" s="13"/>
      <c r="Z16" s="13"/>
      <c r="AA16" s="13"/>
      <c r="AB16" s="13"/>
      <c r="AD16" s="15"/>
      <c r="AE16" s="15"/>
      <c r="AF16" s="15"/>
      <c r="AG16" s="15"/>
      <c r="AH16" s="15"/>
      <c r="AI16" s="15"/>
    </row>
    <row r="17" spans="2:35">
      <c r="B17" s="4" t="s">
        <v>17</v>
      </c>
      <c r="C17" s="5">
        <f t="shared" si="1"/>
        <v>1519</v>
      </c>
      <c r="D17" s="28">
        <v>428</v>
      </c>
      <c r="E17" s="28">
        <v>329</v>
      </c>
      <c r="F17" s="29">
        <v>229</v>
      </c>
      <c r="G17" s="28">
        <v>192</v>
      </c>
      <c r="H17" s="28">
        <v>161</v>
      </c>
      <c r="I17" s="28">
        <v>180</v>
      </c>
      <c r="J17" s="30">
        <f t="shared" si="0"/>
        <v>28.176431863067808</v>
      </c>
      <c r="K17" s="11">
        <f t="shared" si="0"/>
        <v>21.658986175115206</v>
      </c>
      <c r="L17" s="30">
        <f t="shared" si="0"/>
        <v>15.075707702435814</v>
      </c>
      <c r="M17" s="11">
        <f t="shared" si="0"/>
        <v>12.639894667544437</v>
      </c>
      <c r="N17" s="11">
        <f t="shared" si="0"/>
        <v>10.599078341013826</v>
      </c>
      <c r="O17" s="11">
        <f t="shared" si="0"/>
        <v>11.84990125082291</v>
      </c>
      <c r="P17" s="13"/>
      <c r="Q17" s="14"/>
      <c r="W17" s="13"/>
      <c r="X17" s="13"/>
      <c r="Y17" s="13"/>
      <c r="Z17" s="13"/>
      <c r="AA17" s="13"/>
      <c r="AB17" s="13"/>
      <c r="AD17" s="15"/>
      <c r="AE17" s="15"/>
      <c r="AF17" s="15"/>
      <c r="AG17" s="15"/>
      <c r="AH17" s="15"/>
      <c r="AI17" s="15"/>
    </row>
    <row r="18" spans="2:35">
      <c r="B18" s="16" t="s">
        <v>18</v>
      </c>
      <c r="C18" s="17">
        <f t="shared" si="1"/>
        <v>236</v>
      </c>
      <c r="D18" s="18">
        <v>52</v>
      </c>
      <c r="E18" s="18">
        <v>49</v>
      </c>
      <c r="F18" s="19">
        <v>39</v>
      </c>
      <c r="G18" s="20">
        <v>26</v>
      </c>
      <c r="H18" s="20">
        <v>36</v>
      </c>
      <c r="I18" s="20">
        <v>34</v>
      </c>
      <c r="J18" s="21">
        <f t="shared" si="0"/>
        <v>22.033898305084744</v>
      </c>
      <c r="K18" s="22">
        <f t="shared" si="0"/>
        <v>20.762711864406779</v>
      </c>
      <c r="L18" s="21">
        <f t="shared" si="0"/>
        <v>16.525423728813561</v>
      </c>
      <c r="M18" s="23">
        <f t="shared" si="0"/>
        <v>11.016949152542372</v>
      </c>
      <c r="N18" s="24">
        <f t="shared" si="0"/>
        <v>15.254237288135593</v>
      </c>
      <c r="O18" s="24">
        <f t="shared" si="0"/>
        <v>14.40677966101695</v>
      </c>
      <c r="P18" s="13"/>
      <c r="Q18" s="14"/>
      <c r="W18" s="13"/>
      <c r="X18" s="13"/>
      <c r="Y18" s="13"/>
      <c r="Z18" s="13"/>
      <c r="AA18" s="13"/>
      <c r="AB18" s="13"/>
      <c r="AD18" s="15"/>
      <c r="AE18" s="15"/>
      <c r="AF18" s="15"/>
      <c r="AG18" s="15"/>
      <c r="AH18" s="15"/>
      <c r="AI18" s="15"/>
    </row>
    <row r="19" spans="2:35">
      <c r="B19" s="4" t="s">
        <v>19</v>
      </c>
      <c r="C19" s="5">
        <f t="shared" si="1"/>
        <v>1657</v>
      </c>
      <c r="D19" s="6">
        <v>32</v>
      </c>
      <c r="E19" s="6">
        <v>57</v>
      </c>
      <c r="F19" s="7">
        <v>138</v>
      </c>
      <c r="G19" s="8">
        <v>372</v>
      </c>
      <c r="H19" s="8">
        <v>1056</v>
      </c>
      <c r="I19" s="8">
        <v>2</v>
      </c>
      <c r="J19" s="9">
        <f t="shared" si="0"/>
        <v>1.9312009656004829</v>
      </c>
      <c r="K19" s="10">
        <f t="shared" si="0"/>
        <v>3.4399517199758605</v>
      </c>
      <c r="L19" s="9">
        <f t="shared" si="0"/>
        <v>8.3283041641520832</v>
      </c>
      <c r="M19" s="11">
        <f t="shared" si="0"/>
        <v>22.450211225105612</v>
      </c>
      <c r="N19" s="12">
        <f t="shared" si="0"/>
        <v>63.729631864815929</v>
      </c>
      <c r="O19" s="12">
        <f t="shared" si="0"/>
        <v>0.12070006035003018</v>
      </c>
      <c r="P19" s="13"/>
      <c r="Q19" s="14"/>
      <c r="W19" s="13"/>
      <c r="X19" s="13"/>
      <c r="Y19" s="13"/>
      <c r="Z19" s="13"/>
      <c r="AA19" s="13"/>
      <c r="AB19" s="13"/>
      <c r="AD19" s="15"/>
      <c r="AE19" s="15"/>
      <c r="AF19" s="15"/>
      <c r="AG19" s="15"/>
      <c r="AH19" s="15"/>
      <c r="AI19" s="15"/>
    </row>
    <row r="20" spans="2:35">
      <c r="B20" s="16" t="s">
        <v>20</v>
      </c>
      <c r="C20" s="17">
        <f t="shared" si="1"/>
        <v>186</v>
      </c>
      <c r="D20" s="25">
        <v>5</v>
      </c>
      <c r="E20" s="25">
        <v>9</v>
      </c>
      <c r="F20" s="26">
        <v>15</v>
      </c>
      <c r="G20" s="25">
        <v>21</v>
      </c>
      <c r="H20" s="25">
        <v>133</v>
      </c>
      <c r="I20" s="25">
        <v>3</v>
      </c>
      <c r="J20" s="27">
        <f t="shared" si="0"/>
        <v>2.6881720430107525</v>
      </c>
      <c r="K20" s="23">
        <f t="shared" si="0"/>
        <v>4.838709677419355</v>
      </c>
      <c r="L20" s="27">
        <f t="shared" si="0"/>
        <v>8.064516129032258</v>
      </c>
      <c r="M20" s="23">
        <f t="shared" si="0"/>
        <v>11.29032258064516</v>
      </c>
      <c r="N20" s="23">
        <f t="shared" si="0"/>
        <v>71.505376344086031</v>
      </c>
      <c r="O20" s="23">
        <f t="shared" si="0"/>
        <v>1.6129032258064515</v>
      </c>
      <c r="P20" s="13"/>
      <c r="Q20" s="14"/>
      <c r="W20" s="13"/>
      <c r="X20" s="13"/>
      <c r="Y20" s="13"/>
      <c r="Z20" s="13"/>
      <c r="AA20" s="13"/>
      <c r="AB20" s="13"/>
      <c r="AD20" s="15"/>
      <c r="AE20" s="15"/>
      <c r="AF20" s="15"/>
      <c r="AG20" s="15"/>
      <c r="AH20" s="15"/>
      <c r="AI20" s="15"/>
    </row>
    <row r="21" spans="2:35">
      <c r="B21" s="4" t="s">
        <v>21</v>
      </c>
      <c r="C21" s="5">
        <f t="shared" si="1"/>
        <v>1653</v>
      </c>
      <c r="D21" s="28">
        <v>128</v>
      </c>
      <c r="E21" s="28">
        <v>163</v>
      </c>
      <c r="F21" s="29">
        <v>193</v>
      </c>
      <c r="G21" s="28">
        <v>277</v>
      </c>
      <c r="H21" s="28">
        <v>468</v>
      </c>
      <c r="I21" s="28">
        <v>424</v>
      </c>
      <c r="J21" s="30">
        <f t="shared" si="0"/>
        <v>7.7434966727162742</v>
      </c>
      <c r="K21" s="11">
        <f t="shared" si="0"/>
        <v>9.8608590441621295</v>
      </c>
      <c r="L21" s="30">
        <f t="shared" si="0"/>
        <v>11.675741076830006</v>
      </c>
      <c r="M21" s="11">
        <f t="shared" si="0"/>
        <v>16.757410768300058</v>
      </c>
      <c r="N21" s="11">
        <f t="shared" si="0"/>
        <v>28.312159709618872</v>
      </c>
      <c r="O21" s="11">
        <f t="shared" si="0"/>
        <v>25.650332728372653</v>
      </c>
      <c r="P21" s="13"/>
      <c r="Q21" s="14"/>
      <c r="W21" s="13"/>
      <c r="X21" s="13"/>
      <c r="Y21" s="13"/>
      <c r="Z21" s="13"/>
      <c r="AA21" s="13"/>
      <c r="AB21" s="13"/>
      <c r="AD21" s="15"/>
      <c r="AE21" s="15"/>
      <c r="AF21" s="15"/>
      <c r="AG21" s="15"/>
      <c r="AH21" s="15"/>
      <c r="AI21" s="15"/>
    </row>
    <row r="22" spans="2:35">
      <c r="B22" s="16" t="s">
        <v>22</v>
      </c>
      <c r="C22" s="31">
        <f t="shared" si="1"/>
        <v>335</v>
      </c>
      <c r="D22" s="32">
        <v>45</v>
      </c>
      <c r="E22" s="32">
        <v>41</v>
      </c>
      <c r="F22" s="33">
        <v>48</v>
      </c>
      <c r="G22" s="32">
        <v>65</v>
      </c>
      <c r="H22" s="32">
        <v>132</v>
      </c>
      <c r="I22" s="32">
        <v>4</v>
      </c>
      <c r="J22" s="34">
        <f t="shared" si="0"/>
        <v>13.432835820895523</v>
      </c>
      <c r="K22" s="35">
        <f t="shared" si="0"/>
        <v>12.238805970149254</v>
      </c>
      <c r="L22" s="34">
        <f t="shared" si="0"/>
        <v>14.328358208955224</v>
      </c>
      <c r="M22" s="35">
        <f t="shared" si="0"/>
        <v>19.402985074626866</v>
      </c>
      <c r="N22" s="35">
        <f t="shared" si="0"/>
        <v>39.402985074626869</v>
      </c>
      <c r="O22" s="35">
        <f t="shared" si="0"/>
        <v>1.1940298507462688</v>
      </c>
      <c r="P22" s="13"/>
      <c r="Q22" s="14"/>
      <c r="W22" s="13"/>
      <c r="X22" s="13"/>
      <c r="Y22" s="13"/>
      <c r="Z22" s="13"/>
      <c r="AA22" s="13"/>
      <c r="AB22" s="13"/>
      <c r="AD22" s="15"/>
      <c r="AE22" s="15"/>
      <c r="AF22" s="15"/>
      <c r="AG22" s="15"/>
      <c r="AH22" s="15"/>
      <c r="AI22" s="15"/>
    </row>
    <row r="23" spans="2:35">
      <c r="B23" s="36" t="s">
        <v>23</v>
      </c>
      <c r="C23" s="37">
        <f t="shared" ref="C23" si="2">C10+C14+C19+C20+C22+C9</f>
        <v>6046</v>
      </c>
      <c r="D23" s="38">
        <f>D10+D14+D19+D20+D22+D9</f>
        <v>444</v>
      </c>
      <c r="E23" s="38">
        <f t="shared" ref="E23:I23" si="3">E10+E14+E19+E20+E22+E9</f>
        <v>411</v>
      </c>
      <c r="F23" s="38">
        <f t="shared" si="3"/>
        <v>697</v>
      </c>
      <c r="G23" s="38">
        <f t="shared" si="3"/>
        <v>1279</v>
      </c>
      <c r="H23" s="38">
        <f t="shared" si="3"/>
        <v>3098</v>
      </c>
      <c r="I23" s="38">
        <f t="shared" si="3"/>
        <v>117</v>
      </c>
      <c r="J23" s="39">
        <f t="shared" si="0"/>
        <v>7.3436983129341717</v>
      </c>
      <c r="K23" s="40">
        <f t="shared" si="0"/>
        <v>6.7978828977836585</v>
      </c>
      <c r="L23" s="39">
        <f t="shared" si="0"/>
        <v>11.528283162421436</v>
      </c>
      <c r="M23" s="40">
        <f t="shared" si="0"/>
        <v>21.154482302348658</v>
      </c>
      <c r="N23" s="40">
        <f t="shared" si="0"/>
        <v>51.24048957988753</v>
      </c>
      <c r="O23" s="40">
        <f t="shared" si="0"/>
        <v>1.9351637446245451</v>
      </c>
      <c r="P23" s="13"/>
      <c r="Q23" s="14"/>
      <c r="W23" s="13"/>
      <c r="X23" s="13"/>
      <c r="Y23" s="13"/>
      <c r="Z23" s="13"/>
      <c r="AA23" s="13"/>
      <c r="AB23" s="13"/>
      <c r="AD23" s="15"/>
      <c r="AE23" s="15"/>
      <c r="AF23" s="15"/>
      <c r="AG23" s="15"/>
      <c r="AH23" s="15"/>
      <c r="AI23" s="15"/>
    </row>
    <row r="24" spans="2:35">
      <c r="B24" s="41" t="s">
        <v>24</v>
      </c>
      <c r="C24" s="42">
        <f t="shared" ref="C24:I24" si="4">C7+C8+C11+C12+C13+C15+C16+C17+C18+C21</f>
        <v>37909</v>
      </c>
      <c r="D24" s="8">
        <f t="shared" si="4"/>
        <v>6515</v>
      </c>
      <c r="E24" s="8">
        <f t="shared" si="4"/>
        <v>6198</v>
      </c>
      <c r="F24" s="8">
        <f t="shared" si="4"/>
        <v>6186</v>
      </c>
      <c r="G24" s="8">
        <f t="shared" si="4"/>
        <v>6411</v>
      </c>
      <c r="H24" s="8">
        <f t="shared" si="4"/>
        <v>7388</v>
      </c>
      <c r="I24" s="8">
        <f t="shared" si="4"/>
        <v>5211</v>
      </c>
      <c r="J24" s="9">
        <f t="shared" si="0"/>
        <v>17.185892532116384</v>
      </c>
      <c r="K24" s="10">
        <f t="shared" si="0"/>
        <v>16.34967949563428</v>
      </c>
      <c r="L24" s="9">
        <f t="shared" si="0"/>
        <v>16.318024743464612</v>
      </c>
      <c r="M24" s="10">
        <f t="shared" si="0"/>
        <v>16.911551346645915</v>
      </c>
      <c r="N24" s="10">
        <f t="shared" si="0"/>
        <v>19.488775752459837</v>
      </c>
      <c r="O24" s="10">
        <f t="shared" si="0"/>
        <v>13.746076129678968</v>
      </c>
      <c r="P24" s="13"/>
      <c r="Q24" s="14"/>
      <c r="W24" s="13"/>
      <c r="X24" s="13"/>
      <c r="Y24" s="13"/>
      <c r="Z24" s="13"/>
      <c r="AA24" s="13"/>
      <c r="AB24" s="13"/>
      <c r="AD24" s="15"/>
      <c r="AE24" s="15"/>
      <c r="AF24" s="15"/>
      <c r="AG24" s="15"/>
      <c r="AH24" s="15"/>
      <c r="AI24" s="15"/>
    </row>
    <row r="25" spans="2:35">
      <c r="B25" s="43" t="s">
        <v>25</v>
      </c>
      <c r="C25" s="44">
        <f>C24+C23</f>
        <v>43955</v>
      </c>
      <c r="D25" s="45">
        <f>D24+D23</f>
        <v>6959</v>
      </c>
      <c r="E25" s="45">
        <f>E24+E23</f>
        <v>6609</v>
      </c>
      <c r="F25" s="45">
        <f t="shared" ref="F25:I25" si="5">F24+F23</f>
        <v>6883</v>
      </c>
      <c r="G25" s="45">
        <f t="shared" si="5"/>
        <v>7690</v>
      </c>
      <c r="H25" s="45">
        <f t="shared" si="5"/>
        <v>10486</v>
      </c>
      <c r="I25" s="45">
        <f t="shared" si="5"/>
        <v>5328</v>
      </c>
      <c r="J25" s="46">
        <f t="shared" si="0"/>
        <v>15.832101012399043</v>
      </c>
      <c r="K25" s="47">
        <f t="shared" si="0"/>
        <v>15.035832101012399</v>
      </c>
      <c r="L25" s="46">
        <f t="shared" si="0"/>
        <v>15.659196905926514</v>
      </c>
      <c r="M25" s="47">
        <f t="shared" si="0"/>
        <v>17.495165510180865</v>
      </c>
      <c r="N25" s="47">
        <f t="shared" si="0"/>
        <v>23.856216585143898</v>
      </c>
      <c r="O25" s="47">
        <f t="shared" si="0"/>
        <v>12.121487885337277</v>
      </c>
      <c r="P25" s="13"/>
      <c r="Q25" s="14"/>
      <c r="W25" s="13"/>
      <c r="X25" s="13"/>
      <c r="Y25" s="13"/>
      <c r="Z25" s="13"/>
      <c r="AA25" s="13"/>
      <c r="AB25" s="13"/>
      <c r="AD25" s="15"/>
      <c r="AE25" s="15"/>
      <c r="AF25" s="15"/>
      <c r="AG25" s="15"/>
      <c r="AH25" s="15"/>
      <c r="AI25" s="15"/>
    </row>
    <row r="26" spans="2:35" ht="29.85" customHeight="1">
      <c r="B26" s="73" t="s">
        <v>26</v>
      </c>
      <c r="C26" s="73"/>
      <c r="D26" s="73"/>
      <c r="E26" s="73"/>
      <c r="F26" s="73"/>
      <c r="G26" s="73"/>
      <c r="H26" s="73"/>
      <c r="I26" s="73"/>
      <c r="J26" s="73"/>
      <c r="K26" s="73"/>
      <c r="L26" s="73"/>
      <c r="M26" s="73"/>
      <c r="N26" s="73"/>
      <c r="O26" s="73"/>
    </row>
    <row r="27" spans="2:35" ht="26.1" customHeight="1">
      <c r="B27" s="74" t="s">
        <v>33</v>
      </c>
      <c r="C27" s="74"/>
      <c r="D27" s="74"/>
      <c r="E27" s="74"/>
      <c r="F27" s="74"/>
      <c r="G27" s="74"/>
      <c r="H27" s="74"/>
      <c r="I27" s="74"/>
      <c r="J27" s="74"/>
      <c r="K27" s="74"/>
      <c r="L27" s="74"/>
      <c r="M27" s="74"/>
      <c r="N27" s="74"/>
      <c r="O27" s="74"/>
    </row>
    <row r="29" spans="2:35" s="48" customFormat="1">
      <c r="C29" s="49"/>
      <c r="D29" s="49"/>
      <c r="E29" s="49"/>
      <c r="F29" s="49"/>
      <c r="G29" s="49"/>
      <c r="H29" s="49"/>
      <c r="I29" s="49"/>
    </row>
    <row r="33" spans="2:9">
      <c r="B33"/>
      <c r="C33"/>
      <c r="D33"/>
      <c r="E33"/>
      <c r="F33"/>
      <c r="G33"/>
      <c r="H33"/>
      <c r="I33"/>
    </row>
    <row r="34" spans="2:9">
      <c r="B34"/>
      <c r="C34"/>
      <c r="D34"/>
      <c r="E34"/>
      <c r="F34"/>
      <c r="G34"/>
      <c r="H34"/>
      <c r="I34"/>
    </row>
    <row r="35" spans="2:9">
      <c r="B35"/>
      <c r="C35"/>
      <c r="D35"/>
      <c r="E35"/>
      <c r="F35"/>
      <c r="G35"/>
      <c r="H35"/>
      <c r="I35"/>
    </row>
    <row r="36" spans="2:9">
      <c r="B36"/>
      <c r="C36"/>
      <c r="D36"/>
      <c r="E36"/>
      <c r="F36"/>
      <c r="G36"/>
      <c r="H36"/>
      <c r="I36"/>
    </row>
    <row r="37" spans="2:9">
      <c r="B37"/>
      <c r="C37"/>
      <c r="D37"/>
      <c r="E37"/>
      <c r="F37"/>
      <c r="G37"/>
      <c r="H37"/>
      <c r="I37"/>
    </row>
    <row r="38" spans="2:9">
      <c r="B38"/>
      <c r="C38"/>
      <c r="D38"/>
      <c r="E38"/>
      <c r="F38"/>
      <c r="G38"/>
      <c r="H38"/>
      <c r="I38"/>
    </row>
    <row r="39" spans="2:9">
      <c r="B39"/>
      <c r="C39"/>
      <c r="D39"/>
      <c r="E39"/>
      <c r="F39"/>
      <c r="G39"/>
      <c r="H39"/>
      <c r="I39"/>
    </row>
    <row r="40" spans="2:9">
      <c r="B40"/>
      <c r="C40"/>
      <c r="D40"/>
      <c r="E40"/>
      <c r="F40"/>
      <c r="G40"/>
      <c r="H40"/>
      <c r="I40"/>
    </row>
    <row r="41" spans="2:9">
      <c r="B41"/>
      <c r="C41"/>
      <c r="D41"/>
      <c r="E41"/>
      <c r="F41"/>
      <c r="G41"/>
      <c r="H41"/>
      <c r="I41"/>
    </row>
    <row r="42" spans="2:9">
      <c r="B42"/>
      <c r="C42"/>
      <c r="D42"/>
      <c r="E42"/>
      <c r="F42"/>
      <c r="G42"/>
      <c r="H42"/>
      <c r="I42"/>
    </row>
    <row r="43" spans="2:9">
      <c r="B43"/>
      <c r="C43"/>
      <c r="D43"/>
      <c r="E43"/>
      <c r="F43"/>
      <c r="G43"/>
      <c r="H43"/>
      <c r="I43"/>
    </row>
    <row r="44" spans="2:9">
      <c r="B44"/>
      <c r="C44"/>
      <c r="D44"/>
      <c r="E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mergeCells count="8">
    <mergeCell ref="B26:O26"/>
    <mergeCell ref="B27:O27"/>
    <mergeCell ref="B2:O2"/>
    <mergeCell ref="B3:B6"/>
    <mergeCell ref="C3:C6"/>
    <mergeCell ref="D3:O4"/>
    <mergeCell ref="D6:I6"/>
    <mergeCell ref="J6:O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1AB5BC-4E89-4BD3-9551-193DBA42F654}">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88D59ECA-8FF8-4820-BA75-530247EE59CF}"/>
</file>

<file path=customXml/itemProps3.xml><?xml version="1.0" encoding="utf-8"?>
<ds:datastoreItem xmlns:ds="http://schemas.openxmlformats.org/officeDocument/2006/customXml" ds:itemID="{78A7F4D4-6505-4B1C-87AA-5760FF1C0D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