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15"/>
  <workbookPr defaultThemeVersion="166925"/>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3" documentId="13_ncr:1_{EBA6754C-6C4A-4F4A-BC33-12CCC2AEF1A0}" xr6:coauthVersionLast="47" xr6:coauthVersionMax="47" xr10:uidLastSave="{236FA18A-2438-4038-A194-2F9B0819D920}"/>
  <bookViews>
    <workbookView xWindow="38292" yWindow="4380" windowWidth="29016" windowHeight="15696" activeTab="15" xr2:uid="{00000000-000D-0000-FFFF-FFFF00000000}"/>
  </bookViews>
  <sheets>
    <sheet name="Inhalt" sheetId="13" r:id="rId1"/>
    <sheet name="&lt; 3 | 2023" sheetId="20" r:id="rId2"/>
    <sheet name="&lt; 3 | 2022" sheetId="17" r:id="rId3"/>
    <sheet name="&lt; 3 | 2021" sheetId="14" r:id="rId4"/>
    <sheet name="&lt; 3 | 2020" sheetId="10" r:id="rId5"/>
    <sheet name="&lt; 3 | 2019" sheetId="7" r:id="rId6"/>
    <sheet name="&lt; 3 | 2018" sheetId="4" r:id="rId7"/>
    <sheet name="&lt; 3 | 2017" sheetId="1" r:id="rId8"/>
    <sheet name="&gt; 3 | 2023" sheetId="21" r:id="rId9"/>
    <sheet name="&gt; 3 | 2022" sheetId="18" r:id="rId10"/>
    <sheet name="&gt; 3 | 2021" sheetId="15" r:id="rId11"/>
    <sheet name="&gt; 3 | 2020" sheetId="11" r:id="rId12"/>
    <sheet name="&gt; 3 | 2019" sheetId="8" r:id="rId13"/>
    <sheet name="&gt; 3 | 2018" sheetId="5" r:id="rId14"/>
    <sheet name="&gt; 3 | 2017" sheetId="2" r:id="rId15"/>
    <sheet name="Schulkinder | 2023" sheetId="22" r:id="rId16"/>
    <sheet name="Schulkinder | 2022" sheetId="19" r:id="rId17"/>
    <sheet name="Schulkinder | 2021" sheetId="16" r:id="rId18"/>
    <sheet name="Schulkinder | 2020" sheetId="12" r:id="rId19"/>
    <sheet name="Schulkinder | 2019" sheetId="9" r:id="rId20"/>
    <sheet name="Schulkinder | 2018" sheetId="6" r:id="rId21"/>
    <sheet name="Schulkinder | 2017" sheetId="3" r:id="rId22"/>
  </sheets>
  <definedNames>
    <definedName name="_____________________________C22b7" localSheetId="21">#REF!</definedName>
    <definedName name="_____________________________C22b7" localSheetId="20">#REF!</definedName>
    <definedName name="_____________________________C22b7" localSheetId="19">#REF!</definedName>
    <definedName name="_____________________________C22b7">#REF!</definedName>
    <definedName name="____________________________C22b7" localSheetId="21">#REF!</definedName>
    <definedName name="____________________________C22b7" localSheetId="20">#REF!</definedName>
    <definedName name="____________________________C22b7" localSheetId="19">#REF!</definedName>
    <definedName name="____________________________C22b7">#REF!</definedName>
    <definedName name="___________________________C22b7" localSheetId="21">#REF!</definedName>
    <definedName name="___________________________C22b7" localSheetId="20">#REF!</definedName>
    <definedName name="___________________________C22b7" localSheetId="19">#REF!</definedName>
    <definedName name="___________________________C22b7">#REF!</definedName>
    <definedName name="__________________________C22b7" localSheetId="21">#REF!</definedName>
    <definedName name="__________________________C22b7" localSheetId="20">#REF!</definedName>
    <definedName name="__________________________C22b7" localSheetId="19">#REF!</definedName>
    <definedName name="__________________________C22b7">#REF!</definedName>
    <definedName name="_________________________C22b7" localSheetId="21">#REF!</definedName>
    <definedName name="_________________________C22b7" localSheetId="20">#REF!</definedName>
    <definedName name="_________________________C22b7" localSheetId="19">#REF!</definedName>
    <definedName name="_________________________C22b7">#REF!</definedName>
    <definedName name="________________________C22b7" localSheetId="21">#REF!</definedName>
    <definedName name="________________________C22b7" localSheetId="20">#REF!</definedName>
    <definedName name="________________________C22b7" localSheetId="19">#REF!</definedName>
    <definedName name="________________________C22b7">#REF!</definedName>
    <definedName name="_______________________C22b7" localSheetId="21">#REF!</definedName>
    <definedName name="_______________________C22b7" localSheetId="20">#REF!</definedName>
    <definedName name="_______________________C22b7" localSheetId="19">#REF!</definedName>
    <definedName name="_______________________C22b7">#REF!</definedName>
    <definedName name="______________________C22b7" localSheetId="21">#REF!</definedName>
    <definedName name="______________________C22b7" localSheetId="20">#REF!</definedName>
    <definedName name="______________________C22b7" localSheetId="19">#REF!</definedName>
    <definedName name="______________________C22b7">#REF!</definedName>
    <definedName name="_____________________C22b7" localSheetId="21">#REF!</definedName>
    <definedName name="_____________________C22b7" localSheetId="20">#REF!</definedName>
    <definedName name="_____________________C22b7" localSheetId="19">#REF!</definedName>
    <definedName name="_____________________C22b7">#REF!</definedName>
    <definedName name="____________________C22b7" localSheetId="21">#REF!</definedName>
    <definedName name="____________________C22b7" localSheetId="20">#REF!</definedName>
    <definedName name="____________________C22b7" localSheetId="19">#REF!</definedName>
    <definedName name="____________________C22b7">#REF!</definedName>
    <definedName name="__________________C22b7" localSheetId="21">#REF!</definedName>
    <definedName name="__________________C22b7" localSheetId="20">#REF!</definedName>
    <definedName name="__________________C22b7" localSheetId="19">#REF!</definedName>
    <definedName name="__________________C22b7">#REF!</definedName>
    <definedName name="_________________C22b7" localSheetId="21">#REF!</definedName>
    <definedName name="_________________C22b7" localSheetId="20">#REF!</definedName>
    <definedName name="_________________C22b7" localSheetId="19">#REF!</definedName>
    <definedName name="_________________C22b7">#REF!</definedName>
    <definedName name="________________C22b7" localSheetId="21">#REF!</definedName>
    <definedName name="________________C22b7" localSheetId="20">#REF!</definedName>
    <definedName name="________________C22b7" localSheetId="19">#REF!</definedName>
    <definedName name="________________C22b7">#REF!</definedName>
    <definedName name="______________C22b7" localSheetId="21">#REF!</definedName>
    <definedName name="______________C22b7" localSheetId="20">#REF!</definedName>
    <definedName name="______________C22b7" localSheetId="19">#REF!</definedName>
    <definedName name="______________C22b7">#REF!</definedName>
    <definedName name="_____________C22b7" localSheetId="21">#REF!</definedName>
    <definedName name="_____________C22b7" localSheetId="20">#REF!</definedName>
    <definedName name="_____________C22b7" localSheetId="19">#REF!</definedName>
    <definedName name="_____________C22b7">#REF!</definedName>
    <definedName name="____________C22b7" localSheetId="21">#REF!</definedName>
    <definedName name="____________C22b7" localSheetId="20">#REF!</definedName>
    <definedName name="____________C22b7" localSheetId="19">#REF!</definedName>
    <definedName name="____________C22b7">#REF!</definedName>
    <definedName name="___________C22b7" localSheetId="21">#REF!</definedName>
    <definedName name="___________C22b7" localSheetId="20">#REF!</definedName>
    <definedName name="___________C22b7" localSheetId="19">#REF!</definedName>
    <definedName name="___________C22b7">#REF!</definedName>
    <definedName name="__________C22b7" localSheetId="21">#REF!</definedName>
    <definedName name="__________C22b7" localSheetId="20">#REF!</definedName>
    <definedName name="__________C22b7" localSheetId="19">#REF!</definedName>
    <definedName name="__________C22b7">#REF!</definedName>
    <definedName name="_________C22b7" localSheetId="21">#REF!</definedName>
    <definedName name="_________C22b7" localSheetId="20">#REF!</definedName>
    <definedName name="_________C22b7" localSheetId="19">#REF!</definedName>
    <definedName name="_________C22b7">#REF!</definedName>
    <definedName name="________C22b7" localSheetId="21">#REF!</definedName>
    <definedName name="________C22b7" localSheetId="20">#REF!</definedName>
    <definedName name="________C22b7" localSheetId="19">#REF!</definedName>
    <definedName name="________C22b7">#REF!</definedName>
    <definedName name="_______C22b7" localSheetId="21">#REF!</definedName>
    <definedName name="_______C22b7" localSheetId="20">#REF!</definedName>
    <definedName name="_______C22b7" localSheetId="19">#REF!</definedName>
    <definedName name="_______C22b7">#REF!</definedName>
    <definedName name="______C22b7" localSheetId="21">#REF!</definedName>
    <definedName name="______C22b7" localSheetId="20">#REF!</definedName>
    <definedName name="______C22b7" localSheetId="19">#REF!</definedName>
    <definedName name="______C22b7">#REF!</definedName>
    <definedName name="_____C22b7" localSheetId="21">#REF!</definedName>
    <definedName name="_____C22b7" localSheetId="20">#REF!</definedName>
    <definedName name="_____C22b7" localSheetId="19">#REF!</definedName>
    <definedName name="_____C22b7">#REF!</definedName>
    <definedName name="____C22b7" localSheetId="21">#REF!</definedName>
    <definedName name="____C22b7" localSheetId="20">#REF!</definedName>
    <definedName name="____C22b7" localSheetId="19">#REF!</definedName>
    <definedName name="____C22b7">#REF!</definedName>
    <definedName name="___C22b7" localSheetId="21">#REF!</definedName>
    <definedName name="___C22b7" localSheetId="20">#REF!</definedName>
    <definedName name="___C22b7" localSheetId="19">#REF!</definedName>
    <definedName name="___C22b7">#REF!</definedName>
    <definedName name="__123Graph_A" localSheetId="1" hidden="1">#REF!</definedName>
    <definedName name="__123Graph_A" localSheetId="8" hidden="1">#REF!</definedName>
    <definedName name="__123Graph_A" localSheetId="21" hidden="1">#REF!</definedName>
    <definedName name="__123Graph_A" localSheetId="20" hidden="1">#REF!</definedName>
    <definedName name="__123Graph_A" localSheetId="19" hidden="1">#REF!</definedName>
    <definedName name="__123Graph_A" localSheetId="15" hidden="1">#REF!</definedName>
    <definedName name="__123Graph_A" hidden="1">#REF!</definedName>
    <definedName name="__123Graph_B" localSheetId="1" hidden="1">#REF!</definedName>
    <definedName name="__123Graph_B" localSheetId="8" hidden="1">#REF!</definedName>
    <definedName name="__123Graph_B" localSheetId="21" hidden="1">#REF!</definedName>
    <definedName name="__123Graph_B" localSheetId="20" hidden="1">#REF!</definedName>
    <definedName name="__123Graph_B" localSheetId="19" hidden="1">#REF!</definedName>
    <definedName name="__123Graph_B" localSheetId="15" hidden="1">#REF!</definedName>
    <definedName name="__123Graph_B" hidden="1">#REF!</definedName>
    <definedName name="__123Graph_C" localSheetId="1" hidden="1">#REF!</definedName>
    <definedName name="__123Graph_C" localSheetId="8" hidden="1">#REF!</definedName>
    <definedName name="__123Graph_C" localSheetId="21" hidden="1">#REF!</definedName>
    <definedName name="__123Graph_C" localSheetId="20" hidden="1">#REF!</definedName>
    <definedName name="__123Graph_C" localSheetId="19" hidden="1">#REF!</definedName>
    <definedName name="__123Graph_C" localSheetId="15" hidden="1">#REF!</definedName>
    <definedName name="__123Graph_C" hidden="1">#REF!</definedName>
    <definedName name="__123Graph_D" localSheetId="1" hidden="1">#REF!</definedName>
    <definedName name="__123Graph_D" localSheetId="8" hidden="1">#REF!</definedName>
    <definedName name="__123Graph_D" localSheetId="21" hidden="1">#REF!</definedName>
    <definedName name="__123Graph_D" localSheetId="20" hidden="1">#REF!</definedName>
    <definedName name="__123Graph_D" localSheetId="19" hidden="1">#REF!</definedName>
    <definedName name="__123Graph_D" localSheetId="15" hidden="1">#REF!</definedName>
    <definedName name="__123Graph_D" hidden="1">#REF!</definedName>
    <definedName name="__123Graph_E" localSheetId="1" hidden="1">#REF!</definedName>
    <definedName name="__123Graph_E" localSheetId="8" hidden="1">#REF!</definedName>
    <definedName name="__123Graph_E" localSheetId="21" hidden="1">#REF!</definedName>
    <definedName name="__123Graph_E" localSheetId="20" hidden="1">#REF!</definedName>
    <definedName name="__123Graph_E" localSheetId="19" hidden="1">#REF!</definedName>
    <definedName name="__123Graph_E" localSheetId="15" hidden="1">#REF!</definedName>
    <definedName name="__123Graph_E" hidden="1">#REF!</definedName>
    <definedName name="__123Graph_F" localSheetId="1" hidden="1">#REF!</definedName>
    <definedName name="__123Graph_F" localSheetId="8" hidden="1">#REF!</definedName>
    <definedName name="__123Graph_F" localSheetId="21" hidden="1">#REF!</definedName>
    <definedName name="__123Graph_F" localSheetId="20" hidden="1">#REF!</definedName>
    <definedName name="__123Graph_F" localSheetId="19" hidden="1">#REF!</definedName>
    <definedName name="__123Graph_F" localSheetId="15" hidden="1">#REF!</definedName>
    <definedName name="__123Graph_F" hidden="1">#REF!</definedName>
    <definedName name="__123Graph_X" localSheetId="1" hidden="1">#REF!</definedName>
    <definedName name="__123Graph_X" localSheetId="8" hidden="1">#REF!</definedName>
    <definedName name="__123Graph_X" localSheetId="21" hidden="1">#REF!</definedName>
    <definedName name="__123Graph_X" localSheetId="20" hidden="1">#REF!</definedName>
    <definedName name="__123Graph_X" localSheetId="19" hidden="1">#REF!</definedName>
    <definedName name="__123Graph_X" localSheetId="15" hidden="1">#REF!</definedName>
    <definedName name="__123Graph_X" hidden="1">#REF!</definedName>
    <definedName name="__C22b7" localSheetId="21">#REF!</definedName>
    <definedName name="__C22b7" localSheetId="20">#REF!</definedName>
    <definedName name="__C22b7" localSheetId="19">#REF!</definedName>
    <definedName name="__C22b7">#REF!</definedName>
    <definedName name="_C22b7" localSheetId="21">#REF!</definedName>
    <definedName name="_C22b7" localSheetId="20">#REF!</definedName>
    <definedName name="_C22b7" localSheetId="19">#REF!</definedName>
    <definedName name="_C22b7">#REF!</definedName>
    <definedName name="_Fill" localSheetId="21" hidden="1">#REF!</definedName>
    <definedName name="_Fill" localSheetId="20" hidden="1">#REF!</definedName>
    <definedName name="_Fill" localSheetId="19" hidden="1">#REF!</definedName>
    <definedName name="_Fill" hidden="1">#REF!</definedName>
    <definedName name="_tab27" localSheetId="1">#REF!</definedName>
    <definedName name="_tab27" localSheetId="8">#REF!</definedName>
    <definedName name="_tab27" localSheetId="21">#REF!</definedName>
    <definedName name="_tab27" localSheetId="20">#REF!</definedName>
    <definedName name="_tab27" localSheetId="19">#REF!</definedName>
    <definedName name="_tab27" localSheetId="15">#REF!</definedName>
    <definedName name="_tab27">#REF!</definedName>
    <definedName name="_tab28" localSheetId="1">#REF!</definedName>
    <definedName name="_tab28" localSheetId="8">#REF!</definedName>
    <definedName name="_tab28" localSheetId="21">#REF!</definedName>
    <definedName name="_tab28" localSheetId="20">#REF!</definedName>
    <definedName name="_tab28" localSheetId="19">#REF!</definedName>
    <definedName name="_tab28" localSheetId="15">#REF!</definedName>
    <definedName name="_tab28">#REF!</definedName>
    <definedName name="aa" localSheetId="21">#REF!</definedName>
    <definedName name="aa" localSheetId="20">#REF!</definedName>
    <definedName name="aa" localSheetId="19">#REF!</definedName>
    <definedName name="aa">#REF!</definedName>
    <definedName name="aaaa" localSheetId="21">#REF!</definedName>
    <definedName name="aaaa" localSheetId="20">#REF!</definedName>
    <definedName name="aaaa" localSheetId="19">#REF!</definedName>
    <definedName name="aaaa">#REF!</definedName>
    <definedName name="aaaaa" localSheetId="21">#REF!</definedName>
    <definedName name="aaaaa" localSheetId="20">#REF!</definedName>
    <definedName name="aaaaa" localSheetId="19">#REF!</definedName>
    <definedName name="aaaaa">#REF!</definedName>
    <definedName name="aaaaadad" localSheetId="21">#REF!</definedName>
    <definedName name="aaaaadad" localSheetId="20">#REF!</definedName>
    <definedName name="aaaaadad" localSheetId="19">#REF!</definedName>
    <definedName name="aaaaadad">#REF!</definedName>
    <definedName name="aadasd" localSheetId="21">#REF!</definedName>
    <definedName name="aadasd" localSheetId="20">#REF!</definedName>
    <definedName name="aadasd" localSheetId="19">#REF!</definedName>
    <definedName name="aadasd">#REF!</definedName>
    <definedName name="Abb.G33A" localSheetId="21">#REF!</definedName>
    <definedName name="Abb.G33A" localSheetId="20">#REF!</definedName>
    <definedName name="Abb.G33A" localSheetId="19">#REF!</definedName>
    <definedName name="Abb.G33A">#REF!</definedName>
    <definedName name="Abf_Laender2000_Heim" localSheetId="21">#REF!</definedName>
    <definedName name="Abf_Laender2000_Heim" localSheetId="20">#REF!</definedName>
    <definedName name="Abf_Laender2000_Heim" localSheetId="19">#REF!</definedName>
    <definedName name="Abf_Laender2000_Heim">#REF!</definedName>
    <definedName name="Abf_Laender2000_Heim_4" localSheetId="21">#REF!</definedName>
    <definedName name="Abf_Laender2000_Heim_4" localSheetId="20">#REF!</definedName>
    <definedName name="Abf_Laender2000_Heim_4" localSheetId="19">#REF!</definedName>
    <definedName name="Abf_Laender2000_Heim_4">#REF!</definedName>
    <definedName name="Abf_Laender2000_Heim_5">#N/A</definedName>
    <definedName name="Abf_Laender2000_Heim_59">#N/A</definedName>
    <definedName name="Abschluss" localSheetId="21">#REF!</definedName>
    <definedName name="Abschluss" localSheetId="20">#REF!</definedName>
    <definedName name="Abschluss" localSheetId="19">#REF!</definedName>
    <definedName name="Abschluss">#REF!</definedName>
    <definedName name="Abschlussart" localSheetId="21">#REF!</definedName>
    <definedName name="Abschlussart" localSheetId="20">#REF!</definedName>
    <definedName name="Abschlussart" localSheetId="19">#REF!</definedName>
    <definedName name="Abschlussart">#REF!</definedName>
    <definedName name="ad" localSheetId="21">#REF!</definedName>
    <definedName name="ad" localSheetId="20">#REF!</definedName>
    <definedName name="ad" localSheetId="19">#REF!</definedName>
    <definedName name="ad">#REF!</definedName>
    <definedName name="adadasd" localSheetId="21">#REF!</definedName>
    <definedName name="adadasd" localSheetId="20">#REF!</definedName>
    <definedName name="adadasd" localSheetId="19">#REF!</definedName>
    <definedName name="adadasd">#REF!</definedName>
    <definedName name="ads" localSheetId="21">#REF!</definedName>
    <definedName name="ads" localSheetId="20">#REF!</definedName>
    <definedName name="ads" localSheetId="19">#REF!</definedName>
    <definedName name="ads">#REF!</definedName>
    <definedName name="Alle" localSheetId="1">#REF!</definedName>
    <definedName name="Alle" localSheetId="8">#REF!</definedName>
    <definedName name="Alle" localSheetId="15">#REF!</definedName>
    <definedName name="Alle">#REF!</definedName>
    <definedName name="Alter" localSheetId="21">#REF!</definedName>
    <definedName name="Alter" localSheetId="20">#REF!</definedName>
    <definedName name="Alter" localSheetId="19">#REF!</definedName>
    <definedName name="Alter">#REF!</definedName>
    <definedName name="ANLERNAUSBILDUNG" localSheetId="1">#REF!</definedName>
    <definedName name="ANLERNAUSBILDUNG" localSheetId="8">#REF!</definedName>
    <definedName name="ANLERNAUSBILDUNG" localSheetId="15">#REF!</definedName>
    <definedName name="ANLERNAUSBILDUNG">#REF!</definedName>
    <definedName name="AS_MitAngabe" localSheetId="1">#REF!</definedName>
    <definedName name="AS_MitAngabe" localSheetId="8">#REF!</definedName>
    <definedName name="AS_MitAngabe" localSheetId="15">#REF!</definedName>
    <definedName name="AS_MitAngabe">#REF!</definedName>
    <definedName name="AS_OhneAngabezurArt" localSheetId="1">#REF!</definedName>
    <definedName name="AS_OhneAngabezurArt" localSheetId="8">#REF!</definedName>
    <definedName name="AS_OhneAngabezurArt" localSheetId="15">#REF!</definedName>
    <definedName name="AS_OhneAngabezurArt">#REF!</definedName>
    <definedName name="AS_OhneAS" localSheetId="1">#REF!</definedName>
    <definedName name="AS_OhneAS" localSheetId="8">#REF!</definedName>
    <definedName name="AS_OhneAS" localSheetId="15">#REF!</definedName>
    <definedName name="AS_OhneAS">#REF!</definedName>
    <definedName name="asas" localSheetId="21">#REF!</definedName>
    <definedName name="asas" localSheetId="20">#REF!</definedName>
    <definedName name="asas" localSheetId="19">#REF!</definedName>
    <definedName name="asas">#REF!</definedName>
    <definedName name="BaMa_Key" localSheetId="21">#REF!</definedName>
    <definedName name="BaMa_Key" localSheetId="20">#REF!</definedName>
    <definedName name="BaMa_Key" localSheetId="19">#REF!</definedName>
    <definedName name="BaMa_Key">#REF!</definedName>
    <definedName name="bbbbbbbbbbbb" localSheetId="21">#REF!</definedName>
    <definedName name="bbbbbbbbbbbb" localSheetId="20">#REF!</definedName>
    <definedName name="bbbbbbbbbbbb" localSheetId="19">#REF!</definedName>
    <definedName name="bbbbbbbbbbbb">#REF!</definedName>
    <definedName name="BERUFSFACHSCHULE" localSheetId="1">#REF!</definedName>
    <definedName name="BERUFSFACHSCHULE" localSheetId="8">#REF!</definedName>
    <definedName name="BERUFSFACHSCHULE" localSheetId="15">#REF!</definedName>
    <definedName name="BERUFSFACHSCHULE">#REF!</definedName>
    <definedName name="BFS_Insg" localSheetId="21">#REF!</definedName>
    <definedName name="BFS_Insg" localSheetId="20">#REF!</definedName>
    <definedName name="BFS_Insg" localSheetId="19">#REF!</definedName>
    <definedName name="BFS_Insg">#REF!</definedName>
    <definedName name="BFS_Schlüssel" localSheetId="21">#REF!</definedName>
    <definedName name="BFS_Schlüssel" localSheetId="20">#REF!</definedName>
    <definedName name="BFS_Schlüssel" localSheetId="19">#REF!</definedName>
    <definedName name="BFS_Schlüssel">#REF!</definedName>
    <definedName name="BFS_Weibl" localSheetId="21">#REF!</definedName>
    <definedName name="BFS_Weibl" localSheetId="20">#REF!</definedName>
    <definedName name="BFS_Weibl" localSheetId="19">#REF!</definedName>
    <definedName name="BFS_Weibl">#REF!</definedName>
    <definedName name="BGJ_Daten_Insg" localSheetId="21">#REF!</definedName>
    <definedName name="BGJ_Daten_Insg" localSheetId="20">#REF!</definedName>
    <definedName name="BGJ_Daten_Insg" localSheetId="19">#REF!</definedName>
    <definedName name="BGJ_Daten_Insg">#REF!</definedName>
    <definedName name="BGJ_Daten_Weibl" localSheetId="21">#REF!</definedName>
    <definedName name="BGJ_Daten_Weibl" localSheetId="20">#REF!</definedName>
    <definedName name="BGJ_Daten_Weibl" localSheetId="19">#REF!</definedName>
    <definedName name="BGJ_Daten_Weibl">#REF!</definedName>
    <definedName name="BGJ_Schlüssel" localSheetId="21">#REF!</definedName>
    <definedName name="BGJ_Schlüssel" localSheetId="20">#REF!</definedName>
    <definedName name="BGJ_Schlüssel" localSheetId="19">#REF!</definedName>
    <definedName name="BGJ_Schlüssel">#REF!</definedName>
    <definedName name="BS_Insg" localSheetId="21">#REF!</definedName>
    <definedName name="BS_Insg" localSheetId="20">#REF!</definedName>
    <definedName name="BS_Insg" localSheetId="19">#REF!</definedName>
    <definedName name="BS_Insg">#REF!</definedName>
    <definedName name="BS_MitAngabe" localSheetId="1">#REF!</definedName>
    <definedName name="BS_MitAngabe" localSheetId="8">#REF!</definedName>
    <definedName name="BS_MitAngabe" localSheetId="15">#REF!</definedName>
    <definedName name="BS_MitAngabe">#REF!</definedName>
    <definedName name="BS_OhneAbschluss" localSheetId="1">#REF!</definedName>
    <definedName name="BS_OhneAbschluss" localSheetId="8">#REF!</definedName>
    <definedName name="BS_OhneAbschluss" localSheetId="15">#REF!</definedName>
    <definedName name="BS_OhneAbschluss">#REF!</definedName>
    <definedName name="BS_OhneAngabe" localSheetId="1">#REF!</definedName>
    <definedName name="BS_OhneAngabe" localSheetId="8">#REF!</definedName>
    <definedName name="BS_OhneAngabe" localSheetId="15">#REF!</definedName>
    <definedName name="BS_OhneAngabe">#REF!</definedName>
    <definedName name="BS_Schlüssel" localSheetId="21">#REF!</definedName>
    <definedName name="BS_Schlüssel" localSheetId="20">#REF!</definedName>
    <definedName name="BS_Schlüssel" localSheetId="19">#REF!</definedName>
    <definedName name="BS_Schlüssel">#REF!</definedName>
    <definedName name="BS_Weibl" localSheetId="21">#REF!</definedName>
    <definedName name="BS_Weibl" localSheetId="20">#REF!</definedName>
    <definedName name="BS_Weibl" localSheetId="19">#REF!</definedName>
    <definedName name="BS_Weibl">#REF!</definedName>
    <definedName name="BVJ" localSheetId="1">#REF!</definedName>
    <definedName name="BVJ" localSheetId="8">#REF!</definedName>
    <definedName name="BVJ" localSheetId="15">#REF!</definedName>
    <definedName name="BVJ">#REF!</definedName>
    <definedName name="d" localSheetId="21">#REF!</definedName>
    <definedName name="d" localSheetId="20">#REF!</definedName>
    <definedName name="d" localSheetId="19">#REF!</definedName>
    <definedName name="d">#REF!</definedName>
    <definedName name="dddddddddd" localSheetId="21">#REF!</definedName>
    <definedName name="dddddddddd" localSheetId="20">#REF!</definedName>
    <definedName name="dddddddddd" localSheetId="19">#REF!</definedName>
    <definedName name="dddddddddd">#REF!</definedName>
    <definedName name="dgdhfd" localSheetId="21">#REF!</definedName>
    <definedName name="dgdhfd" localSheetId="20">#REF!</definedName>
    <definedName name="dgdhfd" localSheetId="19">#REF!</definedName>
    <definedName name="dgdhfd">#REF!</definedName>
    <definedName name="DOKPROT" localSheetId="21">#REF!</definedName>
    <definedName name="DOKPROT" localSheetId="20">#REF!</definedName>
    <definedName name="DOKPROT" localSheetId="19">#REF!</definedName>
    <definedName name="DOKPROT">#REF!</definedName>
    <definedName name="drei_jährige_FS_Insg" localSheetId="21">#REF!</definedName>
    <definedName name="drei_jährige_FS_Insg" localSheetId="20">#REF!</definedName>
    <definedName name="drei_jährige_FS_Insg" localSheetId="19">#REF!</definedName>
    <definedName name="drei_jährige_FS_Insg">#REF!</definedName>
    <definedName name="drei_jährige_FS_Schlüssel" localSheetId="21">#REF!</definedName>
    <definedName name="drei_jährige_FS_Schlüssel" localSheetId="20">#REF!</definedName>
    <definedName name="drei_jährige_FS_Schlüssel" localSheetId="19">#REF!</definedName>
    <definedName name="drei_jährige_FS_Schlüssel">#REF!</definedName>
    <definedName name="drei_jährige_FS_Weibl" localSheetId="21">#REF!</definedName>
    <definedName name="drei_jährige_FS_Weibl" localSheetId="20">#REF!</definedName>
    <definedName name="drei_jährige_FS_Weibl" localSheetId="19">#REF!</definedName>
    <definedName name="drei_jährige_FS_Weibl">#REF!</definedName>
    <definedName name="DRUAU01" localSheetId="21">#REF!</definedName>
    <definedName name="DRUAU01" localSheetId="20">#REF!</definedName>
    <definedName name="DRUAU01" localSheetId="19">#REF!</definedName>
    <definedName name="DRUAU01">#REF!</definedName>
    <definedName name="DRUAU02" localSheetId="21">#REF!</definedName>
    <definedName name="DRUAU02" localSheetId="20">#REF!</definedName>
    <definedName name="DRUAU02" localSheetId="19">#REF!</definedName>
    <definedName name="DRUAU02">#REF!</definedName>
    <definedName name="DRUAU03" localSheetId="21">#REF!</definedName>
    <definedName name="DRUAU03" localSheetId="20">#REF!</definedName>
    <definedName name="DRUAU03" localSheetId="19">#REF!</definedName>
    <definedName name="DRUAU03">#REF!</definedName>
    <definedName name="DRUAU04" localSheetId="21">#REF!</definedName>
    <definedName name="DRUAU04" localSheetId="20">#REF!</definedName>
    <definedName name="DRUAU04" localSheetId="19">#REF!</definedName>
    <definedName name="DRUAU04">#REF!</definedName>
    <definedName name="DRUAU04A" localSheetId="21">#REF!</definedName>
    <definedName name="DRUAU04A" localSheetId="20">#REF!</definedName>
    <definedName name="DRUAU04A" localSheetId="19">#REF!</definedName>
    <definedName name="DRUAU04A">#REF!</definedName>
    <definedName name="DRUAU05" localSheetId="21">#REF!</definedName>
    <definedName name="DRUAU05" localSheetId="20">#REF!</definedName>
    <definedName name="DRUAU05" localSheetId="19">#REF!</definedName>
    <definedName name="DRUAU05">#REF!</definedName>
    <definedName name="DRUAU06" localSheetId="21">#REF!</definedName>
    <definedName name="DRUAU06" localSheetId="20">#REF!</definedName>
    <definedName name="DRUAU06" localSheetId="19">#REF!</definedName>
    <definedName name="DRUAU06">#REF!</definedName>
    <definedName name="DRUAU06A" localSheetId="21">#REF!</definedName>
    <definedName name="DRUAU06A" localSheetId="20">#REF!</definedName>
    <definedName name="DRUAU06A" localSheetId="19">#REF!</definedName>
    <definedName name="DRUAU06A">#REF!</definedName>
    <definedName name="DRUCK01" localSheetId="21">#REF!</definedName>
    <definedName name="DRUCK01" localSheetId="20">#REF!</definedName>
    <definedName name="DRUCK01" localSheetId="19">#REF!</definedName>
    <definedName name="DRUCK01">#REF!</definedName>
    <definedName name="DRUCK02" localSheetId="21">#REF!</definedName>
    <definedName name="DRUCK02" localSheetId="20">#REF!</definedName>
    <definedName name="DRUCK02" localSheetId="19">#REF!</definedName>
    <definedName name="DRUCK02">#REF!</definedName>
    <definedName name="DRUCK03" localSheetId="21">#REF!</definedName>
    <definedName name="DRUCK03" localSheetId="20">#REF!</definedName>
    <definedName name="DRUCK03" localSheetId="19">#REF!</definedName>
    <definedName name="DRUCK03">#REF!</definedName>
    <definedName name="DRUCK04" localSheetId="21">#REF!</definedName>
    <definedName name="DRUCK04" localSheetId="20">#REF!</definedName>
    <definedName name="DRUCK04" localSheetId="19">#REF!</definedName>
    <definedName name="DRUCK04">#REF!</definedName>
    <definedName name="DRUCK05" localSheetId="21">#REF!</definedName>
    <definedName name="DRUCK05" localSheetId="20">#REF!</definedName>
    <definedName name="DRUCK05" localSheetId="19">#REF!</definedName>
    <definedName name="DRUCK05">#REF!</definedName>
    <definedName name="DRUCK06" localSheetId="21">#REF!</definedName>
    <definedName name="DRUCK06" localSheetId="20">#REF!</definedName>
    <definedName name="DRUCK06" localSheetId="19">#REF!</definedName>
    <definedName name="DRUCK06">#REF!</definedName>
    <definedName name="DRUCK07" localSheetId="21">#REF!</definedName>
    <definedName name="DRUCK07" localSheetId="20">#REF!</definedName>
    <definedName name="DRUCK07" localSheetId="19">#REF!</definedName>
    <definedName name="DRUCK07">#REF!</definedName>
    <definedName name="DRUCK08" localSheetId="21">#REF!</definedName>
    <definedName name="DRUCK08" localSheetId="20">#REF!</definedName>
    <definedName name="DRUCK08" localSheetId="19">#REF!</definedName>
    <definedName name="DRUCK08">#REF!</definedName>
    <definedName name="DRUCK09" localSheetId="21">#REF!</definedName>
    <definedName name="DRUCK09" localSheetId="20">#REF!</definedName>
    <definedName name="DRUCK09" localSheetId="19">#REF!</definedName>
    <definedName name="DRUCK09">#REF!</definedName>
    <definedName name="DRUCK10" localSheetId="21">#REF!</definedName>
    <definedName name="DRUCK10" localSheetId="20">#REF!</definedName>
    <definedName name="DRUCK10" localSheetId="19">#REF!</definedName>
    <definedName name="DRUCK10">#REF!</definedName>
    <definedName name="DRUCK11" localSheetId="21">#REF!</definedName>
    <definedName name="DRUCK11" localSheetId="20">#REF!</definedName>
    <definedName name="DRUCK11" localSheetId="19">#REF!</definedName>
    <definedName name="DRUCK11">#REF!</definedName>
    <definedName name="DRUCK11A" localSheetId="21">#REF!</definedName>
    <definedName name="DRUCK11A" localSheetId="20">#REF!</definedName>
    <definedName name="DRUCK11A" localSheetId="19">#REF!</definedName>
    <definedName name="DRUCK11A">#REF!</definedName>
    <definedName name="DRUCK11B" localSheetId="21">#REF!</definedName>
    <definedName name="DRUCK11B" localSheetId="20">#REF!</definedName>
    <definedName name="DRUCK11B" localSheetId="19">#REF!</definedName>
    <definedName name="DRUCK11B">#REF!</definedName>
    <definedName name="DRUCK12" localSheetId="21">#REF!</definedName>
    <definedName name="DRUCK12" localSheetId="20">#REF!</definedName>
    <definedName name="DRUCK12" localSheetId="19">#REF!</definedName>
    <definedName name="DRUCK12">#REF!</definedName>
    <definedName name="DRUCK13" localSheetId="21">#REF!</definedName>
    <definedName name="DRUCK13" localSheetId="20">#REF!</definedName>
    <definedName name="DRUCK13" localSheetId="19">#REF!</definedName>
    <definedName name="DRUCK13">#REF!</definedName>
    <definedName name="DRUCK14" localSheetId="21">#REF!</definedName>
    <definedName name="DRUCK14" localSheetId="20">#REF!</definedName>
    <definedName name="DRUCK14" localSheetId="19">#REF!</definedName>
    <definedName name="DRUCK14">#REF!</definedName>
    <definedName name="DRUCK15" localSheetId="21">#REF!</definedName>
    <definedName name="DRUCK15" localSheetId="20">#REF!</definedName>
    <definedName name="DRUCK15" localSheetId="19">#REF!</definedName>
    <definedName name="DRUCK15">#REF!</definedName>
    <definedName name="DRUCK16" localSheetId="21">#REF!</definedName>
    <definedName name="DRUCK16" localSheetId="20">#REF!</definedName>
    <definedName name="DRUCK16" localSheetId="19">#REF!</definedName>
    <definedName name="DRUCK16">#REF!</definedName>
    <definedName name="DRUCK17" localSheetId="21">#REF!</definedName>
    <definedName name="DRUCK17" localSheetId="20">#REF!</definedName>
    <definedName name="DRUCK17" localSheetId="19">#REF!</definedName>
    <definedName name="DRUCK17">#REF!</definedName>
    <definedName name="DRUCK18" localSheetId="21">#REF!</definedName>
    <definedName name="DRUCK18" localSheetId="20">#REF!</definedName>
    <definedName name="DRUCK18" localSheetId="19">#REF!</definedName>
    <definedName name="DRUCK18">#REF!</definedName>
    <definedName name="DRUCK19" localSheetId="21">#REF!</definedName>
    <definedName name="DRUCK19" localSheetId="20">#REF!</definedName>
    <definedName name="DRUCK19" localSheetId="19">#REF!</definedName>
    <definedName name="DRUCK19">#REF!</definedName>
    <definedName name="DRUCK1A" localSheetId="21">#REF!</definedName>
    <definedName name="DRUCK1A" localSheetId="20">#REF!</definedName>
    <definedName name="DRUCK1A" localSheetId="19">#REF!</definedName>
    <definedName name="DRUCK1A">#REF!</definedName>
    <definedName name="DRUCK1B" localSheetId="21">#REF!</definedName>
    <definedName name="DRUCK1B" localSheetId="20">#REF!</definedName>
    <definedName name="DRUCK1B" localSheetId="19">#REF!</definedName>
    <definedName name="DRUCK1B">#REF!</definedName>
    <definedName name="DRUCK20" localSheetId="21">#REF!</definedName>
    <definedName name="DRUCK20" localSheetId="20">#REF!</definedName>
    <definedName name="DRUCK20" localSheetId="19">#REF!</definedName>
    <definedName name="DRUCK20">#REF!</definedName>
    <definedName name="DRUCK21" localSheetId="21">#REF!</definedName>
    <definedName name="DRUCK21" localSheetId="20">#REF!</definedName>
    <definedName name="DRUCK21" localSheetId="19">#REF!</definedName>
    <definedName name="DRUCK21">#REF!</definedName>
    <definedName name="DRUCK22" localSheetId="21">#REF!</definedName>
    <definedName name="DRUCK22" localSheetId="20">#REF!</definedName>
    <definedName name="DRUCK22" localSheetId="19">#REF!</definedName>
    <definedName name="DRUCK22">#REF!</definedName>
    <definedName name="DRUCK23" localSheetId="21">#REF!</definedName>
    <definedName name="DRUCK23" localSheetId="20">#REF!</definedName>
    <definedName name="DRUCK23" localSheetId="19">#REF!</definedName>
    <definedName name="DRUCK23">#REF!</definedName>
    <definedName name="DRUCK24" localSheetId="21">#REF!</definedName>
    <definedName name="DRUCK24" localSheetId="20">#REF!</definedName>
    <definedName name="DRUCK24" localSheetId="19">#REF!</definedName>
    <definedName name="DRUCK24">#REF!</definedName>
    <definedName name="DRUCK25" localSheetId="21">#REF!</definedName>
    <definedName name="DRUCK25" localSheetId="20">#REF!</definedName>
    <definedName name="DRUCK25" localSheetId="19">#REF!</definedName>
    <definedName name="DRUCK25">#REF!</definedName>
    <definedName name="DRUCK26" localSheetId="21">#REF!</definedName>
    <definedName name="DRUCK26" localSheetId="20">#REF!</definedName>
    <definedName name="DRUCK26" localSheetId="19">#REF!</definedName>
    <definedName name="DRUCK26">#REF!</definedName>
    <definedName name="DRUCK27" localSheetId="21">#REF!</definedName>
    <definedName name="DRUCK27" localSheetId="20">#REF!</definedName>
    <definedName name="DRUCK27" localSheetId="19">#REF!</definedName>
    <definedName name="DRUCK27">#REF!</definedName>
    <definedName name="DRUCK28" localSheetId="21">#REF!</definedName>
    <definedName name="DRUCK28" localSheetId="20">#REF!</definedName>
    <definedName name="DRUCK28" localSheetId="19">#REF!</definedName>
    <definedName name="DRUCK28">#REF!</definedName>
    <definedName name="DRUCK29" localSheetId="21">#REF!</definedName>
    <definedName name="DRUCK29" localSheetId="20">#REF!</definedName>
    <definedName name="DRUCK29" localSheetId="19">#REF!</definedName>
    <definedName name="DRUCK29">#REF!</definedName>
    <definedName name="DRUCK30" localSheetId="21">#REF!</definedName>
    <definedName name="DRUCK30" localSheetId="20">#REF!</definedName>
    <definedName name="DRUCK30" localSheetId="19">#REF!</definedName>
    <definedName name="DRUCK30">#REF!</definedName>
    <definedName name="DRUCK31" localSheetId="21">#REF!</definedName>
    <definedName name="DRUCK31" localSheetId="20">#REF!</definedName>
    <definedName name="DRUCK31" localSheetId="19">#REF!</definedName>
    <definedName name="DRUCK31">#REF!</definedName>
    <definedName name="DRUCK32" localSheetId="21">#REF!</definedName>
    <definedName name="DRUCK32" localSheetId="20">#REF!</definedName>
    <definedName name="DRUCK32" localSheetId="19">#REF!</definedName>
    <definedName name="DRUCK32">#REF!</definedName>
    <definedName name="DRUCK33" localSheetId="21">#REF!</definedName>
    <definedName name="DRUCK33" localSheetId="20">#REF!</definedName>
    <definedName name="DRUCK33" localSheetId="19">#REF!</definedName>
    <definedName name="DRUCK33">#REF!</definedName>
    <definedName name="DRUCK34" localSheetId="21">#REF!</definedName>
    <definedName name="DRUCK34" localSheetId="20">#REF!</definedName>
    <definedName name="DRUCK34" localSheetId="19">#REF!</definedName>
    <definedName name="DRUCK34">#REF!</definedName>
    <definedName name="DRUCK35" localSheetId="21">#REF!</definedName>
    <definedName name="DRUCK35" localSheetId="20">#REF!</definedName>
    <definedName name="DRUCK35" localSheetId="19">#REF!</definedName>
    <definedName name="DRUCK35">#REF!</definedName>
    <definedName name="DRUCK36" localSheetId="21">#REF!</definedName>
    <definedName name="DRUCK36" localSheetId="20">#REF!</definedName>
    <definedName name="DRUCK36" localSheetId="19">#REF!</definedName>
    <definedName name="DRUCK36">#REF!</definedName>
    <definedName name="DRUCK37" localSheetId="21">#REF!</definedName>
    <definedName name="DRUCK37" localSheetId="20">#REF!</definedName>
    <definedName name="DRUCK37" localSheetId="19">#REF!</definedName>
    <definedName name="DRUCK37">#REF!</definedName>
    <definedName name="DRUCK38" localSheetId="21">#REF!</definedName>
    <definedName name="DRUCK38" localSheetId="20">#REF!</definedName>
    <definedName name="DRUCK38" localSheetId="19">#REF!</definedName>
    <definedName name="DRUCK38">#REF!</definedName>
    <definedName name="DRUCK39" localSheetId="21">#REF!</definedName>
    <definedName name="DRUCK39" localSheetId="20">#REF!</definedName>
    <definedName name="DRUCK39" localSheetId="19">#REF!</definedName>
    <definedName name="DRUCK39">#REF!</definedName>
    <definedName name="DRUCK40" localSheetId="21">#REF!</definedName>
    <definedName name="DRUCK40" localSheetId="20">#REF!</definedName>
    <definedName name="DRUCK40" localSheetId="19">#REF!</definedName>
    <definedName name="DRUCK40">#REF!</definedName>
    <definedName name="DRUCK41" localSheetId="21">#REF!</definedName>
    <definedName name="DRUCK41" localSheetId="20">#REF!</definedName>
    <definedName name="DRUCK41" localSheetId="19">#REF!</definedName>
    <definedName name="DRUCK41">#REF!</definedName>
    <definedName name="Druck41a" localSheetId="21">#REF!</definedName>
    <definedName name="Druck41a" localSheetId="20">#REF!</definedName>
    <definedName name="Druck41a" localSheetId="19">#REF!</definedName>
    <definedName name="Druck41a">#REF!</definedName>
    <definedName name="DRUCK42" localSheetId="21">#REF!</definedName>
    <definedName name="DRUCK42" localSheetId="20">#REF!</definedName>
    <definedName name="DRUCK42" localSheetId="19">#REF!</definedName>
    <definedName name="DRUCK42">#REF!</definedName>
    <definedName name="druck42a" localSheetId="21">#REF!</definedName>
    <definedName name="druck42a" localSheetId="20">#REF!</definedName>
    <definedName name="druck42a" localSheetId="19">#REF!</definedName>
    <definedName name="druck42a">#REF!</definedName>
    <definedName name="DRUCK43" localSheetId="21">#REF!</definedName>
    <definedName name="DRUCK43" localSheetId="20">#REF!</definedName>
    <definedName name="DRUCK43" localSheetId="19">#REF!</definedName>
    <definedName name="DRUCK43">#REF!</definedName>
    <definedName name="DRUCK44" localSheetId="21">#REF!</definedName>
    <definedName name="DRUCK44" localSheetId="20">#REF!</definedName>
    <definedName name="DRUCK44" localSheetId="19">#REF!</definedName>
    <definedName name="DRUCK44">#REF!</definedName>
    <definedName name="DRUCK45" localSheetId="21">#REF!</definedName>
    <definedName name="DRUCK45" localSheetId="20">#REF!</definedName>
    <definedName name="DRUCK45" localSheetId="19">#REF!</definedName>
    <definedName name="DRUCK45">#REF!</definedName>
    <definedName name="DRUCK46" localSheetId="21">#REF!</definedName>
    <definedName name="DRUCK46" localSheetId="20">#REF!</definedName>
    <definedName name="DRUCK46" localSheetId="19">#REF!</definedName>
    <definedName name="DRUCK46">#REF!</definedName>
    <definedName name="DRUCK47" localSheetId="21">#REF!</definedName>
    <definedName name="DRUCK47" localSheetId="20">#REF!</definedName>
    <definedName name="DRUCK47" localSheetId="19">#REF!</definedName>
    <definedName name="DRUCK47">#REF!</definedName>
    <definedName name="DRUCK48" localSheetId="21">#REF!</definedName>
    <definedName name="DRUCK48" localSheetId="20">#REF!</definedName>
    <definedName name="DRUCK48" localSheetId="19">#REF!</definedName>
    <definedName name="DRUCK48">#REF!</definedName>
    <definedName name="DRUCK49" localSheetId="21">#REF!</definedName>
    <definedName name="DRUCK49" localSheetId="20">#REF!</definedName>
    <definedName name="DRUCK49" localSheetId="19">#REF!</definedName>
    <definedName name="DRUCK49">#REF!</definedName>
    <definedName name="DRUCK50" localSheetId="21">#REF!</definedName>
    <definedName name="DRUCK50" localSheetId="20">#REF!</definedName>
    <definedName name="DRUCK50" localSheetId="19">#REF!</definedName>
    <definedName name="DRUCK50">#REF!</definedName>
    <definedName name="DRUCK51" localSheetId="21">#REF!</definedName>
    <definedName name="DRUCK51" localSheetId="20">#REF!</definedName>
    <definedName name="DRUCK51" localSheetId="19">#REF!</definedName>
    <definedName name="DRUCK51">#REF!</definedName>
    <definedName name="DRUCK52" localSheetId="21">#REF!</definedName>
    <definedName name="DRUCK52" localSheetId="20">#REF!</definedName>
    <definedName name="DRUCK52" localSheetId="19">#REF!</definedName>
    <definedName name="DRUCK52">#REF!</definedName>
    <definedName name="DRUCK53" localSheetId="21">#REF!</definedName>
    <definedName name="DRUCK53" localSheetId="20">#REF!</definedName>
    <definedName name="DRUCK53" localSheetId="19">#REF!</definedName>
    <definedName name="DRUCK53">#REF!</definedName>
    <definedName name="DRUCK54" localSheetId="21">#REF!</definedName>
    <definedName name="DRUCK54" localSheetId="20">#REF!</definedName>
    <definedName name="DRUCK54" localSheetId="19">#REF!</definedName>
    <definedName name="DRUCK54">#REF!</definedName>
    <definedName name="DRUCK61" localSheetId="21">#REF!</definedName>
    <definedName name="DRUCK61" localSheetId="20">#REF!</definedName>
    <definedName name="DRUCK61" localSheetId="19">#REF!</definedName>
    <definedName name="DRUCK61">#REF!</definedName>
    <definedName name="DRUCK62" localSheetId="21">#REF!</definedName>
    <definedName name="DRUCK62" localSheetId="20">#REF!</definedName>
    <definedName name="DRUCK62" localSheetId="19">#REF!</definedName>
    <definedName name="DRUCK62">#REF!</definedName>
    <definedName name="DRUCK63" localSheetId="21">#REF!</definedName>
    <definedName name="DRUCK63" localSheetId="20">#REF!</definedName>
    <definedName name="DRUCK63" localSheetId="19">#REF!</definedName>
    <definedName name="DRUCK63">#REF!</definedName>
    <definedName name="DRUCK64" localSheetId="21">#REF!</definedName>
    <definedName name="DRUCK64" localSheetId="20">#REF!</definedName>
    <definedName name="DRUCK64" localSheetId="19">#REF!</definedName>
    <definedName name="DRUCK64">#REF!</definedName>
    <definedName name="DRUFS01" localSheetId="1">#REF!</definedName>
    <definedName name="DRUFS01" localSheetId="8">#REF!</definedName>
    <definedName name="DRUFS01" localSheetId="21">#REF!</definedName>
    <definedName name="DRUFS01" localSheetId="20">#REF!</definedName>
    <definedName name="DRUFS01" localSheetId="19">#REF!</definedName>
    <definedName name="DRUFS01" localSheetId="15">#REF!</definedName>
    <definedName name="DRUFS01">#REF!</definedName>
    <definedName name="DRUFS02" localSheetId="21">#REF!</definedName>
    <definedName name="DRUFS02" localSheetId="20">#REF!</definedName>
    <definedName name="DRUFS02" localSheetId="19">#REF!</definedName>
    <definedName name="DRUFS02">#REF!</definedName>
    <definedName name="DRUFS03" localSheetId="21">#REF!</definedName>
    <definedName name="DRUFS03" localSheetId="20">#REF!</definedName>
    <definedName name="DRUFS03" localSheetId="19">#REF!</definedName>
    <definedName name="DRUFS03">#REF!</definedName>
    <definedName name="DRUFS04" localSheetId="21">#REF!</definedName>
    <definedName name="DRUFS04" localSheetId="20">#REF!</definedName>
    <definedName name="DRUFS04" localSheetId="19">#REF!</definedName>
    <definedName name="DRUFS04">#REF!</definedName>
    <definedName name="DRUFS05" localSheetId="21">#REF!</definedName>
    <definedName name="DRUFS05" localSheetId="20">#REF!</definedName>
    <definedName name="DRUFS05" localSheetId="19">#REF!</definedName>
    <definedName name="DRUFS05">#REF!</definedName>
    <definedName name="DRUFS06" localSheetId="21">#REF!</definedName>
    <definedName name="DRUFS06" localSheetId="20">#REF!</definedName>
    <definedName name="DRUFS06" localSheetId="19">#REF!</definedName>
    <definedName name="DRUFS06">#REF!</definedName>
    <definedName name="DRUHI01" localSheetId="21">#REF!</definedName>
    <definedName name="DRUHI01" localSheetId="20">#REF!</definedName>
    <definedName name="DRUHI01" localSheetId="19">#REF!</definedName>
    <definedName name="DRUHI01">#REF!</definedName>
    <definedName name="DRUHI02" localSheetId="21">#REF!</definedName>
    <definedName name="DRUHI02" localSheetId="20">#REF!</definedName>
    <definedName name="DRUHI02" localSheetId="19">#REF!</definedName>
    <definedName name="DRUHI02">#REF!</definedName>
    <definedName name="DRUHI03" localSheetId="21">#REF!</definedName>
    <definedName name="DRUHI03" localSheetId="20">#REF!</definedName>
    <definedName name="DRUHI03" localSheetId="19">#REF!</definedName>
    <definedName name="DRUHI03">#REF!</definedName>
    <definedName name="DRUHI04" localSheetId="21">#REF!</definedName>
    <definedName name="DRUHI04" localSheetId="20">#REF!</definedName>
    <definedName name="DRUHI04" localSheetId="19">#REF!</definedName>
    <definedName name="DRUHI04">#REF!</definedName>
    <definedName name="DRUHI05" localSheetId="21">#REF!</definedName>
    <definedName name="DRUHI05" localSheetId="20">#REF!</definedName>
    <definedName name="DRUHI05" localSheetId="19">#REF!</definedName>
    <definedName name="DRUHI05">#REF!</definedName>
    <definedName name="DRUHI06" localSheetId="21">#REF!</definedName>
    <definedName name="DRUHI06" localSheetId="20">#REF!</definedName>
    <definedName name="DRUHI06" localSheetId="19">#REF!</definedName>
    <definedName name="DRUHI06">#REF!</definedName>
    <definedName name="DRUHI07" localSheetId="21">#REF!</definedName>
    <definedName name="DRUHI07" localSheetId="20">#REF!</definedName>
    <definedName name="DRUHI07" localSheetId="19">#REF!</definedName>
    <definedName name="DRUHI07">#REF!</definedName>
    <definedName name="dsvvav" localSheetId="21">#REF!</definedName>
    <definedName name="dsvvav" localSheetId="20">#REF!</definedName>
    <definedName name="dsvvav" localSheetId="19">#REF!</definedName>
    <definedName name="dsvvav">#REF!</definedName>
    <definedName name="eee" localSheetId="21">#REF!</definedName>
    <definedName name="eee" localSheetId="20">#REF!</definedName>
    <definedName name="eee" localSheetId="19">#REF!</definedName>
    <definedName name="eee">#REF!</definedName>
    <definedName name="eeee" localSheetId="21">#REF!</definedName>
    <definedName name="eeee" localSheetId="20">#REF!</definedName>
    <definedName name="eeee" localSheetId="19">#REF!</definedName>
    <definedName name="eeee">#REF!</definedName>
    <definedName name="eeeee" localSheetId="21">#REF!</definedName>
    <definedName name="eeeee" localSheetId="20">#REF!</definedName>
    <definedName name="eeeee" localSheetId="19">#REF!</definedName>
    <definedName name="eeeee">#REF!</definedName>
    <definedName name="eeeeee" localSheetId="21">#REF!</definedName>
    <definedName name="eeeeee" localSheetId="20">#REF!</definedName>
    <definedName name="eeeeee" localSheetId="19">#REF!</definedName>
    <definedName name="eeeeee">#REF!</definedName>
    <definedName name="eeeeeeee" localSheetId="21">#REF!</definedName>
    <definedName name="eeeeeeee" localSheetId="20">#REF!</definedName>
    <definedName name="eeeeeeee" localSheetId="19">#REF!</definedName>
    <definedName name="eeeeeeee">#REF!</definedName>
    <definedName name="eeeeeeeeee" localSheetId="21">#REF!</definedName>
    <definedName name="eeeeeeeeee" localSheetId="20">#REF!</definedName>
    <definedName name="eeeeeeeeee" localSheetId="19">#REF!</definedName>
    <definedName name="eeeeeeeeee">#REF!</definedName>
    <definedName name="eeererer" localSheetId="21">#REF!</definedName>
    <definedName name="eeererer" localSheetId="20">#REF!</definedName>
    <definedName name="eeererer" localSheetId="19">#REF!</definedName>
    <definedName name="eeererer">#REF!</definedName>
    <definedName name="eettte" localSheetId="21">#REF!</definedName>
    <definedName name="eettte" localSheetId="20">#REF!</definedName>
    <definedName name="eettte" localSheetId="19">#REF!</definedName>
    <definedName name="eettte">#REF!</definedName>
    <definedName name="efef" localSheetId="21">#REF!</definedName>
    <definedName name="efef" localSheetId="20">#REF!</definedName>
    <definedName name="efef" localSheetId="19">#REF!</definedName>
    <definedName name="efef">#REF!</definedName>
    <definedName name="egegg" localSheetId="21">#REF!</definedName>
    <definedName name="egegg" localSheetId="20">#REF!</definedName>
    <definedName name="egegg" localSheetId="19">#REF!</definedName>
    <definedName name="egegg">#REF!</definedName>
    <definedName name="ejjjj" localSheetId="21">#REF!</definedName>
    <definedName name="ejjjj" localSheetId="20">#REF!</definedName>
    <definedName name="ejjjj" localSheetId="19">#REF!</definedName>
    <definedName name="ejjjj">#REF!</definedName>
    <definedName name="ER" localSheetId="1" hidden="1">#REF!</definedName>
    <definedName name="ER" localSheetId="8" hidden="1">#REF!</definedName>
    <definedName name="ER" localSheetId="21" hidden="1">#REF!</definedName>
    <definedName name="ER" localSheetId="20" hidden="1">#REF!</definedName>
    <definedName name="ER" localSheetId="19" hidden="1">#REF!</definedName>
    <definedName name="ER" localSheetId="15" hidden="1">#REF!</definedName>
    <definedName name="ER" hidden="1">#REF!</definedName>
    <definedName name="ererkk" localSheetId="21">#REF!</definedName>
    <definedName name="ererkk" localSheetId="20">#REF!</definedName>
    <definedName name="ererkk" localSheetId="19">#REF!</definedName>
    <definedName name="ererkk">#REF!</definedName>
    <definedName name="essen" localSheetId="21">#REF!</definedName>
    <definedName name="essen" localSheetId="20">#REF!</definedName>
    <definedName name="essen" localSheetId="19">#REF!</definedName>
    <definedName name="essen">#REF!</definedName>
    <definedName name="f" localSheetId="21">#REF!</definedName>
    <definedName name="f" localSheetId="20">#REF!</definedName>
    <definedName name="f" localSheetId="19">#REF!</definedName>
    <definedName name="f">#REF!</definedName>
    <definedName name="FA_Insg" localSheetId="21">#REF!</definedName>
    <definedName name="FA_Insg" localSheetId="20">#REF!</definedName>
    <definedName name="FA_Insg" localSheetId="19">#REF!</definedName>
    <definedName name="FA_Insg">#REF!</definedName>
    <definedName name="FA_Schlüssel" localSheetId="21">#REF!</definedName>
    <definedName name="FA_Schlüssel" localSheetId="20">#REF!</definedName>
    <definedName name="FA_Schlüssel" localSheetId="19">#REF!</definedName>
    <definedName name="FA_Schlüssel">#REF!</definedName>
    <definedName name="FA_Weibl" localSheetId="21">#REF!</definedName>
    <definedName name="FA_Weibl" localSheetId="20">#REF!</definedName>
    <definedName name="FA_Weibl" localSheetId="19">#REF!</definedName>
    <definedName name="FA_Weibl">#REF!</definedName>
    <definedName name="Fachhochschulreife" localSheetId="1">#REF!</definedName>
    <definedName name="Fachhochschulreife" localSheetId="8">#REF!</definedName>
    <definedName name="Fachhochschulreife" localSheetId="15">#REF!</definedName>
    <definedName name="Fachhochschulreife">#REF!</definedName>
    <definedName name="FACHSCHULE" localSheetId="1">#REF!</definedName>
    <definedName name="FACHSCHULE" localSheetId="8">#REF!</definedName>
    <definedName name="FACHSCHULE" localSheetId="15">#REF!</definedName>
    <definedName name="FACHSCHULE">#REF!</definedName>
    <definedName name="FACHSCHULE_DDR" localSheetId="1">#REF!</definedName>
    <definedName name="FACHSCHULE_DDR" localSheetId="8">#REF!</definedName>
    <definedName name="FACHSCHULE_DDR" localSheetId="15">#REF!</definedName>
    <definedName name="FACHSCHULE_DDR">#REF!</definedName>
    <definedName name="fbbbbbb" localSheetId="21">#REF!</definedName>
    <definedName name="fbbbbbb" localSheetId="20">#REF!</definedName>
    <definedName name="fbbbbbb" localSheetId="19">#REF!</definedName>
    <definedName name="fbbbbbb">#REF!</definedName>
    <definedName name="fbgvsgf" localSheetId="21">#REF!</definedName>
    <definedName name="fbgvsgf" localSheetId="20">#REF!</definedName>
    <definedName name="fbgvsgf" localSheetId="19">#REF!</definedName>
    <definedName name="fbgvsgf">#REF!</definedName>
    <definedName name="fefe" localSheetId="21">#REF!</definedName>
    <definedName name="fefe" localSheetId="20">#REF!</definedName>
    <definedName name="fefe" localSheetId="19">#REF!</definedName>
    <definedName name="fefe">#REF!</definedName>
    <definedName name="ff" localSheetId="1" hidden="1">#REF!</definedName>
    <definedName name="ff" localSheetId="8" hidden="1">#REF!</definedName>
    <definedName name="ff" localSheetId="21" hidden="1">#REF!</definedName>
    <definedName name="ff" localSheetId="20" hidden="1">#REF!</definedName>
    <definedName name="ff" localSheetId="19" hidden="1">#REF!</definedName>
    <definedName name="ff" localSheetId="15" hidden="1">#REF!</definedName>
    <definedName name="ff" hidden="1">#REF!</definedName>
    <definedName name="fff" localSheetId="21">#REF!</definedName>
    <definedName name="fff" localSheetId="20">#REF!</definedName>
    <definedName name="fff" localSheetId="19">#REF!</definedName>
    <definedName name="fff">#REF!</definedName>
    <definedName name="ffffffffffffffff" localSheetId="21">#REF!</definedName>
    <definedName name="ffffffffffffffff" localSheetId="20">#REF!</definedName>
    <definedName name="ffffffffffffffff" localSheetId="19">#REF!</definedName>
    <definedName name="ffffffffffffffff">#REF!</definedName>
    <definedName name="fgdgrtet" localSheetId="21">#REF!</definedName>
    <definedName name="fgdgrtet" localSheetId="20">#REF!</definedName>
    <definedName name="fgdgrtet" localSheetId="19">#REF!</definedName>
    <definedName name="fgdgrtet">#REF!</definedName>
    <definedName name="fgfg" localSheetId="21">#REF!</definedName>
    <definedName name="fgfg" localSheetId="20">#REF!</definedName>
    <definedName name="fgfg" localSheetId="19">#REF!</definedName>
    <definedName name="fgfg">#REF!</definedName>
    <definedName name="FH" localSheetId="1">#REF!</definedName>
    <definedName name="FH" localSheetId="8">#REF!</definedName>
    <definedName name="FH" localSheetId="15">#REF!</definedName>
    <definedName name="FH">#REF!</definedName>
    <definedName name="fhethehet" localSheetId="21">#REF!</definedName>
    <definedName name="fhethehet" localSheetId="20">#REF!</definedName>
    <definedName name="fhethehet" localSheetId="19">#REF!</definedName>
    <definedName name="fhethehet">#REF!</definedName>
    <definedName name="Field_ISCED" localSheetId="1">#REF!</definedName>
    <definedName name="Field_ISCED" localSheetId="8">#REF!</definedName>
    <definedName name="Field_ISCED" localSheetId="15">#REF!</definedName>
    <definedName name="Field_ISCED">#REF!</definedName>
    <definedName name="Fields" localSheetId="1">#REF!</definedName>
    <definedName name="Fields" localSheetId="8">#REF!</definedName>
    <definedName name="Fields" localSheetId="15">#REF!</definedName>
    <definedName name="Fields">#REF!</definedName>
    <definedName name="Fields_II" localSheetId="1">#REF!</definedName>
    <definedName name="Fields_II" localSheetId="8">#REF!</definedName>
    <definedName name="Fields_II" localSheetId="15">#REF!</definedName>
    <definedName name="Fields_II">#REF!</definedName>
    <definedName name="FS_Daten_Insg" localSheetId="21">#REF!</definedName>
    <definedName name="FS_Daten_Insg" localSheetId="20">#REF!</definedName>
    <definedName name="FS_Daten_Insg" localSheetId="19">#REF!</definedName>
    <definedName name="FS_Daten_Insg">#REF!</definedName>
    <definedName name="FS_Daten_Weibl" localSheetId="21">#REF!</definedName>
    <definedName name="FS_Daten_Weibl" localSheetId="20">#REF!</definedName>
    <definedName name="FS_Daten_Weibl" localSheetId="19">#REF!</definedName>
    <definedName name="FS_Daten_Weibl">#REF!</definedName>
    <definedName name="FS_Key" localSheetId="21">#REF!</definedName>
    <definedName name="FS_Key" localSheetId="20">#REF!</definedName>
    <definedName name="FS_Key" localSheetId="19">#REF!</definedName>
    <definedName name="FS_Key">#REF!</definedName>
    <definedName name="g" localSheetId="21">#REF!</definedName>
    <definedName name="g" localSheetId="20">#REF!</definedName>
    <definedName name="g" localSheetId="19">#REF!</definedName>
    <definedName name="g">#REF!</definedName>
    <definedName name="gafaf" localSheetId="21">#REF!</definedName>
    <definedName name="gafaf" localSheetId="20">#REF!</definedName>
    <definedName name="gafaf" localSheetId="19">#REF!</definedName>
    <definedName name="gafaf">#REF!</definedName>
    <definedName name="gege" localSheetId="21">#REF!</definedName>
    <definedName name="gege" localSheetId="20">#REF!</definedName>
    <definedName name="gege" localSheetId="19">#REF!</definedName>
    <definedName name="gege">#REF!</definedName>
    <definedName name="gfgfdgd" localSheetId="21">#REF!</definedName>
    <definedName name="gfgfdgd" localSheetId="20">#REF!</definedName>
    <definedName name="gfgfdgd" localSheetId="19">#REF!</definedName>
    <definedName name="gfgfdgd">#REF!</definedName>
    <definedName name="ggggg" localSheetId="21">#REF!</definedName>
    <definedName name="ggggg" localSheetId="20">#REF!</definedName>
    <definedName name="ggggg" localSheetId="19">#REF!</definedName>
    <definedName name="ggggg">#REF!</definedName>
    <definedName name="gggggggg" localSheetId="21">#REF!</definedName>
    <definedName name="gggggggg" localSheetId="20">#REF!</definedName>
    <definedName name="gggggggg" localSheetId="19">#REF!</definedName>
    <definedName name="gggggggg">#REF!</definedName>
    <definedName name="gggggggggggg" localSheetId="21">#REF!</definedName>
    <definedName name="gggggggggggg" localSheetId="20">#REF!</definedName>
    <definedName name="gggggggggggg" localSheetId="19">#REF!</definedName>
    <definedName name="gggggggggggg">#REF!</definedName>
    <definedName name="gggggggggggggggg" localSheetId="21">#REF!</definedName>
    <definedName name="gggggggggggggggg" localSheetId="20">#REF!</definedName>
    <definedName name="gggggggggggggggg" localSheetId="19">#REF!</definedName>
    <definedName name="gggggggggggggggg">#REF!</definedName>
    <definedName name="ghkue" localSheetId="21">#REF!</definedName>
    <definedName name="ghkue" localSheetId="20">#REF!</definedName>
    <definedName name="ghkue" localSheetId="19">#REF!</definedName>
    <definedName name="ghkue">#REF!</definedName>
    <definedName name="grgr" localSheetId="21">#REF!</definedName>
    <definedName name="grgr" localSheetId="20">#REF!</definedName>
    <definedName name="grgr" localSheetId="19">#REF!</definedName>
    <definedName name="grgr">#REF!</definedName>
    <definedName name="grgrgr" localSheetId="21">#REF!</definedName>
    <definedName name="grgrgr" localSheetId="20">#REF!</definedName>
    <definedName name="grgrgr" localSheetId="19">#REF!</definedName>
    <definedName name="grgrgr">#REF!</definedName>
    <definedName name="h" localSheetId="21">#REF!</definedName>
    <definedName name="h" localSheetId="20">#REF!</definedName>
    <definedName name="h" localSheetId="19">#REF!</definedName>
    <definedName name="h">#REF!</definedName>
    <definedName name="Halbjahr" localSheetId="21">#REF!</definedName>
    <definedName name="Halbjahr" localSheetId="20">#REF!</definedName>
    <definedName name="Halbjahr" localSheetId="19">#REF!</definedName>
    <definedName name="Halbjahr">#REF!</definedName>
    <definedName name="Halbjahr1b" localSheetId="21">#REF!</definedName>
    <definedName name="Halbjahr1b" localSheetId="20">#REF!</definedName>
    <definedName name="Halbjahr1b" localSheetId="19">#REF!</definedName>
    <definedName name="Halbjahr1b">#REF!</definedName>
    <definedName name="hh" localSheetId="21">#REF!</definedName>
    <definedName name="hh" localSheetId="20">#REF!</definedName>
    <definedName name="hh" localSheetId="19">#REF!</definedName>
    <definedName name="hh">#REF!</definedName>
    <definedName name="hhz" localSheetId="21">#REF!</definedName>
    <definedName name="hhz" localSheetId="20">#REF!</definedName>
    <definedName name="hhz" localSheetId="19">#REF!</definedName>
    <definedName name="hhz">#REF!</definedName>
    <definedName name="hjhj" localSheetId="21">#REF!</definedName>
    <definedName name="hjhj" localSheetId="20">#REF!</definedName>
    <definedName name="hjhj" localSheetId="19">#REF!</definedName>
    <definedName name="hjhj">#REF!</definedName>
    <definedName name="hmmtm" localSheetId="21">#REF!</definedName>
    <definedName name="hmmtm" localSheetId="20">#REF!</definedName>
    <definedName name="hmmtm" localSheetId="19">#REF!</definedName>
    <definedName name="hmmtm">#REF!</definedName>
    <definedName name="Hochschulreife" localSheetId="1">#REF!</definedName>
    <definedName name="Hochschulreife" localSheetId="8">#REF!</definedName>
    <definedName name="Hochschulreife" localSheetId="15">#REF!</definedName>
    <definedName name="Hochschulreife">#REF!</definedName>
    <definedName name="HS_Abschluss" localSheetId="21">#REF!</definedName>
    <definedName name="HS_Abschluss" localSheetId="20">#REF!</definedName>
    <definedName name="HS_Abschluss" localSheetId="19">#REF!</definedName>
    <definedName name="HS_Abschluss">#REF!</definedName>
    <definedName name="ii" localSheetId="21">#REF!</definedName>
    <definedName name="ii" localSheetId="20">#REF!</definedName>
    <definedName name="ii" localSheetId="19">#REF!</definedName>
    <definedName name="ii">#REF!</definedName>
    <definedName name="ISBN" localSheetId="1" hidden="1">#REF!</definedName>
    <definedName name="ISBN" localSheetId="8" hidden="1">#REF!</definedName>
    <definedName name="ISBN" localSheetId="21" hidden="1">#REF!</definedName>
    <definedName name="ISBN" localSheetId="20" hidden="1">#REF!</definedName>
    <definedName name="ISBN" localSheetId="19" hidden="1">#REF!</definedName>
    <definedName name="ISBN" localSheetId="15" hidden="1">#REF!</definedName>
    <definedName name="ISBN" hidden="1">#REF!</definedName>
    <definedName name="isced_dual" localSheetId="21">#REF!</definedName>
    <definedName name="isced_dual" localSheetId="20">#REF!</definedName>
    <definedName name="isced_dual" localSheetId="19">#REF!</definedName>
    <definedName name="isced_dual">#REF!</definedName>
    <definedName name="isced_dual_w" localSheetId="21">#REF!</definedName>
    <definedName name="isced_dual_w" localSheetId="20">#REF!</definedName>
    <definedName name="isced_dual_w" localSheetId="19">#REF!</definedName>
    <definedName name="isced_dual_w">#REF!</definedName>
    <definedName name="iuziz" localSheetId="21">#REF!</definedName>
    <definedName name="iuziz" localSheetId="20">#REF!</definedName>
    <definedName name="iuziz" localSheetId="19">#REF!</definedName>
    <definedName name="iuziz">#REF!</definedName>
    <definedName name="Jahr" localSheetId="21">#REF!</definedName>
    <definedName name="Jahr" localSheetId="20">#REF!</definedName>
    <definedName name="Jahr" localSheetId="19">#REF!</definedName>
    <definedName name="Jahr">#REF!</definedName>
    <definedName name="Jahr1b" localSheetId="21">#REF!</definedName>
    <definedName name="Jahr1b" localSheetId="20">#REF!</definedName>
    <definedName name="Jahr1b" localSheetId="19">#REF!</definedName>
    <definedName name="Jahr1b">#REF!</definedName>
    <definedName name="jbbbbbbbbbbbbbb" localSheetId="21">#REF!</definedName>
    <definedName name="jbbbbbbbbbbbbbb" localSheetId="20">#REF!</definedName>
    <definedName name="jbbbbbbbbbbbbbb" localSheetId="19">#REF!</definedName>
    <definedName name="jbbbbbbbbbbbbbb">#REF!</definedName>
    <definedName name="jj" localSheetId="21">#REF!</definedName>
    <definedName name="jj" localSheetId="20">#REF!</definedName>
    <definedName name="jj" localSheetId="19">#REF!</definedName>
    <definedName name="jj">#REF!</definedName>
    <definedName name="jjjjjjjj" localSheetId="21">#REF!</definedName>
    <definedName name="jjjjjjjj" localSheetId="20">#REF!</definedName>
    <definedName name="jjjjjjjj" localSheetId="19">#REF!</definedName>
    <definedName name="jjjjjjjj">#REF!</definedName>
    <definedName name="jjjjjjjjjjd" localSheetId="21">#REF!</definedName>
    <definedName name="jjjjjjjjjjd" localSheetId="20">#REF!</definedName>
    <definedName name="jjjjjjjjjjd" localSheetId="19">#REF!</definedName>
    <definedName name="jjjjjjjjjjd">#REF!</definedName>
    <definedName name="joiejoigjreg" localSheetId="21">#REF!</definedName>
    <definedName name="joiejoigjreg" localSheetId="20">#REF!</definedName>
    <definedName name="joiejoigjreg" localSheetId="19">#REF!</definedName>
    <definedName name="joiejoigjreg">#REF!</definedName>
    <definedName name="k" localSheetId="21">#REF!</definedName>
    <definedName name="k" localSheetId="20">#REF!</definedName>
    <definedName name="k" localSheetId="19">#REF!</definedName>
    <definedName name="k">#REF!</definedName>
    <definedName name="Key_3_Schule" localSheetId="21">#REF!</definedName>
    <definedName name="Key_3_Schule" localSheetId="20">#REF!</definedName>
    <definedName name="Key_3_Schule" localSheetId="19">#REF!</definedName>
    <definedName name="Key_3_Schule">#REF!</definedName>
    <definedName name="Key_4_Schule" localSheetId="21">#REF!</definedName>
    <definedName name="Key_4_Schule" localSheetId="20">#REF!</definedName>
    <definedName name="Key_4_Schule" localSheetId="19">#REF!</definedName>
    <definedName name="Key_4_Schule">#REF!</definedName>
    <definedName name="Key_5_Schule" localSheetId="21">#REF!</definedName>
    <definedName name="Key_5_Schule" localSheetId="20">#REF!</definedName>
    <definedName name="Key_5_Schule" localSheetId="19">#REF!</definedName>
    <definedName name="Key_5_Schule">#REF!</definedName>
    <definedName name="Key_5er" localSheetId="1">#REF!</definedName>
    <definedName name="Key_5er" localSheetId="8">#REF!</definedName>
    <definedName name="Key_5er" localSheetId="15">#REF!</definedName>
    <definedName name="Key_5er">#REF!</definedName>
    <definedName name="Key_6_Schule" localSheetId="21">#REF!</definedName>
    <definedName name="Key_6_Schule" localSheetId="20">#REF!</definedName>
    <definedName name="Key_6_Schule" localSheetId="19">#REF!</definedName>
    <definedName name="Key_6_Schule">#REF!</definedName>
    <definedName name="key_fach_ges" localSheetId="1">#REF!</definedName>
    <definedName name="key_fach_ges" localSheetId="8">#REF!</definedName>
    <definedName name="key_fach_ges" localSheetId="15">#REF!</definedName>
    <definedName name="key_fach_ges">#REF!</definedName>
    <definedName name="Key_Privat" localSheetId="21">#REF!</definedName>
    <definedName name="Key_Privat" localSheetId="20">#REF!</definedName>
    <definedName name="Key_Privat" localSheetId="19">#REF!</definedName>
    <definedName name="Key_Privat">#REF!</definedName>
    <definedName name="kkk" localSheetId="21">#REF!</definedName>
    <definedName name="kkk" localSheetId="20">#REF!</definedName>
    <definedName name="kkk" localSheetId="19">#REF!</definedName>
    <definedName name="kkk">#REF!</definedName>
    <definedName name="kkkk" localSheetId="21">#REF!</definedName>
    <definedName name="kkkk" localSheetId="20">#REF!</definedName>
    <definedName name="kkkk" localSheetId="19">#REF!</definedName>
    <definedName name="kkkk">#REF!</definedName>
    <definedName name="kkkkkkke" localSheetId="21">#REF!</definedName>
    <definedName name="kkkkkkke" localSheetId="20">#REF!</definedName>
    <definedName name="kkkkkkke" localSheetId="19">#REF!</definedName>
    <definedName name="kkkkkkke">#REF!</definedName>
    <definedName name="kkkkkkkkkkkk" localSheetId="21">#REF!</definedName>
    <definedName name="kkkkkkkkkkkk" localSheetId="20">#REF!</definedName>
    <definedName name="kkkkkkkkkkkk" localSheetId="19">#REF!</definedName>
    <definedName name="kkkkkkkkkkkk">#REF!</definedName>
    <definedName name="kkkkkkkkkkkkko" localSheetId="21">#REF!</definedName>
    <definedName name="kkkkkkkkkkkkko" localSheetId="20">#REF!</definedName>
    <definedName name="kkkkkkkkkkkkko" localSheetId="19">#REF!</definedName>
    <definedName name="kkkkkkkkkkkkko">#REF!</definedName>
    <definedName name="kkkr" localSheetId="21">#REF!</definedName>
    <definedName name="kkkr" localSheetId="20">#REF!</definedName>
    <definedName name="kkkr" localSheetId="19">#REF!</definedName>
    <definedName name="kkkr">#REF!</definedName>
    <definedName name="Laender" localSheetId="21">#REF!</definedName>
    <definedName name="Laender" localSheetId="20">#REF!</definedName>
    <definedName name="Laender" localSheetId="19">#REF!</definedName>
    <definedName name="Laender">#REF!</definedName>
    <definedName name="LEERE" localSheetId="1">#REF!</definedName>
    <definedName name="LEERE" localSheetId="8">#REF!</definedName>
    <definedName name="LEERE" localSheetId="15">#REF!</definedName>
    <definedName name="LEERE">#REF!</definedName>
    <definedName name="Liste" localSheetId="21">#REF!</definedName>
    <definedName name="Liste" localSheetId="20">#REF!</definedName>
    <definedName name="Liste" localSheetId="19">#REF!</definedName>
    <definedName name="Liste">#REF!</definedName>
    <definedName name="Liste_Schulen" localSheetId="21">#REF!</definedName>
    <definedName name="Liste_Schulen" localSheetId="20">#REF!</definedName>
    <definedName name="Liste_Schulen" localSheetId="19">#REF!</definedName>
    <definedName name="Liste_Schulen">#REF!</definedName>
    <definedName name="llllöll" localSheetId="21">#REF!</definedName>
    <definedName name="llllöll" localSheetId="20">#REF!</definedName>
    <definedName name="llllöll" localSheetId="19">#REF!</definedName>
    <definedName name="llllöll">#REF!</definedName>
    <definedName name="MAKROER1" localSheetId="21">#REF!</definedName>
    <definedName name="MAKROER1" localSheetId="20">#REF!</definedName>
    <definedName name="MAKROER1" localSheetId="19">#REF!</definedName>
    <definedName name="MAKROER1">#REF!</definedName>
    <definedName name="MAKROER2" localSheetId="21">#REF!</definedName>
    <definedName name="MAKROER2" localSheetId="20">#REF!</definedName>
    <definedName name="MAKROER2" localSheetId="19">#REF!</definedName>
    <definedName name="MAKROER2">#REF!</definedName>
    <definedName name="MD_Insg" localSheetId="21">#REF!</definedName>
    <definedName name="MD_Insg" localSheetId="20">#REF!</definedName>
    <definedName name="MD_Insg" localSheetId="19">#REF!</definedName>
    <definedName name="MD_Insg">#REF!</definedName>
    <definedName name="MD_Key" localSheetId="21">#REF!</definedName>
    <definedName name="MD_Key" localSheetId="20">#REF!</definedName>
    <definedName name="MD_Key" localSheetId="19">#REF!</definedName>
    <definedName name="MD_Key">#REF!</definedName>
    <definedName name="MD_Weibl" localSheetId="21">#REF!</definedName>
    <definedName name="MD_Weibl" localSheetId="20">#REF!</definedName>
    <definedName name="MD_Weibl" localSheetId="19">#REF!</definedName>
    <definedName name="MD_Weibl">#REF!</definedName>
    <definedName name="mgjrzjrtj" localSheetId="21">#REF!</definedName>
    <definedName name="mgjrzjrtj" localSheetId="20">#REF!</definedName>
    <definedName name="mgjrzjrtj" localSheetId="19">#REF!</definedName>
    <definedName name="mgjrzjrtj">#REF!</definedName>
    <definedName name="mmmh" localSheetId="21">#REF!</definedName>
    <definedName name="mmmh" localSheetId="20">#REF!</definedName>
    <definedName name="mmmh" localSheetId="19">#REF!</definedName>
    <definedName name="mmmh">#REF!</definedName>
    <definedName name="NochInSchule" localSheetId="1">#REF!</definedName>
    <definedName name="NochInSchule" localSheetId="8">#REF!</definedName>
    <definedName name="NochInSchule" localSheetId="15">#REF!</definedName>
    <definedName name="NochInSchule">#REF!</definedName>
    <definedName name="NW" localSheetId="1">#REF!</definedName>
    <definedName name="NW" localSheetId="8">#REF!</definedName>
    <definedName name="NW" localSheetId="15">#REF!</definedName>
    <definedName name="NW">#REF!</definedName>
    <definedName name="öioöioö" localSheetId="21">#REF!</definedName>
    <definedName name="öioöioö" localSheetId="20">#REF!</definedName>
    <definedName name="öioöioö" localSheetId="19">#REF!</definedName>
    <definedName name="öioöioö">#REF!</definedName>
    <definedName name="öoiöioöoi" localSheetId="21">#REF!</definedName>
    <definedName name="öoiöioöoi" localSheetId="20">#REF!</definedName>
    <definedName name="öoiöioöoi" localSheetId="19">#REF!</definedName>
    <definedName name="öoiöioöoi">#REF!</definedName>
    <definedName name="ooooo" localSheetId="21">#REF!</definedName>
    <definedName name="ooooo" localSheetId="20">#REF!</definedName>
    <definedName name="ooooo" localSheetId="19">#REF!</definedName>
    <definedName name="ooooo">#REF!</definedName>
    <definedName name="POS" localSheetId="1">#REF!</definedName>
    <definedName name="POS" localSheetId="8">#REF!</definedName>
    <definedName name="POS" localSheetId="15">#REF!</definedName>
    <definedName name="POS">#REF!</definedName>
    <definedName name="PROMOTION" localSheetId="1">#REF!</definedName>
    <definedName name="PROMOTION" localSheetId="8">#REF!</definedName>
    <definedName name="PROMOTION" localSheetId="15">#REF!</definedName>
    <definedName name="PROMOTION">#REF!</definedName>
    <definedName name="PROT01VK" localSheetId="21">#REF!</definedName>
    <definedName name="PROT01VK" localSheetId="20">#REF!</definedName>
    <definedName name="PROT01VK" localSheetId="19">#REF!</definedName>
    <definedName name="PROT01VK">#REF!</definedName>
    <definedName name="qqq" localSheetId="21">#REF!</definedName>
    <definedName name="qqq" localSheetId="20">#REF!</definedName>
    <definedName name="qqq" localSheetId="19">#REF!</definedName>
    <definedName name="qqq">#REF!</definedName>
    <definedName name="qqqq" localSheetId="21">#REF!</definedName>
    <definedName name="qqqq" localSheetId="20">#REF!</definedName>
    <definedName name="qqqq" localSheetId="19">#REF!</definedName>
    <definedName name="qqqq">#REF!</definedName>
    <definedName name="qqqqq" localSheetId="21">#REF!</definedName>
    <definedName name="qqqqq" localSheetId="20">#REF!</definedName>
    <definedName name="qqqqq" localSheetId="19">#REF!</definedName>
    <definedName name="qqqqq">#REF!</definedName>
    <definedName name="qqqqqq" localSheetId="21">#REF!</definedName>
    <definedName name="qqqqqq" localSheetId="20">#REF!</definedName>
    <definedName name="qqqqqq" localSheetId="19">#REF!</definedName>
    <definedName name="qqqqqq">#REF!</definedName>
    <definedName name="qqqqqqqqqqq" localSheetId="21">#REF!</definedName>
    <definedName name="qqqqqqqqqqq" localSheetId="20">#REF!</definedName>
    <definedName name="qqqqqqqqqqq" localSheetId="19">#REF!</definedName>
    <definedName name="qqqqqqqqqqq">#REF!</definedName>
    <definedName name="qqqqqqqqqqqq" localSheetId="21">#REF!</definedName>
    <definedName name="qqqqqqqqqqqq" localSheetId="20">#REF!</definedName>
    <definedName name="qqqqqqqqqqqq" localSheetId="19">#REF!</definedName>
    <definedName name="qqqqqqqqqqqq">#REF!</definedName>
    <definedName name="qqqqqqqqqqqqqqqq" localSheetId="21">#REF!</definedName>
    <definedName name="qqqqqqqqqqqqqqqq" localSheetId="20">#REF!</definedName>
    <definedName name="qqqqqqqqqqqqqqqq" localSheetId="19">#REF!</definedName>
    <definedName name="qqqqqqqqqqqqqqqq">#REF!</definedName>
    <definedName name="qwdqdwqd" localSheetId="21">#REF!</definedName>
    <definedName name="qwdqdwqd" localSheetId="20">#REF!</definedName>
    <definedName name="qwdqdwqd" localSheetId="19">#REF!</definedName>
    <definedName name="qwdqdwqd">#REF!</definedName>
    <definedName name="qwfef" localSheetId="21">#REF!</definedName>
    <definedName name="qwfef" localSheetId="20">#REF!</definedName>
    <definedName name="qwfef" localSheetId="19">#REF!</definedName>
    <definedName name="qwfef">#REF!</definedName>
    <definedName name="qwfeqfe" localSheetId="21">#REF!</definedName>
    <definedName name="qwfeqfe" localSheetId="20">#REF!</definedName>
    <definedName name="qwfeqfe" localSheetId="19">#REF!</definedName>
    <definedName name="qwfeqfe">#REF!</definedName>
    <definedName name="Realschule" localSheetId="1">#REF!</definedName>
    <definedName name="Realschule" localSheetId="8">#REF!</definedName>
    <definedName name="Realschule" localSheetId="15">#REF!</definedName>
    <definedName name="Realschule">#REF!</definedName>
    <definedName name="revbsrgv" localSheetId="21">#REF!</definedName>
    <definedName name="revbsrgv" localSheetId="20">#REF!</definedName>
    <definedName name="revbsrgv" localSheetId="19">#REF!</definedName>
    <definedName name="revbsrgv">#REF!</definedName>
    <definedName name="rrrrrrrr" localSheetId="21">#REF!</definedName>
    <definedName name="rrrrrrrr" localSheetId="20">#REF!</definedName>
    <definedName name="rrrrrrrr" localSheetId="19">#REF!</definedName>
    <definedName name="rrrrrrrr">#REF!</definedName>
    <definedName name="Schulart" localSheetId="21">#REF!</definedName>
    <definedName name="Schulart" localSheetId="20">#REF!</definedName>
    <definedName name="Schulart" localSheetId="19">#REF!</definedName>
    <definedName name="Schulart">#REF!</definedName>
    <definedName name="Schulen" localSheetId="21">#REF!</definedName>
    <definedName name="Schulen" localSheetId="20">#REF!</definedName>
    <definedName name="Schulen" localSheetId="19">#REF!</definedName>
    <definedName name="Schulen">#REF!</definedName>
    <definedName name="Schulen_Insg" localSheetId="21">#REF!</definedName>
    <definedName name="Schulen_Insg" localSheetId="20">#REF!</definedName>
    <definedName name="Schulen_Insg" localSheetId="19">#REF!</definedName>
    <definedName name="Schulen_Insg">#REF!</definedName>
    <definedName name="Schulen_Männl" localSheetId="21">#REF!</definedName>
    <definedName name="Schulen_Männl" localSheetId="20">#REF!</definedName>
    <definedName name="Schulen_Männl" localSheetId="19">#REF!</definedName>
    <definedName name="Schulen_Männl">#REF!</definedName>
    <definedName name="Schulen_Weibl" localSheetId="21">#REF!</definedName>
    <definedName name="Schulen_Weibl" localSheetId="20">#REF!</definedName>
    <definedName name="Schulen_Weibl" localSheetId="19">#REF!</definedName>
    <definedName name="Schulen_Weibl">#REF!</definedName>
    <definedName name="sddk" localSheetId="21">#REF!</definedName>
    <definedName name="sddk" localSheetId="20">#REF!</definedName>
    <definedName name="sddk" localSheetId="19">#REF!</definedName>
    <definedName name="sddk">#REF!</definedName>
    <definedName name="SdG_Daten_Insg" localSheetId="21">#REF!</definedName>
    <definedName name="SdG_Daten_Insg" localSheetId="20">#REF!</definedName>
    <definedName name="SdG_Daten_Insg" localSheetId="19">#REF!</definedName>
    <definedName name="SdG_Daten_Insg">#REF!</definedName>
    <definedName name="SdG_Daten_Priv_Insg" localSheetId="21">#REF!</definedName>
    <definedName name="SdG_Daten_Priv_Insg" localSheetId="20">#REF!</definedName>
    <definedName name="SdG_Daten_Priv_Insg" localSheetId="19">#REF!</definedName>
    <definedName name="SdG_Daten_Priv_Insg">#REF!</definedName>
    <definedName name="SdG_Daten_Priv_Weibl" localSheetId="21">#REF!</definedName>
    <definedName name="SdG_Daten_Priv_Weibl" localSheetId="20">#REF!</definedName>
    <definedName name="SdG_Daten_Priv_Weibl" localSheetId="19">#REF!</definedName>
    <definedName name="SdG_Daten_Priv_Weibl">#REF!</definedName>
    <definedName name="SdG_Daten_Weibl" localSheetId="21">#REF!</definedName>
    <definedName name="SdG_Daten_Weibl" localSheetId="20">#REF!</definedName>
    <definedName name="SdG_Daten_Weibl" localSheetId="19">#REF!</definedName>
    <definedName name="SdG_Daten_Weibl">#REF!</definedName>
    <definedName name="SdG_Key_Dauer" localSheetId="21">#REF!</definedName>
    <definedName name="SdG_Key_Dauer" localSheetId="20">#REF!</definedName>
    <definedName name="SdG_Key_Dauer" localSheetId="19">#REF!</definedName>
    <definedName name="SdG_Key_Dauer">#REF!</definedName>
    <definedName name="SdG_Key_Field" localSheetId="21">#REF!</definedName>
    <definedName name="SdG_Key_Field" localSheetId="20">#REF!</definedName>
    <definedName name="SdG_Key_Field" localSheetId="19">#REF!</definedName>
    <definedName name="SdG_Key_Field">#REF!</definedName>
    <definedName name="ss" localSheetId="21">#REF!</definedName>
    <definedName name="ss" localSheetId="20">#REF!</definedName>
    <definedName name="ss" localSheetId="19">#REF!</definedName>
    <definedName name="ss">#REF!</definedName>
    <definedName name="ssss" localSheetId="21">#REF!</definedName>
    <definedName name="ssss" localSheetId="20">#REF!</definedName>
    <definedName name="ssss" localSheetId="19">#REF!</definedName>
    <definedName name="ssss">#REF!</definedName>
    <definedName name="sssss" localSheetId="21">#REF!</definedName>
    <definedName name="sssss" localSheetId="20">#REF!</definedName>
    <definedName name="sssss" localSheetId="19">#REF!</definedName>
    <definedName name="sssss">#REF!</definedName>
    <definedName name="ssssss" localSheetId="21">#REF!</definedName>
    <definedName name="ssssss" localSheetId="20">#REF!</definedName>
    <definedName name="ssssss" localSheetId="19">#REF!</definedName>
    <definedName name="ssssss">#REF!</definedName>
    <definedName name="test" localSheetId="21">#REF!</definedName>
    <definedName name="test" localSheetId="20">#REF!</definedName>
    <definedName name="test" localSheetId="19">#REF!</definedName>
    <definedName name="test">#REF!</definedName>
    <definedName name="test2" localSheetId="21">#REF!</definedName>
    <definedName name="test2" localSheetId="20">#REF!</definedName>
    <definedName name="test2" localSheetId="19">#REF!</definedName>
    <definedName name="test2">#REF!</definedName>
    <definedName name="thhteghzetht" localSheetId="21">#REF!</definedName>
    <definedName name="thhteghzetht" localSheetId="20">#REF!</definedName>
    <definedName name="thhteghzetht" localSheetId="19">#REF!</definedName>
    <definedName name="thhteghzetht">#REF!</definedName>
    <definedName name="trezez" localSheetId="21">#REF!</definedName>
    <definedName name="trezez" localSheetId="20">#REF!</definedName>
    <definedName name="trezez" localSheetId="19">#REF!</definedName>
    <definedName name="trezez">#REF!</definedName>
    <definedName name="trjr" localSheetId="21">#REF!</definedName>
    <definedName name="trjr" localSheetId="20">#REF!</definedName>
    <definedName name="trjr" localSheetId="19">#REF!</definedName>
    <definedName name="trjr">#REF!</definedName>
    <definedName name="tt" localSheetId="21">#REF!</definedName>
    <definedName name="tt" localSheetId="20">#REF!</definedName>
    <definedName name="tt" localSheetId="19">#REF!</definedName>
    <definedName name="tt">#REF!</definedName>
    <definedName name="ttttttttttt" localSheetId="21">#REF!</definedName>
    <definedName name="ttttttttttt" localSheetId="20">#REF!</definedName>
    <definedName name="ttttttttttt" localSheetId="19">#REF!</definedName>
    <definedName name="ttttttttttt">#REF!</definedName>
    <definedName name="tztz" localSheetId="21">#REF!</definedName>
    <definedName name="tztz" localSheetId="20">#REF!</definedName>
    <definedName name="tztz" localSheetId="19">#REF!</definedName>
    <definedName name="tztz">#REF!</definedName>
    <definedName name="uiuzi" localSheetId="21">#REF!</definedName>
    <definedName name="uiuzi" localSheetId="20">#REF!</definedName>
    <definedName name="uiuzi" localSheetId="19">#REF!</definedName>
    <definedName name="uiuzi">#REF!</definedName>
    <definedName name="ukukuk" localSheetId="21">#REF!</definedName>
    <definedName name="ukukuk" localSheetId="20">#REF!</definedName>
    <definedName name="ukukuk" localSheetId="19">#REF!</definedName>
    <definedName name="ukukuk">#REF!</definedName>
    <definedName name="UNI" localSheetId="1">#REF!</definedName>
    <definedName name="UNI" localSheetId="8">#REF!</definedName>
    <definedName name="UNI" localSheetId="15">#REF!</definedName>
    <definedName name="UNI">#REF!</definedName>
    <definedName name="uuuuuuuuuuuuuuuuuu" localSheetId="21">#REF!</definedName>
    <definedName name="uuuuuuuuuuuuuuuuuu" localSheetId="20">#REF!</definedName>
    <definedName name="uuuuuuuuuuuuuuuuuu" localSheetId="19">#REF!</definedName>
    <definedName name="uuuuuuuuuuuuuuuuuu">#REF!</definedName>
    <definedName name="uzkzuk" localSheetId="21">#REF!</definedName>
    <definedName name="uzkzuk" localSheetId="20">#REF!</definedName>
    <definedName name="uzkzuk" localSheetId="19">#REF!</definedName>
    <definedName name="uzkzuk">#REF!</definedName>
    <definedName name="vbbbbbbbbb" localSheetId="21">#REF!</definedName>
    <definedName name="vbbbbbbbbb" localSheetId="20">#REF!</definedName>
    <definedName name="vbbbbbbbbb" localSheetId="19">#REF!</definedName>
    <definedName name="vbbbbbbbbb">#REF!</definedName>
    <definedName name="VerwFH" localSheetId="1">#REF!</definedName>
    <definedName name="VerwFH" localSheetId="8">#REF!</definedName>
    <definedName name="VerwFH" localSheetId="15">#REF!</definedName>
    <definedName name="VerwFH">#REF!</definedName>
    <definedName name="VolksHauptschule" localSheetId="1">#REF!</definedName>
    <definedName name="VolksHauptschule" localSheetId="8">#REF!</definedName>
    <definedName name="VolksHauptschule" localSheetId="15">#REF!</definedName>
    <definedName name="VolksHauptschule">#REF!</definedName>
    <definedName name="vsdgsgs" localSheetId="21">#REF!</definedName>
    <definedName name="vsdgsgs" localSheetId="20">#REF!</definedName>
    <definedName name="vsdgsgs" localSheetId="19">#REF!</definedName>
    <definedName name="vsdgsgs">#REF!</definedName>
    <definedName name="vvvvvvvvvv" localSheetId="21">#REF!</definedName>
    <definedName name="vvvvvvvvvv" localSheetId="20">#REF!</definedName>
    <definedName name="vvvvvvvvvv" localSheetId="19">#REF!</definedName>
    <definedName name="vvvvvvvvvv">#REF!</definedName>
    <definedName name="we" localSheetId="21">#REF!</definedName>
    <definedName name="we" localSheetId="20">#REF!</definedName>
    <definedName name="we" localSheetId="19">#REF!</definedName>
    <definedName name="we">#REF!</definedName>
    <definedName name="wegwgw" localSheetId="21">#REF!</definedName>
    <definedName name="wegwgw" localSheetId="20">#REF!</definedName>
    <definedName name="wegwgw" localSheetId="19">#REF!</definedName>
    <definedName name="wegwgw">#REF!</definedName>
    <definedName name="werwerwr" localSheetId="21">#REF!</definedName>
    <definedName name="werwerwr" localSheetId="20">#REF!</definedName>
    <definedName name="werwerwr" localSheetId="19">#REF!</definedName>
    <definedName name="werwerwr">#REF!</definedName>
    <definedName name="wgwrgrw" localSheetId="21">#REF!</definedName>
    <definedName name="wgwrgrw" localSheetId="20">#REF!</definedName>
    <definedName name="wgwrgrw" localSheetId="19">#REF!</definedName>
    <definedName name="wgwrgrw">#REF!</definedName>
    <definedName name="wqwqw" localSheetId="21">#REF!</definedName>
    <definedName name="wqwqw" localSheetId="20">#REF!</definedName>
    <definedName name="wqwqw" localSheetId="19">#REF!</definedName>
    <definedName name="wqwqw">#REF!</definedName>
    <definedName name="wrqrq" localSheetId="21">#REF!</definedName>
    <definedName name="wrqrq" localSheetId="20">#REF!</definedName>
    <definedName name="wrqrq" localSheetId="19">#REF!</definedName>
    <definedName name="wrqrq">#REF!</definedName>
    <definedName name="ww" localSheetId="21">#REF!</definedName>
    <definedName name="ww" localSheetId="20">#REF!</definedName>
    <definedName name="ww" localSheetId="19">#REF!</definedName>
    <definedName name="ww">#REF!</definedName>
    <definedName name="www" localSheetId="21">#REF!</definedName>
    <definedName name="www" localSheetId="20">#REF!</definedName>
    <definedName name="www" localSheetId="19">#REF!</definedName>
    <definedName name="www">#REF!</definedName>
    <definedName name="wwwwwwwwww" localSheetId="21">#REF!</definedName>
    <definedName name="wwwwwwwwww" localSheetId="20">#REF!</definedName>
    <definedName name="wwwwwwwwww" localSheetId="19">#REF!</definedName>
    <definedName name="wwwwwwwwww">#REF!</definedName>
    <definedName name="wwwwwwwwwww" localSheetId="21">#REF!</definedName>
    <definedName name="wwwwwwwwwww" localSheetId="20">#REF!</definedName>
    <definedName name="wwwwwwwwwww" localSheetId="19">#REF!</definedName>
    <definedName name="wwwwwwwwwww">#REF!</definedName>
    <definedName name="wwwwwwwwwwww" localSheetId="21">#REF!</definedName>
    <definedName name="wwwwwwwwwwww" localSheetId="20">#REF!</definedName>
    <definedName name="wwwwwwwwwwww" localSheetId="19">#REF!</definedName>
    <definedName name="wwwwwwwwwwww">#REF!</definedName>
    <definedName name="wwwwwwwwwwwwww" localSheetId="21">#REF!</definedName>
    <definedName name="wwwwwwwwwwwwww" localSheetId="20">#REF!</definedName>
    <definedName name="wwwwwwwwwwwwww" localSheetId="19">#REF!</definedName>
    <definedName name="wwwwwwwwwwwwww">#REF!</definedName>
    <definedName name="ycyc" localSheetId="21">#REF!</definedName>
    <definedName name="ycyc" localSheetId="20">#REF!</definedName>
    <definedName name="ycyc" localSheetId="19">#REF!</definedName>
    <definedName name="ycyc">#REF!</definedName>
    <definedName name="ydsadsa" localSheetId="21">#REF!</definedName>
    <definedName name="ydsadsa" localSheetId="20">#REF!</definedName>
    <definedName name="ydsadsa" localSheetId="19">#REF!</definedName>
    <definedName name="ydsadsa">#REF!</definedName>
    <definedName name="zjztj" localSheetId="21">#REF!</definedName>
    <definedName name="zjztj" localSheetId="20">#REF!</definedName>
    <definedName name="zjztj" localSheetId="19">#REF!</definedName>
    <definedName name="zjztj">#REF!</definedName>
    <definedName name="zutzut" localSheetId="21">#REF!</definedName>
    <definedName name="zutzut" localSheetId="20">#REF!</definedName>
    <definedName name="zutzut" localSheetId="19">#REF!</definedName>
    <definedName name="zutzut">#REF!</definedName>
    <definedName name="zzz" localSheetId="21">#REF!</definedName>
    <definedName name="zzz" localSheetId="20">#REF!</definedName>
    <definedName name="zzz" localSheetId="19">#REF!</definedName>
    <definedName name="zzz">#REF!</definedName>
    <definedName name="zzzz" localSheetId="21">#REF!</definedName>
    <definedName name="zzzz" localSheetId="20">#REF!</definedName>
    <definedName name="zzzz" localSheetId="19">#REF!</definedName>
    <definedName name="zzzz">#REF!</definedName>
    <definedName name="zzzzzzzzzzzzzz" localSheetId="21">#REF!</definedName>
    <definedName name="zzzzzzzzzzzzzz" localSheetId="20">#REF!</definedName>
    <definedName name="zzzzzzzzzzzzzz" localSheetId="19">#REF!</definedName>
    <definedName name="zzzzzzzzz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19" l="1"/>
  <c r="F25" i="19"/>
  <c r="D25" i="19"/>
  <c r="G24" i="19"/>
  <c r="F24" i="19"/>
  <c r="D24" i="19"/>
  <c r="G23" i="19"/>
  <c r="F23" i="19"/>
  <c r="D23" i="19"/>
  <c r="E22" i="19"/>
  <c r="C22" i="19" s="1"/>
  <c r="I21" i="19"/>
  <c r="E21" i="19"/>
  <c r="C21" i="19"/>
  <c r="H21" i="19" s="1"/>
  <c r="E20" i="19"/>
  <c r="C20" i="19" s="1"/>
  <c r="I19" i="19"/>
  <c r="E19" i="19"/>
  <c r="C19" i="19"/>
  <c r="H19" i="19" s="1"/>
  <c r="E18" i="19"/>
  <c r="C18" i="19" s="1"/>
  <c r="I17" i="19"/>
  <c r="E17" i="19"/>
  <c r="C17" i="19"/>
  <c r="H17" i="19" s="1"/>
  <c r="E16" i="19"/>
  <c r="C16" i="19" s="1"/>
  <c r="I15" i="19"/>
  <c r="E15" i="19"/>
  <c r="C15" i="19"/>
  <c r="H15" i="19" s="1"/>
  <c r="E14" i="19"/>
  <c r="C14" i="19" s="1"/>
  <c r="I13" i="19"/>
  <c r="E13" i="19"/>
  <c r="C13" i="19"/>
  <c r="H13" i="19" s="1"/>
  <c r="E12" i="19"/>
  <c r="C12" i="19" s="1"/>
  <c r="I11" i="19"/>
  <c r="E11" i="19"/>
  <c r="C11" i="19"/>
  <c r="H11" i="19" s="1"/>
  <c r="E10" i="19"/>
  <c r="C10" i="19" s="1"/>
  <c r="I9" i="19"/>
  <c r="E9" i="19"/>
  <c r="E23" i="19" s="1"/>
  <c r="C9" i="19"/>
  <c r="H9" i="19" s="1"/>
  <c r="E8" i="19"/>
  <c r="C8" i="19" s="1"/>
  <c r="I7" i="19"/>
  <c r="E7" i="19"/>
  <c r="C7" i="19"/>
  <c r="G25" i="18"/>
  <c r="F25" i="18"/>
  <c r="D25" i="18"/>
  <c r="G24" i="18"/>
  <c r="F24" i="18"/>
  <c r="D24" i="18"/>
  <c r="G23" i="18"/>
  <c r="F23" i="18"/>
  <c r="D23" i="18"/>
  <c r="E22" i="18"/>
  <c r="C22" i="18" s="1"/>
  <c r="E21" i="18"/>
  <c r="C21" i="18" s="1"/>
  <c r="E20" i="18"/>
  <c r="C20" i="18" s="1"/>
  <c r="E19" i="18"/>
  <c r="C19" i="18" s="1"/>
  <c r="E18" i="18"/>
  <c r="C18" i="18" s="1"/>
  <c r="E17" i="18"/>
  <c r="C17" i="18" s="1"/>
  <c r="E16" i="18"/>
  <c r="C16" i="18" s="1"/>
  <c r="E15" i="18"/>
  <c r="C15" i="18" s="1"/>
  <c r="E14" i="18"/>
  <c r="C14" i="18" s="1"/>
  <c r="E13" i="18"/>
  <c r="C13" i="18" s="1"/>
  <c r="E12" i="18"/>
  <c r="C12" i="18" s="1"/>
  <c r="E11" i="18"/>
  <c r="C11" i="18" s="1"/>
  <c r="E10" i="18"/>
  <c r="C10" i="18" s="1"/>
  <c r="I9" i="18"/>
  <c r="E9" i="18"/>
  <c r="E23" i="18" s="1"/>
  <c r="C9" i="18"/>
  <c r="H9" i="18" s="1"/>
  <c r="E8" i="18"/>
  <c r="C8" i="18" s="1"/>
  <c r="I7" i="18"/>
  <c r="E7" i="18"/>
  <c r="E25" i="18" s="1"/>
  <c r="C7" i="18"/>
  <c r="G25" i="17"/>
  <c r="F25" i="17"/>
  <c r="D25" i="17"/>
  <c r="G24" i="17"/>
  <c r="F24" i="17"/>
  <c r="D24" i="17"/>
  <c r="G23" i="17"/>
  <c r="F23" i="17"/>
  <c r="D23" i="17"/>
  <c r="E22" i="17"/>
  <c r="C22" i="17" s="1"/>
  <c r="I21" i="17"/>
  <c r="E21" i="17"/>
  <c r="C21" i="17"/>
  <c r="H21" i="17" s="1"/>
  <c r="E20" i="17"/>
  <c r="C20" i="17" s="1"/>
  <c r="I19" i="17"/>
  <c r="E19" i="17"/>
  <c r="C19" i="17"/>
  <c r="H19" i="17" s="1"/>
  <c r="E18" i="17"/>
  <c r="C18" i="17" s="1"/>
  <c r="I17" i="17"/>
  <c r="E17" i="17"/>
  <c r="C17" i="17"/>
  <c r="H17" i="17" s="1"/>
  <c r="E16" i="17"/>
  <c r="C16" i="17" s="1"/>
  <c r="I15" i="17"/>
  <c r="E15" i="17"/>
  <c r="C15" i="17"/>
  <c r="H15" i="17" s="1"/>
  <c r="E14" i="17"/>
  <c r="C14" i="17" s="1"/>
  <c r="I13" i="17"/>
  <c r="E13" i="17"/>
  <c r="C13" i="17"/>
  <c r="H13" i="17" s="1"/>
  <c r="E12" i="17"/>
  <c r="C12" i="17" s="1"/>
  <c r="I11" i="17"/>
  <c r="E11" i="17"/>
  <c r="C11" i="17"/>
  <c r="H11" i="17" s="1"/>
  <c r="E10" i="17"/>
  <c r="C10" i="17" s="1"/>
  <c r="I9" i="17"/>
  <c r="E9" i="17"/>
  <c r="E23" i="17" s="1"/>
  <c r="C9" i="17"/>
  <c r="H9" i="17" s="1"/>
  <c r="E8" i="17"/>
  <c r="C8" i="17" s="1"/>
  <c r="I7" i="17"/>
  <c r="E7" i="17"/>
  <c r="C7" i="17"/>
  <c r="G25" i="16"/>
  <c r="F25" i="16"/>
  <c r="D25" i="16"/>
  <c r="H25" i="16" s="1"/>
  <c r="G24" i="16"/>
  <c r="F24" i="16"/>
  <c r="D24" i="16"/>
  <c r="G23" i="16"/>
  <c r="F23" i="16"/>
  <c r="D23" i="16"/>
  <c r="E22" i="16"/>
  <c r="C22" i="16" s="1"/>
  <c r="I21" i="16"/>
  <c r="E21" i="16"/>
  <c r="C21" i="16"/>
  <c r="H21" i="16" s="1"/>
  <c r="E20" i="16"/>
  <c r="C20" i="16" s="1"/>
  <c r="I19" i="16"/>
  <c r="E19" i="16"/>
  <c r="C19" i="16"/>
  <c r="H19" i="16" s="1"/>
  <c r="E18" i="16"/>
  <c r="C18" i="16" s="1"/>
  <c r="I17" i="16"/>
  <c r="E17" i="16"/>
  <c r="C17" i="16"/>
  <c r="H17" i="16" s="1"/>
  <c r="E16" i="16"/>
  <c r="C16" i="16" s="1"/>
  <c r="I15" i="16"/>
  <c r="E15" i="16"/>
  <c r="C15" i="16"/>
  <c r="H15" i="16" s="1"/>
  <c r="E14" i="16"/>
  <c r="C14" i="16" s="1"/>
  <c r="I13" i="16"/>
  <c r="E13" i="16"/>
  <c r="C13" i="16"/>
  <c r="H13" i="16" s="1"/>
  <c r="E12" i="16"/>
  <c r="C12" i="16" s="1"/>
  <c r="I11" i="16"/>
  <c r="E11" i="16"/>
  <c r="C11" i="16"/>
  <c r="H11" i="16" s="1"/>
  <c r="E10" i="16"/>
  <c r="C10" i="16" s="1"/>
  <c r="I9" i="16"/>
  <c r="E9" i="16"/>
  <c r="E23" i="16" s="1"/>
  <c r="C9" i="16"/>
  <c r="H9" i="16" s="1"/>
  <c r="E8" i="16"/>
  <c r="C8" i="16" s="1"/>
  <c r="I7" i="16"/>
  <c r="E7" i="16"/>
  <c r="C7" i="16"/>
  <c r="C25" i="16" s="1"/>
  <c r="G25" i="15"/>
  <c r="F25" i="15"/>
  <c r="D25" i="15"/>
  <c r="G24" i="15"/>
  <c r="F24" i="15"/>
  <c r="D24" i="15"/>
  <c r="G23" i="15"/>
  <c r="F23" i="15"/>
  <c r="D23" i="15"/>
  <c r="E22" i="15"/>
  <c r="C22" i="15" s="1"/>
  <c r="I21" i="15"/>
  <c r="E21" i="15"/>
  <c r="C21" i="15"/>
  <c r="H21" i="15" s="1"/>
  <c r="E20" i="15"/>
  <c r="C20" i="15" s="1"/>
  <c r="I19" i="15"/>
  <c r="E19" i="15"/>
  <c r="C19" i="15"/>
  <c r="H19" i="15" s="1"/>
  <c r="E18" i="15"/>
  <c r="C18" i="15" s="1"/>
  <c r="I17" i="15"/>
  <c r="E17" i="15"/>
  <c r="C17" i="15"/>
  <c r="H17" i="15" s="1"/>
  <c r="E16" i="15"/>
  <c r="C16" i="15" s="1"/>
  <c r="I15" i="15"/>
  <c r="E15" i="15"/>
  <c r="C15" i="15"/>
  <c r="H15" i="15" s="1"/>
  <c r="E14" i="15"/>
  <c r="C14" i="15" s="1"/>
  <c r="I13" i="15"/>
  <c r="E13" i="15"/>
  <c r="C13" i="15"/>
  <c r="H13" i="15" s="1"/>
  <c r="E12" i="15"/>
  <c r="C12" i="15" s="1"/>
  <c r="I11" i="15"/>
  <c r="E11" i="15"/>
  <c r="C11" i="15"/>
  <c r="H11" i="15" s="1"/>
  <c r="E10" i="15"/>
  <c r="C10" i="15" s="1"/>
  <c r="I9" i="15"/>
  <c r="E9" i="15"/>
  <c r="E23" i="15" s="1"/>
  <c r="C9" i="15"/>
  <c r="H9" i="15" s="1"/>
  <c r="E8" i="15"/>
  <c r="C8" i="15" s="1"/>
  <c r="I7" i="15"/>
  <c r="E7" i="15"/>
  <c r="C7" i="15"/>
  <c r="G25" i="14"/>
  <c r="F25" i="14"/>
  <c r="D25" i="14"/>
  <c r="G24" i="14"/>
  <c r="K24" i="14" s="1"/>
  <c r="F24" i="14"/>
  <c r="D24" i="14"/>
  <c r="G23" i="14"/>
  <c r="F23" i="14"/>
  <c r="E23" i="14"/>
  <c r="D23" i="14"/>
  <c r="E22" i="14"/>
  <c r="C22" i="14"/>
  <c r="I22" i="14" s="1"/>
  <c r="H21" i="14"/>
  <c r="E21" i="14"/>
  <c r="E24" i="14" s="1"/>
  <c r="C21" i="14"/>
  <c r="C24" i="14" s="1"/>
  <c r="E20" i="14"/>
  <c r="C20" i="14"/>
  <c r="I20" i="14" s="1"/>
  <c r="H19" i="14"/>
  <c r="E19" i="14"/>
  <c r="I19" i="14" s="1"/>
  <c r="C19" i="14"/>
  <c r="K19" i="14" s="1"/>
  <c r="J18" i="14"/>
  <c r="E18" i="14"/>
  <c r="C18" i="14"/>
  <c r="I18" i="14" s="1"/>
  <c r="E17" i="14"/>
  <c r="I17" i="14" s="1"/>
  <c r="C17" i="14"/>
  <c r="K17" i="14" s="1"/>
  <c r="E16" i="14"/>
  <c r="C16" i="14"/>
  <c r="I16" i="14" s="1"/>
  <c r="H15" i="14"/>
  <c r="E15" i="14"/>
  <c r="I15" i="14" s="1"/>
  <c r="C15" i="14"/>
  <c r="K15" i="14" s="1"/>
  <c r="E14" i="14"/>
  <c r="C14" i="14"/>
  <c r="I14" i="14" s="1"/>
  <c r="H13" i="14"/>
  <c r="E13" i="14"/>
  <c r="I13" i="14" s="1"/>
  <c r="C13" i="14"/>
  <c r="K13" i="14" s="1"/>
  <c r="E12" i="14"/>
  <c r="C12" i="14"/>
  <c r="I12" i="14" s="1"/>
  <c r="H11" i="14"/>
  <c r="E11" i="14"/>
  <c r="I11" i="14" s="1"/>
  <c r="C11" i="14"/>
  <c r="K11" i="14" s="1"/>
  <c r="E10" i="14"/>
  <c r="C10" i="14"/>
  <c r="I10" i="14" s="1"/>
  <c r="H9" i="14"/>
  <c r="E9" i="14"/>
  <c r="I9" i="14" s="1"/>
  <c r="C9" i="14"/>
  <c r="K9" i="14" s="1"/>
  <c r="E8" i="14"/>
  <c r="C8" i="14"/>
  <c r="I8" i="14" s="1"/>
  <c r="H7" i="14"/>
  <c r="E7" i="14"/>
  <c r="E25" i="14" s="1"/>
  <c r="C7" i="14"/>
  <c r="K7" i="14" s="1"/>
  <c r="G25" i="12"/>
  <c r="F25" i="12"/>
  <c r="D25" i="12"/>
  <c r="C25" i="12"/>
  <c r="G24" i="12"/>
  <c r="F24" i="12"/>
  <c r="J24" i="12" s="1"/>
  <c r="D24" i="12"/>
  <c r="H24" i="12" s="1"/>
  <c r="C24" i="12"/>
  <c r="G23" i="12"/>
  <c r="K23" i="12" s="1"/>
  <c r="F23" i="12"/>
  <c r="J23" i="12" s="1"/>
  <c r="D23" i="12"/>
  <c r="C23" i="12"/>
  <c r="H23" i="12" s="1"/>
  <c r="K22" i="12"/>
  <c r="J22" i="12"/>
  <c r="H22" i="12"/>
  <c r="E22" i="12"/>
  <c r="I22" i="12" s="1"/>
  <c r="K21" i="12"/>
  <c r="J21" i="12"/>
  <c r="H21" i="12"/>
  <c r="E21" i="12"/>
  <c r="I21" i="12" s="1"/>
  <c r="K20" i="12"/>
  <c r="J20" i="12"/>
  <c r="H20" i="12"/>
  <c r="E20" i="12"/>
  <c r="I20" i="12" s="1"/>
  <c r="K19" i="12"/>
  <c r="J19" i="12"/>
  <c r="H19" i="12"/>
  <c r="E19" i="12"/>
  <c r="I19" i="12" s="1"/>
  <c r="K18" i="12"/>
  <c r="J18" i="12"/>
  <c r="H18" i="12"/>
  <c r="E18" i="12"/>
  <c r="I18" i="12" s="1"/>
  <c r="K17" i="12"/>
  <c r="J17" i="12"/>
  <c r="H17" i="12"/>
  <c r="E17" i="12"/>
  <c r="I17" i="12" s="1"/>
  <c r="K16" i="12"/>
  <c r="J16" i="12"/>
  <c r="H16" i="12"/>
  <c r="E16" i="12"/>
  <c r="I16" i="12" s="1"/>
  <c r="K15" i="12"/>
  <c r="J15" i="12"/>
  <c r="I15" i="12"/>
  <c r="H15" i="12"/>
  <c r="E15" i="12"/>
  <c r="K14" i="12"/>
  <c r="J14" i="12"/>
  <c r="H14" i="12"/>
  <c r="E14" i="12"/>
  <c r="I14" i="12" s="1"/>
  <c r="K13" i="12"/>
  <c r="J13" i="12"/>
  <c r="H13" i="12"/>
  <c r="E13" i="12"/>
  <c r="I13" i="12" s="1"/>
  <c r="K12" i="12"/>
  <c r="J12" i="12"/>
  <c r="I12" i="12"/>
  <c r="H12" i="12"/>
  <c r="E12" i="12"/>
  <c r="K11" i="12"/>
  <c r="J11" i="12"/>
  <c r="H11" i="12"/>
  <c r="E11" i="12"/>
  <c r="I11" i="12" s="1"/>
  <c r="K10" i="12"/>
  <c r="J10" i="12"/>
  <c r="H10" i="12"/>
  <c r="E10" i="12"/>
  <c r="I10" i="12" s="1"/>
  <c r="K9" i="12"/>
  <c r="J9" i="12"/>
  <c r="H9" i="12"/>
  <c r="E9" i="12"/>
  <c r="K8" i="12"/>
  <c r="J8" i="12"/>
  <c r="H8" i="12"/>
  <c r="E8" i="12"/>
  <c r="I8" i="12" s="1"/>
  <c r="K7" i="12"/>
  <c r="J7" i="12"/>
  <c r="H7" i="12"/>
  <c r="E7" i="12"/>
  <c r="E25" i="12" s="1"/>
  <c r="I25" i="12" s="1"/>
  <c r="G25" i="11"/>
  <c r="K25" i="11" s="1"/>
  <c r="F25" i="11"/>
  <c r="J25" i="11" s="1"/>
  <c r="D25" i="11"/>
  <c r="H25" i="11" s="1"/>
  <c r="C25" i="11"/>
  <c r="G24" i="11"/>
  <c r="F24" i="11"/>
  <c r="J24" i="11" s="1"/>
  <c r="D24" i="11"/>
  <c r="C24" i="11"/>
  <c r="G23" i="11"/>
  <c r="F23" i="11"/>
  <c r="J23" i="11" s="1"/>
  <c r="D23" i="11"/>
  <c r="C23" i="11"/>
  <c r="K22" i="11"/>
  <c r="J22" i="11"/>
  <c r="H22" i="11"/>
  <c r="E22" i="11"/>
  <c r="I22" i="11" s="1"/>
  <c r="K21" i="11"/>
  <c r="J21" i="11"/>
  <c r="H21" i="11"/>
  <c r="E21" i="11"/>
  <c r="I21" i="11" s="1"/>
  <c r="K20" i="11"/>
  <c r="J20" i="11"/>
  <c r="H20" i="11"/>
  <c r="E20" i="11"/>
  <c r="I20" i="11" s="1"/>
  <c r="K19" i="11"/>
  <c r="J19" i="11"/>
  <c r="H19" i="11"/>
  <c r="E19" i="11"/>
  <c r="I19" i="11" s="1"/>
  <c r="K18" i="11"/>
  <c r="J18" i="11"/>
  <c r="H18" i="11"/>
  <c r="E18" i="11"/>
  <c r="I18" i="11" s="1"/>
  <c r="K17" i="11"/>
  <c r="J17" i="11"/>
  <c r="I17" i="11"/>
  <c r="H17" i="11"/>
  <c r="E17" i="11"/>
  <c r="K16" i="11"/>
  <c r="J16" i="11"/>
  <c r="I16" i="11"/>
  <c r="H16" i="11"/>
  <c r="E16" i="11"/>
  <c r="K15" i="11"/>
  <c r="J15" i="11"/>
  <c r="H15" i="11"/>
  <c r="E15" i="11"/>
  <c r="I15" i="11" s="1"/>
  <c r="K14" i="11"/>
  <c r="J14" i="11"/>
  <c r="H14" i="11"/>
  <c r="E14" i="11"/>
  <c r="I14" i="11" s="1"/>
  <c r="K13" i="11"/>
  <c r="J13" i="11"/>
  <c r="H13" i="11"/>
  <c r="E13" i="11"/>
  <c r="I13" i="11" s="1"/>
  <c r="K12" i="11"/>
  <c r="J12" i="11"/>
  <c r="H12" i="11"/>
  <c r="E12" i="11"/>
  <c r="I12" i="11" s="1"/>
  <c r="K11" i="11"/>
  <c r="J11" i="11"/>
  <c r="H11" i="11"/>
  <c r="E11" i="11"/>
  <c r="I11" i="11" s="1"/>
  <c r="K10" i="11"/>
  <c r="J10" i="11"/>
  <c r="H10" i="11"/>
  <c r="E10" i="11"/>
  <c r="I10" i="11" s="1"/>
  <c r="K9" i="11"/>
  <c r="J9" i="11"/>
  <c r="I9" i="11"/>
  <c r="H9" i="11"/>
  <c r="E9" i="11"/>
  <c r="K8" i="11"/>
  <c r="J8" i="11"/>
  <c r="I8" i="11"/>
  <c r="H8" i="11"/>
  <c r="E8" i="11"/>
  <c r="K7" i="11"/>
  <c r="J7" i="11"/>
  <c r="H7" i="11"/>
  <c r="E7" i="11"/>
  <c r="I7" i="11" s="1"/>
  <c r="G25" i="10"/>
  <c r="F25" i="10"/>
  <c r="D25" i="10"/>
  <c r="G24" i="10"/>
  <c r="F24" i="10"/>
  <c r="D24" i="10"/>
  <c r="G23" i="10"/>
  <c r="F23" i="10"/>
  <c r="D23" i="10"/>
  <c r="E22" i="10"/>
  <c r="C22" i="10" s="1"/>
  <c r="E21" i="10"/>
  <c r="E20" i="10"/>
  <c r="C20" i="10" s="1"/>
  <c r="E19" i="10"/>
  <c r="C19" i="10"/>
  <c r="H19" i="10" s="1"/>
  <c r="E18" i="10"/>
  <c r="C18" i="10" s="1"/>
  <c r="E17" i="10"/>
  <c r="E16" i="10"/>
  <c r="C16" i="10" s="1"/>
  <c r="E15" i="10"/>
  <c r="E14" i="10"/>
  <c r="C14" i="10" s="1"/>
  <c r="E13" i="10"/>
  <c r="E12" i="10"/>
  <c r="C12" i="10" s="1"/>
  <c r="E11" i="10"/>
  <c r="E10" i="10"/>
  <c r="C10" i="10" s="1"/>
  <c r="E9" i="10"/>
  <c r="E8" i="10"/>
  <c r="C8" i="10" s="1"/>
  <c r="E7" i="10"/>
  <c r="C7" i="10"/>
  <c r="K23" i="19" l="1"/>
  <c r="J8" i="19"/>
  <c r="H8" i="19"/>
  <c r="K8" i="19"/>
  <c r="J10" i="19"/>
  <c r="H10" i="19"/>
  <c r="K10" i="19"/>
  <c r="J12" i="19"/>
  <c r="H12" i="19"/>
  <c r="K12" i="19"/>
  <c r="J14" i="19"/>
  <c r="H14" i="19"/>
  <c r="K14" i="19"/>
  <c r="J16" i="19"/>
  <c r="H16" i="19"/>
  <c r="K16" i="19"/>
  <c r="J18" i="19"/>
  <c r="H18" i="19"/>
  <c r="K18" i="19"/>
  <c r="J22" i="19"/>
  <c r="H22" i="19"/>
  <c r="K22" i="19"/>
  <c r="J25" i="19"/>
  <c r="C25" i="19"/>
  <c r="H25" i="19" s="1"/>
  <c r="K25" i="19"/>
  <c r="K7" i="19"/>
  <c r="I8" i="19"/>
  <c r="K9" i="19"/>
  <c r="I10" i="19"/>
  <c r="K11" i="19"/>
  <c r="I12" i="19"/>
  <c r="K13" i="19"/>
  <c r="I14" i="19"/>
  <c r="K15" i="19"/>
  <c r="I16" i="19"/>
  <c r="K17" i="19"/>
  <c r="I18" i="19"/>
  <c r="K19" i="19"/>
  <c r="K21" i="19"/>
  <c r="I22" i="19"/>
  <c r="C24" i="19"/>
  <c r="K24" i="19" s="1"/>
  <c r="E24" i="19"/>
  <c r="J7" i="19"/>
  <c r="J9" i="19"/>
  <c r="J11" i="19"/>
  <c r="J13" i="19"/>
  <c r="J15" i="19"/>
  <c r="J17" i="19"/>
  <c r="J19" i="19"/>
  <c r="J21" i="19"/>
  <c r="C23" i="19"/>
  <c r="I23" i="19" s="1"/>
  <c r="E25" i="19"/>
  <c r="I25" i="19" s="1"/>
  <c r="H7" i="19"/>
  <c r="H13" i="18"/>
  <c r="K13" i="18"/>
  <c r="I13" i="18"/>
  <c r="J13" i="18"/>
  <c r="H17" i="18"/>
  <c r="K17" i="18"/>
  <c r="J17" i="18"/>
  <c r="I17" i="18"/>
  <c r="H21" i="18"/>
  <c r="C24" i="18"/>
  <c r="K24" i="18" s="1"/>
  <c r="K21" i="18"/>
  <c r="I21" i="18"/>
  <c r="J21" i="18"/>
  <c r="K23" i="18"/>
  <c r="J12" i="18"/>
  <c r="H12" i="18"/>
  <c r="K12" i="18"/>
  <c r="J8" i="18"/>
  <c r="K8" i="18"/>
  <c r="H8" i="18"/>
  <c r="J10" i="18"/>
  <c r="K10" i="18"/>
  <c r="H10" i="18"/>
  <c r="J14" i="18"/>
  <c r="H14" i="18"/>
  <c r="K14" i="18"/>
  <c r="J18" i="18"/>
  <c r="H18" i="18"/>
  <c r="K18" i="18"/>
  <c r="J22" i="18"/>
  <c r="K22" i="18"/>
  <c r="H22" i="18"/>
  <c r="J16" i="18"/>
  <c r="H16" i="18"/>
  <c r="K16" i="18"/>
  <c r="J20" i="18"/>
  <c r="K20" i="18"/>
  <c r="H20" i="18"/>
  <c r="C25" i="18"/>
  <c r="H25" i="18" s="1"/>
  <c r="H11" i="18"/>
  <c r="K11" i="18"/>
  <c r="J11" i="18"/>
  <c r="I11" i="18"/>
  <c r="H15" i="18"/>
  <c r="I15" i="18"/>
  <c r="K15" i="18"/>
  <c r="J15" i="18"/>
  <c r="H19" i="18"/>
  <c r="I19" i="18"/>
  <c r="K19" i="18"/>
  <c r="J19" i="18"/>
  <c r="H23" i="18"/>
  <c r="J24" i="18"/>
  <c r="E24" i="18"/>
  <c r="J7" i="18"/>
  <c r="J9" i="18"/>
  <c r="C23" i="18"/>
  <c r="I23" i="18" s="1"/>
  <c r="K7" i="18"/>
  <c r="I8" i="18"/>
  <c r="K9" i="18"/>
  <c r="I10" i="18"/>
  <c r="I12" i="18"/>
  <c r="I14" i="18"/>
  <c r="I16" i="18"/>
  <c r="I18" i="18"/>
  <c r="I20" i="18"/>
  <c r="I22" i="18"/>
  <c r="H7" i="18"/>
  <c r="K23" i="17"/>
  <c r="J8" i="17"/>
  <c r="H8" i="17"/>
  <c r="K8" i="17"/>
  <c r="J10" i="17"/>
  <c r="K10" i="17"/>
  <c r="H10" i="17"/>
  <c r="J12" i="17"/>
  <c r="H12" i="17"/>
  <c r="K12" i="17"/>
  <c r="J14" i="17"/>
  <c r="H14" i="17"/>
  <c r="K14" i="17"/>
  <c r="J16" i="17"/>
  <c r="H16" i="17"/>
  <c r="K16" i="17"/>
  <c r="J18" i="17"/>
  <c r="K18" i="17"/>
  <c r="H18" i="17"/>
  <c r="J20" i="17"/>
  <c r="H20" i="17"/>
  <c r="K20" i="17"/>
  <c r="J22" i="17"/>
  <c r="H22" i="17"/>
  <c r="K22" i="17"/>
  <c r="C25" i="17"/>
  <c r="H25" i="17" s="1"/>
  <c r="J19" i="17"/>
  <c r="J21" i="17"/>
  <c r="E25" i="17"/>
  <c r="K7" i="17"/>
  <c r="I8" i="17"/>
  <c r="K9" i="17"/>
  <c r="I10" i="17"/>
  <c r="K11" i="17"/>
  <c r="I12" i="17"/>
  <c r="K13" i="17"/>
  <c r="I14" i="17"/>
  <c r="K15" i="17"/>
  <c r="I16" i="17"/>
  <c r="K17" i="17"/>
  <c r="I18" i="17"/>
  <c r="K19" i="17"/>
  <c r="I20" i="17"/>
  <c r="K21" i="17"/>
  <c r="I22" i="17"/>
  <c r="C24" i="17"/>
  <c r="H24" i="17" s="1"/>
  <c r="E24" i="17"/>
  <c r="I24" i="17" s="1"/>
  <c r="J7" i="17"/>
  <c r="J9" i="17"/>
  <c r="J11" i="17"/>
  <c r="J13" i="17"/>
  <c r="J15" i="17"/>
  <c r="J17" i="17"/>
  <c r="C23" i="17"/>
  <c r="I23" i="17" s="1"/>
  <c r="H7" i="17"/>
  <c r="J8" i="16"/>
  <c r="H8" i="16"/>
  <c r="K8" i="16"/>
  <c r="J10" i="16"/>
  <c r="H10" i="16"/>
  <c r="K10" i="16"/>
  <c r="J12" i="16"/>
  <c r="H12" i="16"/>
  <c r="K12" i="16"/>
  <c r="J14" i="16"/>
  <c r="K14" i="16"/>
  <c r="H14" i="16"/>
  <c r="J16" i="16"/>
  <c r="H16" i="16"/>
  <c r="K16" i="16"/>
  <c r="J18" i="16"/>
  <c r="H18" i="16"/>
  <c r="K18" i="16"/>
  <c r="J20" i="16"/>
  <c r="H20" i="16"/>
  <c r="K20" i="16"/>
  <c r="J22" i="16"/>
  <c r="K22" i="16"/>
  <c r="H22" i="16"/>
  <c r="J25" i="16"/>
  <c r="K25" i="16"/>
  <c r="E24" i="16"/>
  <c r="J7" i="16"/>
  <c r="J13" i="16"/>
  <c r="J15" i="16"/>
  <c r="E25" i="16"/>
  <c r="I25" i="16" s="1"/>
  <c r="K7" i="16"/>
  <c r="I10" i="16"/>
  <c r="K11" i="16"/>
  <c r="I12" i="16"/>
  <c r="K13" i="16"/>
  <c r="I14" i="16"/>
  <c r="K15" i="16"/>
  <c r="I16" i="16"/>
  <c r="K17" i="16"/>
  <c r="I18" i="16"/>
  <c r="K19" i="16"/>
  <c r="K21" i="16"/>
  <c r="I22" i="16"/>
  <c r="C24" i="16"/>
  <c r="K24" i="16" s="1"/>
  <c r="J9" i="16"/>
  <c r="J11" i="16"/>
  <c r="J17" i="16"/>
  <c r="J19" i="16"/>
  <c r="J21" i="16"/>
  <c r="C23" i="16"/>
  <c r="I23" i="16" s="1"/>
  <c r="I8" i="16"/>
  <c r="K9" i="16"/>
  <c r="I20" i="16"/>
  <c r="H7" i="16"/>
  <c r="K24" i="15"/>
  <c r="J8" i="15"/>
  <c r="K8" i="15"/>
  <c r="H8" i="15"/>
  <c r="J10" i="15"/>
  <c r="K10" i="15"/>
  <c r="H10" i="15"/>
  <c r="J12" i="15"/>
  <c r="K12" i="15"/>
  <c r="H12" i="15"/>
  <c r="J14" i="15"/>
  <c r="K14" i="15"/>
  <c r="H14" i="15"/>
  <c r="J16" i="15"/>
  <c r="K16" i="15"/>
  <c r="H16" i="15"/>
  <c r="J18" i="15"/>
  <c r="K18" i="15"/>
  <c r="H18" i="15"/>
  <c r="J20" i="15"/>
  <c r="K20" i="15"/>
  <c r="H20" i="15"/>
  <c r="J22" i="15"/>
  <c r="K22" i="15"/>
  <c r="H22" i="15"/>
  <c r="C25" i="15"/>
  <c r="H25" i="15" s="1"/>
  <c r="J7" i="15"/>
  <c r="J9" i="15"/>
  <c r="J11" i="15"/>
  <c r="J13" i="15"/>
  <c r="J15" i="15"/>
  <c r="J17" i="15"/>
  <c r="J19" i="15"/>
  <c r="J21" i="15"/>
  <c r="C23" i="15"/>
  <c r="I23" i="15" s="1"/>
  <c r="E25" i="15"/>
  <c r="K7" i="15"/>
  <c r="I8" i="15"/>
  <c r="K9" i="15"/>
  <c r="I10" i="15"/>
  <c r="K11" i="15"/>
  <c r="I12" i="15"/>
  <c r="K13" i="15"/>
  <c r="I14" i="15"/>
  <c r="K15" i="15"/>
  <c r="I16" i="15"/>
  <c r="K17" i="15"/>
  <c r="I18" i="15"/>
  <c r="K19" i="15"/>
  <c r="I20" i="15"/>
  <c r="K21" i="15"/>
  <c r="I22" i="15"/>
  <c r="C24" i="15"/>
  <c r="H24" i="15" s="1"/>
  <c r="E24" i="15"/>
  <c r="I24" i="15" s="1"/>
  <c r="H7" i="15"/>
  <c r="I24" i="14"/>
  <c r="H24" i="14"/>
  <c r="I25" i="14"/>
  <c r="J24" i="14"/>
  <c r="J12" i="14"/>
  <c r="J14" i="14"/>
  <c r="J16" i="14"/>
  <c r="H17" i="14"/>
  <c r="J20" i="14"/>
  <c r="J22" i="14"/>
  <c r="C25" i="14"/>
  <c r="H25" i="14" s="1"/>
  <c r="I7" i="14"/>
  <c r="K8" i="14"/>
  <c r="K10" i="14"/>
  <c r="K12" i="14"/>
  <c r="K14" i="14"/>
  <c r="K16" i="14"/>
  <c r="K18" i="14"/>
  <c r="K20" i="14"/>
  <c r="I21" i="14"/>
  <c r="K22" i="14"/>
  <c r="J17" i="14"/>
  <c r="H18" i="14"/>
  <c r="J19" i="14"/>
  <c r="H20" i="14"/>
  <c r="J21" i="14"/>
  <c r="H22" i="14"/>
  <c r="C23" i="14"/>
  <c r="J23" i="14" s="1"/>
  <c r="J8" i="14"/>
  <c r="J10" i="14"/>
  <c r="J7" i="14"/>
  <c r="H8" i="14"/>
  <c r="J9" i="14"/>
  <c r="H10" i="14"/>
  <c r="J11" i="14"/>
  <c r="H12" i="14"/>
  <c r="J13" i="14"/>
  <c r="H14" i="14"/>
  <c r="J15" i="14"/>
  <c r="H16" i="14"/>
  <c r="K21" i="14"/>
  <c r="E24" i="12"/>
  <c r="I24" i="12" s="1"/>
  <c r="J25" i="12"/>
  <c r="E23" i="10"/>
  <c r="I19" i="10"/>
  <c r="E23" i="12"/>
  <c r="I23" i="12" s="1"/>
  <c r="H25" i="12"/>
  <c r="K23" i="11"/>
  <c r="K24" i="11"/>
  <c r="I7" i="12"/>
  <c r="I7" i="10"/>
  <c r="C15" i="10"/>
  <c r="H15" i="10" s="1"/>
  <c r="E23" i="11"/>
  <c r="I23" i="11" s="1"/>
  <c r="H23" i="11"/>
  <c r="H24" i="11"/>
  <c r="I9" i="12"/>
  <c r="K24" i="12"/>
  <c r="K25" i="12"/>
  <c r="E25" i="11"/>
  <c r="I25" i="11" s="1"/>
  <c r="E24" i="11"/>
  <c r="I24" i="11" s="1"/>
  <c r="K10" i="10"/>
  <c r="J10" i="10"/>
  <c r="H10" i="10"/>
  <c r="K18" i="10"/>
  <c r="J18" i="10"/>
  <c r="H18" i="10"/>
  <c r="J12" i="10"/>
  <c r="I12" i="10"/>
  <c r="H12" i="10"/>
  <c r="K12" i="10"/>
  <c r="J16" i="10"/>
  <c r="I16" i="10"/>
  <c r="H16" i="10"/>
  <c r="K16" i="10"/>
  <c r="K14" i="10"/>
  <c r="J14" i="10"/>
  <c r="H14" i="10"/>
  <c r="J20" i="10"/>
  <c r="I20" i="10"/>
  <c r="H20" i="10"/>
  <c r="K20" i="10"/>
  <c r="J8" i="10"/>
  <c r="I8" i="10"/>
  <c r="H8" i="10"/>
  <c r="K8" i="10"/>
  <c r="K22" i="10"/>
  <c r="J22" i="10"/>
  <c r="H22" i="10"/>
  <c r="C11" i="10"/>
  <c r="J7" i="10"/>
  <c r="C9" i="10"/>
  <c r="I9" i="10" s="1"/>
  <c r="C13" i="10"/>
  <c r="I13" i="10" s="1"/>
  <c r="C17" i="10"/>
  <c r="J19" i="10"/>
  <c r="C21" i="10"/>
  <c r="E25" i="10"/>
  <c r="E24" i="10"/>
  <c r="K7" i="10"/>
  <c r="I10" i="10"/>
  <c r="I14" i="10"/>
  <c r="I18" i="10"/>
  <c r="K19" i="10"/>
  <c r="I22" i="10"/>
  <c r="H7" i="10"/>
  <c r="G25" i="9"/>
  <c r="K25" i="9" s="1"/>
  <c r="F25" i="9"/>
  <c r="D25" i="9"/>
  <c r="C25" i="9"/>
  <c r="G24" i="9"/>
  <c r="K24" i="9" s="1"/>
  <c r="F24" i="9"/>
  <c r="D24" i="9"/>
  <c r="C24" i="9"/>
  <c r="G23" i="9"/>
  <c r="K23" i="9" s="1"/>
  <c r="F23" i="9"/>
  <c r="D23" i="9"/>
  <c r="C23" i="9"/>
  <c r="K22" i="9"/>
  <c r="J22" i="9"/>
  <c r="H22" i="9"/>
  <c r="E22" i="9"/>
  <c r="I22" i="9" s="1"/>
  <c r="K21" i="9"/>
  <c r="J21" i="9"/>
  <c r="H21" i="9"/>
  <c r="E21" i="9"/>
  <c r="I21" i="9" s="1"/>
  <c r="K20" i="9"/>
  <c r="J20" i="9"/>
  <c r="I20" i="9"/>
  <c r="H20" i="9"/>
  <c r="E20" i="9"/>
  <c r="K19" i="9"/>
  <c r="J19" i="9"/>
  <c r="H19" i="9"/>
  <c r="E19" i="9"/>
  <c r="I19" i="9" s="1"/>
  <c r="K18" i="9"/>
  <c r="J18" i="9"/>
  <c r="H18" i="9"/>
  <c r="E18" i="9"/>
  <c r="I18" i="9" s="1"/>
  <c r="K17" i="9"/>
  <c r="J17" i="9"/>
  <c r="I17" i="9"/>
  <c r="H17" i="9"/>
  <c r="E17" i="9"/>
  <c r="K16" i="9"/>
  <c r="J16" i="9"/>
  <c r="H16" i="9"/>
  <c r="E16" i="9"/>
  <c r="I16" i="9" s="1"/>
  <c r="K15" i="9"/>
  <c r="J15" i="9"/>
  <c r="H15" i="9"/>
  <c r="E15" i="9"/>
  <c r="I15" i="9" s="1"/>
  <c r="K14" i="9"/>
  <c r="J14" i="9"/>
  <c r="H14" i="9"/>
  <c r="E14" i="9"/>
  <c r="I14" i="9" s="1"/>
  <c r="K13" i="9"/>
  <c r="J13" i="9"/>
  <c r="H13" i="9"/>
  <c r="E13" i="9"/>
  <c r="I13" i="9" s="1"/>
  <c r="K12" i="9"/>
  <c r="J12" i="9"/>
  <c r="I12" i="9"/>
  <c r="H12" i="9"/>
  <c r="E12" i="9"/>
  <c r="K11" i="9"/>
  <c r="J11" i="9"/>
  <c r="H11" i="9"/>
  <c r="E11" i="9"/>
  <c r="I11" i="9" s="1"/>
  <c r="K10" i="9"/>
  <c r="J10" i="9"/>
  <c r="H10" i="9"/>
  <c r="E10" i="9"/>
  <c r="I10" i="9" s="1"/>
  <c r="K9" i="9"/>
  <c r="J9" i="9"/>
  <c r="I9" i="9"/>
  <c r="H9" i="9"/>
  <c r="E9" i="9"/>
  <c r="K8" i="9"/>
  <c r="J8" i="9"/>
  <c r="H8" i="9"/>
  <c r="E8" i="9"/>
  <c r="I8" i="9" s="1"/>
  <c r="K7" i="9"/>
  <c r="J7" i="9"/>
  <c r="H7" i="9"/>
  <c r="E7" i="9"/>
  <c r="I7" i="9" s="1"/>
  <c r="G25" i="8"/>
  <c r="K25" i="8" s="1"/>
  <c r="F25" i="8"/>
  <c r="D25" i="8"/>
  <c r="C25" i="8"/>
  <c r="G24" i="8"/>
  <c r="K24" i="8" s="1"/>
  <c r="F24" i="8"/>
  <c r="D24" i="8"/>
  <c r="C24" i="8"/>
  <c r="G23" i="8"/>
  <c r="K23" i="8" s="1"/>
  <c r="F23" i="8"/>
  <c r="D23" i="8"/>
  <c r="C23" i="8"/>
  <c r="K22" i="8"/>
  <c r="J22" i="8"/>
  <c r="H22" i="8"/>
  <c r="E22" i="8"/>
  <c r="I22" i="8" s="1"/>
  <c r="K21" i="8"/>
  <c r="J21" i="8"/>
  <c r="H21" i="8"/>
  <c r="E21" i="8"/>
  <c r="I21" i="8" s="1"/>
  <c r="K20" i="8"/>
  <c r="J20" i="8"/>
  <c r="H20" i="8"/>
  <c r="E20" i="8"/>
  <c r="I20" i="8" s="1"/>
  <c r="K19" i="8"/>
  <c r="J19" i="8"/>
  <c r="I19" i="8"/>
  <c r="H19" i="8"/>
  <c r="E19" i="8"/>
  <c r="K18" i="8"/>
  <c r="J18" i="8"/>
  <c r="H18" i="8"/>
  <c r="E18" i="8"/>
  <c r="I18" i="8" s="1"/>
  <c r="K17" i="8"/>
  <c r="J17" i="8"/>
  <c r="H17" i="8"/>
  <c r="E17" i="8"/>
  <c r="I17" i="8" s="1"/>
  <c r="K16" i="8"/>
  <c r="J16" i="8"/>
  <c r="I16" i="8"/>
  <c r="H16" i="8"/>
  <c r="E16" i="8"/>
  <c r="K15" i="8"/>
  <c r="J15" i="8"/>
  <c r="H15" i="8"/>
  <c r="E15" i="8"/>
  <c r="I15" i="8" s="1"/>
  <c r="K14" i="8"/>
  <c r="J14" i="8"/>
  <c r="H14" i="8"/>
  <c r="E14" i="8"/>
  <c r="I14" i="8" s="1"/>
  <c r="K13" i="8"/>
  <c r="J13" i="8"/>
  <c r="H13" i="8"/>
  <c r="E13" i="8"/>
  <c r="I13" i="8" s="1"/>
  <c r="K12" i="8"/>
  <c r="J12" i="8"/>
  <c r="H12" i="8"/>
  <c r="E12" i="8"/>
  <c r="I12" i="8" s="1"/>
  <c r="K11" i="8"/>
  <c r="J11" i="8"/>
  <c r="I11" i="8"/>
  <c r="H11" i="8"/>
  <c r="E11" i="8"/>
  <c r="K10" i="8"/>
  <c r="J10" i="8"/>
  <c r="H10" i="8"/>
  <c r="E10" i="8"/>
  <c r="I10" i="8" s="1"/>
  <c r="K9" i="8"/>
  <c r="J9" i="8"/>
  <c r="H9" i="8"/>
  <c r="E9" i="8"/>
  <c r="K8" i="8"/>
  <c r="J8" i="8"/>
  <c r="I8" i="8"/>
  <c r="H8" i="8"/>
  <c r="E8" i="8"/>
  <c r="K7" i="8"/>
  <c r="J7" i="8"/>
  <c r="H7" i="8"/>
  <c r="E7" i="8"/>
  <c r="G25" i="7"/>
  <c r="F25" i="7"/>
  <c r="D25" i="7"/>
  <c r="G24" i="7"/>
  <c r="F24" i="7"/>
  <c r="D24" i="7"/>
  <c r="G23" i="7"/>
  <c r="F23" i="7"/>
  <c r="D23" i="7"/>
  <c r="E22" i="7"/>
  <c r="I22" i="7" s="1"/>
  <c r="C22" i="7"/>
  <c r="H22" i="7" s="1"/>
  <c r="E21" i="7"/>
  <c r="C21" i="7" s="1"/>
  <c r="E20" i="7"/>
  <c r="I20" i="7" s="1"/>
  <c r="C20" i="7"/>
  <c r="H20" i="7" s="1"/>
  <c r="E19" i="7"/>
  <c r="C19" i="7" s="1"/>
  <c r="E18" i="7"/>
  <c r="I18" i="7" s="1"/>
  <c r="C18" i="7"/>
  <c r="H18" i="7" s="1"/>
  <c r="E17" i="7"/>
  <c r="C17" i="7" s="1"/>
  <c r="E16" i="7"/>
  <c r="I16" i="7" s="1"/>
  <c r="C16" i="7"/>
  <c r="H16" i="7" s="1"/>
  <c r="E15" i="7"/>
  <c r="C15" i="7" s="1"/>
  <c r="E14" i="7"/>
  <c r="I14" i="7" s="1"/>
  <c r="C14" i="7"/>
  <c r="H14" i="7" s="1"/>
  <c r="E13" i="7"/>
  <c r="C13" i="7" s="1"/>
  <c r="E12" i="7"/>
  <c r="I12" i="7" s="1"/>
  <c r="C12" i="7"/>
  <c r="H12" i="7" s="1"/>
  <c r="E11" i="7"/>
  <c r="C11" i="7" s="1"/>
  <c r="E10" i="7"/>
  <c r="I10" i="7" s="1"/>
  <c r="C10" i="7"/>
  <c r="H10" i="7" s="1"/>
  <c r="E9" i="7"/>
  <c r="C9" i="7" s="1"/>
  <c r="E8" i="7"/>
  <c r="I8" i="7" s="1"/>
  <c r="C8" i="7"/>
  <c r="H8" i="7" s="1"/>
  <c r="E7" i="7"/>
  <c r="E25" i="7" s="1"/>
  <c r="G25" i="6"/>
  <c r="F25" i="6"/>
  <c r="D25" i="6"/>
  <c r="H25" i="6" s="1"/>
  <c r="C25" i="6"/>
  <c r="G24" i="6"/>
  <c r="F24" i="6"/>
  <c r="D24" i="6"/>
  <c r="H24" i="6" s="1"/>
  <c r="C24" i="6"/>
  <c r="G23" i="6"/>
  <c r="F23" i="6"/>
  <c r="D23" i="6"/>
  <c r="H23" i="6" s="1"/>
  <c r="C23" i="6"/>
  <c r="K22" i="6"/>
  <c r="J22" i="6"/>
  <c r="H22" i="6"/>
  <c r="E22" i="6"/>
  <c r="I22" i="6" s="1"/>
  <c r="K21" i="6"/>
  <c r="J21" i="6"/>
  <c r="I21" i="6"/>
  <c r="H21" i="6"/>
  <c r="E21" i="6"/>
  <c r="K20" i="6"/>
  <c r="J20" i="6"/>
  <c r="I20" i="6"/>
  <c r="H20" i="6"/>
  <c r="E20" i="6"/>
  <c r="K19" i="6"/>
  <c r="J19" i="6"/>
  <c r="H19" i="6"/>
  <c r="E19" i="6"/>
  <c r="I19" i="6" s="1"/>
  <c r="K18" i="6"/>
  <c r="J18" i="6"/>
  <c r="H18" i="6"/>
  <c r="E18" i="6"/>
  <c r="K17" i="6"/>
  <c r="J17" i="6"/>
  <c r="H17" i="6"/>
  <c r="E17" i="6"/>
  <c r="I17" i="6" s="1"/>
  <c r="K16" i="6"/>
  <c r="J16" i="6"/>
  <c r="H16" i="6"/>
  <c r="E16" i="6"/>
  <c r="I16" i="6" s="1"/>
  <c r="K15" i="6"/>
  <c r="J15" i="6"/>
  <c r="H15" i="6"/>
  <c r="E15" i="6"/>
  <c r="I15" i="6" s="1"/>
  <c r="K14" i="6"/>
  <c r="J14" i="6"/>
  <c r="H14" i="6"/>
  <c r="E14" i="6"/>
  <c r="I14" i="6" s="1"/>
  <c r="K13" i="6"/>
  <c r="J13" i="6"/>
  <c r="I13" i="6"/>
  <c r="H13" i="6"/>
  <c r="E13" i="6"/>
  <c r="K12" i="6"/>
  <c r="J12" i="6"/>
  <c r="I12" i="6"/>
  <c r="H12" i="6"/>
  <c r="E12" i="6"/>
  <c r="K11" i="6"/>
  <c r="J11" i="6"/>
  <c r="H11" i="6"/>
  <c r="E11" i="6"/>
  <c r="I11" i="6" s="1"/>
  <c r="K10" i="6"/>
  <c r="J10" i="6"/>
  <c r="H10" i="6"/>
  <c r="E10" i="6"/>
  <c r="I10" i="6" s="1"/>
  <c r="K9" i="6"/>
  <c r="J9" i="6"/>
  <c r="H9" i="6"/>
  <c r="E9" i="6"/>
  <c r="E23" i="6" s="1"/>
  <c r="I23" i="6" s="1"/>
  <c r="K8" i="6"/>
  <c r="J8" i="6"/>
  <c r="H8" i="6"/>
  <c r="E8" i="6"/>
  <c r="I8" i="6" s="1"/>
  <c r="K7" i="6"/>
  <c r="J7" i="6"/>
  <c r="H7" i="6"/>
  <c r="E7" i="6"/>
  <c r="I7" i="6" s="1"/>
  <c r="G25" i="5"/>
  <c r="F25" i="5"/>
  <c r="D25" i="5"/>
  <c r="G24" i="5"/>
  <c r="F24" i="5"/>
  <c r="D24" i="5"/>
  <c r="G23" i="5"/>
  <c r="F23" i="5"/>
  <c r="D23" i="5"/>
  <c r="E22" i="5"/>
  <c r="C22" i="5" s="1"/>
  <c r="H22" i="5" s="1"/>
  <c r="E21" i="5"/>
  <c r="C21" i="5" s="1"/>
  <c r="E20" i="5"/>
  <c r="C20" i="5"/>
  <c r="H20" i="5" s="1"/>
  <c r="E19" i="5"/>
  <c r="C19" i="5" s="1"/>
  <c r="E18" i="5"/>
  <c r="C18" i="5"/>
  <c r="H18" i="5" s="1"/>
  <c r="E17" i="5"/>
  <c r="C17" i="5" s="1"/>
  <c r="E16" i="5"/>
  <c r="E15" i="5"/>
  <c r="C15" i="5" s="1"/>
  <c r="E14" i="5"/>
  <c r="C14" i="5" s="1"/>
  <c r="H14" i="5" s="1"/>
  <c r="E13" i="5"/>
  <c r="C13" i="5" s="1"/>
  <c r="E12" i="5"/>
  <c r="C12" i="5"/>
  <c r="H12" i="5" s="1"/>
  <c r="E11" i="5"/>
  <c r="C11" i="5" s="1"/>
  <c r="E10" i="5"/>
  <c r="E9" i="5"/>
  <c r="C9" i="5" s="1"/>
  <c r="E8" i="5"/>
  <c r="C8" i="5"/>
  <c r="H8" i="5" s="1"/>
  <c r="E7" i="5"/>
  <c r="E25" i="5" s="1"/>
  <c r="G25" i="4"/>
  <c r="F25" i="4"/>
  <c r="D25" i="4"/>
  <c r="C25" i="4"/>
  <c r="G24" i="4"/>
  <c r="F24" i="4"/>
  <c r="D24" i="4"/>
  <c r="C24" i="4"/>
  <c r="G23" i="4"/>
  <c r="F23" i="4"/>
  <c r="D23" i="4"/>
  <c r="C23" i="4"/>
  <c r="K22" i="4"/>
  <c r="J22" i="4"/>
  <c r="I22" i="4"/>
  <c r="H22" i="4"/>
  <c r="E22" i="4"/>
  <c r="K21" i="4"/>
  <c r="J21" i="4"/>
  <c r="H21" i="4"/>
  <c r="E21" i="4"/>
  <c r="I21" i="4" s="1"/>
  <c r="K20" i="4"/>
  <c r="J20" i="4"/>
  <c r="H20" i="4"/>
  <c r="E20" i="4"/>
  <c r="I20" i="4" s="1"/>
  <c r="K19" i="4"/>
  <c r="J19" i="4"/>
  <c r="I19" i="4"/>
  <c r="H19" i="4"/>
  <c r="E19" i="4"/>
  <c r="K18" i="4"/>
  <c r="J18" i="4"/>
  <c r="H18" i="4"/>
  <c r="E18" i="4"/>
  <c r="I18" i="4" s="1"/>
  <c r="K17" i="4"/>
  <c r="J17" i="4"/>
  <c r="H17" i="4"/>
  <c r="E17" i="4"/>
  <c r="I17" i="4" s="1"/>
  <c r="K16" i="4"/>
  <c r="J16" i="4"/>
  <c r="H16" i="4"/>
  <c r="E16" i="4"/>
  <c r="I16" i="4" s="1"/>
  <c r="K15" i="4"/>
  <c r="J15" i="4"/>
  <c r="H15" i="4"/>
  <c r="E15" i="4"/>
  <c r="I15" i="4" s="1"/>
  <c r="K14" i="4"/>
  <c r="J14" i="4"/>
  <c r="I14" i="4"/>
  <c r="H14" i="4"/>
  <c r="E14" i="4"/>
  <c r="K13" i="4"/>
  <c r="J13" i="4"/>
  <c r="H13" i="4"/>
  <c r="E13" i="4"/>
  <c r="I13" i="4" s="1"/>
  <c r="K12" i="4"/>
  <c r="J12" i="4"/>
  <c r="H12" i="4"/>
  <c r="E12" i="4"/>
  <c r="I12" i="4" s="1"/>
  <c r="K11" i="4"/>
  <c r="J11" i="4"/>
  <c r="I11" i="4"/>
  <c r="H11" i="4"/>
  <c r="E11" i="4"/>
  <c r="K10" i="4"/>
  <c r="J10" i="4"/>
  <c r="H10" i="4"/>
  <c r="E10" i="4"/>
  <c r="I10" i="4" s="1"/>
  <c r="K9" i="4"/>
  <c r="J9" i="4"/>
  <c r="H9" i="4"/>
  <c r="E9" i="4"/>
  <c r="I9" i="4" s="1"/>
  <c r="K8" i="4"/>
  <c r="J8" i="4"/>
  <c r="H8" i="4"/>
  <c r="E8" i="4"/>
  <c r="I8" i="4" s="1"/>
  <c r="K7" i="4"/>
  <c r="J7" i="4"/>
  <c r="H7" i="4"/>
  <c r="E7" i="4"/>
  <c r="E25" i="4" s="1"/>
  <c r="I25" i="4" s="1"/>
  <c r="G25" i="3"/>
  <c r="F25" i="3"/>
  <c r="D25" i="3"/>
  <c r="G24" i="3"/>
  <c r="F24" i="3"/>
  <c r="D24" i="3"/>
  <c r="G23" i="3"/>
  <c r="F23" i="3"/>
  <c r="D23" i="3"/>
  <c r="E22" i="3"/>
  <c r="C22" i="3"/>
  <c r="J22" i="3" s="1"/>
  <c r="E21" i="3"/>
  <c r="C21" i="3" s="1"/>
  <c r="E20" i="3"/>
  <c r="C20" i="3"/>
  <c r="J20" i="3" s="1"/>
  <c r="E19" i="3"/>
  <c r="C19" i="3"/>
  <c r="K19" i="3" s="1"/>
  <c r="E18" i="3"/>
  <c r="C18" i="3" s="1"/>
  <c r="J18" i="3" s="1"/>
  <c r="E17" i="3"/>
  <c r="C17" i="3"/>
  <c r="K17" i="3" s="1"/>
  <c r="E16" i="3"/>
  <c r="C16" i="3" s="1"/>
  <c r="J16" i="3" s="1"/>
  <c r="E15" i="3"/>
  <c r="C15" i="3" s="1"/>
  <c r="E14" i="3"/>
  <c r="C14" i="3"/>
  <c r="J14" i="3" s="1"/>
  <c r="E13" i="3"/>
  <c r="C13" i="3" s="1"/>
  <c r="E12" i="3"/>
  <c r="C12" i="3"/>
  <c r="J12" i="3" s="1"/>
  <c r="E11" i="3"/>
  <c r="C11" i="3"/>
  <c r="K11" i="3" s="1"/>
  <c r="E10" i="3"/>
  <c r="C10" i="3" s="1"/>
  <c r="J10" i="3" s="1"/>
  <c r="E9" i="3"/>
  <c r="C9" i="3"/>
  <c r="K9" i="3" s="1"/>
  <c r="E8" i="3"/>
  <c r="C8" i="3" s="1"/>
  <c r="J8" i="3" s="1"/>
  <c r="E7" i="3"/>
  <c r="E25" i="3" s="1"/>
  <c r="G25" i="2"/>
  <c r="F25" i="2"/>
  <c r="D25" i="2"/>
  <c r="G24" i="2"/>
  <c r="F24" i="2"/>
  <c r="D24" i="2"/>
  <c r="G23" i="2"/>
  <c r="F23" i="2"/>
  <c r="D23" i="2"/>
  <c r="E22" i="2"/>
  <c r="C22" i="2" s="1"/>
  <c r="E21" i="2"/>
  <c r="C21" i="2" s="1"/>
  <c r="E20" i="2"/>
  <c r="C20" i="2" s="1"/>
  <c r="E19" i="2"/>
  <c r="C19" i="2" s="1"/>
  <c r="K19" i="2" s="1"/>
  <c r="E18" i="2"/>
  <c r="C18" i="2" s="1"/>
  <c r="E17" i="2"/>
  <c r="C17" i="2" s="1"/>
  <c r="E16" i="2"/>
  <c r="C16" i="2" s="1"/>
  <c r="E15" i="2"/>
  <c r="C15" i="2"/>
  <c r="K15" i="2" s="1"/>
  <c r="E14" i="2"/>
  <c r="C14" i="2" s="1"/>
  <c r="E13" i="2"/>
  <c r="C13" i="2" s="1"/>
  <c r="K13" i="2" s="1"/>
  <c r="E12" i="2"/>
  <c r="C12" i="2" s="1"/>
  <c r="E11" i="2"/>
  <c r="C11" i="2"/>
  <c r="K11" i="2" s="1"/>
  <c r="E10" i="2"/>
  <c r="I10" i="2" s="1"/>
  <c r="C10" i="2"/>
  <c r="K10" i="2" s="1"/>
  <c r="E9" i="2"/>
  <c r="C9" i="2" s="1"/>
  <c r="K9" i="2" s="1"/>
  <c r="E8" i="2"/>
  <c r="C8" i="2" s="1"/>
  <c r="E7" i="2"/>
  <c r="G25" i="1"/>
  <c r="F25" i="1"/>
  <c r="D25" i="1"/>
  <c r="G24" i="1"/>
  <c r="F24" i="1"/>
  <c r="D24" i="1"/>
  <c r="G23" i="1"/>
  <c r="F23" i="1"/>
  <c r="D23" i="1"/>
  <c r="E22" i="1"/>
  <c r="C22" i="1" s="1"/>
  <c r="E21" i="1"/>
  <c r="C21" i="1" s="1"/>
  <c r="E20" i="1"/>
  <c r="C20" i="1" s="1"/>
  <c r="E19" i="1"/>
  <c r="C19" i="1" s="1"/>
  <c r="E18" i="1"/>
  <c r="C18" i="1"/>
  <c r="K18" i="1" s="1"/>
  <c r="E17" i="1"/>
  <c r="E16" i="1"/>
  <c r="C16" i="1"/>
  <c r="K16" i="1" s="1"/>
  <c r="E15" i="1"/>
  <c r="C15" i="1" s="1"/>
  <c r="J15" i="1" s="1"/>
  <c r="E14" i="1"/>
  <c r="C14" i="1" s="1"/>
  <c r="E13" i="1"/>
  <c r="C13" i="1"/>
  <c r="J13" i="1" s="1"/>
  <c r="E12" i="1"/>
  <c r="C12" i="1" s="1"/>
  <c r="E11" i="1"/>
  <c r="C11" i="1"/>
  <c r="J11" i="1" s="1"/>
  <c r="E10" i="1"/>
  <c r="C10" i="1" s="1"/>
  <c r="E9" i="1"/>
  <c r="C9" i="1"/>
  <c r="E8" i="1"/>
  <c r="C8" i="1" s="1"/>
  <c r="E7" i="1"/>
  <c r="C7" i="1" s="1"/>
  <c r="J7" i="1" s="1"/>
  <c r="J24" i="19" l="1"/>
  <c r="H24" i="19"/>
  <c r="H23" i="19"/>
  <c r="J23" i="19"/>
  <c r="I24" i="19"/>
  <c r="I25" i="18"/>
  <c r="I24" i="18"/>
  <c r="J25" i="18"/>
  <c r="J23" i="18"/>
  <c r="K25" i="18"/>
  <c r="H24" i="18"/>
  <c r="K25" i="17"/>
  <c r="J25" i="17"/>
  <c r="K24" i="17"/>
  <c r="I25" i="17"/>
  <c r="J24" i="17"/>
  <c r="J23" i="17"/>
  <c r="H23" i="17"/>
  <c r="J24" i="16"/>
  <c r="H24" i="16"/>
  <c r="H23" i="16"/>
  <c r="J23" i="16"/>
  <c r="I24" i="16"/>
  <c r="K23" i="16"/>
  <c r="K23" i="15"/>
  <c r="K25" i="15"/>
  <c r="J25" i="15"/>
  <c r="J24" i="15"/>
  <c r="J23" i="15"/>
  <c r="I25" i="15"/>
  <c r="H23" i="15"/>
  <c r="K25" i="14"/>
  <c r="J25" i="14"/>
  <c r="K23" i="14"/>
  <c r="I23" i="14"/>
  <c r="H23" i="14"/>
  <c r="K14" i="1"/>
  <c r="H14" i="1"/>
  <c r="K15" i="3"/>
  <c r="H15" i="3"/>
  <c r="K22" i="2"/>
  <c r="H22" i="2"/>
  <c r="I22" i="2"/>
  <c r="K12" i="2"/>
  <c r="I12" i="2"/>
  <c r="H12" i="2"/>
  <c r="K12" i="1"/>
  <c r="H12" i="1"/>
  <c r="K8" i="2"/>
  <c r="H8" i="2"/>
  <c r="I8" i="2"/>
  <c r="K13" i="3"/>
  <c r="H13" i="3"/>
  <c r="H21" i="3"/>
  <c r="E25" i="2"/>
  <c r="I11" i="2"/>
  <c r="E23" i="3"/>
  <c r="I12" i="3"/>
  <c r="I17" i="3"/>
  <c r="H23" i="4"/>
  <c r="H24" i="4"/>
  <c r="H25" i="4"/>
  <c r="I9" i="1"/>
  <c r="I13" i="1"/>
  <c r="H16" i="1"/>
  <c r="H10" i="2"/>
  <c r="I15" i="2"/>
  <c r="H9" i="3"/>
  <c r="I11" i="3"/>
  <c r="H17" i="3"/>
  <c r="I19" i="3"/>
  <c r="I7" i="4"/>
  <c r="J23" i="4"/>
  <c r="J24" i="4"/>
  <c r="J25" i="4"/>
  <c r="I8" i="5"/>
  <c r="I11" i="1"/>
  <c r="E25" i="1"/>
  <c r="I12" i="1"/>
  <c r="I15" i="1"/>
  <c r="C17" i="1"/>
  <c r="J17" i="1" s="1"/>
  <c r="H18" i="1"/>
  <c r="I9" i="2"/>
  <c r="I13" i="2"/>
  <c r="I19" i="2"/>
  <c r="C7" i="3"/>
  <c r="I8" i="3"/>
  <c r="H11" i="3"/>
  <c r="I13" i="3"/>
  <c r="H19" i="3"/>
  <c r="E24" i="3"/>
  <c r="K23" i="4"/>
  <c r="K24" i="4"/>
  <c r="K25" i="4"/>
  <c r="I14" i="5"/>
  <c r="I22" i="5"/>
  <c r="E25" i="8"/>
  <c r="I25" i="8" s="1"/>
  <c r="I15" i="10"/>
  <c r="I10" i="3"/>
  <c r="I15" i="3"/>
  <c r="C10" i="5"/>
  <c r="H10" i="5" s="1"/>
  <c r="I12" i="5"/>
  <c r="I20" i="5"/>
  <c r="E24" i="6"/>
  <c r="I24" i="6" s="1"/>
  <c r="J23" i="6"/>
  <c r="J24" i="6"/>
  <c r="J25" i="6"/>
  <c r="H23" i="8"/>
  <c r="H24" i="8"/>
  <c r="H25" i="8"/>
  <c r="E23" i="9"/>
  <c r="I23" i="9" s="1"/>
  <c r="H23" i="9"/>
  <c r="H24" i="9"/>
  <c r="H25" i="9"/>
  <c r="K15" i="10"/>
  <c r="C16" i="5"/>
  <c r="H16" i="5" s="1"/>
  <c r="I18" i="5"/>
  <c r="E23" i="5"/>
  <c r="I9" i="6"/>
  <c r="K23" i="6"/>
  <c r="K24" i="6"/>
  <c r="K25" i="6"/>
  <c r="I7" i="8"/>
  <c r="E23" i="8"/>
  <c r="I23" i="8" s="1"/>
  <c r="J23" i="8"/>
  <c r="J24" i="8"/>
  <c r="J25" i="8"/>
  <c r="J23" i="9"/>
  <c r="J24" i="9"/>
  <c r="J25" i="9"/>
  <c r="J15" i="10"/>
  <c r="I25" i="10"/>
  <c r="H11" i="10"/>
  <c r="K11" i="10"/>
  <c r="J11" i="10"/>
  <c r="C24" i="10"/>
  <c r="I24" i="10" s="1"/>
  <c r="K21" i="10"/>
  <c r="J21" i="10"/>
  <c r="H21" i="10"/>
  <c r="I21" i="10"/>
  <c r="K17" i="10"/>
  <c r="H17" i="10"/>
  <c r="J17" i="10"/>
  <c r="I17" i="10"/>
  <c r="I11" i="10"/>
  <c r="K13" i="10"/>
  <c r="H13" i="10"/>
  <c r="J13" i="10"/>
  <c r="C25" i="10"/>
  <c r="C23" i="10"/>
  <c r="H9" i="10"/>
  <c r="J9" i="10"/>
  <c r="K9" i="10"/>
  <c r="C23" i="7"/>
  <c r="J23" i="7" s="1"/>
  <c r="J9" i="7"/>
  <c r="K9" i="7"/>
  <c r="H9" i="7"/>
  <c r="J11" i="7"/>
  <c r="H11" i="7"/>
  <c r="K11" i="7"/>
  <c r="J13" i="7"/>
  <c r="H13" i="7"/>
  <c r="K13" i="7"/>
  <c r="J15" i="7"/>
  <c r="K15" i="7"/>
  <c r="H15" i="7"/>
  <c r="J17" i="7"/>
  <c r="H17" i="7"/>
  <c r="K17" i="7"/>
  <c r="J19" i="7"/>
  <c r="H19" i="7"/>
  <c r="K19" i="7"/>
  <c r="J21" i="7"/>
  <c r="H21" i="7"/>
  <c r="K21" i="7"/>
  <c r="E24" i="9"/>
  <c r="I24" i="9" s="1"/>
  <c r="J10" i="7"/>
  <c r="J16" i="7"/>
  <c r="E23" i="7"/>
  <c r="E24" i="8"/>
  <c r="I24" i="8" s="1"/>
  <c r="K8" i="7"/>
  <c r="I9" i="7"/>
  <c r="K10" i="7"/>
  <c r="I11" i="7"/>
  <c r="K12" i="7"/>
  <c r="I13" i="7"/>
  <c r="K14" i="7"/>
  <c r="I15" i="7"/>
  <c r="K16" i="7"/>
  <c r="I17" i="7"/>
  <c r="K18" i="7"/>
  <c r="I19" i="7"/>
  <c r="K20" i="7"/>
  <c r="I21" i="7"/>
  <c r="K22" i="7"/>
  <c r="E24" i="7"/>
  <c r="I9" i="8"/>
  <c r="J8" i="7"/>
  <c r="J12" i="7"/>
  <c r="J14" i="7"/>
  <c r="J18" i="7"/>
  <c r="J20" i="7"/>
  <c r="J22" i="7"/>
  <c r="E25" i="9"/>
  <c r="I25" i="9" s="1"/>
  <c r="C7" i="7"/>
  <c r="K19" i="5"/>
  <c r="J19" i="5"/>
  <c r="H19" i="5"/>
  <c r="I19" i="5"/>
  <c r="K9" i="5"/>
  <c r="H9" i="5"/>
  <c r="C23" i="5"/>
  <c r="J23" i="5" s="1"/>
  <c r="J9" i="5"/>
  <c r="I9" i="5"/>
  <c r="K17" i="5"/>
  <c r="H17" i="5"/>
  <c r="J17" i="5"/>
  <c r="I17" i="5"/>
  <c r="K15" i="5"/>
  <c r="J15" i="5"/>
  <c r="I15" i="5"/>
  <c r="H15" i="5"/>
  <c r="K11" i="5"/>
  <c r="H11" i="5"/>
  <c r="J11" i="5"/>
  <c r="I11" i="5"/>
  <c r="K13" i="5"/>
  <c r="J13" i="5"/>
  <c r="I13" i="5"/>
  <c r="H13" i="5"/>
  <c r="K21" i="5"/>
  <c r="J21" i="5"/>
  <c r="H21" i="5"/>
  <c r="I21" i="5"/>
  <c r="J8" i="5"/>
  <c r="J10" i="5"/>
  <c r="J12" i="5"/>
  <c r="J18" i="5"/>
  <c r="J20" i="5"/>
  <c r="J22" i="5"/>
  <c r="K14" i="5"/>
  <c r="K16" i="5"/>
  <c r="K18" i="5"/>
  <c r="K20" i="5"/>
  <c r="K22" i="5"/>
  <c r="E24" i="5"/>
  <c r="E25" i="6"/>
  <c r="I25" i="6" s="1"/>
  <c r="J14" i="5"/>
  <c r="E23" i="4"/>
  <c r="I23" i="4" s="1"/>
  <c r="K8" i="5"/>
  <c r="K12" i="5"/>
  <c r="E24" i="4"/>
  <c r="I24" i="4" s="1"/>
  <c r="C7" i="5"/>
  <c r="I18" i="6"/>
  <c r="I14" i="2"/>
  <c r="H14" i="2"/>
  <c r="K14" i="2"/>
  <c r="J14" i="2"/>
  <c r="I20" i="2"/>
  <c r="H20" i="2"/>
  <c r="K20" i="2"/>
  <c r="J20" i="2"/>
  <c r="C23" i="1"/>
  <c r="H23" i="1" s="1"/>
  <c r="H20" i="1"/>
  <c r="K20" i="1"/>
  <c r="J20" i="1"/>
  <c r="I20" i="1"/>
  <c r="I18" i="2"/>
  <c r="H18" i="2"/>
  <c r="K18" i="2"/>
  <c r="J18" i="2"/>
  <c r="K21" i="2"/>
  <c r="J21" i="2"/>
  <c r="H21" i="2"/>
  <c r="K17" i="2"/>
  <c r="J17" i="2"/>
  <c r="H17" i="2"/>
  <c r="J21" i="1"/>
  <c r="H21" i="1"/>
  <c r="C24" i="1"/>
  <c r="J24" i="1" s="1"/>
  <c r="K21" i="1"/>
  <c r="H8" i="1"/>
  <c r="K8" i="1"/>
  <c r="J8" i="1"/>
  <c r="J19" i="1"/>
  <c r="H19" i="1"/>
  <c r="K19" i="1"/>
  <c r="H10" i="1"/>
  <c r="K10" i="1"/>
  <c r="J10" i="1"/>
  <c r="H22" i="1"/>
  <c r="K22" i="1"/>
  <c r="J22" i="1"/>
  <c r="I22" i="1"/>
  <c r="I16" i="2"/>
  <c r="H16" i="2"/>
  <c r="K16" i="2"/>
  <c r="J16" i="2"/>
  <c r="H23" i="3"/>
  <c r="K7" i="1"/>
  <c r="I8" i="1"/>
  <c r="K9" i="1"/>
  <c r="I10" i="1"/>
  <c r="K11" i="1"/>
  <c r="K13" i="1"/>
  <c r="I14" i="1"/>
  <c r="K15" i="1"/>
  <c r="I16" i="1"/>
  <c r="K17" i="1"/>
  <c r="I18" i="1"/>
  <c r="J8" i="2"/>
  <c r="H9" i="2"/>
  <c r="J10" i="2"/>
  <c r="H11" i="2"/>
  <c r="J12" i="2"/>
  <c r="H13" i="2"/>
  <c r="H15" i="2"/>
  <c r="H19" i="2"/>
  <c r="J22" i="2"/>
  <c r="E23" i="2"/>
  <c r="I7" i="3"/>
  <c r="K8" i="3"/>
  <c r="I9" i="3"/>
  <c r="K10" i="3"/>
  <c r="K12" i="3"/>
  <c r="K14" i="3"/>
  <c r="K16" i="3"/>
  <c r="K18" i="3"/>
  <c r="K20" i="3"/>
  <c r="I21" i="3"/>
  <c r="K22" i="3"/>
  <c r="H7" i="1"/>
  <c r="H9" i="1"/>
  <c r="H11" i="1"/>
  <c r="J12" i="1"/>
  <c r="H13" i="1"/>
  <c r="J14" i="1"/>
  <c r="H15" i="1"/>
  <c r="J16" i="1"/>
  <c r="H17" i="1"/>
  <c r="J18" i="1"/>
  <c r="E23" i="1"/>
  <c r="I17" i="2"/>
  <c r="I21" i="2"/>
  <c r="E24" i="2"/>
  <c r="H8" i="3"/>
  <c r="J9" i="3"/>
  <c r="H10" i="3"/>
  <c r="J11" i="3"/>
  <c r="H12" i="3"/>
  <c r="J13" i="3"/>
  <c r="H14" i="3"/>
  <c r="J15" i="3"/>
  <c r="H16" i="3"/>
  <c r="J17" i="3"/>
  <c r="H18" i="3"/>
  <c r="J19" i="3"/>
  <c r="H20" i="3"/>
  <c r="J21" i="3"/>
  <c r="H22" i="3"/>
  <c r="C23" i="3"/>
  <c r="J23" i="3" s="1"/>
  <c r="I7" i="1"/>
  <c r="I19" i="1"/>
  <c r="I21" i="1"/>
  <c r="E24" i="1"/>
  <c r="C7" i="2"/>
  <c r="C24" i="2" s="1"/>
  <c r="J9" i="2"/>
  <c r="J11" i="2"/>
  <c r="J13" i="2"/>
  <c r="J15" i="2"/>
  <c r="J19" i="2"/>
  <c r="C23" i="2"/>
  <c r="K23" i="2" s="1"/>
  <c r="I14" i="3"/>
  <c r="I16" i="3"/>
  <c r="I18" i="3"/>
  <c r="I20" i="3"/>
  <c r="K21" i="3"/>
  <c r="I22" i="3"/>
  <c r="J9" i="1"/>
  <c r="C25" i="3" l="1"/>
  <c r="H7" i="3"/>
  <c r="K10" i="5"/>
  <c r="I10" i="5"/>
  <c r="K7" i="3"/>
  <c r="J7" i="3"/>
  <c r="C25" i="1"/>
  <c r="J25" i="1" s="1"/>
  <c r="H23" i="2"/>
  <c r="I16" i="5"/>
  <c r="I17" i="1"/>
  <c r="I24" i="3"/>
  <c r="C24" i="3"/>
  <c r="H24" i="1"/>
  <c r="J16" i="5"/>
  <c r="K24" i="10"/>
  <c r="J24" i="10"/>
  <c r="H24" i="10"/>
  <c r="K23" i="10"/>
  <c r="I23" i="10"/>
  <c r="J23" i="10"/>
  <c r="H23" i="10"/>
  <c r="J25" i="10"/>
  <c r="H25" i="10"/>
  <c r="K25" i="10"/>
  <c r="J7" i="7"/>
  <c r="C25" i="7"/>
  <c r="K7" i="7"/>
  <c r="H7" i="7"/>
  <c r="I7" i="7"/>
  <c r="H23" i="7"/>
  <c r="K23" i="7"/>
  <c r="I23" i="7"/>
  <c r="C24" i="7"/>
  <c r="I23" i="5"/>
  <c r="H23" i="5"/>
  <c r="K23" i="5"/>
  <c r="K7" i="5"/>
  <c r="J7" i="5"/>
  <c r="I7" i="5"/>
  <c r="C25" i="5"/>
  <c r="H7" i="5"/>
  <c r="C24" i="5"/>
  <c r="J24" i="2"/>
  <c r="H24" i="2"/>
  <c r="K24" i="2"/>
  <c r="I24" i="1"/>
  <c r="I7" i="2"/>
  <c r="I23" i="2"/>
  <c r="K23" i="3"/>
  <c r="I24" i="2"/>
  <c r="J23" i="2"/>
  <c r="K23" i="1"/>
  <c r="I23" i="3"/>
  <c r="K24" i="1"/>
  <c r="K7" i="2"/>
  <c r="J7" i="2"/>
  <c r="C25" i="2"/>
  <c r="H7" i="2"/>
  <c r="I23" i="1"/>
  <c r="J23" i="1"/>
  <c r="J25" i="3" l="1"/>
  <c r="H25" i="3"/>
  <c r="K25" i="3"/>
  <c r="I25" i="3"/>
  <c r="H25" i="1"/>
  <c r="K25" i="1"/>
  <c r="K24" i="3"/>
  <c r="J24" i="3"/>
  <c r="H24" i="3"/>
  <c r="I25" i="1"/>
  <c r="H24" i="7"/>
  <c r="K24" i="7"/>
  <c r="J24" i="7"/>
  <c r="K25" i="7"/>
  <c r="J25" i="7"/>
  <c r="I25" i="7"/>
  <c r="H25" i="7"/>
  <c r="I24" i="7"/>
  <c r="J25" i="5"/>
  <c r="K25" i="5"/>
  <c r="I25" i="5"/>
  <c r="H25" i="5"/>
  <c r="K24" i="5"/>
  <c r="J24" i="5"/>
  <c r="H24" i="5"/>
  <c r="I24" i="5"/>
  <c r="J25" i="2"/>
  <c r="K25" i="2"/>
  <c r="H25" i="2"/>
  <c r="I25" i="2"/>
</calcChain>
</file>

<file path=xl/sharedStrings.xml><?xml version="1.0" encoding="utf-8"?>
<sst xmlns="http://schemas.openxmlformats.org/spreadsheetml/2006/main" count="813" uniqueCount="69">
  <si>
    <t>Inhaltsverzeichnis</t>
  </si>
  <si>
    <t xml:space="preserve">Kinder in Kindertagespflege mit und ohne Migrationshintergrund und vorwiegend gesprochene Sprache </t>
  </si>
  <si>
    <t>Datenjahr</t>
  </si>
  <si>
    <t>Unterteilung</t>
  </si>
  <si>
    <t>Link</t>
  </si>
  <si>
    <t>Kinder &lt; 3</t>
  </si>
  <si>
    <t>Tab18a_i5a_lm24: Kinder im Alter von unter 3 Jahren in Kindertagespflege mit und ohne Migrationshintergrund (mindestens ein Elternteil ausländischer Herkunft) und vorwiegend gesprochene Sprache der Kinder mit Migrationshintergrund in den Bundesländern am 01.03.2023 (Anzahl; Anteil in %)</t>
  </si>
  <si>
    <t>Tab18a_i5a_lm23: Kinder im Alter von unter 3 Jahren in Kindertagespflege mit und ohne Migrationshintergrund (mindestens ein Elternteil ausländischer Herkunft) und vorwiegend gesprochene Sprache der Kinder mit Migrationshintergrund in den Bundesländern am 01.03.2022 (Anzahl; Anteil in % von insgesamt)</t>
  </si>
  <si>
    <t>Tab18a_i5a_lm22: Kinder im Alter von unter 3 Jahren in Kindertagespflege mit und ohne Migrationshintergrund (mindestens ein Elternteil ausländischer Herkunft) und vorwiegend gesprochene Sprache der Kinder mit Migrationshintergrund in den Bundesländern am 01.03.2021* (Anzahl; Anteil in % von insgesamt)</t>
  </si>
  <si>
    <t>Tab18a_i5a_lm21: Kinder im Alter von unter 3 Jahren in Kindertagespflege mit und ohne Migrationshintergrund (mindestens ein Elternteil ausländischer Herkunft) und vorwiegend gesprochene Sprache der Kinder mit Migrationshintergrund in den Bundesländern am 01.03.2020 (Anzahl; Anteil in % von insgesamt)</t>
  </si>
  <si>
    <t>Tab18a_i5a_lm20: Kinder im Alter von unter 3 Jahren in Kindertagespflege mit und ohne Migrationshintergrund (mindestens ein Elternteil ausländischer Herkunft) und vorwiegend gesprochene Sprache der Kinder mit Migrationshintergrund in den Bundesländern am 01.03.2019 (Anzahl; Anteil in % von insgesamt)</t>
  </si>
  <si>
    <t>Tab18a_i5a_lm19: Kinder im Alter von unter 3 Jahren in Kindertagespflege mit und ohne Migrationshintergrund (mindestens ein Elternteil ausländischer Herkunft) und vorwiegend gesprochene Sprache der Kinder mit Migrationshintergrund in den Bundesländern am 01.03.2018 (Anzahl; Anteil in % von insgesamt)</t>
  </si>
  <si>
    <t>Tab18a_i5a_lm18: Kinder im Alter von unter 3 Jahren in Kindertagespflege mit und ohne Migrationshintergrund (mindestens ein Elternteil ausländischer Herkunft) und vorwiegend gesprochene Sprache der Kinder mit Migrationshintergrund in den Bundesländern am 01.03.2017 (Anzahl; Anteil in % von insgesamt)</t>
  </si>
  <si>
    <t>Kinder 3 bis &lt; 6 Jahre</t>
  </si>
  <si>
    <t>Tab19a_i5a_lm24: Kinder im Alter von 3 Jahren bis zum Schuleintritt in Kindertagespflege mit und ohne Migrationshintergrund (mindestens ein Elternteil ausländischer Herkunft) und vorwiegend gesprochene Sprache der Kinder mit Migrationshintergrund in den Bundesländern am 01.03.2023 (Anzahl; Anteil in %)</t>
  </si>
  <si>
    <t>Tab19a_i5a_lm23: Kinder im Alter von 3 Jahren bis zum Schuleintritt in Kindertagespflege mit und ohne Migrationshintergrund (mindestens ein Elternteil ausländischer Herkunft) und vorwiegend gesprochene Sprache der Kinder mit Migrationshintergrund in den Bundesländern am 01.03.2022 (Anzahl; Anteil in % von insgesamt)</t>
  </si>
  <si>
    <t>Tab19a_i5a_lm22: Kinder im Alter von 3 Jahren bis zum Schuleintritt in Kindertagespflege mit und ohne Migrationshintergrund (mindestens ein Elternteil ausländischer Herkunft) und vorwiegend gesprochene Sprache der Kinder mit Migrationshintergrund in den Bundesländern am 01.03.2021* (Anzahl; Anteil in % von insgesamt)</t>
  </si>
  <si>
    <t>Tab19a_i5a_lm21: Kinder im Alter von 3 Jahren bis zum Schuleintritt in Kindertagespflege mit und ohne Migrationshintergrund (mindestens ein Elternteil ausländischer Herkunft) und vorwiegend gesprochene Sprache der Kinder mit Migrationshintergrund in den Bundesländern am 01.03.2020 (Anzahl; Anteil in % von insgesamt)</t>
  </si>
  <si>
    <t>Tab19a_i5a_lm20: Kinder im Alter von 3 Jahren bis zum Schuleintritt in Kindertagespflege mit und ohne Migrationshintergrund (mindestens ein Elternteil ausländischer Herkunft) und vorwiegend gesprochene Sprache der Kinder mit Migrationshintergrund in den Bundesländern am 01.03.2019 (Anzahl; Anteil in % von insgesamt)</t>
  </si>
  <si>
    <t>Tab19a_i5a_lm19: Kinder im Alter von 3 Jahren bis zum Schuleintritt in Kindertagespflege mit und ohne Migrationshintergrund (mindestens ein Elternteil ausländischer Herkunft) und vorwiegend gesprochene Sprache der Kinder mit Migrationshintergrund in den Bundesländern am 01.03.2018 (Anzahl; Anteil in % von insgesamt)</t>
  </si>
  <si>
    <t>Tab19a_i5a_lm18: Kinder im Alter von 3 Jahren bis zum Schuleintritt in Kindertagespflege mit und ohne Migrationshintergrund (mindestens ein Elternteil ausländischer Herkunft) und vorwiegend gesprochene Sprache der Kinder mit Migrationshintergrund in den Bundesländern am 01.03.2017 (Anzahl; Anteil in % von insgesamt)</t>
  </si>
  <si>
    <t>Schulkinder</t>
  </si>
  <si>
    <t>Tab20a_i5a_lm24: Schulkinder im Alter von unter 11 Jahren in Kindertagespflege mit und ohne Migrationshintergrund (mindestens ein Elternteil ausländischer Herkunft) und vorwiegend gesprochene Sprache der Kinder mit Migrationshintergrund in den Bundesländern am 01.03.2023 (Anzahl; Anteil in %)</t>
  </si>
  <si>
    <t>Tab20a_i5a_lm23: Schulkinder im Alter von unter 11 Jahren in Kindertagespflege mit und ohne Migrationshintergrund (mindestens ein Elternteil ausländischer Herkunft) und vorwiegend gesprochene Sprache der Kinder mit Migrationshintergrund in den Bundesländern am 01.03.2022 (Anzahl; Anteil in % von insgesamt)</t>
  </si>
  <si>
    <t>Tab20a_i5a_lm22: Schulkinder im Alter von unter 11 Jahren in Kindertagespflege mit und ohne Migrationshintergrund (mindestens ein Elternteil ausländischer Herkunft) und vorwiegend gesprochene Sprache der Kinder mit Migrationshintergrund in den Bundesländern am 01.03.2021* (Anzahl; Anteil in % von insgesamt)</t>
  </si>
  <si>
    <t>Tab20a_i5a_lm21: Schulkinder im Alter von unter 11 Jahren in Kindertagespflege mit und ohne Migrationshintergrund (mindestens ein Elternteil ausländischer Herkunft) und vorwiegend gesprochene Sprache der Kinder mit Migrationshintergrund in den Bundesländern am 01.03.2020 (Anzahl; Anteil in % von insgesamt)</t>
  </si>
  <si>
    <t>Tab20a_i5a_lm20: Schulkinder im Alter von unter 11 Jahren in Kindertagespflege mit und ohne Migrationshintergrund (mindestens ein Elternteil ausländischer Herkunft) und vorwiegend gesprochene Sprache der Kinder mit Migrationshintergrund in den Bundesländern am 01.03.2019 (Anzahl; Anteil in % von insgesamt)</t>
  </si>
  <si>
    <t>Tab20a_i5a_lm19: Schulkinder im Alter von unter 11 Jahren in Kindertagespflege mit und ohne Migrationshintergrund (mindestens ein Elternteil ausländischer Herkunft) und vorwiegend gesprochene Sprache der Kinder mit Migrationshintergrund in den Bundesländern am 01.03.2018 (Anzahl; Anteil in % von insgesamt)</t>
  </si>
  <si>
    <t>Tab20a_i5a_lm18: Schulkinder im Alter von unter 11 Jahren in Kindertagespflege mit und ohne Migrationshintergrund (mindestens ein Elternteil ausländischer Herkunft) und vorwiegend gesprochene Sprache der Kinder mit Migrationshintergrund in den Bundesländern am 01.03.2017 (Anzahl; Anteil in % von insgesamt)</t>
  </si>
  <si>
    <t>Bundesland</t>
  </si>
  <si>
    <t>Kinder im Alter von 
unter 3 Jahren in Kindertagespflege</t>
  </si>
  <si>
    <t>Kinder, deren Eltern beide in Deutschland geboren wurden</t>
  </si>
  <si>
    <t>Kinder, von denen mindestens ein Elternteil ausländischer Herkunft ist</t>
  </si>
  <si>
    <t>Insgesamt</t>
  </si>
  <si>
    <t>davon vorwiegend im Elternhaus gesprochene Sprache</t>
  </si>
  <si>
    <t>Deutsch</t>
  </si>
  <si>
    <t>nicht Deutsch</t>
  </si>
  <si>
    <t>Anzahl</t>
  </si>
  <si>
    <t xml:space="preserve">In % </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</si>
  <si>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</si>
  <si>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</si>
  <si>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</si>
  <si>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</si>
  <si>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</si>
  <si>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</si>
  <si>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</si>
  <si>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</si>
  <si>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</si>
  <si>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</si>
  <si>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</si>
  <si>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</si>
  <si>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</si>
  <si>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</si>
  <si>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</si>
  <si>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</si>
  <si>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</si>
  <si>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</si>
  <si>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</si>
  <si>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Quelle: FDZ der Statistischen Ämter des Bundes und der Länder, Kinder und tätige Personen in Tageseinrichtungen und in öffentlich geförderter Kindertagespflege, 2023; berechnet vom Österreichischen Institut für Familienforschung an der Universität Wien, 2024.</t>
  </si>
  <si>
    <t>Quelle: FDZ der Statistischen Ämter des Bundes und der Länder, Kinder und tätige Personen in Tageseinrichtungen und in öffentlich geförderter Kindertagespflege, 2022; berechnet vom LG Empirische Bildungsforschung der FernUniversität in Hagen, 2023.</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</si>
  <si>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</si>
  <si>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</si>
  <si>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Quelle: FDZ der Statistischen Ämter des Bundes und der Länder, Kinder und tätige Personen in Tageseinrichtungen und in öffentlich geförderter Kindertagespflege, 2020; berechnet vom LG Empirische Bildungsforschung der FernUniversität in Hagen, 2021.</t>
  </si>
  <si>
    <t>Quelle: FDZ der Statistischen Ämter des Bundes und der Länder, Kinder und tätige Personen in Tageseinrichtungen und in öffentlich geförderter Kindertagespflege, 2019; berechnet von der Bertelsmann Stiftung, 2020.</t>
  </si>
  <si>
    <t>Quelle: FDZ der Statistischen Ämter des Bundes und der Länder, Kinder und tätige Personen in Tageseinrichtungen und in öffentlich geförderter Kindertagespflege, 2018; berechnet von der Bertelsmann Stiftung, 2020.</t>
  </si>
  <si>
    <t>Quelle: FDZ der Statistischen Ämter des Bundes und der Länder, Kinder und tätige Personen in Tageseinrichtungen und in öffentlich geförderter Kindertagespflege, 2017; berechnet vom LG Empirische Bildungsforschung der FernUniversität in Hagen, 2020.</t>
  </si>
  <si>
    <t>Kinder im Alter von 
3 Jahren bis Schuleintritt in Kindertagespflege</t>
  </si>
  <si>
    <t>Schulkinder im Alter von unter 11 Jahren in Kindertagespflege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</si>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</sst>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color theme="1"/>
      <name val="Arial"/>
      <family val="2"/>
    </font>
    <font>
      <sz val="11"/>
      <color theme="1"/>
      <name val="Calibri"/>
      <family val="2"/>
      <scheme val="minor"/>
    </font>
    <font>
      <sz val="11"/>
      <color theme="1"/>
      <name val="Calibri"/>
      <family val="2"/>
      <scheme val="minor"/>
    </font>
    <font>
      <sz val="12"/>
      <color theme="1"/>
      <name val="Calibri"/>
      <family val="2"/>
      <scheme val="minor"/>
    </font>
    <font>
      <b/>
      <sz val="12"/>
      <color rgb="FFC00000"/>
      <name val="Calibri"/>
      <family val="2"/>
      <scheme val="minor"/>
    </font>
    <font>
      <sz val="11"/>
      <name val="Calibri"/>
      <family val="2"/>
      <scheme val="minor"/>
    </font>
    <font>
      <b/>
      <sz val="11"/>
      <name val="Calibri"/>
      <family val="2"/>
      <scheme val="minor"/>
    </font>
    <font>
      <sz val="10"/>
      <name val="Arial"/>
      <family val="2"/>
    </font>
    <font>
      <i/>
      <sz val="11"/>
      <name val="Calibri"/>
      <family val="2"/>
      <scheme val="minor"/>
    </font>
    <font>
      <sz val="11"/>
      <color theme="1"/>
      <name val="Calibri"/>
      <family val="2"/>
      <scheme val="minor"/>
    </font>
    <font>
      <sz val="10"/>
      <color indexed="8"/>
      <name val="Arial"/>
      <family val="2"/>
    </font>
    <font>
      <sz val="11"/>
      <color indexed="8"/>
      <name val="Calibri"/>
      <family val="2"/>
    </font>
    <font>
      <sz val="11"/>
      <name val="Calibri"/>
      <family val="2"/>
    </font>
    <font>
      <u/>
      <sz val="10"/>
      <color theme="10"/>
      <name val="Arial"/>
      <family val="2"/>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b/>
      <sz val="12"/>
      <color theme="1"/>
      <name val="Calibri"/>
      <family val="2"/>
      <scheme val="minor"/>
    </font>
    <font>
      <u/>
      <sz val="12"/>
      <color theme="10"/>
      <name val="Calibri"/>
      <family val="2"/>
      <scheme val="minor"/>
    </font>
    <font>
      <sz val="12"/>
      <color theme="1"/>
      <name val="Calibri  "/>
    </font>
    <font>
      <sz val="8"/>
      <color theme="10"/>
      <name val="Calibri  "/>
    </font>
  </fonts>
  <fills count="9">
    <fill>
      <patternFill patternType="none"/>
    </fill>
    <fill>
      <patternFill patternType="gray125"/>
    </fill>
    <fill>
      <patternFill patternType="solid">
        <fgColor rgb="FFF2F2F2"/>
        <bgColor rgb="FF000000"/>
      </patternFill>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theme="2"/>
        <bgColor indexed="64"/>
      </patternFill>
    </fill>
    <fill>
      <patternFill patternType="solid">
        <fgColor rgb="FFEEE7CF"/>
        <bgColor indexed="64"/>
      </patternFill>
    </fill>
    <fill>
      <patternFill patternType="solid">
        <fgColor rgb="FFDAEEF3"/>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indexed="64"/>
      </right>
      <top style="thin">
        <color auto="1"/>
      </top>
      <bottom style="thin">
        <color indexed="64"/>
      </bottom>
      <diagonal/>
    </border>
  </borders>
  <cellStyleXfs count="12">
    <xf numFmtId="0" fontId="0" fillId="0" borderId="0"/>
    <xf numFmtId="0" fontId="3" fillId="0" borderId="0"/>
    <xf numFmtId="0" fontId="7" fillId="0" borderId="0"/>
    <xf numFmtId="0" fontId="10" fillId="0" borderId="0"/>
    <xf numFmtId="0" fontId="9" fillId="0" borderId="0"/>
    <xf numFmtId="0" fontId="10" fillId="0" borderId="0"/>
    <xf numFmtId="0" fontId="10" fillId="0" borderId="0"/>
    <xf numFmtId="0" fontId="2" fillId="0" borderId="0"/>
    <xf numFmtId="0" fontId="10" fillId="0" borderId="0"/>
    <xf numFmtId="0" fontId="13" fillId="0" borderId="0" applyNumberFormat="0" applyFill="0" applyBorder="0" applyAlignment="0" applyProtection="0"/>
    <xf numFmtId="0" fontId="20" fillId="0" borderId="0" applyNumberFormat="0" applyFill="0" applyBorder="0" applyAlignment="0" applyProtection="0"/>
    <xf numFmtId="0" fontId="1" fillId="0" borderId="0"/>
  </cellStyleXfs>
  <cellXfs count="195">
    <xf numFmtId="0" fontId="0" fillId="0" borderId="0" xfId="0"/>
    <xf numFmtId="0" fontId="5" fillId="0" borderId="0" xfId="1" applyFont="1" applyAlignment="1">
      <alignment horizontal="left"/>
    </xf>
    <xf numFmtId="0" fontId="3" fillId="0" borderId="0" xfId="1"/>
    <xf numFmtId="0" fontId="5" fillId="0" borderId="0" xfId="2" applyFont="1"/>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9" xfId="2" applyFont="1" applyFill="1" applyBorder="1" applyAlignment="1">
      <alignment horizontal="center" vertical="center"/>
    </xf>
    <xf numFmtId="3" fontId="11" fillId="0" borderId="1" xfId="3" applyNumberFormat="1" applyFont="1" applyBorder="1" applyAlignment="1">
      <alignment horizontal="right" vertical="center" wrapText="1" indent="7"/>
    </xf>
    <xf numFmtId="3" fontId="11" fillId="0" borderId="4" xfId="3" applyNumberFormat="1" applyFont="1" applyBorder="1" applyAlignment="1">
      <alignment horizontal="right" vertical="center" wrapText="1" indent="7"/>
    </xf>
    <xf numFmtId="164" fontId="5" fillId="0" borderId="1" xfId="2" applyNumberFormat="1" applyFont="1" applyBorder="1" applyAlignment="1">
      <alignment horizontal="right" vertical="center" indent="7"/>
    </xf>
    <xf numFmtId="164" fontId="5" fillId="0" borderId="3" xfId="2" applyNumberFormat="1" applyFont="1" applyBorder="1" applyAlignment="1">
      <alignment horizontal="right" vertical="center" indent="7"/>
    </xf>
    <xf numFmtId="3" fontId="5" fillId="0" borderId="0" xfId="2" applyNumberFormat="1" applyFont="1"/>
    <xf numFmtId="3" fontId="11" fillId="5" borderId="5" xfId="3" applyNumberFormat="1" applyFont="1" applyFill="1" applyBorder="1" applyAlignment="1">
      <alignment horizontal="right" vertical="center" wrapText="1" indent="7"/>
    </xf>
    <xf numFmtId="3" fontId="11" fillId="5" borderId="6" xfId="3" applyNumberFormat="1" applyFont="1" applyFill="1" applyBorder="1" applyAlignment="1">
      <alignment horizontal="right" vertical="center" wrapText="1" indent="7"/>
    </xf>
    <xf numFmtId="164" fontId="5" fillId="5" borderId="5" xfId="2" applyNumberFormat="1" applyFont="1" applyFill="1" applyBorder="1" applyAlignment="1">
      <alignment horizontal="right" vertical="center" indent="7"/>
    </xf>
    <xf numFmtId="164" fontId="5" fillId="5" borderId="0" xfId="2" applyNumberFormat="1" applyFont="1" applyFill="1" applyAlignment="1">
      <alignment horizontal="right" vertical="center" indent="7"/>
    </xf>
    <xf numFmtId="3" fontId="11" fillId="0" borderId="5" xfId="3" applyNumberFormat="1" applyFont="1" applyBorder="1" applyAlignment="1">
      <alignment horizontal="right" vertical="center" wrapText="1" indent="7"/>
    </xf>
    <xf numFmtId="3" fontId="11" fillId="0" borderId="6" xfId="3" applyNumberFormat="1" applyFont="1" applyBorder="1" applyAlignment="1">
      <alignment horizontal="right" vertical="center" wrapText="1" indent="7"/>
    </xf>
    <xf numFmtId="164" fontId="5" fillId="0" borderId="5" xfId="2" applyNumberFormat="1" applyFont="1" applyBorder="1" applyAlignment="1">
      <alignment horizontal="right" vertical="center" indent="7"/>
    </xf>
    <xf numFmtId="164" fontId="5" fillId="0" borderId="0" xfId="2" applyNumberFormat="1" applyFont="1" applyAlignment="1">
      <alignment horizontal="right" vertical="center" indent="7"/>
    </xf>
    <xf numFmtId="3" fontId="11" fillId="5" borderId="7" xfId="3" applyNumberFormat="1" applyFont="1" applyFill="1" applyBorder="1" applyAlignment="1">
      <alignment horizontal="right" vertical="center" wrapText="1" indent="7"/>
    </xf>
    <xf numFmtId="3" fontId="11" fillId="5" borderId="9" xfId="3" applyNumberFormat="1" applyFont="1" applyFill="1" applyBorder="1" applyAlignment="1">
      <alignment horizontal="right" vertical="center" wrapText="1" indent="7"/>
    </xf>
    <xf numFmtId="164" fontId="5" fillId="5" borderId="7" xfId="2" applyNumberFormat="1" applyFont="1" applyFill="1" applyBorder="1" applyAlignment="1">
      <alignment horizontal="right" vertical="center" indent="7"/>
    </xf>
    <xf numFmtId="164" fontId="5" fillId="5" borderId="8" xfId="2" applyNumberFormat="1" applyFont="1" applyFill="1" applyBorder="1" applyAlignment="1">
      <alignment horizontal="right" vertical="center" indent="7"/>
    </xf>
    <xf numFmtId="0" fontId="5" fillId="4" borderId="2" xfId="2" applyFont="1" applyFill="1" applyBorder="1" applyAlignment="1">
      <alignment vertical="center"/>
    </xf>
    <xf numFmtId="3" fontId="5" fillId="4" borderId="10" xfId="2" applyNumberFormat="1" applyFont="1" applyFill="1" applyBorder="1" applyAlignment="1">
      <alignment horizontal="right" vertical="center" indent="7"/>
    </xf>
    <xf numFmtId="0" fontId="5" fillId="0" borderId="10" xfId="2" applyFont="1" applyBorder="1" applyAlignment="1">
      <alignment vertical="center"/>
    </xf>
    <xf numFmtId="3" fontId="5" fillId="0" borderId="10" xfId="2" applyNumberFormat="1" applyFont="1" applyBorder="1" applyAlignment="1">
      <alignment horizontal="right" vertical="center" indent="7"/>
    </xf>
    <xf numFmtId="0" fontId="5" fillId="4" borderId="11" xfId="2" applyFont="1" applyFill="1" applyBorder="1" applyAlignment="1">
      <alignment vertical="center"/>
    </xf>
    <xf numFmtId="3" fontId="5" fillId="4" borderId="11" xfId="2" applyNumberFormat="1" applyFont="1" applyFill="1" applyBorder="1" applyAlignment="1">
      <alignment horizontal="right" vertical="center" indent="7"/>
    </xf>
    <xf numFmtId="164" fontId="5" fillId="0" borderId="0" xfId="2" applyNumberFormat="1" applyFont="1"/>
    <xf numFmtId="164" fontId="3" fillId="0" borderId="0" xfId="1" applyNumberFormat="1"/>
    <xf numFmtId="3" fontId="3" fillId="0" borderId="0" xfId="1" applyNumberFormat="1"/>
    <xf numFmtId="165" fontId="3" fillId="0" borderId="0" xfId="1" applyNumberFormat="1"/>
    <xf numFmtId="3" fontId="11" fillId="0" borderId="1" xfId="3" applyNumberFormat="1" applyFont="1" applyBorder="1" applyAlignment="1">
      <alignment horizontal="center" vertical="center" wrapText="1"/>
    </xf>
    <xf numFmtId="3" fontId="12" fillId="0" borderId="4" xfId="3" applyNumberFormat="1" applyFont="1" applyBorder="1" applyAlignment="1">
      <alignment horizontal="center" vertical="center" wrapText="1"/>
    </xf>
    <xf numFmtId="3" fontId="11" fillId="0" borderId="4" xfId="3" applyNumberFormat="1" applyFont="1" applyBorder="1" applyAlignment="1">
      <alignment horizontal="center" vertical="center" wrapText="1"/>
    </xf>
    <xf numFmtId="164" fontId="5" fillId="0" borderId="1" xfId="2" applyNumberFormat="1" applyFont="1" applyBorder="1" applyAlignment="1">
      <alignment horizontal="center" vertical="center"/>
    </xf>
    <xf numFmtId="164" fontId="5" fillId="0" borderId="3" xfId="2" applyNumberFormat="1" applyFont="1" applyBorder="1" applyAlignment="1">
      <alignment horizontal="center" vertical="center"/>
    </xf>
    <xf numFmtId="3" fontId="11" fillId="5" borderId="5" xfId="3" applyNumberFormat="1" applyFont="1" applyFill="1" applyBorder="1" applyAlignment="1">
      <alignment horizontal="center" vertical="center" wrapText="1"/>
    </xf>
    <xf numFmtId="3" fontId="12" fillId="5" borderId="6" xfId="3" applyNumberFormat="1" applyFont="1" applyFill="1" applyBorder="1" applyAlignment="1">
      <alignment horizontal="center" vertical="center" wrapText="1"/>
    </xf>
    <xf numFmtId="3" fontId="11" fillId="5" borderId="6" xfId="3" applyNumberFormat="1" applyFont="1" applyFill="1" applyBorder="1" applyAlignment="1">
      <alignment horizontal="center" vertical="center" wrapText="1"/>
    </xf>
    <xf numFmtId="164" fontId="5" fillId="5" borderId="5" xfId="2" applyNumberFormat="1" applyFont="1" applyFill="1" applyBorder="1" applyAlignment="1">
      <alignment horizontal="center" vertical="center"/>
    </xf>
    <xf numFmtId="164" fontId="5" fillId="5" borderId="0" xfId="2" applyNumberFormat="1" applyFont="1" applyFill="1" applyAlignment="1">
      <alignment horizontal="center" vertical="center"/>
    </xf>
    <xf numFmtId="3" fontId="11" fillId="0" borderId="5" xfId="3" applyNumberFormat="1" applyFont="1" applyBorder="1" applyAlignment="1">
      <alignment horizontal="center" vertical="center" wrapText="1"/>
    </xf>
    <xf numFmtId="3" fontId="12" fillId="0" borderId="6" xfId="3" applyNumberFormat="1" applyFont="1" applyBorder="1" applyAlignment="1">
      <alignment horizontal="center" vertical="center" wrapText="1"/>
    </xf>
    <xf numFmtId="3" fontId="11" fillId="0" borderId="6" xfId="3" applyNumberFormat="1" applyFont="1" applyBorder="1" applyAlignment="1">
      <alignment horizontal="center" vertical="center" wrapText="1"/>
    </xf>
    <xf numFmtId="164" fontId="5" fillId="0" borderId="5" xfId="2" applyNumberFormat="1" applyFont="1" applyBorder="1" applyAlignment="1">
      <alignment horizontal="center" vertical="center"/>
    </xf>
    <xf numFmtId="164" fontId="5" fillId="0" borderId="0" xfId="2" applyNumberFormat="1" applyFont="1" applyAlignment="1">
      <alignment horizontal="center" vertical="center"/>
    </xf>
    <xf numFmtId="3" fontId="11" fillId="5" borderId="7" xfId="3" applyNumberFormat="1" applyFont="1" applyFill="1" applyBorder="1" applyAlignment="1">
      <alignment horizontal="center" vertical="center" wrapText="1"/>
    </xf>
    <xf numFmtId="3" fontId="12" fillId="5" borderId="9" xfId="3" applyNumberFormat="1" applyFont="1" applyFill="1" applyBorder="1" applyAlignment="1">
      <alignment horizontal="center" vertical="center" wrapText="1"/>
    </xf>
    <xf numFmtId="3" fontId="11" fillId="5" borderId="9" xfId="3" applyNumberFormat="1" applyFont="1" applyFill="1" applyBorder="1" applyAlignment="1">
      <alignment horizontal="center" vertical="center" wrapText="1"/>
    </xf>
    <xf numFmtId="164" fontId="5" fillId="5" borderId="7" xfId="2" applyNumberFormat="1" applyFont="1" applyFill="1" applyBorder="1" applyAlignment="1">
      <alignment horizontal="center" vertical="center"/>
    </xf>
    <xf numFmtId="164" fontId="5" fillId="5" borderId="8" xfId="2" applyNumberFormat="1" applyFont="1" applyFill="1" applyBorder="1" applyAlignment="1">
      <alignment horizontal="center" vertical="center"/>
    </xf>
    <xf numFmtId="3" fontId="5" fillId="4" borderId="10" xfId="2" applyNumberFormat="1" applyFont="1" applyFill="1" applyBorder="1" applyAlignment="1">
      <alignment horizontal="center" vertical="center"/>
    </xf>
    <xf numFmtId="164" fontId="5" fillId="4" borderId="2" xfId="2" applyNumberFormat="1" applyFont="1" applyFill="1" applyBorder="1" applyAlignment="1">
      <alignment horizontal="center" vertical="center"/>
    </xf>
    <xf numFmtId="164" fontId="5" fillId="4" borderId="1" xfId="2" applyNumberFormat="1" applyFont="1" applyFill="1" applyBorder="1" applyAlignment="1">
      <alignment horizontal="center" vertical="center"/>
    </xf>
    <xf numFmtId="3" fontId="5" fillId="0" borderId="10" xfId="2" applyNumberFormat="1" applyFont="1" applyBorder="1" applyAlignment="1">
      <alignment horizontal="center" vertical="center"/>
    </xf>
    <xf numFmtId="164" fontId="5" fillId="0" borderId="10" xfId="2" applyNumberFormat="1" applyFont="1" applyBorder="1" applyAlignment="1">
      <alignment horizontal="center" vertical="center"/>
    </xf>
    <xf numFmtId="3" fontId="5" fillId="4" borderId="11" xfId="2" applyNumberFormat="1" applyFont="1" applyFill="1" applyBorder="1" applyAlignment="1">
      <alignment horizontal="center" vertical="center"/>
    </xf>
    <xf numFmtId="164" fontId="5" fillId="4" borderId="11" xfId="2" applyNumberFormat="1" applyFont="1" applyFill="1" applyBorder="1" applyAlignment="1">
      <alignment horizontal="center" vertical="center"/>
    </xf>
    <xf numFmtId="164" fontId="5" fillId="4" borderId="7" xfId="2" applyNumberFormat="1" applyFont="1" applyFill="1" applyBorder="1" applyAlignment="1">
      <alignment horizontal="center" vertical="center"/>
    </xf>
    <xf numFmtId="3" fontId="0" fillId="0" borderId="0" xfId="0" applyNumberFormat="1"/>
    <xf numFmtId="165" fontId="0" fillId="0" borderId="0" xfId="0" applyNumberFormat="1"/>
    <xf numFmtId="3" fontId="11" fillId="0" borderId="1" xfId="5" applyNumberFormat="1" applyFont="1" applyBorder="1" applyAlignment="1">
      <alignment horizontal="center" vertical="center" wrapText="1"/>
    </xf>
    <xf numFmtId="3" fontId="11" fillId="5" borderId="5" xfId="5" applyNumberFormat="1" applyFont="1" applyFill="1" applyBorder="1" applyAlignment="1">
      <alignment horizontal="center" vertical="center" wrapText="1"/>
    </xf>
    <xf numFmtId="3" fontId="11" fillId="0" borderId="5" xfId="5" applyNumberFormat="1" applyFont="1" applyBorder="1" applyAlignment="1">
      <alignment horizontal="center" vertical="center" wrapText="1"/>
    </xf>
    <xf numFmtId="3" fontId="11" fillId="5" borderId="7" xfId="5" applyNumberFormat="1" applyFont="1" applyFill="1" applyBorder="1" applyAlignment="1">
      <alignment horizontal="center" vertical="center" wrapText="1"/>
    </xf>
    <xf numFmtId="0" fontId="5" fillId="0" borderId="0" xfId="2" applyFont="1" applyAlignment="1">
      <alignment horizontal="left"/>
    </xf>
    <xf numFmtId="0" fontId="7" fillId="0" borderId="0" xfId="2"/>
    <xf numFmtId="3" fontId="11" fillId="0" borderId="1" xfId="6" applyNumberFormat="1" applyFont="1" applyBorder="1" applyAlignment="1">
      <alignment horizontal="right" vertical="center" wrapText="1" indent="7"/>
    </xf>
    <xf numFmtId="3" fontId="11" fillId="0" borderId="4" xfId="6" applyNumberFormat="1" applyFont="1" applyBorder="1" applyAlignment="1">
      <alignment horizontal="right" vertical="center" wrapText="1" indent="7"/>
    </xf>
    <xf numFmtId="3" fontId="11" fillId="5" borderId="5" xfId="6" applyNumberFormat="1" applyFont="1" applyFill="1" applyBorder="1" applyAlignment="1">
      <alignment horizontal="right" vertical="center" wrapText="1" indent="7"/>
    </xf>
    <xf numFmtId="3" fontId="11" fillId="5" borderId="6" xfId="6" applyNumberFormat="1" applyFont="1" applyFill="1" applyBorder="1" applyAlignment="1">
      <alignment horizontal="right" vertical="center" wrapText="1" indent="7"/>
    </xf>
    <xf numFmtId="3" fontId="11" fillId="0" borderId="5" xfId="6" applyNumberFormat="1" applyFont="1" applyBorder="1" applyAlignment="1">
      <alignment horizontal="right" vertical="center" wrapText="1" indent="7"/>
    </xf>
    <xf numFmtId="3" fontId="11" fillId="0" borderId="6" xfId="6" applyNumberFormat="1" applyFont="1" applyBorder="1" applyAlignment="1">
      <alignment horizontal="right" vertical="center" wrapText="1" indent="7"/>
    </xf>
    <xf numFmtId="3" fontId="11" fillId="5" borderId="7" xfId="6" applyNumberFormat="1" applyFont="1" applyFill="1" applyBorder="1" applyAlignment="1">
      <alignment horizontal="right" vertical="center" wrapText="1" indent="7"/>
    </xf>
    <xf numFmtId="3" fontId="11" fillId="5" borderId="9" xfId="6" applyNumberFormat="1" applyFont="1" applyFill="1" applyBorder="1" applyAlignment="1">
      <alignment horizontal="right" vertical="center" wrapText="1" indent="7"/>
    </xf>
    <xf numFmtId="164" fontId="7" fillId="0" borderId="0" xfId="2" applyNumberFormat="1"/>
    <xf numFmtId="3" fontId="7" fillId="0" borderId="0" xfId="2" applyNumberFormat="1"/>
    <xf numFmtId="165" fontId="7" fillId="0" borderId="0" xfId="2" applyNumberFormat="1"/>
    <xf numFmtId="3" fontId="11" fillId="0" borderId="1" xfId="6" applyNumberFormat="1" applyFont="1" applyBorder="1" applyAlignment="1">
      <alignment horizontal="center" vertical="center" wrapText="1"/>
    </xf>
    <xf numFmtId="3" fontId="12" fillId="0" borderId="4" xfId="6" applyNumberFormat="1" applyFont="1" applyBorder="1" applyAlignment="1">
      <alignment horizontal="center" vertical="center" wrapText="1"/>
    </xf>
    <xf numFmtId="3" fontId="11" fillId="0" borderId="4" xfId="6" applyNumberFormat="1" applyFont="1" applyBorder="1" applyAlignment="1">
      <alignment horizontal="center" vertical="center" wrapText="1"/>
    </xf>
    <xf numFmtId="3" fontId="11" fillId="5" borderId="5" xfId="6" applyNumberFormat="1" applyFont="1" applyFill="1" applyBorder="1" applyAlignment="1">
      <alignment horizontal="center" vertical="center" wrapText="1"/>
    </xf>
    <xf numFmtId="3" fontId="12" fillId="5" borderId="6" xfId="6" applyNumberFormat="1" applyFont="1" applyFill="1" applyBorder="1" applyAlignment="1">
      <alignment horizontal="center" vertical="center" wrapText="1"/>
    </xf>
    <xf numFmtId="3" fontId="11" fillId="5" borderId="6" xfId="6" applyNumberFormat="1" applyFont="1" applyFill="1" applyBorder="1" applyAlignment="1">
      <alignment horizontal="center" vertical="center" wrapText="1"/>
    </xf>
    <xf numFmtId="3" fontId="11" fillId="0" borderId="5" xfId="6" applyNumberFormat="1" applyFont="1" applyBorder="1" applyAlignment="1">
      <alignment horizontal="center" vertical="center" wrapText="1"/>
    </xf>
    <xf numFmtId="3" fontId="12" fillId="0" borderId="6" xfId="6" applyNumberFormat="1" applyFont="1" applyBorder="1" applyAlignment="1">
      <alignment horizontal="center" vertical="center" wrapText="1"/>
    </xf>
    <xf numFmtId="3" fontId="11" fillId="0" borderId="6" xfId="6" applyNumberFormat="1" applyFont="1" applyBorder="1" applyAlignment="1">
      <alignment horizontal="center" vertical="center" wrapText="1"/>
    </xf>
    <xf numFmtId="3" fontId="11" fillId="5" borderId="7" xfId="6" applyNumberFormat="1" applyFont="1" applyFill="1" applyBorder="1" applyAlignment="1">
      <alignment horizontal="center" vertical="center" wrapText="1"/>
    </xf>
    <xf numFmtId="3" fontId="12" fillId="5" borderId="9" xfId="6" applyNumberFormat="1" applyFont="1" applyFill="1" applyBorder="1" applyAlignment="1">
      <alignment horizontal="center" vertical="center" wrapText="1"/>
    </xf>
    <xf numFmtId="3" fontId="11" fillId="5" borderId="9" xfId="6" applyNumberFormat="1" applyFont="1" applyFill="1" applyBorder="1" applyAlignment="1">
      <alignment horizontal="center" vertical="center" wrapText="1"/>
    </xf>
    <xf numFmtId="3" fontId="11" fillId="0" borderId="1" xfId="8" applyNumberFormat="1" applyFont="1" applyBorder="1" applyAlignment="1">
      <alignment horizontal="center" vertical="center" wrapText="1"/>
    </xf>
    <xf numFmtId="3" fontId="11" fillId="5" borderId="5" xfId="8" applyNumberFormat="1" applyFont="1" applyFill="1" applyBorder="1" applyAlignment="1">
      <alignment horizontal="center" vertical="center" wrapText="1"/>
    </xf>
    <xf numFmtId="3" fontId="11" fillId="0" borderId="5" xfId="8" applyNumberFormat="1" applyFont="1" applyBorder="1" applyAlignment="1">
      <alignment horizontal="center" vertical="center" wrapText="1"/>
    </xf>
    <xf numFmtId="3" fontId="11" fillId="5" borderId="7" xfId="8" applyNumberFormat="1" applyFont="1" applyFill="1" applyBorder="1" applyAlignment="1">
      <alignment horizontal="center" vertical="center" wrapText="1"/>
    </xf>
    <xf numFmtId="0" fontId="0" fillId="7" borderId="0" xfId="0" applyFill="1"/>
    <xf numFmtId="0" fontId="1" fillId="0" borderId="2" xfId="2" applyFont="1" applyBorder="1" applyAlignment="1">
      <alignment vertical="center"/>
    </xf>
    <xf numFmtId="0" fontId="1" fillId="5" borderId="10" xfId="2" applyFont="1" applyFill="1" applyBorder="1" applyAlignment="1">
      <alignment vertical="center"/>
    </xf>
    <xf numFmtId="0" fontId="1" fillId="0" borderId="10" xfId="2" applyFont="1" applyBorder="1" applyAlignment="1">
      <alignment vertical="center"/>
    </xf>
    <xf numFmtId="0" fontId="1" fillId="5" borderId="11" xfId="2" applyFont="1" applyFill="1" applyBorder="1" applyAlignment="1">
      <alignment vertical="center"/>
    </xf>
    <xf numFmtId="164" fontId="1" fillId="4" borderId="2" xfId="2" applyNumberFormat="1" applyFont="1" applyFill="1" applyBorder="1" applyAlignment="1">
      <alignment horizontal="right" vertical="center" indent="7"/>
    </xf>
    <xf numFmtId="164" fontId="1" fillId="4" borderId="1" xfId="2" applyNumberFormat="1" applyFont="1" applyFill="1" applyBorder="1" applyAlignment="1">
      <alignment horizontal="right" vertical="center" indent="7"/>
    </xf>
    <xf numFmtId="164" fontId="1" fillId="0" borderId="10" xfId="2" applyNumberFormat="1" applyFont="1" applyBorder="1" applyAlignment="1">
      <alignment horizontal="right" vertical="center" indent="7"/>
    </xf>
    <xf numFmtId="164" fontId="1" fillId="0" borderId="5" xfId="2" applyNumberFormat="1" applyFont="1" applyBorder="1" applyAlignment="1">
      <alignment horizontal="right" vertical="center" indent="7"/>
    </xf>
    <xf numFmtId="164" fontId="1" fillId="4" borderId="11" xfId="2" applyNumberFormat="1" applyFont="1" applyFill="1" applyBorder="1" applyAlignment="1">
      <alignment horizontal="right" vertical="center" indent="7"/>
    </xf>
    <xf numFmtId="164" fontId="1" fillId="4" borderId="7" xfId="2" applyNumberFormat="1" applyFont="1" applyFill="1" applyBorder="1" applyAlignment="1">
      <alignment horizontal="right" vertical="center" indent="7"/>
    </xf>
    <xf numFmtId="0" fontId="1" fillId="0" borderId="0" xfId="11"/>
    <xf numFmtId="3" fontId="1" fillId="0" borderId="0" xfId="11" applyNumberFormat="1"/>
    <xf numFmtId="165" fontId="1" fillId="0" borderId="0" xfId="11" applyNumberFormat="1"/>
    <xf numFmtId="3" fontId="11" fillId="0" borderId="1" xfId="8" applyNumberFormat="1" applyFont="1" applyBorder="1" applyAlignment="1">
      <alignment horizontal="right" vertical="center" wrapText="1" indent="7"/>
    </xf>
    <xf numFmtId="3" fontId="11" fillId="5" borderId="5" xfId="8" applyNumberFormat="1" applyFont="1" applyFill="1" applyBorder="1" applyAlignment="1">
      <alignment horizontal="right" vertical="center" wrapText="1" indent="7"/>
    </xf>
    <xf numFmtId="3" fontId="11" fillId="0" borderId="5" xfId="8" applyNumberFormat="1" applyFont="1" applyBorder="1" applyAlignment="1">
      <alignment horizontal="right" vertical="center" wrapText="1" indent="7"/>
    </xf>
    <xf numFmtId="3" fontId="11" fillId="5" borderId="7" xfId="8" applyNumberFormat="1" applyFont="1" applyFill="1" applyBorder="1" applyAlignment="1">
      <alignment horizontal="right" vertical="center" wrapText="1" indent="7"/>
    </xf>
    <xf numFmtId="164" fontId="5" fillId="4" borderId="2" xfId="2" applyNumberFormat="1" applyFont="1" applyFill="1" applyBorder="1" applyAlignment="1">
      <alignment horizontal="right" vertical="center" indent="7"/>
    </xf>
    <xf numFmtId="164" fontId="5" fillId="4" borderId="1" xfId="2" applyNumberFormat="1" applyFont="1" applyFill="1" applyBorder="1" applyAlignment="1">
      <alignment horizontal="right" vertical="center" indent="7"/>
    </xf>
    <xf numFmtId="164" fontId="5" fillId="0" borderId="10" xfId="2" applyNumberFormat="1" applyFont="1" applyBorder="1" applyAlignment="1">
      <alignment horizontal="right" vertical="center" indent="7"/>
    </xf>
    <xf numFmtId="164" fontId="5" fillId="4" borderId="11" xfId="2" applyNumberFormat="1" applyFont="1" applyFill="1" applyBorder="1" applyAlignment="1">
      <alignment horizontal="right" vertical="center" indent="7"/>
    </xf>
    <xf numFmtId="164" fontId="5" fillId="4" borderId="7" xfId="2" applyNumberFormat="1" applyFont="1" applyFill="1" applyBorder="1" applyAlignment="1">
      <alignment horizontal="right" vertical="center" indent="7"/>
    </xf>
    <xf numFmtId="0" fontId="21" fillId="8" borderId="10" xfId="0" applyFont="1" applyFill="1" applyBorder="1" applyAlignment="1">
      <alignment horizontal="center" vertical="center"/>
    </xf>
    <xf numFmtId="0" fontId="21" fillId="8" borderId="6" xfId="0" applyFont="1" applyFill="1" applyBorder="1" applyAlignment="1">
      <alignment horizontal="center" vertical="center"/>
    </xf>
    <xf numFmtId="0" fontId="22" fillId="8" borderId="10" xfId="9" applyFont="1" applyFill="1" applyBorder="1" applyAlignment="1">
      <alignment horizontal="left" vertical="center" wrapText="1" indent="1"/>
    </xf>
    <xf numFmtId="0" fontId="22" fillId="8" borderId="0" xfId="9" applyFont="1" applyFill="1" applyBorder="1" applyAlignment="1">
      <alignment horizontal="left" vertical="center" wrapText="1" indent="1"/>
    </xf>
    <xf numFmtId="0" fontId="22" fillId="8" borderId="6" xfId="9" applyFont="1" applyFill="1" applyBorder="1" applyAlignment="1">
      <alignment horizontal="left" vertical="center" wrapText="1" indent="1"/>
    </xf>
    <xf numFmtId="0" fontId="21" fillId="0" borderId="10" xfId="0" applyFont="1" applyBorder="1" applyAlignment="1">
      <alignment horizontal="center" vertical="center"/>
    </xf>
    <xf numFmtId="0" fontId="21" fillId="0" borderId="6" xfId="0" applyFont="1" applyBorder="1" applyAlignment="1">
      <alignment horizontal="center" vertical="center"/>
    </xf>
    <xf numFmtId="0" fontId="22" fillId="0" borderId="10" xfId="9" applyFont="1" applyBorder="1" applyAlignment="1">
      <alignment horizontal="left" vertical="center" wrapText="1" indent="1"/>
    </xf>
    <xf numFmtId="0" fontId="22" fillId="0" borderId="0" xfId="9" applyFont="1" applyBorder="1" applyAlignment="1">
      <alignment horizontal="left" vertical="center" wrapText="1" indent="1"/>
    </xf>
    <xf numFmtId="0" fontId="22" fillId="0" borderId="6" xfId="9" applyFont="1" applyBorder="1" applyAlignment="1">
      <alignment horizontal="left" vertical="center" wrapText="1" indent="1"/>
    </xf>
    <xf numFmtId="0" fontId="14" fillId="7" borderId="0" xfId="0" applyFont="1" applyFill="1" applyAlignment="1">
      <alignment horizontal="center" vertical="top"/>
    </xf>
    <xf numFmtId="0" fontId="15" fillId="7" borderId="0" xfId="0" applyFont="1" applyFill="1" applyAlignment="1">
      <alignment horizontal="center" vertical="top"/>
    </xf>
    <xf numFmtId="0" fontId="16" fillId="0" borderId="0" xfId="0" applyFont="1" applyAlignment="1">
      <alignment horizontal="center" vertical="center"/>
    </xf>
    <xf numFmtId="0" fontId="17" fillId="0" borderId="0" xfId="0" applyFont="1" applyAlignment="1">
      <alignment horizontal="center" vertical="center"/>
    </xf>
    <xf numFmtId="0" fontId="18" fillId="4" borderId="12" xfId="0" applyFont="1" applyFill="1" applyBorder="1" applyAlignment="1">
      <alignment horizontal="center" vertical="center"/>
    </xf>
    <xf numFmtId="0" fontId="19" fillId="4" borderId="12" xfId="0" applyFont="1" applyFill="1" applyBorder="1" applyAlignment="1">
      <alignment horizontal="center" vertical="center"/>
    </xf>
    <xf numFmtId="0" fontId="20" fillId="7" borderId="0" xfId="10" applyFill="1" applyBorder="1" applyAlignment="1">
      <alignment horizontal="left" wrapText="1"/>
    </xf>
    <xf numFmtId="0" fontId="21" fillId="0" borderId="11" xfId="0" applyFont="1" applyBorder="1" applyAlignment="1">
      <alignment horizontal="center" vertical="center"/>
    </xf>
    <xf numFmtId="0" fontId="21" fillId="0" borderId="9" xfId="0" applyFont="1" applyBorder="1" applyAlignment="1">
      <alignment horizontal="center" vertical="center"/>
    </xf>
    <xf numFmtId="0" fontId="22" fillId="0" borderId="11" xfId="9" applyFont="1" applyBorder="1" applyAlignment="1">
      <alignment horizontal="left" vertical="center" wrapText="1" indent="1"/>
    </xf>
    <xf numFmtId="0" fontId="22" fillId="0" borderId="8" xfId="9" applyFont="1" applyBorder="1" applyAlignment="1">
      <alignment horizontal="left" vertical="center" wrapText="1" indent="1"/>
    </xf>
    <xf numFmtId="0" fontId="22" fillId="0" borderId="9" xfId="9" applyFont="1" applyBorder="1" applyAlignment="1">
      <alignment horizontal="left" vertical="center" wrapText="1" indent="1"/>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Alignment="1">
      <alignment horizontal="center" vertical="center"/>
    </xf>
    <xf numFmtId="0" fontId="22" fillId="0" borderId="2" xfId="9" applyFont="1" applyBorder="1" applyAlignment="1">
      <alignment horizontal="left" vertical="center" wrapText="1" indent="1"/>
    </xf>
    <xf numFmtId="0" fontId="22" fillId="0" borderId="3" xfId="9" applyFont="1" applyBorder="1" applyAlignment="1">
      <alignment horizontal="left" vertical="center" wrapText="1" indent="1"/>
    </xf>
    <xf numFmtId="0" fontId="22" fillId="0" borderId="4" xfId="9" applyFont="1" applyBorder="1" applyAlignment="1">
      <alignment horizontal="left" vertical="center" wrapText="1" indent="1"/>
    </xf>
    <xf numFmtId="0" fontId="6" fillId="3" borderId="0" xfId="2" applyFont="1" applyFill="1" applyAlignment="1">
      <alignment horizontal="center" vertical="center" wrapText="1"/>
    </xf>
    <xf numFmtId="0" fontId="6" fillId="3" borderId="6" xfId="2" applyFont="1" applyFill="1" applyBorder="1" applyAlignment="1">
      <alignment horizontal="center" vertical="center" wrapText="1"/>
    </xf>
    <xf numFmtId="0" fontId="8" fillId="4" borderId="10" xfId="2" applyFont="1" applyFill="1" applyBorder="1" applyAlignment="1">
      <alignment horizontal="center" vertical="center" wrapText="1"/>
    </xf>
    <xf numFmtId="0" fontId="8" fillId="4" borderId="0" xfId="2" applyFont="1" applyFill="1" applyAlignment="1">
      <alignment horizontal="center" vertical="center" wrapText="1"/>
    </xf>
    <xf numFmtId="0" fontId="8" fillId="4" borderId="6" xfId="2" applyFont="1" applyFill="1" applyBorder="1" applyAlignment="1">
      <alignment horizontal="center" vertical="center" wrapText="1"/>
    </xf>
    <xf numFmtId="0" fontId="8" fillId="4" borderId="10" xfId="2" applyFont="1" applyFill="1" applyBorder="1" applyAlignment="1">
      <alignment horizontal="center" vertical="center"/>
    </xf>
    <xf numFmtId="0" fontId="8" fillId="4" borderId="0" xfId="2" applyFont="1" applyFill="1" applyAlignment="1">
      <alignment horizontal="center" vertical="center"/>
    </xf>
    <xf numFmtId="0" fontId="8" fillId="4" borderId="6" xfId="2" applyFont="1" applyFill="1" applyBorder="1" applyAlignment="1">
      <alignment horizontal="center" vertical="center"/>
    </xf>
    <xf numFmtId="0" fontId="5" fillId="0" borderId="0" xfId="11" applyFont="1" applyAlignment="1">
      <alignment horizontal="left" vertical="top" wrapText="1"/>
    </xf>
    <xf numFmtId="0" fontId="4" fillId="0" borderId="8" xfId="2" applyFont="1" applyBorder="1" applyAlignment="1">
      <alignment horizontal="left" vertical="top" wrapText="1"/>
    </xf>
    <xf numFmtId="0" fontId="6" fillId="2" borderId="1"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 xfId="2" applyFont="1" applyFill="1" applyBorder="1" applyAlignment="1">
      <alignment horizontal="center" vertical="center" wrapText="1"/>
    </xf>
    <xf numFmtId="0" fontId="6" fillId="3" borderId="7" xfId="2" applyFont="1" applyFill="1" applyBorder="1" applyAlignment="1">
      <alignment horizontal="center" vertical="center" wrapText="1"/>
    </xf>
    <xf numFmtId="0" fontId="6" fillId="6" borderId="2" xfId="2" applyFont="1" applyFill="1" applyBorder="1" applyAlignment="1">
      <alignment horizontal="center" vertical="center" wrapText="1"/>
    </xf>
    <xf numFmtId="0" fontId="6" fillId="6" borderId="3" xfId="2" applyFont="1" applyFill="1" applyBorder="1" applyAlignment="1">
      <alignment horizontal="center" vertical="center" wrapText="1"/>
    </xf>
    <xf numFmtId="0" fontId="6" fillId="6" borderId="4" xfId="2" applyFont="1" applyFill="1" applyBorder="1" applyAlignment="1">
      <alignment horizontal="center" vertical="center" wrapText="1"/>
    </xf>
    <xf numFmtId="0" fontId="6" fillId="3" borderId="5" xfId="2" applyFont="1" applyFill="1" applyBorder="1" applyAlignment="1">
      <alignment horizontal="center" vertical="center"/>
    </xf>
    <xf numFmtId="0" fontId="6" fillId="3" borderId="7" xfId="2" applyFont="1" applyFill="1" applyBorder="1" applyAlignment="1">
      <alignment horizontal="center" vertical="center"/>
    </xf>
    <xf numFmtId="0" fontId="5" fillId="0" borderId="0" xfId="7" applyFont="1" applyAlignment="1">
      <alignment horizontal="left" vertical="top" wrapText="1"/>
    </xf>
    <xf numFmtId="0" fontId="5" fillId="0" borderId="3" xfId="7" applyFont="1" applyBorder="1" applyAlignment="1">
      <alignment horizontal="left" vertical="top" wrapText="1"/>
    </xf>
    <xf numFmtId="0" fontId="5" fillId="0" borderId="3" xfId="4" applyFont="1" applyBorder="1" applyAlignment="1">
      <alignment horizontal="left" wrapText="1"/>
    </xf>
    <xf numFmtId="0" fontId="4" fillId="0" borderId="0" xfId="1" applyFont="1" applyAlignment="1">
      <alignment horizontal="left" vertical="center" wrapText="1"/>
    </xf>
    <xf numFmtId="0" fontId="6" fillId="2" borderId="1"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5" fillId="0" borderId="0" xfId="11" applyFont="1" applyAlignment="1">
      <alignment horizontal="left"/>
    </xf>
    <xf numFmtId="0" fontId="4" fillId="0" borderId="0" xfId="2" applyFont="1" applyAlignment="1">
      <alignment horizontal="left" vertical="center" wrapText="1"/>
    </xf>
    <xf numFmtId="0" fontId="5" fillId="0" borderId="0" xfId="7" applyFont="1" applyAlignment="1">
      <alignment horizontal="left"/>
    </xf>
    <xf numFmtId="0" fontId="5" fillId="0" borderId="3" xfId="7" applyFont="1" applyBorder="1" applyAlignment="1">
      <alignment horizontal="left"/>
    </xf>
    <xf numFmtId="0" fontId="5" fillId="0" borderId="3" xfId="4" applyFont="1" applyBorder="1" applyAlignment="1">
      <alignment horizontal="left"/>
    </xf>
    <xf numFmtId="0" fontId="1" fillId="0" borderId="2" xfId="1" applyFont="1" applyBorder="1" applyAlignment="1">
      <alignment vertical="center"/>
    </xf>
    <xf numFmtId="0" fontId="1" fillId="5" borderId="10" xfId="1" applyFont="1" applyFill="1" applyBorder="1" applyAlignment="1">
      <alignment vertical="center"/>
    </xf>
    <xf numFmtId="0" fontId="1" fillId="0" borderId="10" xfId="1" applyFont="1" applyBorder="1" applyAlignment="1">
      <alignment vertical="center"/>
    </xf>
    <xf numFmtId="0" fontId="1" fillId="5" borderId="11" xfId="1" applyFont="1" applyFill="1" applyBorder="1" applyAlignment="1">
      <alignment vertical="center"/>
    </xf>
    <xf numFmtId="164" fontId="1" fillId="4" borderId="2" xfId="1" applyNumberFormat="1" applyFont="1" applyFill="1" applyBorder="1" applyAlignment="1">
      <alignment horizontal="right" vertical="center" indent="7"/>
    </xf>
    <xf numFmtId="164" fontId="1" fillId="4" borderId="1" xfId="1" applyNumberFormat="1" applyFont="1" applyFill="1" applyBorder="1" applyAlignment="1">
      <alignment horizontal="right" vertical="center" indent="7"/>
    </xf>
    <xf numFmtId="164" fontId="1" fillId="0" borderId="10" xfId="1" applyNumberFormat="1" applyFont="1" applyBorder="1" applyAlignment="1">
      <alignment horizontal="right" vertical="center" indent="7"/>
    </xf>
    <xf numFmtId="164" fontId="1" fillId="0" borderId="5" xfId="1" applyNumberFormat="1" applyFont="1" applyBorder="1" applyAlignment="1">
      <alignment horizontal="right" vertical="center" indent="7"/>
    </xf>
    <xf numFmtId="164" fontId="1" fillId="4" borderId="11" xfId="1" applyNumberFormat="1" applyFont="1" applyFill="1" applyBorder="1" applyAlignment="1">
      <alignment horizontal="right" vertical="center" indent="7"/>
    </xf>
    <xf numFmtId="164" fontId="1" fillId="4" borderId="7" xfId="1" applyNumberFormat="1" applyFont="1" applyFill="1" applyBorder="1" applyAlignment="1">
      <alignment horizontal="right" vertical="center" indent="7"/>
    </xf>
    <xf numFmtId="0" fontId="5" fillId="0" borderId="0" xfId="11" applyFont="1" applyAlignment="1"/>
    <xf numFmtId="0" fontId="5" fillId="0" borderId="0" xfId="7" applyFont="1" applyAlignment="1"/>
    <xf numFmtId="0" fontId="5" fillId="0" borderId="3" xfId="7" applyFont="1" applyBorder="1" applyAlignment="1"/>
    <xf numFmtId="0" fontId="5" fillId="0" borderId="3" xfId="4" applyFont="1" applyBorder="1" applyAlignment="1"/>
  </cellXfs>
  <cellStyles count="12">
    <cellStyle name="Hyperlink" xfId="10" xr:uid="{1C85F12D-ADD5-47F7-9351-33EECB465365}"/>
    <cellStyle name="Link" xfId="9" builtinId="8"/>
    <cellStyle name="Standard" xfId="0" builtinId="0"/>
    <cellStyle name="Standard 2" xfId="4" xr:uid="{00000000-0005-0000-0000-000001000000}"/>
    <cellStyle name="Standard 2 2" xfId="1" xr:uid="{00000000-0005-0000-0000-000002000000}"/>
    <cellStyle name="Standard 2 2 2" xfId="2" xr:uid="{00000000-0005-0000-0000-000003000000}"/>
    <cellStyle name="Standard 2 2 2 2" xfId="7" xr:uid="{6BFA5292-A022-4FE4-8A06-18FFBE4DF485}"/>
    <cellStyle name="Standard 2 2 2 2 2" xfId="11" xr:uid="{D0D335A0-88D7-4449-BE17-AABEB9979BB5}"/>
    <cellStyle name="Standard_Tab15a_i5_lm15" xfId="3" xr:uid="{00000000-0005-0000-0000-000004000000}"/>
    <cellStyle name="Standard_Tab15a_i5_lm15 2" xfId="6" xr:uid="{E3F17724-5643-4CB2-9EAD-E7FA5C9AF846}"/>
    <cellStyle name="Standard_Tab15a_i5_lm15_1" xfId="5" xr:uid="{00000000-0005-0000-0000-000005000000}"/>
    <cellStyle name="Standard_Tab15a_i5_lm15_1 2" xfId="8" xr:uid="{9E5D8DB0-1643-4AEB-8869-DBF6A96040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36CAC-BE2D-4A83-8BB5-B3DAF4790038}">
  <sheetPr>
    <tabColor rgb="FF00B0F0"/>
  </sheetPr>
  <dimension ref="A1:L29"/>
  <sheetViews>
    <sheetView workbookViewId="0">
      <selection activeCell="F8" sqref="F8:K8"/>
    </sheetView>
  </sheetViews>
  <sheetFormatPr defaultColWidth="12.5703125" defaultRowHeight="13.15"/>
  <cols>
    <col min="1" max="1" width="5" customWidth="1"/>
    <col min="3" max="3" width="10.42578125" customWidth="1"/>
    <col min="5" max="5" width="10.140625" customWidth="1"/>
    <col min="11" max="11" width="86.42578125" customWidth="1"/>
    <col min="12" max="12" width="6.28515625" customWidth="1"/>
  </cols>
  <sheetData>
    <row r="1" spans="1:12" ht="33" customHeight="1">
      <c r="A1" s="97"/>
      <c r="B1" s="97"/>
      <c r="C1" s="97"/>
      <c r="D1" s="97"/>
      <c r="E1" s="97"/>
      <c r="F1" s="97"/>
      <c r="G1" s="97"/>
      <c r="H1" s="97"/>
      <c r="I1" s="97"/>
      <c r="J1" s="97"/>
      <c r="K1" s="97"/>
      <c r="L1" s="97"/>
    </row>
    <row r="2" spans="1:12">
      <c r="A2" s="97"/>
      <c r="B2" s="130" t="s">
        <v>0</v>
      </c>
      <c r="C2" s="131"/>
      <c r="D2" s="131"/>
      <c r="E2" s="131"/>
      <c r="F2" s="131"/>
      <c r="G2" s="131"/>
      <c r="H2" s="131"/>
      <c r="I2" s="131"/>
      <c r="J2" s="131"/>
      <c r="K2" s="131"/>
      <c r="L2" s="97"/>
    </row>
    <row r="3" spans="1:12" ht="24" customHeight="1">
      <c r="A3" s="97"/>
      <c r="B3" s="131"/>
      <c r="C3" s="131"/>
      <c r="D3" s="131"/>
      <c r="E3" s="131"/>
      <c r="F3" s="131"/>
      <c r="G3" s="131"/>
      <c r="H3" s="131"/>
      <c r="I3" s="131"/>
      <c r="J3" s="131"/>
      <c r="K3" s="131"/>
      <c r="L3" s="97"/>
    </row>
    <row r="4" spans="1:12">
      <c r="A4" s="97"/>
      <c r="B4" s="132" t="s">
        <v>1</v>
      </c>
      <c r="C4" s="133"/>
      <c r="D4" s="133"/>
      <c r="E4" s="133"/>
      <c r="F4" s="133"/>
      <c r="G4" s="133"/>
      <c r="H4" s="133"/>
      <c r="I4" s="133"/>
      <c r="J4" s="133"/>
      <c r="K4" s="133"/>
      <c r="L4" s="97"/>
    </row>
    <row r="5" spans="1:12" ht="39.950000000000003" customHeight="1">
      <c r="A5" s="97"/>
      <c r="B5" s="133"/>
      <c r="C5" s="133"/>
      <c r="D5" s="133"/>
      <c r="E5" s="133"/>
      <c r="F5" s="133"/>
      <c r="G5" s="133"/>
      <c r="H5" s="133"/>
      <c r="I5" s="133"/>
      <c r="J5" s="133"/>
      <c r="K5" s="133"/>
      <c r="L5" s="97"/>
    </row>
    <row r="6" spans="1:12">
      <c r="A6" s="97"/>
      <c r="B6" s="134" t="s">
        <v>2</v>
      </c>
      <c r="C6" s="134"/>
      <c r="D6" s="134" t="s">
        <v>3</v>
      </c>
      <c r="E6" s="135"/>
      <c r="F6" s="134" t="s">
        <v>4</v>
      </c>
      <c r="G6" s="134"/>
      <c r="H6" s="134"/>
      <c r="I6" s="134"/>
      <c r="J6" s="134"/>
      <c r="K6" s="134"/>
      <c r="L6" s="97"/>
    </row>
    <row r="7" spans="1:12">
      <c r="A7" s="97"/>
      <c r="B7" s="134"/>
      <c r="C7" s="134"/>
      <c r="D7" s="135"/>
      <c r="E7" s="135"/>
      <c r="F7" s="134"/>
      <c r="G7" s="134"/>
      <c r="H7" s="134"/>
      <c r="I7" s="134"/>
      <c r="J7" s="134"/>
      <c r="K7" s="134"/>
      <c r="L7" s="97"/>
    </row>
    <row r="8" spans="1:12" ht="33" customHeight="1">
      <c r="A8" s="97"/>
      <c r="B8" s="125">
        <v>2023</v>
      </c>
      <c r="C8" s="126"/>
      <c r="D8" s="142" t="s">
        <v>5</v>
      </c>
      <c r="E8" s="143"/>
      <c r="F8" s="127" t="s">
        <v>6</v>
      </c>
      <c r="G8" s="128"/>
      <c r="H8" s="128"/>
      <c r="I8" s="128"/>
      <c r="J8" s="128"/>
      <c r="K8" s="129"/>
      <c r="L8" s="97"/>
    </row>
    <row r="9" spans="1:12" ht="33.75" customHeight="1">
      <c r="A9" s="97"/>
      <c r="B9" s="120">
        <v>2022</v>
      </c>
      <c r="C9" s="121"/>
      <c r="D9" s="144"/>
      <c r="E9" s="144"/>
      <c r="F9" s="122" t="s">
        <v>7</v>
      </c>
      <c r="G9" s="123"/>
      <c r="H9" s="123"/>
      <c r="I9" s="123"/>
      <c r="J9" s="123"/>
      <c r="K9" s="124"/>
      <c r="L9" s="97"/>
    </row>
    <row r="10" spans="1:12" ht="33" customHeight="1">
      <c r="A10" s="97"/>
      <c r="B10" s="125">
        <v>2021</v>
      </c>
      <c r="C10" s="126"/>
      <c r="D10" s="125"/>
      <c r="E10" s="126"/>
      <c r="F10" s="127" t="s">
        <v>8</v>
      </c>
      <c r="G10" s="128"/>
      <c r="H10" s="128"/>
      <c r="I10" s="128"/>
      <c r="J10" s="128"/>
      <c r="K10" s="129"/>
      <c r="L10" s="97"/>
    </row>
    <row r="11" spans="1:12" ht="33" customHeight="1">
      <c r="A11" s="97"/>
      <c r="B11" s="120">
        <v>2020</v>
      </c>
      <c r="C11" s="121"/>
      <c r="D11" s="125"/>
      <c r="E11" s="126"/>
      <c r="F11" s="122" t="s">
        <v>9</v>
      </c>
      <c r="G11" s="123"/>
      <c r="H11" s="123"/>
      <c r="I11" s="123"/>
      <c r="J11" s="123"/>
      <c r="K11" s="124"/>
      <c r="L11" s="97"/>
    </row>
    <row r="12" spans="1:12" ht="33.75" customHeight="1">
      <c r="A12" s="97"/>
      <c r="B12" s="125">
        <v>2019</v>
      </c>
      <c r="C12" s="126"/>
      <c r="D12" s="125"/>
      <c r="E12" s="126"/>
      <c r="F12" s="127" t="s">
        <v>10</v>
      </c>
      <c r="G12" s="128"/>
      <c r="H12" s="128"/>
      <c r="I12" s="128"/>
      <c r="J12" s="128"/>
      <c r="K12" s="129"/>
      <c r="L12" s="97"/>
    </row>
    <row r="13" spans="1:12" ht="34.5" customHeight="1">
      <c r="A13" s="97"/>
      <c r="B13" s="120">
        <v>2018</v>
      </c>
      <c r="C13" s="121"/>
      <c r="D13" s="125"/>
      <c r="E13" s="126"/>
      <c r="F13" s="122" t="s">
        <v>11</v>
      </c>
      <c r="G13" s="123"/>
      <c r="H13" s="123"/>
      <c r="I13" s="123"/>
      <c r="J13" s="123"/>
      <c r="K13" s="124"/>
      <c r="L13" s="97"/>
    </row>
    <row r="14" spans="1:12" ht="33" customHeight="1">
      <c r="A14" s="97"/>
      <c r="B14" s="125">
        <v>2017</v>
      </c>
      <c r="C14" s="126"/>
      <c r="D14" s="137"/>
      <c r="E14" s="138"/>
      <c r="F14" s="127" t="s">
        <v>12</v>
      </c>
      <c r="G14" s="128"/>
      <c r="H14" s="128"/>
      <c r="I14" s="128"/>
      <c r="J14" s="128"/>
      <c r="K14" s="129"/>
      <c r="L14" s="97"/>
    </row>
    <row r="15" spans="1:12" ht="33" customHeight="1">
      <c r="A15" s="97"/>
      <c r="B15" s="142">
        <v>2023</v>
      </c>
      <c r="C15" s="143"/>
      <c r="D15" s="142" t="s">
        <v>13</v>
      </c>
      <c r="E15" s="143"/>
      <c r="F15" s="145" t="s">
        <v>14</v>
      </c>
      <c r="G15" s="146"/>
      <c r="H15" s="146"/>
      <c r="I15" s="146"/>
      <c r="J15" s="146"/>
      <c r="K15" s="147"/>
      <c r="L15" s="97"/>
    </row>
    <row r="16" spans="1:12" ht="33" customHeight="1">
      <c r="A16" s="97"/>
      <c r="B16" s="120">
        <v>2022</v>
      </c>
      <c r="C16" s="121"/>
      <c r="D16" s="144"/>
      <c r="E16" s="144"/>
      <c r="F16" s="122" t="s">
        <v>15</v>
      </c>
      <c r="G16" s="123"/>
      <c r="H16" s="123"/>
      <c r="I16" s="123"/>
      <c r="J16" s="123"/>
      <c r="K16" s="124"/>
      <c r="L16" s="97"/>
    </row>
    <row r="17" spans="1:12" ht="33" customHeight="1">
      <c r="A17" s="97"/>
      <c r="B17" s="125">
        <v>2021</v>
      </c>
      <c r="C17" s="126"/>
      <c r="D17" s="125"/>
      <c r="E17" s="126"/>
      <c r="F17" s="127" t="s">
        <v>16</v>
      </c>
      <c r="G17" s="128"/>
      <c r="H17" s="128"/>
      <c r="I17" s="128"/>
      <c r="J17" s="128"/>
      <c r="K17" s="129"/>
      <c r="L17" s="97"/>
    </row>
    <row r="18" spans="1:12" ht="32.25" customHeight="1">
      <c r="A18" s="97"/>
      <c r="B18" s="120">
        <v>2020</v>
      </c>
      <c r="C18" s="121"/>
      <c r="D18" s="125"/>
      <c r="E18" s="126"/>
      <c r="F18" s="122" t="s">
        <v>17</v>
      </c>
      <c r="G18" s="123"/>
      <c r="H18" s="123"/>
      <c r="I18" s="123"/>
      <c r="J18" s="123"/>
      <c r="K18" s="124"/>
      <c r="L18" s="97"/>
    </row>
    <row r="19" spans="1:12" ht="33" customHeight="1">
      <c r="A19" s="97"/>
      <c r="B19" s="125">
        <v>2019</v>
      </c>
      <c r="C19" s="126"/>
      <c r="D19" s="125"/>
      <c r="E19" s="126"/>
      <c r="F19" s="127" t="s">
        <v>18</v>
      </c>
      <c r="G19" s="128"/>
      <c r="H19" s="128"/>
      <c r="I19" s="128"/>
      <c r="J19" s="128"/>
      <c r="K19" s="129"/>
      <c r="L19" s="97"/>
    </row>
    <row r="20" spans="1:12" ht="31.5" customHeight="1">
      <c r="A20" s="97"/>
      <c r="B20" s="120">
        <v>2018</v>
      </c>
      <c r="C20" s="121"/>
      <c r="D20" s="125"/>
      <c r="E20" s="126"/>
      <c r="F20" s="122" t="s">
        <v>19</v>
      </c>
      <c r="G20" s="123"/>
      <c r="H20" s="123"/>
      <c r="I20" s="123"/>
      <c r="J20" s="123"/>
      <c r="K20" s="124"/>
      <c r="L20" s="97"/>
    </row>
    <row r="21" spans="1:12" ht="31.5" customHeight="1">
      <c r="A21" s="97"/>
      <c r="B21" s="125">
        <v>2017</v>
      </c>
      <c r="C21" s="126"/>
      <c r="D21" s="137"/>
      <c r="E21" s="138"/>
      <c r="F21" s="127" t="s">
        <v>20</v>
      </c>
      <c r="G21" s="128"/>
      <c r="H21" s="128"/>
      <c r="I21" s="128"/>
      <c r="J21" s="128"/>
      <c r="K21" s="129"/>
      <c r="L21" s="97"/>
    </row>
    <row r="22" spans="1:12" ht="31.5" customHeight="1">
      <c r="A22" s="97"/>
      <c r="B22" s="142">
        <v>2023</v>
      </c>
      <c r="C22" s="143"/>
      <c r="D22" s="142" t="s">
        <v>21</v>
      </c>
      <c r="E22" s="143"/>
      <c r="F22" s="145" t="s">
        <v>22</v>
      </c>
      <c r="G22" s="146"/>
      <c r="H22" s="146"/>
      <c r="I22" s="146"/>
      <c r="J22" s="146"/>
      <c r="K22" s="147"/>
      <c r="L22" s="97"/>
    </row>
    <row r="23" spans="1:12" ht="31.5" customHeight="1">
      <c r="A23" s="97"/>
      <c r="B23" s="120">
        <v>2022</v>
      </c>
      <c r="C23" s="121"/>
      <c r="D23" s="144"/>
      <c r="E23" s="144"/>
      <c r="F23" s="122" t="s">
        <v>23</v>
      </c>
      <c r="G23" s="123"/>
      <c r="H23" s="123"/>
      <c r="I23" s="123"/>
      <c r="J23" s="123"/>
      <c r="K23" s="124"/>
      <c r="L23" s="97"/>
    </row>
    <row r="24" spans="1:12" ht="31.5" customHeight="1">
      <c r="A24" s="97"/>
      <c r="B24" s="125">
        <v>2021</v>
      </c>
      <c r="C24" s="126"/>
      <c r="D24" s="125"/>
      <c r="E24" s="126"/>
      <c r="F24" s="127" t="s">
        <v>24</v>
      </c>
      <c r="G24" s="128"/>
      <c r="H24" s="128"/>
      <c r="I24" s="128"/>
      <c r="J24" s="128"/>
      <c r="K24" s="129"/>
      <c r="L24" s="97"/>
    </row>
    <row r="25" spans="1:12" ht="33" customHeight="1">
      <c r="A25" s="97"/>
      <c r="B25" s="120">
        <v>2020</v>
      </c>
      <c r="C25" s="121"/>
      <c r="D25" s="125"/>
      <c r="E25" s="126"/>
      <c r="F25" s="122" t="s">
        <v>25</v>
      </c>
      <c r="G25" s="123"/>
      <c r="H25" s="123"/>
      <c r="I25" s="123"/>
      <c r="J25" s="123"/>
      <c r="K25" s="124"/>
      <c r="L25" s="97"/>
    </row>
    <row r="26" spans="1:12" ht="36.75" customHeight="1">
      <c r="A26" s="97"/>
      <c r="B26" s="125">
        <v>2019</v>
      </c>
      <c r="C26" s="126"/>
      <c r="D26" s="125"/>
      <c r="E26" s="126"/>
      <c r="F26" s="127" t="s">
        <v>26</v>
      </c>
      <c r="G26" s="128"/>
      <c r="H26" s="128"/>
      <c r="I26" s="128"/>
      <c r="J26" s="128"/>
      <c r="K26" s="129"/>
      <c r="L26" s="97"/>
    </row>
    <row r="27" spans="1:12" ht="33" customHeight="1">
      <c r="A27" s="97"/>
      <c r="B27" s="120">
        <v>2018</v>
      </c>
      <c r="C27" s="121"/>
      <c r="D27" s="125"/>
      <c r="E27" s="126"/>
      <c r="F27" s="122" t="s">
        <v>27</v>
      </c>
      <c r="G27" s="123"/>
      <c r="H27" s="123"/>
      <c r="I27" s="123"/>
      <c r="J27" s="123"/>
      <c r="K27" s="124"/>
      <c r="L27" s="97"/>
    </row>
    <row r="28" spans="1:12" ht="32.25" customHeight="1">
      <c r="A28" s="97"/>
      <c r="B28" s="137">
        <v>2017</v>
      </c>
      <c r="C28" s="138"/>
      <c r="D28" s="137"/>
      <c r="E28" s="138"/>
      <c r="F28" s="139" t="s">
        <v>28</v>
      </c>
      <c r="G28" s="140"/>
      <c r="H28" s="140"/>
      <c r="I28" s="140"/>
      <c r="J28" s="140"/>
      <c r="K28" s="141"/>
      <c r="L28" s="97"/>
    </row>
    <row r="29" spans="1:12" ht="33" customHeight="1">
      <c r="A29" s="97"/>
      <c r="B29" s="97"/>
      <c r="C29" s="97"/>
      <c r="D29" s="97"/>
      <c r="E29" s="97"/>
      <c r="F29" s="136"/>
      <c r="G29" s="136"/>
      <c r="H29" s="136"/>
      <c r="I29" s="136"/>
      <c r="J29" s="136"/>
      <c r="K29" s="136"/>
      <c r="L29" s="97"/>
    </row>
  </sheetData>
  <mergeCells count="51">
    <mergeCell ref="F20:K20"/>
    <mergeCell ref="B21:C21"/>
    <mergeCell ref="F21:K21"/>
    <mergeCell ref="F13:K13"/>
    <mergeCell ref="B14:C14"/>
    <mergeCell ref="F14:K14"/>
    <mergeCell ref="F29:K29"/>
    <mergeCell ref="B27:C27"/>
    <mergeCell ref="F27:K27"/>
    <mergeCell ref="B28:C28"/>
    <mergeCell ref="F28:K28"/>
    <mergeCell ref="D22:E28"/>
    <mergeCell ref="B25:C25"/>
    <mergeCell ref="F25:K25"/>
    <mergeCell ref="B24:C24"/>
    <mergeCell ref="F24:K24"/>
    <mergeCell ref="B23:C23"/>
    <mergeCell ref="F23:K23"/>
    <mergeCell ref="B26:C26"/>
    <mergeCell ref="F26:K26"/>
    <mergeCell ref="B22:C22"/>
    <mergeCell ref="F22:K22"/>
    <mergeCell ref="B9:C9"/>
    <mergeCell ref="B16:C16"/>
    <mergeCell ref="F9:K9"/>
    <mergeCell ref="F16:K16"/>
    <mergeCell ref="B2:K3"/>
    <mergeCell ref="B4:K5"/>
    <mergeCell ref="B6:C7"/>
    <mergeCell ref="D6:E7"/>
    <mergeCell ref="F6:K7"/>
    <mergeCell ref="B8:C8"/>
    <mergeCell ref="F8:K8"/>
    <mergeCell ref="D8:E14"/>
    <mergeCell ref="B15:C15"/>
    <mergeCell ref="F15:K15"/>
    <mergeCell ref="D15:E21"/>
    <mergeCell ref="B20:C20"/>
    <mergeCell ref="B18:C18"/>
    <mergeCell ref="F18:K18"/>
    <mergeCell ref="B19:C19"/>
    <mergeCell ref="F19:K19"/>
    <mergeCell ref="F10:K10"/>
    <mergeCell ref="B17:C17"/>
    <mergeCell ref="F17:K17"/>
    <mergeCell ref="B13:C13"/>
    <mergeCell ref="F12:K12"/>
    <mergeCell ref="B10:C10"/>
    <mergeCell ref="B11:C11"/>
    <mergeCell ref="F11:K11"/>
    <mergeCell ref="B12:C12"/>
  </mergeCells>
  <hyperlinks>
    <hyperlink ref="F11:K11" location="'&lt; 3 | 2020'!A1" display="Tab18a_i5a_lm21: Kinder im Alter von unter 3 Jahren in Kindertagespflege mit und ohne Migrationshintergrund (mindestens ein Elternteil ausländischer Herkunft) und vorwiegend gesprochene Sprache der Kinder mit Migrationshintergrund in den Bundesländern am 01.03.2020 (Anzahl; Anteil in % von insgesamt)" xr:uid="{6098CA8E-B72A-41E9-84F2-75DF4C9013E9}"/>
    <hyperlink ref="F12:K12" location="'&lt; 3 | 2019'!A1" display="Tab18a_i5a_lm20: Kinder im Alter von unter 3 Jahren in Kindertagespflege mit und ohne Migrationshintergrund (mindestens ein Elternteil ausländischer Herkunft) und vorwiegend gesprochene Sprache der Kinder mit Migrationshintergrund in den Bundesländern am 01.03.2019 (Anzahl; Anteil in % von insgesamt)" xr:uid="{43943B7A-DDE9-471F-8C23-D5E45FE5C083}"/>
    <hyperlink ref="F13:K13" location="'&lt; 3 | 2018'!A1" display="Tab18a_i5a_lm19: Kinder im Alter von unter 3 Jahren in Kindertagespflege mit und ohne Migrationshintergrund (mindestens ein Elternteil ausländischer Herkunft) und vorwiegend gesprochene Sprache der Kinder mit Migrationshintergrund in den Bundesländern am 01.03.2018 (Anzahl; Anteil in % von insgesamt)" xr:uid="{3C3E0BA6-AB4E-4EAA-9497-B676EC2B0C5D}"/>
    <hyperlink ref="F14:K14" location="'&lt; 3 | 2017'!A1" display="Tab18a_i5a_lm18: Kinder im Alter von unter 3 Jahren in Kindertagespflege mit und ohne Migrationshintergrund (mindestens ein Elternteil ausländischer Herkunft) und vorwiegend gesprochene Sprache der Kinder mit Migrationshintergrund in den Bundesländern am 01.03.2017 (Anzahl; Anteil in % von insgesamt)" xr:uid="{750103C2-2C91-41A7-9E19-56FC2D9C7BEE}"/>
    <hyperlink ref="F18:K18" location="'&gt; 3 | 2020'!A1" display="Tab19a_i5a_lm21: Kinder im Alter von 3 Jahren bis zum Schuleintritt in Kindertagespflege mit und ohne Migrationshintergrund (mindestens ein Elternteil ausländischer Herkunft) und vorwiegend gesprochene Sprache der Kinder mit Migrationshintergrund in den Bundesländern am 01.03.2020 (Anzahl; Anteil in % von insgesamt)" xr:uid="{76083A3A-7469-4F91-BD5E-EC656CA44680}"/>
    <hyperlink ref="F19:K19" location="'&gt; 3 | 2019'!A1" display="Tab19a_i5a_lm20: Kinder im Alter von 3 Jahren bis zum Schuleintritt in Kindertagespflege mit und ohne Migrationshintergrund (mindestens ein Elternteil ausländischer Herkunft) und vorwiegend gesprochene Sprache der Kinder mit Migrationshintergrund in den Bundesländern am 01.03.2019 (Anzahl; Anteil in % von insgesamt)" xr:uid="{642BE127-9868-4602-981A-AEA676659300}"/>
    <hyperlink ref="F20:K20" location="'&gt; 3 | 2018'!A1" display="Tab19a_i5a_lm19: Kinder im Alter von 3 Jahren bis zum Schuleintritt in Kindertagespflege mit und ohne Migrationshintergrund (mindestens ein Elternteil ausländischer Herkunft) und vorwiegend gesprochene Sprache der Kinder mit Migrationshintergrund in den Bundesländern am 01.03.2018 (Anzahl; Anteil in % von insgesamt)" xr:uid="{7BD24EE8-43F9-4D80-AB13-064D6C7552F5}"/>
    <hyperlink ref="F21:K21" location="'&gt; 3 | 2017'!A1" display="Tab19a_i5a_lm18: Kinder im Alter von 3 Jahren bis zum Schuleintritt in Kindertagespflege mit und ohne Migrationshintergrund (mindestens ein Elternteil ausländischer Herkunft) und vorwiegend gesprochene Sprache der Kinder mit Migrationshintergrund in den Bundesländern am 01.03.2017 (Anzahl; Anteil in % von insgesamt)" xr:uid="{AF791FDA-92EA-4FFA-B2C0-E2579F8E969C}"/>
    <hyperlink ref="F25:K25" location="'Schulkinder | 2020'!A1" display="Tab20a_i5a_lm21: Schulkinder im Alter von unter 11 Jahren in Kindertagespflege mit und ohne Migrationshintergrund (mindestens ein Elternteil ausländischer Herkunft) und vorwiegend gesprochene Sprache der Kinder mit Migrationshintergrund in den Bundesländern am 01.03.2020 (Anzahl; Anteil in % von insgesamt)" xr:uid="{0470F279-2865-41EA-A20B-EC3588788786}"/>
    <hyperlink ref="F26:K26" location="'Schulkinder | 2019'!A1" display="Tab20a_i5a_lm20: Schulkinder im Alter von unter 11 Jahren in Kindertagespflege mit und ohne Migrationshintergrund (mindestens ein Elternteil ausländischer Herkunft) und vorwiegend gesprochene Sprache der Kinder mit Migrationshintergrund in den Bundesländern am 01.03.2019 (Anzahl; Anteil in % von insgesamt)" xr:uid="{1B3F317B-9F28-4DC3-813E-706206B793E8}"/>
    <hyperlink ref="F27:K27" location="'Schulkinder | 2018'!A1" display="Tab20a_i5a_lm19: Schulkinder im Alter von unter 11 Jahren in Kindertagespflege mit und ohne Migrationshintergrund (mindestens ein Elternteil ausländischer Herkunft) und vorwiegend gesprochene Sprache der Kinder mit Migrationshintergrund in den Bundesländern am 01.03.2018 (Anzahl; Anteil in % von insgesamt)" xr:uid="{E31AEAD8-EF02-4074-A632-44F91300C2FA}"/>
    <hyperlink ref="F28:K28" location="'Schulkinder | 2017'!A1" display="Tab20a_i5a_lm18: Schulkinder im Alter von unter 11 Jahren in Kindertagespflege mit und ohne Migrationshintergrund (mindestens ein Elternteil ausländischer Herkunft) und vorwiegend gesprochene Sprache der Kinder mit Migrationshintergrund in den Bundesländern am 01.03.2017 (Anzahl; Anteil in % von insgesamt)" xr:uid="{85544CD0-40A3-452E-86EF-F603B6773D21}"/>
    <hyperlink ref="F10:K10" location="'&lt; 3 | 2021'!A1" display="Tab18a_i5a_lm22: Kinder im Alter von unter 3 Jahren in Kindertagespflege mit und ohne Migrationshintergrund (mindestens ein Elternteil ausländischer Herkunft) und vorwiegend gesprochene Sprache der Kinder mit Migrationshintergrund in den Bundesländern am 01.03.2021* (Anzahl; Anteil in % von insgesamt)" xr:uid="{98F93620-C827-4070-B650-FFCE2689A8AD}"/>
    <hyperlink ref="F17:K17" location="'&gt; 3 | 2021'!A1" display="Tab19a_i5a_lm22: Kinder im Alter von 3 Jahren bis zum Schuleintritt in Kindertagespflege mit und ohne Migrationshintergrund (mindestens ein Elternteil ausländischer Herkunft) und vorwiegend gesprochene Sprache der Kinder mit Migrationshintergrund in den Bundesländern am 01.03.2021* (Anzahl; Anteil in % von insgesamt)" xr:uid="{39F0313A-D058-4A7E-B4E9-CBEF9A63F9DC}"/>
    <hyperlink ref="F24:K24" location="'Schulkinder | 2021'!A1" display="Tab20a_i5a_lm22: Schulkinder im Alter von unter 11 Jahren in Kindertagespflege mit und ohne Migrationshintergrund (mindestens ein Elternteil ausländischer Herkunft) und vorwiegend gesprochene Sprache der Kinder mit Migrationshintergrund in den Bundesländern am 01.03.2021* (Anzahl; Anteil in % von insgesamt)" xr:uid="{29405067-E70D-4FD8-991E-DE1445EE6109}"/>
    <hyperlink ref="F9" location="'&lt; 3 | 2022'!A1" display="Tab18a_i5a_lm23: Kinder im Alter von unter 3 Jahren in Kindertagespflege mit und ohne Migrationshintergrund (mindestens ein Elternteil ausländischer Herkunft) und vorwiegend gesprochene Sprache der Kinder mit Migrationshintergrund in den Bundesländern am 01.03.2022 (Anzahl; Anteil in % von insgesamt)" xr:uid="{869E5B27-CB46-45A9-AA60-B16D28A2E89E}"/>
    <hyperlink ref="F16" location="'&gt; 3 | 2022'!A1" display="Tab19a_i5a_lm23: Kinder im Alter von 3 Jahren bis zum Schuleintritt in Kindertagespflege mit und ohne Migrationshintergrund (mindestens ein Elternteil ausländischer Herkunft) und vorwiegend gesprochene Sprache der Kinder mit Migrationshintergrund in den Bundesländern am 01.03.2022 (Anzahl; Anteil in % von insgesamt)" xr:uid="{6E26DFCE-AD4C-4B8D-9929-AF37BDFA822F}"/>
    <hyperlink ref="F23" location="'Schulkinder | 2022'!A1" display="Tab20a_i5a_lm23: Schulkinder im Alter von unter 11 Jahren in Kindertagespflege mit und ohne Migrationshintergrund (mindestens ein Elternteil ausländischer Herkunft) und vorwiegend gesprochene Sprache der Kinder mit Migrationshintergrund in den Bundesländern am 01.03.2022 (Anzahl; Anteil in % von insgesamt)" xr:uid="{E24E6AE3-4D0A-46C9-AB69-EF512A16AD41}"/>
    <hyperlink ref="F8:K8" location="'&lt; 3 | 2023'!A1" display="Tab18a_i5a_lm24: Kinder im Alter von unter 3 Jahren in Kindertagespflege mit und ohne Migrationshintergrund (mindestens ein Elternteil ausländischer Herkunft) und vorwiegend gesprochene Sprache der Kinder mit Migrationshintergrund in den Bundesländern am 01.03.2023 (Anzahl; Anteil in %)" xr:uid="{A9D2D6D6-D43F-40C9-BA64-4FD4ACFA818A}"/>
    <hyperlink ref="F15:K15" location="'&gt; 3 | 2023'!A1" display="Tab19a_i5a_lm24: Kinder im Alter von 3 Jahren bis zum Schuleintritt in Kindertagespflege mit und ohne Migrationshintergrund (mindestens ein Elternteil ausländischer Herkunft) und vorwiegend gesprochene Sprache der Kinder mit Migrationshintergrund in den Bundesländern am 01.03.2023 (Anzahl; Anteil in %)" xr:uid="{F1647FF3-51EB-400E-8744-DA4790444C0B}"/>
    <hyperlink ref="F22:K22" location="'Schulkinder | 2023'!A1" display="Tab20a_i5a_lm24: Schulkinder im Alter von unter 11 Jahren in Kindertagespflege mit und ohne Migrationshintergrund (mindestens ein Elternteil ausländischer Herkunft) und vorwiegend gesprochene Sprache der Kinder mit Migrationshintergrund in den Bundesländern am 01.03.2023 (Anzahl; Anteil in %)" xr:uid="{3ED30B60-9304-43F5-A8A8-24ABBFE1FA95}"/>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E3DFF-ADD6-47AF-8B8E-9BD7AE1D84D8}">
  <dimension ref="B2:M67"/>
  <sheetViews>
    <sheetView workbookViewId="0">
      <selection activeCell="B2" sqref="B2:K2"/>
    </sheetView>
  </sheetViews>
  <sheetFormatPr defaultColWidth="11.42578125" defaultRowHeight="13.15"/>
  <cols>
    <col min="2" max="2" width="33.42578125" customWidth="1"/>
    <col min="3" max="11" width="29.42578125" customWidth="1"/>
  </cols>
  <sheetData>
    <row r="2" spans="2:13" s="69" customFormat="1" ht="35.65" customHeight="1">
      <c r="B2" s="177" t="s">
        <v>15</v>
      </c>
      <c r="C2" s="177"/>
      <c r="D2" s="177"/>
      <c r="E2" s="177"/>
      <c r="F2" s="177"/>
      <c r="G2" s="177"/>
      <c r="H2" s="177"/>
      <c r="I2" s="177"/>
      <c r="J2" s="177"/>
      <c r="K2" s="177"/>
    </row>
    <row r="3" spans="2:13" s="69" customFormat="1" ht="14.45">
      <c r="B3" s="158" t="s">
        <v>29</v>
      </c>
      <c r="C3" s="161" t="s">
        <v>66</v>
      </c>
      <c r="D3" s="161" t="s">
        <v>31</v>
      </c>
      <c r="E3" s="164" t="s">
        <v>32</v>
      </c>
      <c r="F3" s="165"/>
      <c r="G3" s="165"/>
      <c r="H3" s="161" t="s">
        <v>31</v>
      </c>
      <c r="I3" s="164" t="s">
        <v>32</v>
      </c>
      <c r="J3" s="165"/>
      <c r="K3" s="166"/>
    </row>
    <row r="4" spans="2:13" s="69" customFormat="1" ht="14.45">
      <c r="B4" s="159"/>
      <c r="C4" s="162"/>
      <c r="D4" s="162"/>
      <c r="E4" s="167" t="s">
        <v>33</v>
      </c>
      <c r="F4" s="148" t="s">
        <v>34</v>
      </c>
      <c r="G4" s="148"/>
      <c r="H4" s="162"/>
      <c r="I4" s="167" t="s">
        <v>33</v>
      </c>
      <c r="J4" s="148" t="s">
        <v>34</v>
      </c>
      <c r="K4" s="149"/>
    </row>
    <row r="5" spans="2:13" s="69" customFormat="1" ht="14.45">
      <c r="B5" s="159"/>
      <c r="C5" s="163"/>
      <c r="D5" s="163"/>
      <c r="E5" s="168"/>
      <c r="F5" s="4" t="s">
        <v>35</v>
      </c>
      <c r="G5" s="5" t="s">
        <v>36</v>
      </c>
      <c r="H5" s="163"/>
      <c r="I5" s="168"/>
      <c r="J5" s="4" t="s">
        <v>35</v>
      </c>
      <c r="K5" s="6" t="s">
        <v>36</v>
      </c>
    </row>
    <row r="6" spans="2:13" s="69" customFormat="1" ht="14.45">
      <c r="B6" s="160"/>
      <c r="C6" s="150" t="s">
        <v>37</v>
      </c>
      <c r="D6" s="151"/>
      <c r="E6" s="151"/>
      <c r="F6" s="151"/>
      <c r="G6" s="152"/>
      <c r="H6" s="153" t="s">
        <v>38</v>
      </c>
      <c r="I6" s="154"/>
      <c r="J6" s="154"/>
      <c r="K6" s="155"/>
    </row>
    <row r="7" spans="2:13" s="69" customFormat="1" ht="14.45">
      <c r="B7" s="98" t="s">
        <v>39</v>
      </c>
      <c r="C7" s="81">
        <f>SUM(D7:E7)</f>
        <v>3214</v>
      </c>
      <c r="D7" s="82">
        <v>2396</v>
      </c>
      <c r="E7" s="83">
        <f>SUM(F7:G7)</f>
        <v>818</v>
      </c>
      <c r="F7" s="81">
        <v>444</v>
      </c>
      <c r="G7" s="81">
        <v>374</v>
      </c>
      <c r="H7" s="37">
        <f t="shared" ref="H7:H25" si="0">D7*100/C7</f>
        <v>74.548848786558807</v>
      </c>
      <c r="I7" s="38">
        <f t="shared" ref="I7:I25" si="1">E7*100/C7</f>
        <v>25.451151213441193</v>
      </c>
      <c r="J7" s="37">
        <f t="shared" ref="J7:J25" si="2">F7*100/C7</f>
        <v>13.814561294337274</v>
      </c>
      <c r="K7" s="37">
        <f t="shared" ref="K7:K25" si="3">G7*100/C7</f>
        <v>11.636589919103921</v>
      </c>
      <c r="L7" s="78"/>
      <c r="M7" s="79"/>
    </row>
    <row r="8" spans="2:13" s="69" customFormat="1" ht="14.45">
      <c r="B8" s="99" t="s">
        <v>40</v>
      </c>
      <c r="C8" s="84">
        <f t="shared" ref="C8:C22" si="4">SUM(D8:E8)</f>
        <v>2418</v>
      </c>
      <c r="D8" s="85">
        <v>1438</v>
      </c>
      <c r="E8" s="86">
        <f t="shared" ref="E8:E22" si="5">SUM(F8:G8)</f>
        <v>980</v>
      </c>
      <c r="F8" s="84">
        <v>299</v>
      </c>
      <c r="G8" s="84">
        <v>681</v>
      </c>
      <c r="H8" s="42">
        <f t="shared" si="0"/>
        <v>59.470636889991731</v>
      </c>
      <c r="I8" s="43">
        <f t="shared" si="1"/>
        <v>40.529363110008269</v>
      </c>
      <c r="J8" s="42">
        <f t="shared" si="2"/>
        <v>12.365591397849462</v>
      </c>
      <c r="K8" s="42">
        <f t="shared" si="3"/>
        <v>28.163771712158809</v>
      </c>
      <c r="L8" s="78"/>
      <c r="M8" s="79"/>
    </row>
    <row r="9" spans="2:13" s="69" customFormat="1" ht="14.45">
      <c r="B9" s="100" t="s">
        <v>41</v>
      </c>
      <c r="C9" s="87">
        <f t="shared" si="4"/>
        <v>1735</v>
      </c>
      <c r="D9" s="88">
        <v>1244</v>
      </c>
      <c r="E9" s="89">
        <f t="shared" si="5"/>
        <v>491</v>
      </c>
      <c r="F9" s="87">
        <v>166</v>
      </c>
      <c r="G9" s="87">
        <v>325</v>
      </c>
      <c r="H9" s="47">
        <f t="shared" si="0"/>
        <v>71.700288184438037</v>
      </c>
      <c r="I9" s="48">
        <f t="shared" si="1"/>
        <v>28.29971181556196</v>
      </c>
      <c r="J9" s="47">
        <f t="shared" si="2"/>
        <v>9.5677233429394821</v>
      </c>
      <c r="K9" s="47">
        <f t="shared" si="3"/>
        <v>18.731988472622479</v>
      </c>
      <c r="L9" s="78"/>
      <c r="M9" s="79"/>
    </row>
    <row r="10" spans="2:13" s="69" customFormat="1" ht="14.45">
      <c r="B10" s="99" t="s">
        <v>42</v>
      </c>
      <c r="C10" s="84">
        <f t="shared" si="4"/>
        <v>405</v>
      </c>
      <c r="D10" s="85">
        <v>396</v>
      </c>
      <c r="E10" s="86">
        <f t="shared" si="5"/>
        <v>9</v>
      </c>
      <c r="F10" s="84">
        <v>5</v>
      </c>
      <c r="G10" s="84">
        <v>4</v>
      </c>
      <c r="H10" s="42">
        <f t="shared" si="0"/>
        <v>97.777777777777771</v>
      </c>
      <c r="I10" s="43">
        <f t="shared" si="1"/>
        <v>2.2222222222222223</v>
      </c>
      <c r="J10" s="42">
        <f t="shared" si="2"/>
        <v>1.2345679012345678</v>
      </c>
      <c r="K10" s="42">
        <f t="shared" si="3"/>
        <v>0.98765432098765427</v>
      </c>
      <c r="L10" s="78"/>
      <c r="M10" s="79"/>
    </row>
    <row r="11" spans="2:13" s="69" customFormat="1" ht="14.45">
      <c r="B11" s="100" t="s">
        <v>43</v>
      </c>
      <c r="C11" s="87">
        <f t="shared" si="4"/>
        <v>163</v>
      </c>
      <c r="D11" s="88">
        <v>144</v>
      </c>
      <c r="E11" s="89">
        <f t="shared" si="5"/>
        <v>19</v>
      </c>
      <c r="F11" s="87">
        <v>8</v>
      </c>
      <c r="G11" s="87">
        <v>11</v>
      </c>
      <c r="H11" s="47">
        <f t="shared" si="0"/>
        <v>88.343558282208591</v>
      </c>
      <c r="I11" s="48">
        <f t="shared" si="1"/>
        <v>11.656441717791411</v>
      </c>
      <c r="J11" s="47">
        <f t="shared" si="2"/>
        <v>4.9079754601226995</v>
      </c>
      <c r="K11" s="47">
        <f t="shared" si="3"/>
        <v>6.7484662576687118</v>
      </c>
      <c r="L11" s="78"/>
      <c r="M11" s="79"/>
    </row>
    <row r="12" spans="2:13" s="69" customFormat="1" ht="14.45">
      <c r="B12" s="99" t="s">
        <v>44</v>
      </c>
      <c r="C12" s="84">
        <f t="shared" si="4"/>
        <v>808</v>
      </c>
      <c r="D12" s="85">
        <v>658</v>
      </c>
      <c r="E12" s="86">
        <f t="shared" si="5"/>
        <v>150</v>
      </c>
      <c r="F12" s="84">
        <v>3</v>
      </c>
      <c r="G12" s="84">
        <v>147</v>
      </c>
      <c r="H12" s="42">
        <f t="shared" si="0"/>
        <v>81.43564356435644</v>
      </c>
      <c r="I12" s="43">
        <f t="shared" si="1"/>
        <v>18.564356435643564</v>
      </c>
      <c r="J12" s="42">
        <f t="shared" si="2"/>
        <v>0.37128712871287128</v>
      </c>
      <c r="K12" s="42">
        <f t="shared" si="3"/>
        <v>18.193069306930692</v>
      </c>
      <c r="L12" s="78"/>
      <c r="M12" s="79"/>
    </row>
    <row r="13" spans="2:13" s="69" customFormat="1" ht="14.45">
      <c r="B13" s="100" t="s">
        <v>45</v>
      </c>
      <c r="C13" s="87">
        <f t="shared" si="4"/>
        <v>988</v>
      </c>
      <c r="D13" s="88">
        <v>666</v>
      </c>
      <c r="E13" s="89">
        <f t="shared" si="5"/>
        <v>322</v>
      </c>
      <c r="F13" s="87">
        <v>141</v>
      </c>
      <c r="G13" s="87">
        <v>181</v>
      </c>
      <c r="H13" s="47">
        <f t="shared" si="0"/>
        <v>67.408906882591097</v>
      </c>
      <c r="I13" s="48">
        <f t="shared" si="1"/>
        <v>32.59109311740891</v>
      </c>
      <c r="J13" s="47">
        <f t="shared" si="2"/>
        <v>14.271255060728745</v>
      </c>
      <c r="K13" s="47">
        <f t="shared" si="3"/>
        <v>18.319838056680162</v>
      </c>
      <c r="L13" s="78"/>
      <c r="M13" s="79"/>
    </row>
    <row r="14" spans="2:13" s="69" customFormat="1" ht="14.45">
      <c r="B14" s="99" t="s">
        <v>46</v>
      </c>
      <c r="C14" s="84">
        <f t="shared" si="4"/>
        <v>487</v>
      </c>
      <c r="D14" s="85">
        <v>438</v>
      </c>
      <c r="E14" s="86">
        <f t="shared" si="5"/>
        <v>49</v>
      </c>
      <c r="F14" s="84">
        <v>15</v>
      </c>
      <c r="G14" s="84">
        <v>34</v>
      </c>
      <c r="H14" s="42">
        <f t="shared" si="0"/>
        <v>89.938398357289529</v>
      </c>
      <c r="I14" s="43">
        <f t="shared" si="1"/>
        <v>10.061601642710473</v>
      </c>
      <c r="J14" s="42">
        <f t="shared" si="2"/>
        <v>3.0800821355236141</v>
      </c>
      <c r="K14" s="42">
        <f t="shared" si="3"/>
        <v>6.9815195071868583</v>
      </c>
      <c r="L14" s="78"/>
      <c r="M14" s="79"/>
    </row>
    <row r="15" spans="2:13" s="69" customFormat="1" ht="14.45">
      <c r="B15" s="100" t="s">
        <v>47</v>
      </c>
      <c r="C15" s="87">
        <f t="shared" si="4"/>
        <v>4177</v>
      </c>
      <c r="D15" s="88">
        <v>3489</v>
      </c>
      <c r="E15" s="89">
        <f t="shared" si="5"/>
        <v>688</v>
      </c>
      <c r="F15" s="87">
        <v>317</v>
      </c>
      <c r="G15" s="87">
        <v>371</v>
      </c>
      <c r="H15" s="47">
        <f t="shared" si="0"/>
        <v>83.528848455829547</v>
      </c>
      <c r="I15" s="48">
        <f t="shared" si="1"/>
        <v>16.471151544170457</v>
      </c>
      <c r="J15" s="47">
        <f t="shared" si="2"/>
        <v>7.5891788364855159</v>
      </c>
      <c r="K15" s="47">
        <f t="shared" si="3"/>
        <v>8.8819727076849411</v>
      </c>
      <c r="L15" s="78"/>
      <c r="M15" s="79"/>
    </row>
    <row r="16" spans="2:13" s="69" customFormat="1" ht="14.45">
      <c r="B16" s="99" t="s">
        <v>48</v>
      </c>
      <c r="C16" s="84">
        <f t="shared" si="4"/>
        <v>6923</v>
      </c>
      <c r="D16" s="85">
        <v>4039</v>
      </c>
      <c r="E16" s="86">
        <f t="shared" si="5"/>
        <v>2884</v>
      </c>
      <c r="F16" s="84">
        <v>872</v>
      </c>
      <c r="G16" s="84">
        <v>2012</v>
      </c>
      <c r="H16" s="42">
        <f t="shared" si="0"/>
        <v>58.341759352881702</v>
      </c>
      <c r="I16" s="43">
        <f t="shared" si="1"/>
        <v>41.658240647118298</v>
      </c>
      <c r="J16" s="42">
        <f t="shared" si="2"/>
        <v>12.595695507727864</v>
      </c>
      <c r="K16" s="42">
        <f t="shared" si="3"/>
        <v>29.062545139390437</v>
      </c>
      <c r="L16" s="78"/>
      <c r="M16" s="79"/>
    </row>
    <row r="17" spans="2:13" s="69" customFormat="1" ht="14.45">
      <c r="B17" s="100" t="s">
        <v>49</v>
      </c>
      <c r="C17" s="87">
        <f t="shared" si="4"/>
        <v>703</v>
      </c>
      <c r="D17" s="88">
        <v>477</v>
      </c>
      <c r="E17" s="89">
        <f t="shared" si="5"/>
        <v>226</v>
      </c>
      <c r="F17" s="87">
        <v>87</v>
      </c>
      <c r="G17" s="87">
        <v>139</v>
      </c>
      <c r="H17" s="47">
        <f t="shared" si="0"/>
        <v>67.852062588904701</v>
      </c>
      <c r="I17" s="48">
        <f t="shared" si="1"/>
        <v>32.147937411095306</v>
      </c>
      <c r="J17" s="47">
        <f t="shared" si="2"/>
        <v>12.375533428165006</v>
      </c>
      <c r="K17" s="47">
        <f t="shared" si="3"/>
        <v>19.7724039829303</v>
      </c>
      <c r="L17" s="78"/>
      <c r="M17" s="79"/>
    </row>
    <row r="18" spans="2:13" s="69" customFormat="1" ht="14.45">
      <c r="B18" s="99" t="s">
        <v>50</v>
      </c>
      <c r="C18" s="84">
        <f t="shared" si="4"/>
        <v>185</v>
      </c>
      <c r="D18" s="85">
        <v>99</v>
      </c>
      <c r="E18" s="86">
        <f t="shared" si="5"/>
        <v>86</v>
      </c>
      <c r="F18" s="84">
        <v>10</v>
      </c>
      <c r="G18" s="84">
        <v>76</v>
      </c>
      <c r="H18" s="42">
        <f t="shared" si="0"/>
        <v>53.513513513513516</v>
      </c>
      <c r="I18" s="43">
        <f t="shared" si="1"/>
        <v>46.486486486486484</v>
      </c>
      <c r="J18" s="42">
        <f t="shared" si="2"/>
        <v>5.4054054054054053</v>
      </c>
      <c r="K18" s="42">
        <f t="shared" si="3"/>
        <v>41.081081081081081</v>
      </c>
      <c r="L18" s="78"/>
      <c r="M18" s="79"/>
    </row>
    <row r="19" spans="2:13" s="69" customFormat="1" ht="14.45">
      <c r="B19" s="100" t="s">
        <v>51</v>
      </c>
      <c r="C19" s="87">
        <f t="shared" si="4"/>
        <v>235</v>
      </c>
      <c r="D19" s="88">
        <v>197</v>
      </c>
      <c r="E19" s="89">
        <f t="shared" si="5"/>
        <v>38</v>
      </c>
      <c r="F19" s="87">
        <v>11</v>
      </c>
      <c r="G19" s="87">
        <v>27</v>
      </c>
      <c r="H19" s="47">
        <f t="shared" si="0"/>
        <v>83.829787234042556</v>
      </c>
      <c r="I19" s="48">
        <f t="shared" si="1"/>
        <v>16.170212765957448</v>
      </c>
      <c r="J19" s="47">
        <f t="shared" si="2"/>
        <v>4.6808510638297873</v>
      </c>
      <c r="K19" s="47">
        <f t="shared" si="3"/>
        <v>11.48936170212766</v>
      </c>
      <c r="L19" s="78"/>
      <c r="M19" s="79"/>
    </row>
    <row r="20" spans="2:13" s="69" customFormat="1" ht="14.45">
      <c r="B20" s="99" t="s">
        <v>52</v>
      </c>
      <c r="C20" s="84">
        <f t="shared" si="4"/>
        <v>166</v>
      </c>
      <c r="D20" s="85">
        <v>151</v>
      </c>
      <c r="E20" s="86">
        <f t="shared" si="5"/>
        <v>15</v>
      </c>
      <c r="F20" s="84">
        <v>5</v>
      </c>
      <c r="G20" s="84">
        <v>10</v>
      </c>
      <c r="H20" s="42">
        <f t="shared" si="0"/>
        <v>90.963855421686745</v>
      </c>
      <c r="I20" s="43">
        <f t="shared" si="1"/>
        <v>9.0361445783132535</v>
      </c>
      <c r="J20" s="42">
        <f t="shared" si="2"/>
        <v>3.0120481927710845</v>
      </c>
      <c r="K20" s="42">
        <f t="shared" si="3"/>
        <v>6.024096385542169</v>
      </c>
      <c r="L20" s="78"/>
      <c r="M20" s="79"/>
    </row>
    <row r="21" spans="2:13" s="69" customFormat="1" ht="14.45">
      <c r="B21" s="100" t="s">
        <v>53</v>
      </c>
      <c r="C21" s="87">
        <f t="shared" si="4"/>
        <v>1623</v>
      </c>
      <c r="D21" s="88">
        <v>1250</v>
      </c>
      <c r="E21" s="89">
        <f t="shared" si="5"/>
        <v>373</v>
      </c>
      <c r="F21" s="87">
        <v>101</v>
      </c>
      <c r="G21" s="87">
        <v>272</v>
      </c>
      <c r="H21" s="47">
        <f t="shared" si="0"/>
        <v>77.017868145409736</v>
      </c>
      <c r="I21" s="48">
        <f t="shared" si="1"/>
        <v>22.982131854590264</v>
      </c>
      <c r="J21" s="47">
        <f t="shared" si="2"/>
        <v>6.2230437461491066</v>
      </c>
      <c r="K21" s="47">
        <f t="shared" si="3"/>
        <v>16.759088108441158</v>
      </c>
      <c r="L21" s="78"/>
      <c r="M21" s="79"/>
    </row>
    <row r="22" spans="2:13" s="69" customFormat="1" ht="14.45">
      <c r="B22" s="101" t="s">
        <v>54</v>
      </c>
      <c r="C22" s="90">
        <f t="shared" si="4"/>
        <v>15</v>
      </c>
      <c r="D22" s="91">
        <v>12</v>
      </c>
      <c r="E22" s="92">
        <f t="shared" si="5"/>
        <v>3</v>
      </c>
      <c r="F22" s="90">
        <v>1</v>
      </c>
      <c r="G22" s="90">
        <v>2</v>
      </c>
      <c r="H22" s="52">
        <f t="shared" si="0"/>
        <v>80</v>
      </c>
      <c r="I22" s="53">
        <f t="shared" si="1"/>
        <v>20</v>
      </c>
      <c r="J22" s="52">
        <f t="shared" si="2"/>
        <v>6.666666666666667</v>
      </c>
      <c r="K22" s="52">
        <f t="shared" si="3"/>
        <v>13.333333333333334</v>
      </c>
      <c r="L22" s="78"/>
      <c r="M22" s="79"/>
    </row>
    <row r="23" spans="2:13" s="69" customFormat="1" ht="14.45">
      <c r="B23" s="24" t="s">
        <v>55</v>
      </c>
      <c r="C23" s="54">
        <f>C9+C10+C14+C19+C20+C22</f>
        <v>3043</v>
      </c>
      <c r="D23" s="54">
        <f>D9+D10+D14+D19+D20+D22</f>
        <v>2438</v>
      </c>
      <c r="E23" s="54">
        <f>E9+E10+E14+E19+E20+E22</f>
        <v>605</v>
      </c>
      <c r="F23" s="54">
        <f t="shared" ref="F23:G23" si="6">F9+F10+F14+F19+F20+F22</f>
        <v>203</v>
      </c>
      <c r="G23" s="54">
        <f t="shared" si="6"/>
        <v>402</v>
      </c>
      <c r="H23" s="55">
        <f t="shared" si="0"/>
        <v>80.118304304962209</v>
      </c>
      <c r="I23" s="56">
        <f t="shared" si="1"/>
        <v>19.881695695037791</v>
      </c>
      <c r="J23" s="56">
        <f t="shared" si="2"/>
        <v>6.6710483075911933</v>
      </c>
      <c r="K23" s="56">
        <f t="shared" si="3"/>
        <v>13.210647387446599</v>
      </c>
      <c r="L23" s="78"/>
      <c r="M23" s="79"/>
    </row>
    <row r="24" spans="2:13" s="69" customFormat="1" ht="14.45">
      <c r="B24" s="26" t="s">
        <v>56</v>
      </c>
      <c r="C24" s="57">
        <f>C21+C17+C18+C16+C15+C13+C12+C11+C7+C8</f>
        <v>21202</v>
      </c>
      <c r="D24" s="57">
        <f>D21+D17+D18+D16+D15+D13+D12+D11+D7+D8</f>
        <v>14656</v>
      </c>
      <c r="E24" s="57">
        <f>E21+E17+E18+E16+E15+E13+E12+E11+E7+E8</f>
        <v>6546</v>
      </c>
      <c r="F24" s="57">
        <f>F21+F17+F18+F16+F15+F13+F12+F11+F7+F8</f>
        <v>2282</v>
      </c>
      <c r="G24" s="57">
        <f>G21+G17+G18+G16+G15+G13+G12+G11+G7+G8</f>
        <v>4264</v>
      </c>
      <c r="H24" s="58">
        <f t="shared" si="0"/>
        <v>69.125554193000667</v>
      </c>
      <c r="I24" s="47">
        <f t="shared" si="1"/>
        <v>30.87444580699934</v>
      </c>
      <c r="J24" s="47">
        <f t="shared" si="2"/>
        <v>10.763135553249693</v>
      </c>
      <c r="K24" s="47">
        <f t="shared" si="3"/>
        <v>20.111310253749647</v>
      </c>
      <c r="L24" s="78"/>
      <c r="M24" s="79"/>
    </row>
    <row r="25" spans="2:13" s="69" customFormat="1" ht="14.45">
      <c r="B25" s="28" t="s">
        <v>57</v>
      </c>
      <c r="C25" s="59">
        <f>SUM(C7:C22)</f>
        <v>24245</v>
      </c>
      <c r="D25" s="59">
        <f>SUM(D7:D22)</f>
        <v>17094</v>
      </c>
      <c r="E25" s="59">
        <f>SUM(E7:E22)</f>
        <v>7151</v>
      </c>
      <c r="F25" s="59">
        <f>SUM(F7:F22)</f>
        <v>2485</v>
      </c>
      <c r="G25" s="59">
        <f>SUM(G7:G22)</f>
        <v>4666</v>
      </c>
      <c r="H25" s="60">
        <f t="shared" si="0"/>
        <v>70.505258816250773</v>
      </c>
      <c r="I25" s="61">
        <f t="shared" si="1"/>
        <v>29.494741183749227</v>
      </c>
      <c r="J25" s="61">
        <f t="shared" si="2"/>
        <v>10.249535986801403</v>
      </c>
      <c r="K25" s="61">
        <f t="shared" si="3"/>
        <v>19.245205196947825</v>
      </c>
      <c r="L25" s="78"/>
      <c r="M25" s="79"/>
    </row>
    <row r="26" spans="2:13" s="69" customFormat="1" ht="14.45">
      <c r="B26" s="178" t="s">
        <v>59</v>
      </c>
      <c r="C26" s="178"/>
      <c r="D26" s="178"/>
      <c r="E26" s="178"/>
      <c r="F26" s="178"/>
      <c r="G26" s="178"/>
      <c r="H26" s="178"/>
      <c r="I26" s="178"/>
      <c r="J26" s="178"/>
      <c r="K26" s="178"/>
      <c r="L26" s="78"/>
      <c r="M26" s="79"/>
    </row>
    <row r="27" spans="2:13" s="69" customFormat="1" ht="14.45">
      <c r="B27" s="11"/>
      <c r="C27" s="11"/>
      <c r="D27" s="3"/>
      <c r="E27" s="3"/>
      <c r="F27" s="3"/>
      <c r="I27" s="3"/>
      <c r="J27" s="3"/>
      <c r="K27" s="3"/>
    </row>
    <row r="28" spans="2:13">
      <c r="C28" s="62"/>
      <c r="D28" s="62"/>
      <c r="E28" s="62"/>
      <c r="F28" s="62"/>
      <c r="G28" s="62"/>
    </row>
    <row r="48" spans="3:11">
      <c r="C48" s="62"/>
      <c r="D48" s="62"/>
      <c r="E48" s="62"/>
      <c r="F48" s="62"/>
      <c r="G48" s="62"/>
      <c r="H48" s="63"/>
      <c r="I48" s="63"/>
      <c r="J48" s="63"/>
      <c r="K48" s="63"/>
    </row>
    <row r="49" spans="3:11">
      <c r="C49" s="62"/>
      <c r="D49" s="62"/>
      <c r="E49" s="62"/>
      <c r="F49" s="62"/>
      <c r="G49" s="62"/>
      <c r="H49" s="63"/>
      <c r="I49" s="63"/>
      <c r="J49" s="63"/>
      <c r="K49" s="63"/>
    </row>
    <row r="50" spans="3:11">
      <c r="C50" s="62"/>
      <c r="D50" s="62"/>
      <c r="E50" s="62"/>
      <c r="F50" s="62"/>
      <c r="G50" s="62"/>
      <c r="H50" s="63"/>
      <c r="I50" s="63"/>
      <c r="J50" s="63"/>
      <c r="K50" s="63"/>
    </row>
    <row r="51" spans="3:11">
      <c r="C51" s="62"/>
      <c r="D51" s="62"/>
      <c r="E51" s="62"/>
      <c r="F51" s="62"/>
      <c r="G51" s="62"/>
      <c r="H51" s="63"/>
      <c r="I51" s="63"/>
      <c r="J51" s="63"/>
      <c r="K51" s="63"/>
    </row>
    <row r="52" spans="3:11">
      <c r="C52" s="62"/>
      <c r="D52" s="62"/>
      <c r="E52" s="62"/>
      <c r="F52" s="62"/>
      <c r="G52" s="62"/>
      <c r="H52" s="63"/>
      <c r="I52" s="63"/>
      <c r="J52" s="63"/>
      <c r="K52" s="63"/>
    </row>
    <row r="53" spans="3:11">
      <c r="C53" s="62"/>
      <c r="D53" s="62"/>
      <c r="E53" s="62"/>
      <c r="F53" s="62"/>
      <c r="G53" s="62"/>
      <c r="H53" s="63"/>
      <c r="I53" s="63"/>
      <c r="J53" s="63"/>
      <c r="K53" s="63"/>
    </row>
    <row r="54" spans="3:11">
      <c r="C54" s="62"/>
      <c r="D54" s="62"/>
      <c r="E54" s="62"/>
      <c r="F54" s="62"/>
      <c r="G54" s="62"/>
      <c r="H54" s="63"/>
      <c r="I54" s="63"/>
      <c r="J54" s="63"/>
      <c r="K54" s="63"/>
    </row>
    <row r="55" spans="3:11">
      <c r="C55" s="62"/>
      <c r="D55" s="62"/>
      <c r="E55" s="62"/>
      <c r="F55" s="62"/>
      <c r="G55" s="62"/>
      <c r="H55" s="63"/>
      <c r="I55" s="63"/>
      <c r="J55" s="63"/>
      <c r="K55" s="63"/>
    </row>
    <row r="56" spans="3:11">
      <c r="C56" s="62"/>
      <c r="D56" s="62"/>
      <c r="E56" s="62"/>
      <c r="F56" s="62"/>
      <c r="G56" s="62"/>
      <c r="H56" s="63"/>
      <c r="I56" s="63"/>
      <c r="J56" s="63"/>
      <c r="K56" s="63"/>
    </row>
    <row r="57" spans="3:11">
      <c r="C57" s="62"/>
      <c r="D57" s="62"/>
      <c r="E57" s="62"/>
      <c r="F57" s="62"/>
      <c r="G57" s="62"/>
      <c r="H57" s="63"/>
      <c r="I57" s="63"/>
      <c r="J57" s="63"/>
      <c r="K57" s="63"/>
    </row>
    <row r="58" spans="3:11">
      <c r="C58" s="62"/>
      <c r="D58" s="62"/>
      <c r="E58" s="62"/>
      <c r="F58" s="62"/>
      <c r="G58" s="62"/>
      <c r="H58" s="63"/>
      <c r="I58" s="63"/>
      <c r="J58" s="63"/>
      <c r="K58" s="63"/>
    </row>
    <row r="59" spans="3:11">
      <c r="C59" s="62"/>
      <c r="D59" s="62"/>
      <c r="E59" s="62"/>
      <c r="F59" s="62"/>
      <c r="G59" s="62"/>
      <c r="H59" s="63"/>
      <c r="I59" s="63"/>
      <c r="J59" s="63"/>
      <c r="K59" s="63"/>
    </row>
    <row r="60" spans="3:11">
      <c r="C60" s="62"/>
      <c r="D60" s="62"/>
      <c r="E60" s="62"/>
      <c r="F60" s="62"/>
      <c r="G60" s="62"/>
      <c r="H60" s="63"/>
      <c r="I60" s="63"/>
      <c r="J60" s="63"/>
      <c r="K60" s="63"/>
    </row>
    <row r="61" spans="3:11">
      <c r="C61" s="62"/>
      <c r="D61" s="62"/>
      <c r="E61" s="62"/>
      <c r="F61" s="62"/>
      <c r="G61" s="62"/>
      <c r="H61" s="63"/>
      <c r="I61" s="63"/>
      <c r="J61" s="63"/>
      <c r="K61" s="63"/>
    </row>
    <row r="62" spans="3:11">
      <c r="C62" s="62"/>
      <c r="D62" s="62"/>
      <c r="E62" s="62"/>
      <c r="F62" s="62"/>
      <c r="G62" s="62"/>
      <c r="H62" s="63"/>
      <c r="I62" s="63"/>
      <c r="J62" s="63"/>
      <c r="K62" s="63"/>
    </row>
    <row r="63" spans="3:11">
      <c r="C63" s="62"/>
      <c r="D63" s="62"/>
      <c r="E63" s="62"/>
      <c r="F63" s="62"/>
      <c r="G63" s="62"/>
      <c r="H63" s="63"/>
      <c r="I63" s="63"/>
      <c r="J63" s="63"/>
      <c r="K63" s="63"/>
    </row>
    <row r="64" spans="3:11">
      <c r="C64" s="62"/>
      <c r="D64" s="62"/>
      <c r="E64" s="62"/>
      <c r="F64" s="62"/>
      <c r="G64" s="62"/>
      <c r="H64" s="63"/>
      <c r="I64" s="63"/>
      <c r="J64" s="63"/>
      <c r="K64" s="63"/>
    </row>
    <row r="65" spans="3:11">
      <c r="C65" s="62"/>
      <c r="D65" s="62"/>
      <c r="E65" s="62"/>
      <c r="F65" s="62"/>
      <c r="G65" s="62"/>
      <c r="H65" s="63"/>
      <c r="I65" s="63"/>
      <c r="J65" s="63"/>
      <c r="K65" s="63"/>
    </row>
    <row r="66" spans="3:11">
      <c r="C66" s="62"/>
      <c r="D66" s="62"/>
      <c r="E66" s="62"/>
      <c r="F66" s="62"/>
      <c r="G66" s="62"/>
      <c r="H66" s="63"/>
      <c r="I66" s="63"/>
      <c r="J66" s="63"/>
      <c r="K66" s="63"/>
    </row>
    <row r="67" spans="3:11">
      <c r="C67" s="62"/>
      <c r="D67" s="62"/>
      <c r="E67" s="62"/>
      <c r="F67" s="62"/>
      <c r="G67" s="62"/>
      <c r="H67" s="62"/>
      <c r="I67" s="62"/>
      <c r="J67" s="62"/>
      <c r="K67" s="62"/>
    </row>
  </sheetData>
  <mergeCells count="14">
    <mergeCell ref="J4:K4"/>
    <mergeCell ref="C6:G6"/>
    <mergeCell ref="H6:K6"/>
    <mergeCell ref="B26:K26"/>
    <mergeCell ref="B2:K2"/>
    <mergeCell ref="B3:B6"/>
    <mergeCell ref="C3:C5"/>
    <mergeCell ref="D3:D5"/>
    <mergeCell ref="E3:G3"/>
    <mergeCell ref="H3:H5"/>
    <mergeCell ref="I3:K3"/>
    <mergeCell ref="E4:E5"/>
    <mergeCell ref="F4:G4"/>
    <mergeCell ref="I4:I5"/>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C5B2A-6F90-4A56-84C0-C2DCFE71D828}">
  <dimension ref="B2:M68"/>
  <sheetViews>
    <sheetView workbookViewId="0"/>
  </sheetViews>
  <sheetFormatPr defaultColWidth="11.42578125" defaultRowHeight="13.15"/>
  <cols>
    <col min="2" max="2" width="33.42578125" customWidth="1"/>
    <col min="3" max="11" width="29.42578125" customWidth="1"/>
  </cols>
  <sheetData>
    <row r="2" spans="2:13" s="69" customFormat="1" ht="35.85" customHeight="1">
      <c r="B2" s="177" t="s">
        <v>16</v>
      </c>
      <c r="C2" s="177"/>
      <c r="D2" s="177"/>
      <c r="E2" s="177"/>
      <c r="F2" s="177"/>
      <c r="G2" s="177"/>
      <c r="H2" s="177"/>
      <c r="I2" s="177"/>
      <c r="J2" s="177"/>
      <c r="K2" s="177"/>
    </row>
    <row r="3" spans="2:13" s="69" customFormat="1" ht="14.45">
      <c r="B3" s="158" t="s">
        <v>29</v>
      </c>
      <c r="C3" s="161" t="s">
        <v>66</v>
      </c>
      <c r="D3" s="161" t="s">
        <v>31</v>
      </c>
      <c r="E3" s="164" t="s">
        <v>32</v>
      </c>
      <c r="F3" s="165"/>
      <c r="G3" s="165"/>
      <c r="H3" s="161" t="s">
        <v>31</v>
      </c>
      <c r="I3" s="164" t="s">
        <v>32</v>
      </c>
      <c r="J3" s="165"/>
      <c r="K3" s="166"/>
    </row>
    <row r="4" spans="2:13" s="69" customFormat="1" ht="14.45">
      <c r="B4" s="159"/>
      <c r="C4" s="162"/>
      <c r="D4" s="162"/>
      <c r="E4" s="167" t="s">
        <v>33</v>
      </c>
      <c r="F4" s="148" t="s">
        <v>34</v>
      </c>
      <c r="G4" s="148"/>
      <c r="H4" s="162"/>
      <c r="I4" s="167" t="s">
        <v>33</v>
      </c>
      <c r="J4" s="148" t="s">
        <v>34</v>
      </c>
      <c r="K4" s="149"/>
    </row>
    <row r="5" spans="2:13" s="69" customFormat="1" ht="14.45">
      <c r="B5" s="159"/>
      <c r="C5" s="163"/>
      <c r="D5" s="163"/>
      <c r="E5" s="168"/>
      <c r="F5" s="4" t="s">
        <v>35</v>
      </c>
      <c r="G5" s="5" t="s">
        <v>36</v>
      </c>
      <c r="H5" s="163"/>
      <c r="I5" s="168"/>
      <c r="J5" s="4" t="s">
        <v>35</v>
      </c>
      <c r="K5" s="6" t="s">
        <v>36</v>
      </c>
    </row>
    <row r="6" spans="2:13" s="69" customFormat="1" ht="14.45">
      <c r="B6" s="160"/>
      <c r="C6" s="150" t="s">
        <v>37</v>
      </c>
      <c r="D6" s="151"/>
      <c r="E6" s="151"/>
      <c r="F6" s="151"/>
      <c r="G6" s="152"/>
      <c r="H6" s="153" t="s">
        <v>38</v>
      </c>
      <c r="I6" s="154"/>
      <c r="J6" s="154"/>
      <c r="K6" s="155"/>
    </row>
    <row r="7" spans="2:13" s="69" customFormat="1" ht="14.45">
      <c r="B7" s="98" t="s">
        <v>39</v>
      </c>
      <c r="C7" s="81">
        <f>SUM(D7:E7)</f>
        <v>3298</v>
      </c>
      <c r="D7" s="82">
        <v>2492</v>
      </c>
      <c r="E7" s="83">
        <f>SUM(F7:G7)</f>
        <v>806</v>
      </c>
      <c r="F7" s="81">
        <v>430</v>
      </c>
      <c r="G7" s="81">
        <v>376</v>
      </c>
      <c r="H7" s="37">
        <f t="shared" ref="H7:H25" si="0">D7*100/C7</f>
        <v>75.560946027895696</v>
      </c>
      <c r="I7" s="38">
        <f t="shared" ref="I7:I25" si="1">E7*100/C7</f>
        <v>24.439053972104304</v>
      </c>
      <c r="J7" s="37">
        <f t="shared" ref="J7:J25" si="2">F7*100/C7</f>
        <v>13.038204972710734</v>
      </c>
      <c r="K7" s="37">
        <f t="shared" ref="K7:K25" si="3">G7*100/C7</f>
        <v>11.400848999393572</v>
      </c>
      <c r="L7" s="78"/>
      <c r="M7" s="79"/>
    </row>
    <row r="8" spans="2:13" s="69" customFormat="1" ht="14.45">
      <c r="B8" s="99" t="s">
        <v>40</v>
      </c>
      <c r="C8" s="84">
        <f t="shared" ref="C8:C22" si="4">SUM(D8:E8)</f>
        <v>2619</v>
      </c>
      <c r="D8" s="85">
        <v>1611</v>
      </c>
      <c r="E8" s="86">
        <f t="shared" ref="E8:E22" si="5">SUM(F8:G8)</f>
        <v>1008</v>
      </c>
      <c r="F8" s="84">
        <v>336</v>
      </c>
      <c r="G8" s="84">
        <v>672</v>
      </c>
      <c r="H8" s="42">
        <f t="shared" si="0"/>
        <v>61.512027491408936</v>
      </c>
      <c r="I8" s="43">
        <f t="shared" si="1"/>
        <v>38.487972508591064</v>
      </c>
      <c r="J8" s="42">
        <f t="shared" si="2"/>
        <v>12.829324169530356</v>
      </c>
      <c r="K8" s="42">
        <f t="shared" si="3"/>
        <v>25.658648339060711</v>
      </c>
      <c r="L8" s="78"/>
      <c r="M8" s="79"/>
    </row>
    <row r="9" spans="2:13" s="69" customFormat="1" ht="14.45">
      <c r="B9" s="100" t="s">
        <v>41</v>
      </c>
      <c r="C9" s="87">
        <f t="shared" si="4"/>
        <v>1633</v>
      </c>
      <c r="D9" s="88">
        <v>1216</v>
      </c>
      <c r="E9" s="89">
        <f t="shared" si="5"/>
        <v>417</v>
      </c>
      <c r="F9" s="87">
        <v>140</v>
      </c>
      <c r="G9" s="87">
        <v>277</v>
      </c>
      <c r="H9" s="47">
        <f t="shared" si="0"/>
        <v>74.464176362522963</v>
      </c>
      <c r="I9" s="48">
        <f t="shared" si="1"/>
        <v>25.535823637477037</v>
      </c>
      <c r="J9" s="47">
        <f t="shared" si="2"/>
        <v>8.5731781996325775</v>
      </c>
      <c r="K9" s="47">
        <f t="shared" si="3"/>
        <v>16.962645437844458</v>
      </c>
      <c r="L9" s="78"/>
      <c r="M9" s="79"/>
    </row>
    <row r="10" spans="2:13" s="69" customFormat="1" ht="14.45">
      <c r="B10" s="99" t="s">
        <v>42</v>
      </c>
      <c r="C10" s="84">
        <f t="shared" si="4"/>
        <v>429</v>
      </c>
      <c r="D10" s="85">
        <v>416</v>
      </c>
      <c r="E10" s="86">
        <f t="shared" si="5"/>
        <v>13</v>
      </c>
      <c r="F10" s="84">
        <v>2</v>
      </c>
      <c r="G10" s="84">
        <v>11</v>
      </c>
      <c r="H10" s="42">
        <f t="shared" si="0"/>
        <v>96.969696969696969</v>
      </c>
      <c r="I10" s="43">
        <f t="shared" si="1"/>
        <v>3.0303030303030303</v>
      </c>
      <c r="J10" s="42">
        <f t="shared" si="2"/>
        <v>0.46620046620046618</v>
      </c>
      <c r="K10" s="42">
        <f t="shared" si="3"/>
        <v>2.5641025641025643</v>
      </c>
      <c r="L10" s="78"/>
      <c r="M10" s="79"/>
    </row>
    <row r="11" spans="2:13" s="69" customFormat="1" ht="14.45">
      <c r="B11" s="100" t="s">
        <v>43</v>
      </c>
      <c r="C11" s="87">
        <f t="shared" si="4"/>
        <v>150</v>
      </c>
      <c r="D11" s="88">
        <v>125</v>
      </c>
      <c r="E11" s="89">
        <f t="shared" si="5"/>
        <v>25</v>
      </c>
      <c r="F11" s="87">
        <v>16</v>
      </c>
      <c r="G11" s="87">
        <v>9</v>
      </c>
      <c r="H11" s="47">
        <f t="shared" si="0"/>
        <v>83.333333333333329</v>
      </c>
      <c r="I11" s="48">
        <f t="shared" si="1"/>
        <v>16.666666666666668</v>
      </c>
      <c r="J11" s="47">
        <f t="shared" si="2"/>
        <v>10.666666666666666</v>
      </c>
      <c r="K11" s="47">
        <f t="shared" si="3"/>
        <v>6</v>
      </c>
      <c r="L11" s="78"/>
      <c r="M11" s="79"/>
    </row>
    <row r="12" spans="2:13" s="69" customFormat="1" ht="14.45">
      <c r="B12" s="99" t="s">
        <v>44</v>
      </c>
      <c r="C12" s="84">
        <f t="shared" si="4"/>
        <v>846</v>
      </c>
      <c r="D12" s="85">
        <v>711</v>
      </c>
      <c r="E12" s="86">
        <f t="shared" si="5"/>
        <v>135</v>
      </c>
      <c r="F12" s="84">
        <v>4</v>
      </c>
      <c r="G12" s="84">
        <v>131</v>
      </c>
      <c r="H12" s="42">
        <f t="shared" si="0"/>
        <v>84.042553191489361</v>
      </c>
      <c r="I12" s="43">
        <f t="shared" si="1"/>
        <v>15.957446808510639</v>
      </c>
      <c r="J12" s="42">
        <f t="shared" si="2"/>
        <v>0.4728132387706856</v>
      </c>
      <c r="K12" s="42">
        <f t="shared" si="3"/>
        <v>15.484633569739954</v>
      </c>
      <c r="L12" s="78"/>
      <c r="M12" s="79"/>
    </row>
    <row r="13" spans="2:13" s="69" customFormat="1" ht="14.45">
      <c r="B13" s="100" t="s">
        <v>45</v>
      </c>
      <c r="C13" s="87">
        <f t="shared" si="4"/>
        <v>1164</v>
      </c>
      <c r="D13" s="88">
        <v>837</v>
      </c>
      <c r="E13" s="89">
        <f t="shared" si="5"/>
        <v>327</v>
      </c>
      <c r="F13" s="87">
        <v>138</v>
      </c>
      <c r="G13" s="87">
        <v>189</v>
      </c>
      <c r="H13" s="47">
        <f t="shared" si="0"/>
        <v>71.907216494845358</v>
      </c>
      <c r="I13" s="48">
        <f t="shared" si="1"/>
        <v>28.092783505154639</v>
      </c>
      <c r="J13" s="47">
        <f t="shared" si="2"/>
        <v>11.855670103092784</v>
      </c>
      <c r="K13" s="47">
        <f t="shared" si="3"/>
        <v>16.237113402061855</v>
      </c>
      <c r="L13" s="78"/>
      <c r="M13" s="79"/>
    </row>
    <row r="14" spans="2:13" s="69" customFormat="1" ht="14.45">
      <c r="B14" s="99" t="s">
        <v>46</v>
      </c>
      <c r="C14" s="84">
        <f t="shared" si="4"/>
        <v>525</v>
      </c>
      <c r="D14" s="85">
        <v>474</v>
      </c>
      <c r="E14" s="86">
        <f t="shared" si="5"/>
        <v>51</v>
      </c>
      <c r="F14" s="84">
        <v>22</v>
      </c>
      <c r="G14" s="84">
        <v>29</v>
      </c>
      <c r="H14" s="42">
        <f t="shared" si="0"/>
        <v>90.285714285714292</v>
      </c>
      <c r="I14" s="43">
        <f t="shared" si="1"/>
        <v>9.7142857142857135</v>
      </c>
      <c r="J14" s="42">
        <f t="shared" si="2"/>
        <v>4.1904761904761907</v>
      </c>
      <c r="K14" s="42">
        <f t="shared" si="3"/>
        <v>5.5238095238095237</v>
      </c>
      <c r="L14" s="78"/>
      <c r="M14" s="79"/>
    </row>
    <row r="15" spans="2:13" s="69" customFormat="1" ht="14.45">
      <c r="B15" s="100" t="s">
        <v>47</v>
      </c>
      <c r="C15" s="87">
        <f t="shared" si="4"/>
        <v>4402</v>
      </c>
      <c r="D15" s="88">
        <v>3673</v>
      </c>
      <c r="E15" s="89">
        <f t="shared" si="5"/>
        <v>729</v>
      </c>
      <c r="F15" s="87">
        <v>383</v>
      </c>
      <c r="G15" s="87">
        <v>346</v>
      </c>
      <c r="H15" s="47">
        <f t="shared" si="0"/>
        <v>83.439345751930944</v>
      </c>
      <c r="I15" s="48">
        <f t="shared" si="1"/>
        <v>16.56065424806906</v>
      </c>
      <c r="J15" s="47">
        <f t="shared" si="2"/>
        <v>8.7005906406179001</v>
      </c>
      <c r="K15" s="47">
        <f t="shared" si="3"/>
        <v>7.860063607451159</v>
      </c>
      <c r="L15" s="78"/>
      <c r="M15" s="79"/>
    </row>
    <row r="16" spans="2:13" s="69" customFormat="1" ht="14.45">
      <c r="B16" s="99" t="s">
        <v>48</v>
      </c>
      <c r="C16" s="84">
        <f t="shared" si="4"/>
        <v>7813</v>
      </c>
      <c r="D16" s="85">
        <v>4639</v>
      </c>
      <c r="E16" s="86">
        <f t="shared" si="5"/>
        <v>3174</v>
      </c>
      <c r="F16" s="84">
        <v>1018</v>
      </c>
      <c r="G16" s="84">
        <v>2156</v>
      </c>
      <c r="H16" s="42">
        <f t="shared" si="0"/>
        <v>59.375399974401638</v>
      </c>
      <c r="I16" s="43">
        <f t="shared" si="1"/>
        <v>40.624600025598362</v>
      </c>
      <c r="J16" s="42">
        <f t="shared" si="2"/>
        <v>13.029566107769103</v>
      </c>
      <c r="K16" s="42">
        <f t="shared" si="3"/>
        <v>27.595033917829259</v>
      </c>
      <c r="L16" s="78"/>
      <c r="M16" s="79"/>
    </row>
    <row r="17" spans="2:13" s="69" customFormat="1" ht="14.45">
      <c r="B17" s="100" t="s">
        <v>49</v>
      </c>
      <c r="C17" s="87">
        <f t="shared" si="4"/>
        <v>734</v>
      </c>
      <c r="D17" s="88">
        <v>498</v>
      </c>
      <c r="E17" s="89">
        <f t="shared" si="5"/>
        <v>236</v>
      </c>
      <c r="F17" s="87">
        <v>107</v>
      </c>
      <c r="G17" s="87">
        <v>129</v>
      </c>
      <c r="H17" s="47">
        <f t="shared" si="0"/>
        <v>67.847411444141684</v>
      </c>
      <c r="I17" s="48">
        <f t="shared" si="1"/>
        <v>32.152588555858308</v>
      </c>
      <c r="J17" s="47">
        <f t="shared" si="2"/>
        <v>14.577656675749319</v>
      </c>
      <c r="K17" s="47">
        <f t="shared" si="3"/>
        <v>17.574931880108991</v>
      </c>
      <c r="L17" s="78"/>
      <c r="M17" s="79"/>
    </row>
    <row r="18" spans="2:13" s="69" customFormat="1" ht="14.45">
      <c r="B18" s="99" t="s">
        <v>50</v>
      </c>
      <c r="C18" s="84">
        <f t="shared" si="4"/>
        <v>210</v>
      </c>
      <c r="D18" s="85">
        <v>113</v>
      </c>
      <c r="E18" s="86">
        <f t="shared" si="5"/>
        <v>97</v>
      </c>
      <c r="F18" s="84">
        <v>43</v>
      </c>
      <c r="G18" s="84">
        <v>54</v>
      </c>
      <c r="H18" s="42">
        <f t="shared" si="0"/>
        <v>53.80952380952381</v>
      </c>
      <c r="I18" s="43">
        <f t="shared" si="1"/>
        <v>46.19047619047619</v>
      </c>
      <c r="J18" s="42">
        <f t="shared" si="2"/>
        <v>20.476190476190474</v>
      </c>
      <c r="K18" s="42">
        <f t="shared" si="3"/>
        <v>25.714285714285715</v>
      </c>
      <c r="L18" s="78"/>
      <c r="M18" s="79"/>
    </row>
    <row r="19" spans="2:13" s="69" customFormat="1" ht="14.45">
      <c r="B19" s="100" t="s">
        <v>51</v>
      </c>
      <c r="C19" s="87">
        <f t="shared" si="4"/>
        <v>300</v>
      </c>
      <c r="D19" s="88">
        <v>254</v>
      </c>
      <c r="E19" s="89">
        <f t="shared" si="5"/>
        <v>46</v>
      </c>
      <c r="F19" s="87">
        <v>14</v>
      </c>
      <c r="G19" s="87">
        <v>32</v>
      </c>
      <c r="H19" s="47">
        <f t="shared" si="0"/>
        <v>84.666666666666671</v>
      </c>
      <c r="I19" s="48">
        <f t="shared" si="1"/>
        <v>15.333333333333334</v>
      </c>
      <c r="J19" s="47">
        <f t="shared" si="2"/>
        <v>4.666666666666667</v>
      </c>
      <c r="K19" s="47">
        <f t="shared" si="3"/>
        <v>10.666666666666666</v>
      </c>
      <c r="L19" s="78"/>
      <c r="M19" s="79"/>
    </row>
    <row r="20" spans="2:13" s="69" customFormat="1" ht="14.45">
      <c r="B20" s="99" t="s">
        <v>52</v>
      </c>
      <c r="C20" s="84">
        <f t="shared" si="4"/>
        <v>180</v>
      </c>
      <c r="D20" s="85">
        <v>165</v>
      </c>
      <c r="E20" s="86">
        <f t="shared" si="5"/>
        <v>15</v>
      </c>
      <c r="F20" s="84">
        <v>6</v>
      </c>
      <c r="G20" s="84">
        <v>9</v>
      </c>
      <c r="H20" s="42">
        <f t="shared" si="0"/>
        <v>91.666666666666671</v>
      </c>
      <c r="I20" s="43">
        <f t="shared" si="1"/>
        <v>8.3333333333333339</v>
      </c>
      <c r="J20" s="42">
        <f t="shared" si="2"/>
        <v>3.3333333333333335</v>
      </c>
      <c r="K20" s="42">
        <f t="shared" si="3"/>
        <v>5</v>
      </c>
      <c r="L20" s="78"/>
      <c r="M20" s="79"/>
    </row>
    <row r="21" spans="2:13" s="69" customFormat="1" ht="14.45">
      <c r="B21" s="100" t="s">
        <v>53</v>
      </c>
      <c r="C21" s="87">
        <f t="shared" si="4"/>
        <v>1606</v>
      </c>
      <c r="D21" s="88">
        <v>1216</v>
      </c>
      <c r="E21" s="89">
        <f t="shared" si="5"/>
        <v>390</v>
      </c>
      <c r="F21" s="87">
        <v>116</v>
      </c>
      <c r="G21" s="87">
        <v>274</v>
      </c>
      <c r="H21" s="47">
        <f t="shared" si="0"/>
        <v>75.716064757160652</v>
      </c>
      <c r="I21" s="48">
        <f t="shared" si="1"/>
        <v>24.283935242839352</v>
      </c>
      <c r="J21" s="47">
        <f t="shared" si="2"/>
        <v>7.2229140722291403</v>
      </c>
      <c r="K21" s="47">
        <f t="shared" si="3"/>
        <v>17.061021170610211</v>
      </c>
      <c r="L21" s="78"/>
      <c r="M21" s="79"/>
    </row>
    <row r="22" spans="2:13" s="69" customFormat="1" ht="14.45">
      <c r="B22" s="101" t="s">
        <v>54</v>
      </c>
      <c r="C22" s="90">
        <f t="shared" si="4"/>
        <v>14</v>
      </c>
      <c r="D22" s="91">
        <v>14</v>
      </c>
      <c r="E22" s="92">
        <f t="shared" si="5"/>
        <v>0</v>
      </c>
      <c r="F22" s="90">
        <v>0</v>
      </c>
      <c r="G22" s="90">
        <v>0</v>
      </c>
      <c r="H22" s="52">
        <f t="shared" si="0"/>
        <v>100</v>
      </c>
      <c r="I22" s="53">
        <f t="shared" si="1"/>
        <v>0</v>
      </c>
      <c r="J22" s="52">
        <f t="shared" si="2"/>
        <v>0</v>
      </c>
      <c r="K22" s="52">
        <f t="shared" si="3"/>
        <v>0</v>
      </c>
      <c r="L22" s="78"/>
      <c r="M22" s="79"/>
    </row>
    <row r="23" spans="2:13" s="69" customFormat="1" ht="14.45">
      <c r="B23" s="24" t="s">
        <v>55</v>
      </c>
      <c r="C23" s="54">
        <f>C9+C10+C14+C19+C20+C22</f>
        <v>3081</v>
      </c>
      <c r="D23" s="54">
        <f>D9+D10+D14+D19+D20+D22</f>
        <v>2539</v>
      </c>
      <c r="E23" s="54">
        <f>E9+E10+E14+E19+E20+E22</f>
        <v>542</v>
      </c>
      <c r="F23" s="54">
        <f t="shared" ref="F23:G23" si="6">F9+F10+F14+F19+F20+F22</f>
        <v>184</v>
      </c>
      <c r="G23" s="54">
        <f t="shared" si="6"/>
        <v>358</v>
      </c>
      <c r="H23" s="55">
        <f t="shared" si="0"/>
        <v>82.408308990587471</v>
      </c>
      <c r="I23" s="56">
        <f t="shared" si="1"/>
        <v>17.591691009412529</v>
      </c>
      <c r="J23" s="56">
        <f t="shared" si="2"/>
        <v>5.9720869847452125</v>
      </c>
      <c r="K23" s="56">
        <f t="shared" si="3"/>
        <v>11.619604024667316</v>
      </c>
      <c r="L23" s="78"/>
      <c r="M23" s="79"/>
    </row>
    <row r="24" spans="2:13" s="69" customFormat="1" ht="14.45">
      <c r="B24" s="26" t="s">
        <v>56</v>
      </c>
      <c r="C24" s="57">
        <f>C21+C17+C18+C16+C15+C13+C12+C11+C7+C8</f>
        <v>22842</v>
      </c>
      <c r="D24" s="57">
        <f>D21+D17+D18+D16+D15+D13+D12+D11+D7+D8</f>
        <v>15915</v>
      </c>
      <c r="E24" s="57">
        <f>E21+E17+E18+E16+E15+E13+E12+E11+E7+E8</f>
        <v>6927</v>
      </c>
      <c r="F24" s="57">
        <f>F21+F17+F18+F16+F15+F13+F12+F11+F7+F8</f>
        <v>2591</v>
      </c>
      <c r="G24" s="57">
        <f>G21+G17+G18+G16+G15+G13+G12+G11+G7+G8</f>
        <v>4336</v>
      </c>
      <c r="H24" s="58">
        <f t="shared" si="0"/>
        <v>69.674284213291301</v>
      </c>
      <c r="I24" s="47">
        <f t="shared" si="1"/>
        <v>30.325715786708695</v>
      </c>
      <c r="J24" s="47">
        <f t="shared" si="2"/>
        <v>11.343139830137465</v>
      </c>
      <c r="K24" s="47">
        <f t="shared" si="3"/>
        <v>18.982575956571228</v>
      </c>
      <c r="L24" s="78"/>
      <c r="M24" s="79"/>
    </row>
    <row r="25" spans="2:13" s="69" customFormat="1" ht="14.45">
      <c r="B25" s="28" t="s">
        <v>57</v>
      </c>
      <c r="C25" s="59">
        <f>SUM(C7:C22)</f>
        <v>25923</v>
      </c>
      <c r="D25" s="59">
        <f>SUM(D7:D22)</f>
        <v>18454</v>
      </c>
      <c r="E25" s="59">
        <f>SUM(E7:E22)</f>
        <v>7469</v>
      </c>
      <c r="F25" s="59">
        <f>SUM(F7:F22)</f>
        <v>2775</v>
      </c>
      <c r="G25" s="59">
        <f>SUM(G7:G22)</f>
        <v>4694</v>
      </c>
      <c r="H25" s="60">
        <f t="shared" si="0"/>
        <v>71.187748331597419</v>
      </c>
      <c r="I25" s="61">
        <f t="shared" si="1"/>
        <v>28.812251668402578</v>
      </c>
      <c r="J25" s="61">
        <f t="shared" si="2"/>
        <v>10.704779539405161</v>
      </c>
      <c r="K25" s="61">
        <f t="shared" si="3"/>
        <v>18.107472128997415</v>
      </c>
      <c r="L25" s="78"/>
      <c r="M25" s="79"/>
    </row>
    <row r="26" spans="2:13" s="69" customFormat="1" ht="33.950000000000003" customHeight="1">
      <c r="B26" s="170" t="s">
        <v>60</v>
      </c>
      <c r="C26" s="170"/>
      <c r="D26" s="170"/>
      <c r="E26" s="170"/>
      <c r="F26" s="170"/>
      <c r="G26" s="170"/>
      <c r="H26" s="170"/>
      <c r="I26" s="170"/>
      <c r="J26" s="170"/>
      <c r="K26" s="170"/>
      <c r="L26" s="78"/>
      <c r="M26" s="79"/>
    </row>
    <row r="27" spans="2:13" s="69" customFormat="1" ht="14.45">
      <c r="B27" s="178" t="s">
        <v>61</v>
      </c>
      <c r="C27" s="178"/>
      <c r="D27" s="178"/>
      <c r="E27" s="178"/>
      <c r="F27" s="178"/>
      <c r="G27" s="178"/>
      <c r="H27" s="178"/>
      <c r="I27" s="178"/>
      <c r="J27" s="178"/>
      <c r="K27" s="178"/>
      <c r="L27" s="78"/>
      <c r="M27" s="79"/>
    </row>
    <row r="28" spans="2:13" s="69" customFormat="1" ht="14.45">
      <c r="B28" s="11"/>
      <c r="C28" s="11"/>
      <c r="D28" s="3"/>
      <c r="E28" s="3"/>
      <c r="F28" s="3"/>
      <c r="G28" s="3"/>
      <c r="H28" s="3"/>
      <c r="I28" s="3"/>
      <c r="J28" s="3"/>
      <c r="K28" s="3"/>
    </row>
    <row r="49" spans="3:11">
      <c r="C49" s="62"/>
      <c r="D49" s="62"/>
      <c r="E49" s="62"/>
      <c r="F49" s="62"/>
      <c r="G49" s="62"/>
      <c r="H49" s="63"/>
      <c r="I49" s="63"/>
      <c r="J49" s="63"/>
      <c r="K49" s="63"/>
    </row>
    <row r="50" spans="3:11">
      <c r="C50" s="62"/>
      <c r="D50" s="62"/>
      <c r="E50" s="62"/>
      <c r="F50" s="62"/>
      <c r="G50" s="62"/>
      <c r="H50" s="63"/>
      <c r="I50" s="63"/>
      <c r="J50" s="63"/>
      <c r="K50" s="63"/>
    </row>
    <row r="51" spans="3:11">
      <c r="C51" s="62"/>
      <c r="D51" s="62"/>
      <c r="E51" s="62"/>
      <c r="F51" s="62"/>
      <c r="G51" s="62"/>
      <c r="H51" s="63"/>
      <c r="I51" s="63"/>
      <c r="J51" s="63"/>
      <c r="K51" s="63"/>
    </row>
    <row r="52" spans="3:11">
      <c r="C52" s="62"/>
      <c r="D52" s="62"/>
      <c r="E52" s="62"/>
      <c r="F52" s="62"/>
      <c r="G52" s="62"/>
      <c r="H52" s="63"/>
      <c r="I52" s="63"/>
      <c r="J52" s="63"/>
      <c r="K52" s="63"/>
    </row>
    <row r="53" spans="3:11">
      <c r="C53" s="62"/>
      <c r="D53" s="62"/>
      <c r="E53" s="62"/>
      <c r="F53" s="62"/>
      <c r="G53" s="62"/>
      <c r="H53" s="63"/>
      <c r="I53" s="63"/>
      <c r="J53" s="63"/>
      <c r="K53" s="63"/>
    </row>
    <row r="54" spans="3:11">
      <c r="C54" s="62"/>
      <c r="D54" s="62"/>
      <c r="E54" s="62"/>
      <c r="F54" s="62"/>
      <c r="G54" s="62"/>
      <c r="H54" s="63"/>
      <c r="I54" s="63"/>
      <c r="J54" s="63"/>
      <c r="K54" s="63"/>
    </row>
    <row r="55" spans="3:11">
      <c r="C55" s="62"/>
      <c r="D55" s="62"/>
      <c r="E55" s="62"/>
      <c r="F55" s="62"/>
      <c r="G55" s="62"/>
      <c r="H55" s="63"/>
      <c r="I55" s="63"/>
      <c r="J55" s="63"/>
      <c r="K55" s="63"/>
    </row>
    <row r="56" spans="3:11">
      <c r="C56" s="62"/>
      <c r="D56" s="62"/>
      <c r="E56" s="62"/>
      <c r="F56" s="62"/>
      <c r="G56" s="62"/>
      <c r="H56" s="63"/>
      <c r="I56" s="63"/>
      <c r="J56" s="63"/>
      <c r="K56" s="63"/>
    </row>
    <row r="57" spans="3:11">
      <c r="C57" s="62"/>
      <c r="D57" s="62"/>
      <c r="E57" s="62"/>
      <c r="F57" s="62"/>
      <c r="G57" s="62"/>
      <c r="H57" s="63"/>
      <c r="I57" s="63"/>
      <c r="J57" s="63"/>
      <c r="K57" s="63"/>
    </row>
    <row r="58" spans="3:11">
      <c r="C58" s="62"/>
      <c r="D58" s="62"/>
      <c r="E58" s="62"/>
      <c r="F58" s="62"/>
      <c r="G58" s="62"/>
      <c r="H58" s="63"/>
      <c r="I58" s="63"/>
      <c r="J58" s="63"/>
      <c r="K58" s="63"/>
    </row>
    <row r="59" spans="3:11">
      <c r="C59" s="62"/>
      <c r="D59" s="62"/>
      <c r="E59" s="62"/>
      <c r="F59" s="62"/>
      <c r="G59" s="62"/>
      <c r="H59" s="63"/>
      <c r="I59" s="63"/>
      <c r="J59" s="63"/>
      <c r="K59" s="63"/>
    </row>
    <row r="60" spans="3:11">
      <c r="C60" s="62"/>
      <c r="D60" s="62"/>
      <c r="E60" s="62"/>
      <c r="F60" s="62"/>
      <c r="G60" s="62"/>
      <c r="H60" s="63"/>
      <c r="I60" s="63"/>
      <c r="J60" s="63"/>
      <c r="K60" s="63"/>
    </row>
    <row r="61" spans="3:11">
      <c r="C61" s="62"/>
      <c r="D61" s="62"/>
      <c r="E61" s="62"/>
      <c r="F61" s="62"/>
      <c r="G61" s="62"/>
      <c r="H61" s="63"/>
      <c r="I61" s="63"/>
      <c r="J61" s="63"/>
      <c r="K61" s="63"/>
    </row>
    <row r="62" spans="3:11">
      <c r="C62" s="62"/>
      <c r="D62" s="62"/>
      <c r="E62" s="62"/>
      <c r="F62" s="62"/>
      <c r="G62" s="62"/>
      <c r="H62" s="63"/>
      <c r="I62" s="63"/>
      <c r="J62" s="63"/>
      <c r="K62" s="63"/>
    </row>
    <row r="63" spans="3:11">
      <c r="C63" s="62"/>
      <c r="D63" s="62"/>
      <c r="E63" s="62"/>
      <c r="F63" s="62"/>
      <c r="G63" s="62"/>
      <c r="H63" s="63"/>
      <c r="I63" s="63"/>
      <c r="J63" s="63"/>
      <c r="K63" s="63"/>
    </row>
    <row r="64" spans="3:11">
      <c r="C64" s="62"/>
      <c r="D64" s="62"/>
      <c r="E64" s="62"/>
      <c r="F64" s="62"/>
      <c r="G64" s="62"/>
      <c r="H64" s="63"/>
      <c r="I64" s="63"/>
      <c r="J64" s="63"/>
      <c r="K64" s="63"/>
    </row>
    <row r="65" spans="3:11">
      <c r="C65" s="62"/>
      <c r="D65" s="62"/>
      <c r="E65" s="62"/>
      <c r="F65" s="62"/>
      <c r="G65" s="62"/>
      <c r="H65" s="63"/>
      <c r="I65" s="63"/>
      <c r="J65" s="63"/>
      <c r="K65" s="63"/>
    </row>
    <row r="66" spans="3:11">
      <c r="C66" s="62"/>
      <c r="D66" s="62"/>
      <c r="E66" s="62"/>
      <c r="F66" s="62"/>
      <c r="G66" s="62"/>
      <c r="H66" s="63"/>
      <c r="I66" s="63"/>
      <c r="J66" s="63"/>
      <c r="K66" s="63"/>
    </row>
    <row r="67" spans="3:11">
      <c r="C67" s="62"/>
      <c r="D67" s="62"/>
      <c r="E67" s="62"/>
      <c r="F67" s="62"/>
      <c r="G67" s="62"/>
      <c r="H67" s="63"/>
      <c r="I67" s="63"/>
      <c r="J67" s="63"/>
      <c r="K67" s="63"/>
    </row>
    <row r="68" spans="3:11">
      <c r="C68" s="62"/>
      <c r="D68" s="62"/>
      <c r="E68" s="62"/>
      <c r="F68" s="62"/>
      <c r="G68" s="62"/>
      <c r="H68" s="62"/>
      <c r="I68" s="62"/>
      <c r="J68" s="62"/>
      <c r="K68" s="62"/>
    </row>
  </sheetData>
  <mergeCells count="15">
    <mergeCell ref="B26:K26"/>
    <mergeCell ref="B27:K27"/>
    <mergeCell ref="B2:K2"/>
    <mergeCell ref="B3:B6"/>
    <mergeCell ref="C3:C5"/>
    <mergeCell ref="D3:D5"/>
    <mergeCell ref="E3:G3"/>
    <mergeCell ref="H3:H5"/>
    <mergeCell ref="I3:K3"/>
    <mergeCell ref="E4:E5"/>
    <mergeCell ref="F4:G4"/>
    <mergeCell ref="I4:I5"/>
    <mergeCell ref="J4:K4"/>
    <mergeCell ref="C6:G6"/>
    <mergeCell ref="H6:K6"/>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5610C-367F-4502-96E7-CD22DB335D0F}">
  <dimension ref="B2:M67"/>
  <sheetViews>
    <sheetView workbookViewId="0">
      <selection activeCell="B2" sqref="B2:K2"/>
    </sheetView>
  </sheetViews>
  <sheetFormatPr defaultColWidth="11.42578125" defaultRowHeight="13.15"/>
  <cols>
    <col min="2" max="2" width="33.85546875" customWidth="1"/>
    <col min="3" max="11" width="29.5703125" customWidth="1"/>
  </cols>
  <sheetData>
    <row r="2" spans="2:13" s="69" customFormat="1" ht="35.450000000000003" customHeight="1">
      <c r="B2" s="177" t="s">
        <v>17</v>
      </c>
      <c r="C2" s="177"/>
      <c r="D2" s="177"/>
      <c r="E2" s="177"/>
      <c r="F2" s="177"/>
      <c r="G2" s="177"/>
      <c r="H2" s="177"/>
      <c r="I2" s="177"/>
      <c r="J2" s="177"/>
      <c r="K2" s="177"/>
    </row>
    <row r="3" spans="2:13" s="69" customFormat="1" ht="14.45">
      <c r="B3" s="158" t="s">
        <v>29</v>
      </c>
      <c r="C3" s="161" t="s">
        <v>66</v>
      </c>
      <c r="D3" s="161" t="s">
        <v>31</v>
      </c>
      <c r="E3" s="164" t="s">
        <v>32</v>
      </c>
      <c r="F3" s="165"/>
      <c r="G3" s="165"/>
      <c r="H3" s="161" t="s">
        <v>31</v>
      </c>
      <c r="I3" s="164" t="s">
        <v>32</v>
      </c>
      <c r="J3" s="165"/>
      <c r="K3" s="166"/>
    </row>
    <row r="4" spans="2:13" s="69" customFormat="1" ht="14.45">
      <c r="B4" s="159"/>
      <c r="C4" s="162"/>
      <c r="D4" s="162"/>
      <c r="E4" s="167" t="s">
        <v>33</v>
      </c>
      <c r="F4" s="148" t="s">
        <v>34</v>
      </c>
      <c r="G4" s="148"/>
      <c r="H4" s="162"/>
      <c r="I4" s="167" t="s">
        <v>33</v>
      </c>
      <c r="J4" s="148" t="s">
        <v>34</v>
      </c>
      <c r="K4" s="149"/>
    </row>
    <row r="5" spans="2:13" s="69" customFormat="1" ht="14.45">
      <c r="B5" s="159"/>
      <c r="C5" s="163"/>
      <c r="D5" s="163"/>
      <c r="E5" s="168"/>
      <c r="F5" s="4" t="s">
        <v>35</v>
      </c>
      <c r="G5" s="5" t="s">
        <v>36</v>
      </c>
      <c r="H5" s="163"/>
      <c r="I5" s="168"/>
      <c r="J5" s="4" t="s">
        <v>35</v>
      </c>
      <c r="K5" s="6" t="s">
        <v>36</v>
      </c>
    </row>
    <row r="6" spans="2:13" s="69" customFormat="1" ht="14.45">
      <c r="B6" s="160"/>
      <c r="C6" s="150" t="s">
        <v>37</v>
      </c>
      <c r="D6" s="151"/>
      <c r="E6" s="151"/>
      <c r="F6" s="151"/>
      <c r="G6" s="152"/>
      <c r="H6" s="153" t="s">
        <v>38</v>
      </c>
      <c r="I6" s="154"/>
      <c r="J6" s="154"/>
      <c r="K6" s="155"/>
    </row>
    <row r="7" spans="2:13" s="69" customFormat="1" ht="14.45">
      <c r="B7" s="98" t="s">
        <v>39</v>
      </c>
      <c r="C7" s="81">
        <v>3721</v>
      </c>
      <c r="D7" s="82">
        <v>2838</v>
      </c>
      <c r="E7" s="83">
        <f>SUM(F7:G7)</f>
        <v>883</v>
      </c>
      <c r="F7" s="81">
        <v>460</v>
      </c>
      <c r="G7" s="81">
        <v>423</v>
      </c>
      <c r="H7" s="37">
        <f t="shared" ref="H7:H25" si="0">D7*100/C7</f>
        <v>76.269819940876104</v>
      </c>
      <c r="I7" s="38">
        <f t="shared" ref="I7:I25" si="1">E7*100/C7</f>
        <v>23.730180059123892</v>
      </c>
      <c r="J7" s="37">
        <f t="shared" ref="J7:J25" si="2">F7*100/C7</f>
        <v>12.362268207471111</v>
      </c>
      <c r="K7" s="37">
        <f t="shared" ref="K7:K25" si="3">G7*100/C7</f>
        <v>11.367911851652782</v>
      </c>
      <c r="L7" s="78"/>
      <c r="M7" s="79"/>
    </row>
    <row r="8" spans="2:13" s="69" customFormat="1" ht="14.45">
      <c r="B8" s="99" t="s">
        <v>40</v>
      </c>
      <c r="C8" s="84">
        <v>2707</v>
      </c>
      <c r="D8" s="85">
        <v>1776</v>
      </c>
      <c r="E8" s="86">
        <f t="shared" ref="E8:E22" si="4">SUM(F8:G8)</f>
        <v>931</v>
      </c>
      <c r="F8" s="84">
        <v>351</v>
      </c>
      <c r="G8" s="84">
        <v>580</v>
      </c>
      <c r="H8" s="42">
        <f t="shared" si="0"/>
        <v>65.607683782785372</v>
      </c>
      <c r="I8" s="43">
        <f t="shared" si="1"/>
        <v>34.392316217214628</v>
      </c>
      <c r="J8" s="42">
        <f t="shared" si="2"/>
        <v>12.966383450314</v>
      </c>
      <c r="K8" s="42">
        <f t="shared" si="3"/>
        <v>21.42593276690063</v>
      </c>
      <c r="L8" s="78"/>
      <c r="M8" s="79"/>
    </row>
    <row r="9" spans="2:13" s="69" customFormat="1" ht="14.45">
      <c r="B9" s="100" t="s">
        <v>41</v>
      </c>
      <c r="C9" s="87">
        <v>1815</v>
      </c>
      <c r="D9" s="88">
        <v>1412</v>
      </c>
      <c r="E9" s="89">
        <f t="shared" si="4"/>
        <v>403</v>
      </c>
      <c r="F9" s="87">
        <v>122</v>
      </c>
      <c r="G9" s="87">
        <v>281</v>
      </c>
      <c r="H9" s="47">
        <f t="shared" si="0"/>
        <v>77.796143250688701</v>
      </c>
      <c r="I9" s="48">
        <f t="shared" si="1"/>
        <v>22.203856749311296</v>
      </c>
      <c r="J9" s="47">
        <f t="shared" si="2"/>
        <v>6.7217630853994494</v>
      </c>
      <c r="K9" s="47">
        <f t="shared" si="3"/>
        <v>15.482093663911845</v>
      </c>
      <c r="L9" s="78"/>
      <c r="M9" s="79"/>
    </row>
    <row r="10" spans="2:13" s="69" customFormat="1" ht="14.45">
      <c r="B10" s="99" t="s">
        <v>42</v>
      </c>
      <c r="C10" s="84">
        <v>649</v>
      </c>
      <c r="D10" s="85">
        <v>634</v>
      </c>
      <c r="E10" s="86">
        <f t="shared" si="4"/>
        <v>15</v>
      </c>
      <c r="F10" s="84">
        <v>6</v>
      </c>
      <c r="G10" s="84">
        <v>9</v>
      </c>
      <c r="H10" s="42">
        <f t="shared" si="0"/>
        <v>97.688751926040055</v>
      </c>
      <c r="I10" s="43">
        <f t="shared" si="1"/>
        <v>2.3112480739599386</v>
      </c>
      <c r="J10" s="42">
        <f t="shared" si="2"/>
        <v>0.92449922958397535</v>
      </c>
      <c r="K10" s="42">
        <f t="shared" si="3"/>
        <v>1.386748844375963</v>
      </c>
      <c r="L10" s="78"/>
      <c r="M10" s="79"/>
    </row>
    <row r="11" spans="2:13" s="69" customFormat="1" ht="14.45">
      <c r="B11" s="100" t="s">
        <v>43</v>
      </c>
      <c r="C11" s="87">
        <v>177</v>
      </c>
      <c r="D11" s="88">
        <v>143</v>
      </c>
      <c r="E11" s="89">
        <f t="shared" si="4"/>
        <v>34</v>
      </c>
      <c r="F11" s="87">
        <v>16</v>
      </c>
      <c r="G11" s="87">
        <v>18</v>
      </c>
      <c r="H11" s="47">
        <f t="shared" si="0"/>
        <v>80.790960451977398</v>
      </c>
      <c r="I11" s="48">
        <f t="shared" si="1"/>
        <v>19.209039548022599</v>
      </c>
      <c r="J11" s="47">
        <f t="shared" si="2"/>
        <v>9.0395480225988702</v>
      </c>
      <c r="K11" s="47">
        <f t="shared" si="3"/>
        <v>10.169491525423728</v>
      </c>
      <c r="L11" s="78"/>
      <c r="M11" s="79"/>
    </row>
    <row r="12" spans="2:13" s="69" customFormat="1" ht="14.45">
      <c r="B12" s="99" t="s">
        <v>44</v>
      </c>
      <c r="C12" s="84">
        <v>855</v>
      </c>
      <c r="D12" s="85">
        <v>716</v>
      </c>
      <c r="E12" s="86">
        <f t="shared" si="4"/>
        <v>139</v>
      </c>
      <c r="F12" s="84">
        <v>6</v>
      </c>
      <c r="G12" s="84">
        <v>133</v>
      </c>
      <c r="H12" s="42">
        <f t="shared" si="0"/>
        <v>83.742690058479539</v>
      </c>
      <c r="I12" s="43">
        <f t="shared" si="1"/>
        <v>16.257309941520468</v>
      </c>
      <c r="J12" s="42">
        <f t="shared" si="2"/>
        <v>0.70175438596491224</v>
      </c>
      <c r="K12" s="42">
        <f t="shared" si="3"/>
        <v>15.555555555555555</v>
      </c>
      <c r="L12" s="78"/>
      <c r="M12" s="79"/>
    </row>
    <row r="13" spans="2:13" s="69" customFormat="1" ht="14.45">
      <c r="B13" s="100" t="s">
        <v>45</v>
      </c>
      <c r="C13" s="87">
        <v>1076</v>
      </c>
      <c r="D13" s="88">
        <v>764</v>
      </c>
      <c r="E13" s="89">
        <f t="shared" si="4"/>
        <v>312</v>
      </c>
      <c r="F13" s="87">
        <v>133</v>
      </c>
      <c r="G13" s="87">
        <v>179</v>
      </c>
      <c r="H13" s="47">
        <f t="shared" si="0"/>
        <v>71.003717472118964</v>
      </c>
      <c r="I13" s="48">
        <f t="shared" si="1"/>
        <v>28.996282527881039</v>
      </c>
      <c r="J13" s="47">
        <f t="shared" si="2"/>
        <v>12.360594795539033</v>
      </c>
      <c r="K13" s="47">
        <f t="shared" si="3"/>
        <v>16.635687732342006</v>
      </c>
      <c r="L13" s="78"/>
      <c r="M13" s="79"/>
    </row>
    <row r="14" spans="2:13" s="69" customFormat="1" ht="14.45">
      <c r="B14" s="99" t="s">
        <v>46</v>
      </c>
      <c r="C14" s="84">
        <v>554</v>
      </c>
      <c r="D14" s="85">
        <v>505</v>
      </c>
      <c r="E14" s="86">
        <f t="shared" si="4"/>
        <v>49</v>
      </c>
      <c r="F14" s="84">
        <v>16</v>
      </c>
      <c r="G14" s="84">
        <v>33</v>
      </c>
      <c r="H14" s="42">
        <f t="shared" si="0"/>
        <v>91.155234657039713</v>
      </c>
      <c r="I14" s="43">
        <f t="shared" si="1"/>
        <v>8.8447653429602884</v>
      </c>
      <c r="J14" s="42">
        <f t="shared" si="2"/>
        <v>2.8880866425992782</v>
      </c>
      <c r="K14" s="42">
        <f t="shared" si="3"/>
        <v>5.9566787003610111</v>
      </c>
      <c r="L14" s="78"/>
      <c r="M14" s="79"/>
    </row>
    <row r="15" spans="2:13" s="69" customFormat="1" ht="14.45">
      <c r="B15" s="100" t="s">
        <v>47</v>
      </c>
      <c r="C15" s="87">
        <v>4534</v>
      </c>
      <c r="D15" s="88">
        <v>3817</v>
      </c>
      <c r="E15" s="89">
        <f t="shared" si="4"/>
        <v>717</v>
      </c>
      <c r="F15" s="87">
        <v>390</v>
      </c>
      <c r="G15" s="87">
        <v>327</v>
      </c>
      <c r="H15" s="47">
        <f t="shared" si="0"/>
        <v>84.18614909572122</v>
      </c>
      <c r="I15" s="48">
        <f t="shared" si="1"/>
        <v>15.813850904278782</v>
      </c>
      <c r="J15" s="47">
        <f t="shared" si="2"/>
        <v>8.6016762240846933</v>
      </c>
      <c r="K15" s="47">
        <f t="shared" si="3"/>
        <v>7.2121746801940887</v>
      </c>
      <c r="L15" s="78"/>
      <c r="M15" s="79"/>
    </row>
    <row r="16" spans="2:13" s="69" customFormat="1" ht="14.45">
      <c r="B16" s="99" t="s">
        <v>48</v>
      </c>
      <c r="C16" s="84">
        <v>7346</v>
      </c>
      <c r="D16" s="85">
        <v>4523</v>
      </c>
      <c r="E16" s="86">
        <f t="shared" si="4"/>
        <v>2823</v>
      </c>
      <c r="F16" s="84">
        <v>918</v>
      </c>
      <c r="G16" s="84">
        <v>1905</v>
      </c>
      <c r="H16" s="42">
        <f t="shared" si="0"/>
        <v>61.570922951265992</v>
      </c>
      <c r="I16" s="43">
        <f t="shared" si="1"/>
        <v>38.429077048734008</v>
      </c>
      <c r="J16" s="42">
        <f t="shared" si="2"/>
        <v>12.496596787367274</v>
      </c>
      <c r="K16" s="42">
        <f t="shared" si="3"/>
        <v>25.932480261366731</v>
      </c>
      <c r="L16" s="78"/>
      <c r="M16" s="79"/>
    </row>
    <row r="17" spans="2:13" s="69" customFormat="1" ht="14.45">
      <c r="B17" s="100" t="s">
        <v>49</v>
      </c>
      <c r="C17" s="87">
        <v>788</v>
      </c>
      <c r="D17" s="88">
        <v>565</v>
      </c>
      <c r="E17" s="89">
        <f t="shared" si="4"/>
        <v>223</v>
      </c>
      <c r="F17" s="87">
        <v>132</v>
      </c>
      <c r="G17" s="87">
        <v>91</v>
      </c>
      <c r="H17" s="47">
        <f t="shared" si="0"/>
        <v>71.700507614213194</v>
      </c>
      <c r="I17" s="48">
        <f t="shared" si="1"/>
        <v>28.299492385786802</v>
      </c>
      <c r="J17" s="47">
        <f t="shared" si="2"/>
        <v>16.751269035532996</v>
      </c>
      <c r="K17" s="47">
        <f t="shared" si="3"/>
        <v>11.548223350253807</v>
      </c>
      <c r="L17" s="78"/>
      <c r="M17" s="79"/>
    </row>
    <row r="18" spans="2:13" s="69" customFormat="1" ht="14.45">
      <c r="B18" s="99" t="s">
        <v>50</v>
      </c>
      <c r="C18" s="84">
        <v>211</v>
      </c>
      <c r="D18" s="85">
        <v>110</v>
      </c>
      <c r="E18" s="86">
        <f t="shared" si="4"/>
        <v>101</v>
      </c>
      <c r="F18" s="84">
        <v>49</v>
      </c>
      <c r="G18" s="84">
        <v>52</v>
      </c>
      <c r="H18" s="42">
        <f t="shared" si="0"/>
        <v>52.132701421800945</v>
      </c>
      <c r="I18" s="43">
        <f t="shared" si="1"/>
        <v>47.867298578199055</v>
      </c>
      <c r="J18" s="42">
        <f t="shared" si="2"/>
        <v>23.222748815165875</v>
      </c>
      <c r="K18" s="42">
        <f t="shared" si="3"/>
        <v>24.644549763033176</v>
      </c>
      <c r="L18" s="78"/>
      <c r="M18" s="79"/>
    </row>
    <row r="19" spans="2:13" s="69" customFormat="1" ht="14.45">
      <c r="B19" s="100" t="s">
        <v>51</v>
      </c>
      <c r="C19" s="87">
        <v>340</v>
      </c>
      <c r="D19" s="88">
        <v>296</v>
      </c>
      <c r="E19" s="89">
        <f t="shared" si="4"/>
        <v>44</v>
      </c>
      <c r="F19" s="87">
        <v>13</v>
      </c>
      <c r="G19" s="87">
        <v>31</v>
      </c>
      <c r="H19" s="47">
        <f t="shared" si="0"/>
        <v>87.058823529411768</v>
      </c>
      <c r="I19" s="48">
        <f t="shared" si="1"/>
        <v>12.941176470588236</v>
      </c>
      <c r="J19" s="47">
        <f t="shared" si="2"/>
        <v>3.8235294117647061</v>
      </c>
      <c r="K19" s="47">
        <f t="shared" si="3"/>
        <v>9.117647058823529</v>
      </c>
      <c r="L19" s="78"/>
      <c r="M19" s="79"/>
    </row>
    <row r="20" spans="2:13" s="69" customFormat="1" ht="14.45">
      <c r="B20" s="99" t="s">
        <v>52</v>
      </c>
      <c r="C20" s="84">
        <v>195</v>
      </c>
      <c r="D20" s="85">
        <v>184</v>
      </c>
      <c r="E20" s="86">
        <f t="shared" si="4"/>
        <v>11</v>
      </c>
      <c r="F20" s="84">
        <v>3</v>
      </c>
      <c r="G20" s="84">
        <v>8</v>
      </c>
      <c r="H20" s="42">
        <f t="shared" si="0"/>
        <v>94.358974358974365</v>
      </c>
      <c r="I20" s="43">
        <f t="shared" si="1"/>
        <v>5.6410256410256414</v>
      </c>
      <c r="J20" s="42">
        <f t="shared" si="2"/>
        <v>1.5384615384615385</v>
      </c>
      <c r="K20" s="42">
        <f t="shared" si="3"/>
        <v>4.1025641025641022</v>
      </c>
      <c r="L20" s="78"/>
      <c r="M20" s="79"/>
    </row>
    <row r="21" spans="2:13" s="69" customFormat="1" ht="14.45">
      <c r="B21" s="100" t="s">
        <v>53</v>
      </c>
      <c r="C21" s="87">
        <v>1507</v>
      </c>
      <c r="D21" s="88">
        <v>1139</v>
      </c>
      <c r="E21" s="89">
        <f t="shared" si="4"/>
        <v>368</v>
      </c>
      <c r="F21" s="87">
        <v>110</v>
      </c>
      <c r="G21" s="87">
        <v>258</v>
      </c>
      <c r="H21" s="47">
        <f t="shared" si="0"/>
        <v>75.580623755806243</v>
      </c>
      <c r="I21" s="48">
        <f t="shared" si="1"/>
        <v>24.419376244193764</v>
      </c>
      <c r="J21" s="47">
        <f t="shared" si="2"/>
        <v>7.2992700729927007</v>
      </c>
      <c r="K21" s="47">
        <f t="shared" si="3"/>
        <v>17.120106171201062</v>
      </c>
      <c r="L21" s="78"/>
      <c r="M21" s="79"/>
    </row>
    <row r="22" spans="2:13" s="69" customFormat="1" ht="14.45">
      <c r="B22" s="101" t="s">
        <v>54</v>
      </c>
      <c r="C22" s="90">
        <v>23</v>
      </c>
      <c r="D22" s="91">
        <v>19</v>
      </c>
      <c r="E22" s="92">
        <f t="shared" si="4"/>
        <v>4</v>
      </c>
      <c r="F22" s="90">
        <v>2</v>
      </c>
      <c r="G22" s="90">
        <v>2</v>
      </c>
      <c r="H22" s="52">
        <f t="shared" si="0"/>
        <v>82.608695652173907</v>
      </c>
      <c r="I22" s="53">
        <f t="shared" si="1"/>
        <v>17.391304347826086</v>
      </c>
      <c r="J22" s="52">
        <f t="shared" si="2"/>
        <v>8.695652173913043</v>
      </c>
      <c r="K22" s="52">
        <f t="shared" si="3"/>
        <v>8.695652173913043</v>
      </c>
      <c r="L22" s="78"/>
      <c r="M22" s="79"/>
    </row>
    <row r="23" spans="2:13" s="69" customFormat="1" ht="14.45">
      <c r="B23" s="24" t="s">
        <v>55</v>
      </c>
      <c r="C23" s="54">
        <f>C9+C10+C14+C19+C20+C22</f>
        <v>3576</v>
      </c>
      <c r="D23" s="54">
        <f>D9+D10+D14+D19+D20+D22</f>
        <v>3050</v>
      </c>
      <c r="E23" s="54">
        <f>E9+E10+E14+E19+E20+E22</f>
        <v>526</v>
      </c>
      <c r="F23" s="54">
        <f t="shared" ref="F23:G23" si="5">F9+F10+F14+F19+F20+F22</f>
        <v>162</v>
      </c>
      <c r="G23" s="54">
        <f t="shared" si="5"/>
        <v>364</v>
      </c>
      <c r="H23" s="55">
        <f t="shared" si="0"/>
        <v>85.290827740492176</v>
      </c>
      <c r="I23" s="56">
        <f t="shared" si="1"/>
        <v>14.709172259507829</v>
      </c>
      <c r="J23" s="56">
        <f t="shared" si="2"/>
        <v>4.5302013422818792</v>
      </c>
      <c r="K23" s="56">
        <f t="shared" si="3"/>
        <v>10.17897091722595</v>
      </c>
      <c r="L23" s="78"/>
      <c r="M23" s="79"/>
    </row>
    <row r="24" spans="2:13" s="69" customFormat="1" ht="14.45">
      <c r="B24" s="26" t="s">
        <v>56</v>
      </c>
      <c r="C24" s="57">
        <f>C21+C17+C18+C16+C15+C13+C12+C11+C7+C8</f>
        <v>22922</v>
      </c>
      <c r="D24" s="57">
        <f>D21+D17+D18+D16+D15+D13+D12+D11+D7+D8</f>
        <v>16391</v>
      </c>
      <c r="E24" s="57">
        <f>E21+E17+E18+E16+E15+E13+E12+E11+E7+E8</f>
        <v>6531</v>
      </c>
      <c r="F24" s="57">
        <f>F21+F17+F18+F16+F15+F13+F12+F11+F7+F8</f>
        <v>2565</v>
      </c>
      <c r="G24" s="57">
        <f>G21+G17+G18+G16+G15+G13+G12+G11+G7+G8</f>
        <v>3966</v>
      </c>
      <c r="H24" s="58">
        <f t="shared" si="0"/>
        <v>71.507721839281047</v>
      </c>
      <c r="I24" s="47">
        <f t="shared" si="1"/>
        <v>28.492278160718961</v>
      </c>
      <c r="J24" s="47">
        <f t="shared" si="2"/>
        <v>11.190123025913969</v>
      </c>
      <c r="K24" s="47">
        <f t="shared" si="3"/>
        <v>17.302155134804991</v>
      </c>
      <c r="L24" s="78"/>
      <c r="M24" s="79"/>
    </row>
    <row r="25" spans="2:13" s="69" customFormat="1" ht="14.45">
      <c r="B25" s="28" t="s">
        <v>57</v>
      </c>
      <c r="C25" s="59">
        <f>SUM(C7:C22)</f>
        <v>26498</v>
      </c>
      <c r="D25" s="59">
        <f>SUM(D7:D22)</f>
        <v>19441</v>
      </c>
      <c r="E25" s="59">
        <f>SUM(E7:E22)</f>
        <v>7057</v>
      </c>
      <c r="F25" s="59">
        <f>SUM(F7:F22)</f>
        <v>2727</v>
      </c>
      <c r="G25" s="59">
        <f>SUM(G7:G22)</f>
        <v>4330</v>
      </c>
      <c r="H25" s="60">
        <f t="shared" si="0"/>
        <v>73.367801343497618</v>
      </c>
      <c r="I25" s="61">
        <f t="shared" si="1"/>
        <v>26.632198656502378</v>
      </c>
      <c r="J25" s="61">
        <f t="shared" si="2"/>
        <v>10.291342742848517</v>
      </c>
      <c r="K25" s="61">
        <f t="shared" si="3"/>
        <v>16.340855913653861</v>
      </c>
      <c r="L25" s="78"/>
      <c r="M25" s="79"/>
    </row>
    <row r="26" spans="2:13" s="69" customFormat="1" ht="14.45">
      <c r="B26" s="179" t="s">
        <v>62</v>
      </c>
      <c r="C26" s="179"/>
      <c r="D26" s="179"/>
      <c r="E26" s="179"/>
      <c r="F26" s="179"/>
      <c r="G26" s="179"/>
      <c r="H26" s="179"/>
      <c r="I26" s="179"/>
      <c r="J26" s="179"/>
      <c r="K26" s="179"/>
      <c r="L26" s="78"/>
      <c r="M26" s="79"/>
    </row>
    <row r="27" spans="2:13" s="69" customFormat="1" ht="14.45">
      <c r="B27" s="11"/>
      <c r="C27" s="11"/>
      <c r="D27" s="3"/>
      <c r="E27" s="3"/>
      <c r="F27" s="3"/>
      <c r="G27" s="3"/>
      <c r="H27" s="3"/>
      <c r="I27" s="3"/>
      <c r="J27" s="3"/>
      <c r="K27" s="3"/>
    </row>
    <row r="48" spans="3:11">
      <c r="C48" s="62"/>
      <c r="D48" s="62"/>
      <c r="E48" s="62"/>
      <c r="F48" s="62"/>
      <c r="G48" s="62"/>
      <c r="H48" s="63"/>
      <c r="I48" s="63"/>
      <c r="J48" s="63"/>
      <c r="K48" s="63"/>
    </row>
    <row r="49" spans="3:11">
      <c r="C49" s="62"/>
      <c r="D49" s="62"/>
      <c r="E49" s="62"/>
      <c r="F49" s="62"/>
      <c r="G49" s="62"/>
      <c r="H49" s="63"/>
      <c r="I49" s="63"/>
      <c r="J49" s="63"/>
      <c r="K49" s="63"/>
    </row>
    <row r="50" spans="3:11">
      <c r="C50" s="62"/>
      <c r="D50" s="62"/>
      <c r="E50" s="62"/>
      <c r="F50" s="62"/>
      <c r="G50" s="62"/>
      <c r="H50" s="63"/>
      <c r="I50" s="63"/>
      <c r="J50" s="63"/>
      <c r="K50" s="63"/>
    </row>
    <row r="51" spans="3:11">
      <c r="C51" s="62"/>
      <c r="D51" s="62"/>
      <c r="E51" s="62"/>
      <c r="F51" s="62"/>
      <c r="G51" s="62"/>
      <c r="H51" s="63"/>
      <c r="I51" s="63"/>
      <c r="J51" s="63"/>
      <c r="K51" s="63"/>
    </row>
    <row r="52" spans="3:11">
      <c r="C52" s="62"/>
      <c r="D52" s="62"/>
      <c r="E52" s="62"/>
      <c r="F52" s="62"/>
      <c r="G52" s="62"/>
      <c r="H52" s="63"/>
      <c r="I52" s="63"/>
      <c r="J52" s="63"/>
      <c r="K52" s="63"/>
    </row>
    <row r="53" spans="3:11">
      <c r="C53" s="62"/>
      <c r="D53" s="62"/>
      <c r="E53" s="62"/>
      <c r="F53" s="62"/>
      <c r="G53" s="62"/>
      <c r="H53" s="63"/>
      <c r="I53" s="63"/>
      <c r="J53" s="63"/>
      <c r="K53" s="63"/>
    </row>
    <row r="54" spans="3:11">
      <c r="C54" s="62"/>
      <c r="D54" s="62"/>
      <c r="E54" s="62"/>
      <c r="F54" s="62"/>
      <c r="G54" s="62"/>
      <c r="H54" s="63"/>
      <c r="I54" s="63"/>
      <c r="J54" s="63"/>
      <c r="K54" s="63"/>
    </row>
    <row r="55" spans="3:11">
      <c r="C55" s="62"/>
      <c r="D55" s="62"/>
      <c r="E55" s="62"/>
      <c r="F55" s="62"/>
      <c r="G55" s="62"/>
      <c r="H55" s="63"/>
      <c r="I55" s="63"/>
      <c r="J55" s="63"/>
      <c r="K55" s="63"/>
    </row>
    <row r="56" spans="3:11">
      <c r="C56" s="62"/>
      <c r="D56" s="62"/>
      <c r="E56" s="62"/>
      <c r="F56" s="62"/>
      <c r="G56" s="62"/>
      <c r="H56" s="63"/>
      <c r="I56" s="63"/>
      <c r="J56" s="63"/>
      <c r="K56" s="63"/>
    </row>
    <row r="57" spans="3:11">
      <c r="C57" s="62"/>
      <c r="D57" s="62"/>
      <c r="E57" s="62"/>
      <c r="F57" s="62"/>
      <c r="G57" s="62"/>
      <c r="H57" s="63"/>
      <c r="I57" s="63"/>
      <c r="J57" s="63"/>
      <c r="K57" s="63"/>
    </row>
    <row r="58" spans="3:11">
      <c r="C58" s="62"/>
      <c r="D58" s="62"/>
      <c r="E58" s="62"/>
      <c r="F58" s="62"/>
      <c r="G58" s="62"/>
      <c r="H58" s="63"/>
      <c r="I58" s="63"/>
      <c r="J58" s="63"/>
      <c r="K58" s="63"/>
    </row>
    <row r="59" spans="3:11">
      <c r="C59" s="62"/>
      <c r="D59" s="62"/>
      <c r="E59" s="62"/>
      <c r="F59" s="62"/>
      <c r="G59" s="62"/>
      <c r="H59" s="63"/>
      <c r="I59" s="63"/>
      <c r="J59" s="63"/>
      <c r="K59" s="63"/>
    </row>
    <row r="60" spans="3:11">
      <c r="C60" s="62"/>
      <c r="D60" s="62"/>
      <c r="E60" s="62"/>
      <c r="F60" s="62"/>
      <c r="G60" s="62"/>
      <c r="H60" s="63"/>
      <c r="I60" s="63"/>
      <c r="J60" s="63"/>
      <c r="K60" s="63"/>
    </row>
    <row r="61" spans="3:11">
      <c r="C61" s="62"/>
      <c r="D61" s="62"/>
      <c r="E61" s="62"/>
      <c r="F61" s="62"/>
      <c r="G61" s="62"/>
      <c r="H61" s="63"/>
      <c r="I61" s="63"/>
      <c r="J61" s="63"/>
      <c r="K61" s="63"/>
    </row>
    <row r="62" spans="3:11">
      <c r="C62" s="62"/>
      <c r="D62" s="62"/>
      <c r="E62" s="62"/>
      <c r="F62" s="62"/>
      <c r="G62" s="62"/>
      <c r="H62" s="63"/>
      <c r="I62" s="63"/>
      <c r="J62" s="63"/>
      <c r="K62" s="63"/>
    </row>
    <row r="63" spans="3:11">
      <c r="C63" s="62"/>
      <c r="D63" s="62"/>
      <c r="E63" s="62"/>
      <c r="F63" s="62"/>
      <c r="G63" s="62"/>
      <c r="H63" s="63"/>
      <c r="I63" s="63"/>
      <c r="J63" s="63"/>
      <c r="K63" s="63"/>
    </row>
    <row r="64" spans="3:11">
      <c r="C64" s="62"/>
      <c r="D64" s="62"/>
      <c r="E64" s="62"/>
      <c r="F64" s="62"/>
      <c r="G64" s="62"/>
      <c r="H64" s="63"/>
      <c r="I64" s="63"/>
      <c r="J64" s="63"/>
      <c r="K64" s="63"/>
    </row>
    <row r="65" spans="3:11">
      <c r="C65" s="62"/>
      <c r="D65" s="62"/>
      <c r="E65" s="62"/>
      <c r="F65" s="62"/>
      <c r="G65" s="62"/>
      <c r="H65" s="63"/>
      <c r="I65" s="63"/>
      <c r="J65" s="63"/>
      <c r="K65" s="63"/>
    </row>
    <row r="66" spans="3:11">
      <c r="C66" s="62"/>
      <c r="D66" s="62"/>
      <c r="E66" s="62"/>
      <c r="F66" s="62"/>
      <c r="G66" s="62"/>
      <c r="H66" s="63"/>
      <c r="I66" s="63"/>
      <c r="J66" s="63"/>
      <c r="K66" s="63"/>
    </row>
    <row r="67" spans="3:11">
      <c r="C67" s="62"/>
      <c r="D67" s="62"/>
      <c r="E67" s="62"/>
      <c r="F67" s="62"/>
      <c r="G67" s="62"/>
      <c r="H67" s="62"/>
      <c r="I67" s="62"/>
      <c r="J67" s="62"/>
      <c r="K67" s="62"/>
    </row>
  </sheetData>
  <mergeCells count="14">
    <mergeCell ref="J4:K4"/>
    <mergeCell ref="C6:G6"/>
    <mergeCell ref="H6:K6"/>
    <mergeCell ref="B26:K26"/>
    <mergeCell ref="B2:K2"/>
    <mergeCell ref="B3:B6"/>
    <mergeCell ref="C3:C5"/>
    <mergeCell ref="D3:D5"/>
    <mergeCell ref="E3:G3"/>
    <mergeCell ref="H3:H5"/>
    <mergeCell ref="I3:K3"/>
    <mergeCell ref="E4:E5"/>
    <mergeCell ref="F4:G4"/>
    <mergeCell ref="I4:I5"/>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M67"/>
  <sheetViews>
    <sheetView zoomScale="80" zoomScaleNormal="80" workbookViewId="0">
      <selection activeCell="B2" sqref="B2:K2"/>
    </sheetView>
  </sheetViews>
  <sheetFormatPr defaultColWidth="11.42578125" defaultRowHeight="13.15"/>
  <cols>
    <col min="2" max="2" width="33.7109375" customWidth="1"/>
    <col min="3" max="11" width="29.5703125" customWidth="1"/>
  </cols>
  <sheetData>
    <row r="2" spans="2:13" s="2" customFormat="1" ht="31.9" customHeight="1">
      <c r="B2" s="172" t="s">
        <v>18</v>
      </c>
      <c r="C2" s="172"/>
      <c r="D2" s="172"/>
      <c r="E2" s="172"/>
      <c r="F2" s="172"/>
      <c r="G2" s="172"/>
      <c r="H2" s="172"/>
      <c r="I2" s="172"/>
      <c r="J2" s="172"/>
      <c r="K2" s="172"/>
    </row>
    <row r="3" spans="2:13" s="2" customFormat="1" ht="15.6">
      <c r="B3" s="173" t="s">
        <v>29</v>
      </c>
      <c r="C3" s="161" t="s">
        <v>66</v>
      </c>
      <c r="D3" s="161" t="s">
        <v>31</v>
      </c>
      <c r="E3" s="164" t="s">
        <v>32</v>
      </c>
      <c r="F3" s="165"/>
      <c r="G3" s="165"/>
      <c r="H3" s="161" t="s">
        <v>31</v>
      </c>
      <c r="I3" s="164" t="s">
        <v>32</v>
      </c>
      <c r="J3" s="165"/>
      <c r="K3" s="166"/>
    </row>
    <row r="4" spans="2:13" s="2" customFormat="1" ht="15.6">
      <c r="B4" s="174"/>
      <c r="C4" s="162"/>
      <c r="D4" s="162"/>
      <c r="E4" s="167" t="s">
        <v>33</v>
      </c>
      <c r="F4" s="148" t="s">
        <v>34</v>
      </c>
      <c r="G4" s="148"/>
      <c r="H4" s="162"/>
      <c r="I4" s="167" t="s">
        <v>33</v>
      </c>
      <c r="J4" s="148" t="s">
        <v>34</v>
      </c>
      <c r="K4" s="149"/>
    </row>
    <row r="5" spans="2:13" s="2" customFormat="1" ht="15.6">
      <c r="B5" s="174"/>
      <c r="C5" s="163"/>
      <c r="D5" s="163"/>
      <c r="E5" s="168"/>
      <c r="F5" s="4" t="s">
        <v>35</v>
      </c>
      <c r="G5" s="5" t="s">
        <v>36</v>
      </c>
      <c r="H5" s="163"/>
      <c r="I5" s="168"/>
      <c r="J5" s="4" t="s">
        <v>35</v>
      </c>
      <c r="K5" s="6" t="s">
        <v>36</v>
      </c>
    </row>
    <row r="6" spans="2:13" s="2" customFormat="1" ht="15.6">
      <c r="B6" s="175"/>
      <c r="C6" s="150" t="s">
        <v>37</v>
      </c>
      <c r="D6" s="151"/>
      <c r="E6" s="151"/>
      <c r="F6" s="151"/>
      <c r="G6" s="152"/>
      <c r="H6" s="153" t="s">
        <v>38</v>
      </c>
      <c r="I6" s="154"/>
      <c r="J6" s="154"/>
      <c r="K6" s="155"/>
    </row>
    <row r="7" spans="2:13" s="2" customFormat="1" ht="15.6">
      <c r="B7" s="181" t="s">
        <v>39</v>
      </c>
      <c r="C7" s="34">
        <v>4027</v>
      </c>
      <c r="D7" s="35">
        <v>3102</v>
      </c>
      <c r="E7" s="36">
        <f>SUM(F7:G7)</f>
        <v>925</v>
      </c>
      <c r="F7" s="34">
        <v>552</v>
      </c>
      <c r="G7" s="34">
        <v>373</v>
      </c>
      <c r="H7" s="37">
        <f t="shared" ref="H7:H25" si="0">D7*100/C7</f>
        <v>77.030047181524708</v>
      </c>
      <c r="I7" s="38">
        <f t="shared" ref="I7:I25" si="1">E7*100/C7</f>
        <v>22.969952818475292</v>
      </c>
      <c r="J7" s="37">
        <f t="shared" ref="J7:J25" si="2">F7*100/C7</f>
        <v>13.707474546809038</v>
      </c>
      <c r="K7" s="37">
        <f t="shared" ref="K7:K25" si="3">G7*100/C7</f>
        <v>9.2624782716662519</v>
      </c>
      <c r="L7" s="31"/>
      <c r="M7" s="32"/>
    </row>
    <row r="8" spans="2:13" s="2" customFormat="1" ht="15.6">
      <c r="B8" s="182" t="s">
        <v>40</v>
      </c>
      <c r="C8" s="39">
        <v>2447</v>
      </c>
      <c r="D8" s="40">
        <v>1622</v>
      </c>
      <c r="E8" s="41">
        <f t="shared" ref="E8:E22" si="4">SUM(F8:G8)</f>
        <v>825</v>
      </c>
      <c r="F8" s="39">
        <v>296</v>
      </c>
      <c r="G8" s="39">
        <v>529</v>
      </c>
      <c r="H8" s="42">
        <f t="shared" si="0"/>
        <v>66.285247241520224</v>
      </c>
      <c r="I8" s="43">
        <f t="shared" si="1"/>
        <v>33.714752758479769</v>
      </c>
      <c r="J8" s="42">
        <f t="shared" si="2"/>
        <v>12.096444626072742</v>
      </c>
      <c r="K8" s="42">
        <f t="shared" si="3"/>
        <v>21.61830813240703</v>
      </c>
      <c r="L8" s="31"/>
      <c r="M8" s="32"/>
    </row>
    <row r="9" spans="2:13" s="2" customFormat="1" ht="15.6">
      <c r="B9" s="183" t="s">
        <v>41</v>
      </c>
      <c r="C9" s="44">
        <v>1755</v>
      </c>
      <c r="D9" s="45">
        <v>1331</v>
      </c>
      <c r="E9" s="46">
        <f t="shared" si="4"/>
        <v>424</v>
      </c>
      <c r="F9" s="44">
        <v>97</v>
      </c>
      <c r="G9" s="44">
        <v>327</v>
      </c>
      <c r="H9" s="47">
        <f t="shared" si="0"/>
        <v>75.840455840455846</v>
      </c>
      <c r="I9" s="48">
        <f t="shared" si="1"/>
        <v>24.159544159544158</v>
      </c>
      <c r="J9" s="47">
        <f t="shared" si="2"/>
        <v>5.5270655270655267</v>
      </c>
      <c r="K9" s="47">
        <f t="shared" si="3"/>
        <v>18.632478632478634</v>
      </c>
      <c r="L9" s="31"/>
      <c r="M9" s="32"/>
    </row>
    <row r="10" spans="2:13" s="2" customFormat="1" ht="15.6">
      <c r="B10" s="182" t="s">
        <v>42</v>
      </c>
      <c r="C10" s="39">
        <v>473</v>
      </c>
      <c r="D10" s="40">
        <v>460</v>
      </c>
      <c r="E10" s="41">
        <f t="shared" si="4"/>
        <v>13</v>
      </c>
      <c r="F10" s="39">
        <v>6</v>
      </c>
      <c r="G10" s="39">
        <v>7</v>
      </c>
      <c r="H10" s="42">
        <f t="shared" si="0"/>
        <v>97.25158562367865</v>
      </c>
      <c r="I10" s="43">
        <f t="shared" si="1"/>
        <v>2.7484143763213531</v>
      </c>
      <c r="J10" s="42">
        <f t="shared" si="2"/>
        <v>1.2684989429175475</v>
      </c>
      <c r="K10" s="42">
        <f t="shared" si="3"/>
        <v>1.4799154334038056</v>
      </c>
      <c r="L10" s="31"/>
      <c r="M10" s="32"/>
    </row>
    <row r="11" spans="2:13" s="2" customFormat="1" ht="15.6">
      <c r="B11" s="183" t="s">
        <v>43</v>
      </c>
      <c r="C11" s="44">
        <v>165</v>
      </c>
      <c r="D11" s="45">
        <v>137</v>
      </c>
      <c r="E11" s="46">
        <f t="shared" si="4"/>
        <v>28</v>
      </c>
      <c r="F11" s="44">
        <v>15</v>
      </c>
      <c r="G11" s="44">
        <v>13</v>
      </c>
      <c r="H11" s="47">
        <f t="shared" si="0"/>
        <v>83.030303030303031</v>
      </c>
      <c r="I11" s="48">
        <f t="shared" si="1"/>
        <v>16.969696969696969</v>
      </c>
      <c r="J11" s="47">
        <f t="shared" si="2"/>
        <v>9.0909090909090917</v>
      </c>
      <c r="K11" s="47">
        <f t="shared" si="3"/>
        <v>7.8787878787878789</v>
      </c>
      <c r="L11" s="31"/>
      <c r="M11" s="32"/>
    </row>
    <row r="12" spans="2:13" s="2" customFormat="1" ht="15.6">
      <c r="B12" s="182" t="s">
        <v>44</v>
      </c>
      <c r="C12" s="39">
        <v>822</v>
      </c>
      <c r="D12" s="40">
        <v>704</v>
      </c>
      <c r="E12" s="41">
        <f t="shared" si="4"/>
        <v>118</v>
      </c>
      <c r="F12" s="39">
        <v>5</v>
      </c>
      <c r="G12" s="39">
        <v>113</v>
      </c>
      <c r="H12" s="42">
        <f t="shared" si="0"/>
        <v>85.644768856447683</v>
      </c>
      <c r="I12" s="43">
        <f t="shared" si="1"/>
        <v>14.355231143552311</v>
      </c>
      <c r="J12" s="42">
        <f t="shared" si="2"/>
        <v>0.6082725060827251</v>
      </c>
      <c r="K12" s="42">
        <f t="shared" si="3"/>
        <v>13.746958637469586</v>
      </c>
      <c r="L12" s="31"/>
      <c r="M12" s="32"/>
    </row>
    <row r="13" spans="2:13" s="2" customFormat="1" ht="15.6">
      <c r="B13" s="183" t="s">
        <v>45</v>
      </c>
      <c r="C13" s="44">
        <v>1054</v>
      </c>
      <c r="D13" s="45">
        <v>770</v>
      </c>
      <c r="E13" s="46">
        <f t="shared" si="4"/>
        <v>284</v>
      </c>
      <c r="F13" s="44">
        <v>135</v>
      </c>
      <c r="G13" s="44">
        <v>149</v>
      </c>
      <c r="H13" s="47">
        <f t="shared" si="0"/>
        <v>73.055028462998109</v>
      </c>
      <c r="I13" s="48">
        <f t="shared" si="1"/>
        <v>26.944971537001898</v>
      </c>
      <c r="J13" s="47">
        <f t="shared" si="2"/>
        <v>12.808349146110057</v>
      </c>
      <c r="K13" s="47">
        <f t="shared" si="3"/>
        <v>14.136622390891841</v>
      </c>
      <c r="L13" s="31"/>
      <c r="M13" s="32"/>
    </row>
    <row r="14" spans="2:13" s="2" customFormat="1" ht="15.6">
      <c r="B14" s="182" t="s">
        <v>46</v>
      </c>
      <c r="C14" s="39">
        <v>569</v>
      </c>
      <c r="D14" s="40">
        <v>504</v>
      </c>
      <c r="E14" s="41">
        <f t="shared" si="4"/>
        <v>65</v>
      </c>
      <c r="F14" s="39">
        <v>19</v>
      </c>
      <c r="G14" s="39">
        <v>46</v>
      </c>
      <c r="H14" s="42">
        <f t="shared" si="0"/>
        <v>88.576449912126535</v>
      </c>
      <c r="I14" s="43">
        <f t="shared" si="1"/>
        <v>11.423550087873462</v>
      </c>
      <c r="J14" s="42">
        <f t="shared" si="2"/>
        <v>3.3391915641476273</v>
      </c>
      <c r="K14" s="42">
        <f t="shared" si="3"/>
        <v>8.0843585237258342</v>
      </c>
      <c r="L14" s="31"/>
      <c r="M14" s="32"/>
    </row>
    <row r="15" spans="2:13" s="2" customFormat="1" ht="15.6">
      <c r="B15" s="183" t="s">
        <v>47</v>
      </c>
      <c r="C15" s="44">
        <v>4356</v>
      </c>
      <c r="D15" s="45">
        <v>3743</v>
      </c>
      <c r="E15" s="46">
        <f t="shared" si="4"/>
        <v>613</v>
      </c>
      <c r="F15" s="44">
        <v>336</v>
      </c>
      <c r="G15" s="44">
        <v>277</v>
      </c>
      <c r="H15" s="47">
        <f t="shared" si="0"/>
        <v>85.927456382001836</v>
      </c>
      <c r="I15" s="48">
        <f t="shared" si="1"/>
        <v>14.072543617998164</v>
      </c>
      <c r="J15" s="47">
        <f t="shared" si="2"/>
        <v>7.7134986225895315</v>
      </c>
      <c r="K15" s="47">
        <f t="shared" si="3"/>
        <v>6.3590449954086319</v>
      </c>
      <c r="L15" s="31"/>
      <c r="M15" s="32"/>
    </row>
    <row r="16" spans="2:13" s="2" customFormat="1" ht="15.6">
      <c r="B16" s="182" t="s">
        <v>48</v>
      </c>
      <c r="C16" s="39">
        <v>6346</v>
      </c>
      <c r="D16" s="40">
        <v>4160</v>
      </c>
      <c r="E16" s="41">
        <f t="shared" si="4"/>
        <v>2186</v>
      </c>
      <c r="F16" s="39">
        <v>800</v>
      </c>
      <c r="G16" s="39">
        <v>1386</v>
      </c>
      <c r="H16" s="42">
        <f t="shared" si="0"/>
        <v>65.553104317680422</v>
      </c>
      <c r="I16" s="43">
        <f t="shared" si="1"/>
        <v>34.446895682319571</v>
      </c>
      <c r="J16" s="42">
        <f t="shared" si="2"/>
        <v>12.606366214938545</v>
      </c>
      <c r="K16" s="42">
        <f t="shared" si="3"/>
        <v>21.840529467381028</v>
      </c>
      <c r="L16" s="31"/>
      <c r="M16" s="32"/>
    </row>
    <row r="17" spans="2:13" s="2" customFormat="1" ht="15.6">
      <c r="B17" s="183" t="s">
        <v>49</v>
      </c>
      <c r="C17" s="44">
        <v>808</v>
      </c>
      <c r="D17" s="45">
        <v>586</v>
      </c>
      <c r="E17" s="46">
        <f t="shared" si="4"/>
        <v>222</v>
      </c>
      <c r="F17" s="44">
        <v>114</v>
      </c>
      <c r="G17" s="44">
        <v>108</v>
      </c>
      <c r="H17" s="47">
        <f t="shared" si="0"/>
        <v>72.524752475247524</v>
      </c>
      <c r="I17" s="48">
        <f t="shared" si="1"/>
        <v>27.475247524752476</v>
      </c>
      <c r="J17" s="47">
        <f t="shared" si="2"/>
        <v>14.108910891089108</v>
      </c>
      <c r="K17" s="47">
        <f t="shared" si="3"/>
        <v>13.366336633663366</v>
      </c>
      <c r="L17" s="31"/>
      <c r="M17" s="32"/>
    </row>
    <row r="18" spans="2:13" s="2" customFormat="1" ht="15.6">
      <c r="B18" s="182" t="s">
        <v>50</v>
      </c>
      <c r="C18" s="39">
        <v>156</v>
      </c>
      <c r="D18" s="40">
        <v>96</v>
      </c>
      <c r="E18" s="41">
        <f t="shared" si="4"/>
        <v>60</v>
      </c>
      <c r="F18" s="39">
        <v>23</v>
      </c>
      <c r="G18" s="39">
        <v>37</v>
      </c>
      <c r="H18" s="42">
        <f t="shared" si="0"/>
        <v>61.53846153846154</v>
      </c>
      <c r="I18" s="43">
        <f t="shared" si="1"/>
        <v>38.46153846153846</v>
      </c>
      <c r="J18" s="42">
        <f t="shared" si="2"/>
        <v>14.743589743589743</v>
      </c>
      <c r="K18" s="42">
        <f t="shared" si="3"/>
        <v>23.717948717948719</v>
      </c>
      <c r="L18" s="31"/>
      <c r="M18" s="32"/>
    </row>
    <row r="19" spans="2:13" s="2" customFormat="1" ht="15.6">
      <c r="B19" s="183" t="s">
        <v>51</v>
      </c>
      <c r="C19" s="44">
        <v>305</v>
      </c>
      <c r="D19" s="45">
        <v>267</v>
      </c>
      <c r="E19" s="46">
        <f t="shared" si="4"/>
        <v>38</v>
      </c>
      <c r="F19" s="44">
        <v>15</v>
      </c>
      <c r="G19" s="44">
        <v>23</v>
      </c>
      <c r="H19" s="47">
        <f t="shared" si="0"/>
        <v>87.540983606557376</v>
      </c>
      <c r="I19" s="48">
        <f t="shared" si="1"/>
        <v>12.459016393442623</v>
      </c>
      <c r="J19" s="47">
        <f t="shared" si="2"/>
        <v>4.918032786885246</v>
      </c>
      <c r="K19" s="47">
        <f t="shared" si="3"/>
        <v>7.5409836065573774</v>
      </c>
      <c r="L19" s="31"/>
      <c r="M19" s="32"/>
    </row>
    <row r="20" spans="2:13" s="2" customFormat="1" ht="15.6">
      <c r="B20" s="182" t="s">
        <v>52</v>
      </c>
      <c r="C20" s="39">
        <v>142</v>
      </c>
      <c r="D20" s="40">
        <v>130</v>
      </c>
      <c r="E20" s="41">
        <f t="shared" si="4"/>
        <v>12</v>
      </c>
      <c r="F20" s="39">
        <v>7</v>
      </c>
      <c r="G20" s="39">
        <v>5</v>
      </c>
      <c r="H20" s="42">
        <f t="shared" si="0"/>
        <v>91.549295774647888</v>
      </c>
      <c r="I20" s="43">
        <f t="shared" si="1"/>
        <v>8.4507042253521121</v>
      </c>
      <c r="J20" s="42">
        <f t="shared" si="2"/>
        <v>4.929577464788732</v>
      </c>
      <c r="K20" s="42">
        <f t="shared" si="3"/>
        <v>3.5211267605633805</v>
      </c>
      <c r="L20" s="31"/>
      <c r="M20" s="32"/>
    </row>
    <row r="21" spans="2:13" s="2" customFormat="1" ht="15.6">
      <c r="B21" s="183" t="s">
        <v>53</v>
      </c>
      <c r="C21" s="44">
        <v>1404</v>
      </c>
      <c r="D21" s="45">
        <v>1080</v>
      </c>
      <c r="E21" s="46">
        <f t="shared" si="4"/>
        <v>324</v>
      </c>
      <c r="F21" s="44">
        <v>82</v>
      </c>
      <c r="G21" s="44">
        <v>242</v>
      </c>
      <c r="H21" s="47">
        <f t="shared" si="0"/>
        <v>76.92307692307692</v>
      </c>
      <c r="I21" s="48">
        <f t="shared" si="1"/>
        <v>23.076923076923077</v>
      </c>
      <c r="J21" s="47">
        <f t="shared" si="2"/>
        <v>5.8404558404558404</v>
      </c>
      <c r="K21" s="47">
        <f t="shared" si="3"/>
        <v>17.236467236467238</v>
      </c>
      <c r="L21" s="31"/>
      <c r="M21" s="32"/>
    </row>
    <row r="22" spans="2:13" s="2" customFormat="1" ht="15.6">
      <c r="B22" s="184" t="s">
        <v>54</v>
      </c>
      <c r="C22" s="49">
        <v>36</v>
      </c>
      <c r="D22" s="50">
        <v>30</v>
      </c>
      <c r="E22" s="51">
        <f t="shared" si="4"/>
        <v>6</v>
      </c>
      <c r="F22" s="49">
        <v>5</v>
      </c>
      <c r="G22" s="49">
        <v>1</v>
      </c>
      <c r="H22" s="52">
        <f t="shared" si="0"/>
        <v>83.333333333333329</v>
      </c>
      <c r="I22" s="53">
        <f t="shared" si="1"/>
        <v>16.666666666666668</v>
      </c>
      <c r="J22" s="52">
        <f t="shared" si="2"/>
        <v>13.888888888888889</v>
      </c>
      <c r="K22" s="52">
        <f t="shared" si="3"/>
        <v>2.7777777777777777</v>
      </c>
      <c r="L22" s="31"/>
      <c r="M22" s="32"/>
    </row>
    <row r="23" spans="2:13" s="2" customFormat="1" ht="15.6">
      <c r="B23" s="24" t="s">
        <v>55</v>
      </c>
      <c r="C23" s="54">
        <f>C9+C10+C14+C19+C20+C22</f>
        <v>3280</v>
      </c>
      <c r="D23" s="54">
        <f>D9+D10+D14+D19+D20+D22</f>
        <v>2722</v>
      </c>
      <c r="E23" s="54">
        <f>E9+E10+E14+E19+E20+E22</f>
        <v>558</v>
      </c>
      <c r="F23" s="54">
        <f t="shared" ref="F23:G23" si="5">F9+F10+F14+F19+F20+F22</f>
        <v>149</v>
      </c>
      <c r="G23" s="54">
        <f t="shared" si="5"/>
        <v>409</v>
      </c>
      <c r="H23" s="55">
        <f t="shared" si="0"/>
        <v>82.987804878048777</v>
      </c>
      <c r="I23" s="56">
        <f t="shared" si="1"/>
        <v>17.012195121951219</v>
      </c>
      <c r="J23" s="56">
        <f t="shared" si="2"/>
        <v>4.5426829268292686</v>
      </c>
      <c r="K23" s="56">
        <f t="shared" si="3"/>
        <v>12.469512195121951</v>
      </c>
      <c r="L23" s="31"/>
      <c r="M23" s="32"/>
    </row>
    <row r="24" spans="2:13" s="2" customFormat="1" ht="15.6">
      <c r="B24" s="26" t="s">
        <v>56</v>
      </c>
      <c r="C24" s="57">
        <f>C21+C17+C18+C16+C15+C13+C12+C11+C7+C8</f>
        <v>21585</v>
      </c>
      <c r="D24" s="57">
        <f>D21+D17+D18+D16+D15+D13+D12+D11+D7+D8</f>
        <v>16000</v>
      </c>
      <c r="E24" s="57">
        <f>E21+E17+E18+E16+E15+E13+E12+E11+E7+E8</f>
        <v>5585</v>
      </c>
      <c r="F24" s="57">
        <f>F21+F17+F18+F16+F15+F13+F12+F11+F7+F8</f>
        <v>2358</v>
      </c>
      <c r="G24" s="57">
        <f>G21+G17+G18+G16+G15+G13+G12+G11+G7+G8</f>
        <v>3227</v>
      </c>
      <c r="H24" s="58">
        <f t="shared" si="0"/>
        <v>74.12555015056752</v>
      </c>
      <c r="I24" s="47">
        <f t="shared" si="1"/>
        <v>25.874449849432477</v>
      </c>
      <c r="J24" s="47">
        <f t="shared" si="2"/>
        <v>10.924252953439888</v>
      </c>
      <c r="K24" s="47">
        <f t="shared" si="3"/>
        <v>14.950196895992587</v>
      </c>
      <c r="L24" s="31"/>
      <c r="M24" s="32"/>
    </row>
    <row r="25" spans="2:13" s="2" customFormat="1" ht="15.6">
      <c r="B25" s="28" t="s">
        <v>57</v>
      </c>
      <c r="C25" s="59">
        <f>SUM(C7:C22)</f>
        <v>24865</v>
      </c>
      <c r="D25" s="59">
        <f>SUM(D7:D22)</f>
        <v>18722</v>
      </c>
      <c r="E25" s="59">
        <f>SUM(E7:E22)</f>
        <v>6143</v>
      </c>
      <c r="F25" s="59">
        <f>SUM(F7:F22)</f>
        <v>2507</v>
      </c>
      <c r="G25" s="59">
        <f>SUM(G7:G22)</f>
        <v>3636</v>
      </c>
      <c r="H25" s="60">
        <f t="shared" si="0"/>
        <v>75.294590790267449</v>
      </c>
      <c r="I25" s="61">
        <f t="shared" si="1"/>
        <v>24.705409209732554</v>
      </c>
      <c r="J25" s="61">
        <f t="shared" si="2"/>
        <v>10.082445204102152</v>
      </c>
      <c r="K25" s="61">
        <f t="shared" si="3"/>
        <v>14.622964005630404</v>
      </c>
      <c r="L25" s="31"/>
      <c r="M25" s="32"/>
    </row>
    <row r="26" spans="2:13" s="2" customFormat="1" ht="15.6">
      <c r="B26" s="180" t="s">
        <v>63</v>
      </c>
      <c r="C26" s="180"/>
      <c r="D26" s="180"/>
      <c r="E26" s="180"/>
      <c r="F26" s="180"/>
      <c r="G26" s="180"/>
      <c r="H26" s="180"/>
      <c r="I26" s="180"/>
      <c r="J26" s="180"/>
      <c r="K26" s="180"/>
      <c r="L26" s="31"/>
      <c r="M26" s="32"/>
    </row>
    <row r="27" spans="2:13" s="2" customFormat="1" ht="15.6">
      <c r="B27" s="11"/>
      <c r="C27" s="11"/>
      <c r="D27" s="3"/>
      <c r="E27" s="3"/>
      <c r="F27" s="3"/>
      <c r="G27" s="3"/>
      <c r="H27" s="3"/>
      <c r="I27" s="3"/>
      <c r="J27" s="3"/>
      <c r="K27" s="3"/>
    </row>
    <row r="48" spans="3:11">
      <c r="C48" s="62"/>
      <c r="D48" s="62"/>
      <c r="E48" s="62"/>
      <c r="F48" s="62"/>
      <c r="G48" s="62"/>
      <c r="H48" s="63"/>
      <c r="I48" s="63"/>
      <c r="J48" s="63"/>
      <c r="K48" s="63"/>
    </row>
    <row r="49" spans="3:11">
      <c r="C49" s="62"/>
      <c r="D49" s="62"/>
      <c r="E49" s="62"/>
      <c r="F49" s="62"/>
      <c r="G49" s="62"/>
      <c r="H49" s="63"/>
      <c r="I49" s="63"/>
      <c r="J49" s="63"/>
      <c r="K49" s="63"/>
    </row>
    <row r="50" spans="3:11">
      <c r="C50" s="62"/>
      <c r="D50" s="62"/>
      <c r="E50" s="62"/>
      <c r="F50" s="62"/>
      <c r="G50" s="62"/>
      <c r="H50" s="63"/>
      <c r="I50" s="63"/>
      <c r="J50" s="63"/>
      <c r="K50" s="63"/>
    </row>
    <row r="51" spans="3:11">
      <c r="C51" s="62"/>
      <c r="D51" s="62"/>
      <c r="E51" s="62"/>
      <c r="F51" s="62"/>
      <c r="G51" s="62"/>
      <c r="H51" s="63"/>
      <c r="I51" s="63"/>
      <c r="J51" s="63"/>
      <c r="K51" s="63"/>
    </row>
    <row r="52" spans="3:11">
      <c r="C52" s="62"/>
      <c r="D52" s="62"/>
      <c r="E52" s="62"/>
      <c r="F52" s="62"/>
      <c r="G52" s="62"/>
      <c r="H52" s="63"/>
      <c r="I52" s="63"/>
      <c r="J52" s="63"/>
      <c r="K52" s="63"/>
    </row>
    <row r="53" spans="3:11">
      <c r="C53" s="62"/>
      <c r="D53" s="62"/>
      <c r="E53" s="62"/>
      <c r="F53" s="62"/>
      <c r="G53" s="62"/>
      <c r="H53" s="63"/>
      <c r="I53" s="63"/>
      <c r="J53" s="63"/>
      <c r="K53" s="63"/>
    </row>
    <row r="54" spans="3:11">
      <c r="C54" s="62"/>
      <c r="D54" s="62"/>
      <c r="E54" s="62"/>
      <c r="F54" s="62"/>
      <c r="G54" s="62"/>
      <c r="H54" s="63"/>
      <c r="I54" s="63"/>
      <c r="J54" s="63"/>
      <c r="K54" s="63"/>
    </row>
    <row r="55" spans="3:11">
      <c r="C55" s="62"/>
      <c r="D55" s="62"/>
      <c r="E55" s="62"/>
      <c r="F55" s="62"/>
      <c r="G55" s="62"/>
      <c r="H55" s="63"/>
      <c r="I55" s="63"/>
      <c r="J55" s="63"/>
      <c r="K55" s="63"/>
    </row>
    <row r="56" spans="3:11">
      <c r="C56" s="62"/>
      <c r="D56" s="62"/>
      <c r="E56" s="62"/>
      <c r="F56" s="62"/>
      <c r="G56" s="62"/>
      <c r="H56" s="63"/>
      <c r="I56" s="63"/>
      <c r="J56" s="63"/>
      <c r="K56" s="63"/>
    </row>
    <row r="57" spans="3:11">
      <c r="C57" s="62"/>
      <c r="D57" s="62"/>
      <c r="E57" s="62"/>
      <c r="F57" s="62"/>
      <c r="G57" s="62"/>
      <c r="H57" s="63"/>
      <c r="I57" s="63"/>
      <c r="J57" s="63"/>
      <c r="K57" s="63"/>
    </row>
    <row r="58" spans="3:11">
      <c r="C58" s="62"/>
      <c r="D58" s="62"/>
      <c r="E58" s="62"/>
      <c r="F58" s="62"/>
      <c r="G58" s="62"/>
      <c r="H58" s="63"/>
      <c r="I58" s="63"/>
      <c r="J58" s="63"/>
      <c r="K58" s="63"/>
    </row>
    <row r="59" spans="3:11">
      <c r="C59" s="62"/>
      <c r="D59" s="62"/>
      <c r="E59" s="62"/>
      <c r="F59" s="62"/>
      <c r="G59" s="62"/>
      <c r="H59" s="63"/>
      <c r="I59" s="63"/>
      <c r="J59" s="63"/>
      <c r="K59" s="63"/>
    </row>
    <row r="60" spans="3:11">
      <c r="C60" s="62"/>
      <c r="D60" s="62"/>
      <c r="E60" s="62"/>
      <c r="F60" s="62"/>
      <c r="G60" s="62"/>
      <c r="H60" s="63"/>
      <c r="I60" s="63"/>
      <c r="J60" s="63"/>
      <c r="K60" s="63"/>
    </row>
    <row r="61" spans="3:11">
      <c r="C61" s="62"/>
      <c r="D61" s="62"/>
      <c r="E61" s="62"/>
      <c r="F61" s="62"/>
      <c r="G61" s="62"/>
      <c r="H61" s="63"/>
      <c r="I61" s="63"/>
      <c r="J61" s="63"/>
      <c r="K61" s="63"/>
    </row>
    <row r="62" spans="3:11">
      <c r="C62" s="62"/>
      <c r="D62" s="62"/>
      <c r="E62" s="62"/>
      <c r="F62" s="62"/>
      <c r="G62" s="62"/>
      <c r="H62" s="63"/>
      <c r="I62" s="63"/>
      <c r="J62" s="63"/>
      <c r="K62" s="63"/>
    </row>
    <row r="63" spans="3:11">
      <c r="C63" s="62"/>
      <c r="D63" s="62"/>
      <c r="E63" s="62"/>
      <c r="F63" s="62"/>
      <c r="G63" s="62"/>
      <c r="H63" s="63"/>
      <c r="I63" s="63"/>
      <c r="J63" s="63"/>
      <c r="K63" s="63"/>
    </row>
    <row r="64" spans="3:11">
      <c r="C64" s="62"/>
      <c r="D64" s="62"/>
      <c r="E64" s="62"/>
      <c r="F64" s="62"/>
      <c r="G64" s="62"/>
      <c r="H64" s="63"/>
      <c r="I64" s="63"/>
      <c r="J64" s="63"/>
      <c r="K64" s="63"/>
    </row>
    <row r="65" spans="3:11">
      <c r="C65" s="62"/>
      <c r="D65" s="62"/>
      <c r="E65" s="62"/>
      <c r="F65" s="62"/>
      <c r="G65" s="62"/>
      <c r="H65" s="63"/>
      <c r="I65" s="63"/>
      <c r="J65" s="63"/>
      <c r="K65" s="63"/>
    </row>
    <row r="66" spans="3:11">
      <c r="C66" s="62"/>
      <c r="D66" s="62"/>
      <c r="E66" s="62"/>
      <c r="F66" s="62"/>
      <c r="G66" s="62"/>
      <c r="H66" s="63"/>
      <c r="I66" s="63"/>
      <c r="J66" s="63"/>
      <c r="K66" s="63"/>
    </row>
    <row r="67" spans="3:11">
      <c r="C67" s="62"/>
      <c r="D67" s="62"/>
      <c r="E67" s="62"/>
      <c r="F67" s="62"/>
      <c r="G67" s="62"/>
      <c r="H67" s="62"/>
      <c r="I67" s="62"/>
      <c r="J67" s="62"/>
      <c r="K67" s="62"/>
    </row>
  </sheetData>
  <mergeCells count="14">
    <mergeCell ref="J4:K4"/>
    <mergeCell ref="C6:G6"/>
    <mergeCell ref="H6:K6"/>
    <mergeCell ref="B26:K26"/>
    <mergeCell ref="B2:K2"/>
    <mergeCell ref="B3:B6"/>
    <mergeCell ref="C3:C5"/>
    <mergeCell ref="D3:D5"/>
    <mergeCell ref="E3:G3"/>
    <mergeCell ref="H3:H5"/>
    <mergeCell ref="I3:K3"/>
    <mergeCell ref="E4:E5"/>
    <mergeCell ref="F4:G4"/>
    <mergeCell ref="I4:I5"/>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O66"/>
  <sheetViews>
    <sheetView zoomScale="80" zoomScaleNormal="80" workbookViewId="0">
      <selection activeCell="B2" sqref="B2:K2"/>
    </sheetView>
  </sheetViews>
  <sheetFormatPr defaultColWidth="11.42578125" defaultRowHeight="15.6"/>
  <cols>
    <col min="1" max="1" width="11.42578125" style="2"/>
    <col min="2" max="2" width="29.7109375" style="2" customWidth="1"/>
    <col min="3" max="11" width="29.5703125" style="2" customWidth="1"/>
    <col min="12" max="15" width="23.85546875" style="2" customWidth="1"/>
    <col min="16" max="19" width="18.140625" style="2" customWidth="1"/>
    <col min="20" max="16384" width="11.42578125" style="2"/>
  </cols>
  <sheetData>
    <row r="2" spans="2:15" ht="31.9" customHeight="1">
      <c r="B2" s="172" t="s">
        <v>19</v>
      </c>
      <c r="C2" s="172"/>
      <c r="D2" s="172"/>
      <c r="E2" s="172"/>
      <c r="F2" s="172"/>
      <c r="G2" s="172"/>
      <c r="H2" s="172"/>
      <c r="I2" s="172"/>
      <c r="J2" s="172"/>
      <c r="K2" s="172"/>
      <c r="L2" s="1"/>
      <c r="M2" s="1"/>
      <c r="N2" s="1"/>
      <c r="O2" s="1"/>
    </row>
    <row r="3" spans="2:15">
      <c r="B3" s="173" t="s">
        <v>29</v>
      </c>
      <c r="C3" s="161" t="s">
        <v>66</v>
      </c>
      <c r="D3" s="161" t="s">
        <v>31</v>
      </c>
      <c r="E3" s="164" t="s">
        <v>32</v>
      </c>
      <c r="F3" s="165"/>
      <c r="G3" s="165"/>
      <c r="H3" s="161" t="s">
        <v>31</v>
      </c>
      <c r="I3" s="164" t="s">
        <v>32</v>
      </c>
      <c r="J3" s="165"/>
      <c r="K3" s="166"/>
      <c r="L3" s="3"/>
      <c r="M3" s="3"/>
    </row>
    <row r="4" spans="2:15">
      <c r="B4" s="174"/>
      <c r="C4" s="162"/>
      <c r="D4" s="162"/>
      <c r="E4" s="167" t="s">
        <v>33</v>
      </c>
      <c r="F4" s="148" t="s">
        <v>34</v>
      </c>
      <c r="G4" s="148"/>
      <c r="H4" s="162"/>
      <c r="I4" s="167" t="s">
        <v>33</v>
      </c>
      <c r="J4" s="148" t="s">
        <v>34</v>
      </c>
      <c r="K4" s="149"/>
      <c r="L4" s="3"/>
      <c r="M4" s="3"/>
    </row>
    <row r="5" spans="2:15">
      <c r="B5" s="174"/>
      <c r="C5" s="163"/>
      <c r="D5" s="163"/>
      <c r="E5" s="168"/>
      <c r="F5" s="4" t="s">
        <v>35</v>
      </c>
      <c r="G5" s="5" t="s">
        <v>36</v>
      </c>
      <c r="H5" s="163"/>
      <c r="I5" s="168"/>
      <c r="J5" s="4" t="s">
        <v>35</v>
      </c>
      <c r="K5" s="6" t="s">
        <v>36</v>
      </c>
      <c r="L5" s="3"/>
      <c r="M5" s="3"/>
    </row>
    <row r="6" spans="2:15">
      <c r="B6" s="175"/>
      <c r="C6" s="150" t="s">
        <v>37</v>
      </c>
      <c r="D6" s="151"/>
      <c r="E6" s="151"/>
      <c r="F6" s="151"/>
      <c r="G6" s="152"/>
      <c r="H6" s="153" t="s">
        <v>38</v>
      </c>
      <c r="I6" s="154"/>
      <c r="J6" s="154"/>
      <c r="K6" s="155"/>
      <c r="L6" s="3"/>
      <c r="M6" s="3"/>
    </row>
    <row r="7" spans="2:15">
      <c r="B7" s="181" t="s">
        <v>39</v>
      </c>
      <c r="C7" s="7">
        <f>SUM(D7:E7)</f>
        <v>4237</v>
      </c>
      <c r="D7" s="8">
        <v>3290</v>
      </c>
      <c r="E7" s="8">
        <f>SUM(F7:G7)</f>
        <v>947</v>
      </c>
      <c r="F7" s="7">
        <v>536</v>
      </c>
      <c r="G7" s="7">
        <v>411</v>
      </c>
      <c r="H7" s="9">
        <f t="shared" ref="H7:H25" si="0">D7*100/C7</f>
        <v>77.649280151050277</v>
      </c>
      <c r="I7" s="10">
        <f t="shared" ref="I7:I25" si="1">E7*100/C7</f>
        <v>22.35071984894973</v>
      </c>
      <c r="J7" s="9">
        <f t="shared" ref="J7:J25" si="2">F7*100/C7</f>
        <v>12.650460231295728</v>
      </c>
      <c r="K7" s="9">
        <f t="shared" ref="K7:K25" si="3">G7*100/C7</f>
        <v>9.7002596176539999</v>
      </c>
      <c r="L7" s="3"/>
      <c r="M7" s="11"/>
    </row>
    <row r="8" spans="2:15">
      <c r="B8" s="182" t="s">
        <v>40</v>
      </c>
      <c r="C8" s="12">
        <f t="shared" ref="C8:C22" si="4">SUM(D8:E8)</f>
        <v>2460</v>
      </c>
      <c r="D8" s="13">
        <v>1796</v>
      </c>
      <c r="E8" s="13">
        <f t="shared" ref="E8:E22" si="5">SUM(F8:G8)</f>
        <v>664</v>
      </c>
      <c r="F8" s="12">
        <v>250</v>
      </c>
      <c r="G8" s="12">
        <v>414</v>
      </c>
      <c r="H8" s="14">
        <f t="shared" si="0"/>
        <v>73.00813008130082</v>
      </c>
      <c r="I8" s="15">
        <f t="shared" si="1"/>
        <v>26.991869918699187</v>
      </c>
      <c r="J8" s="14">
        <f t="shared" si="2"/>
        <v>10.16260162601626</v>
      </c>
      <c r="K8" s="14">
        <f t="shared" si="3"/>
        <v>16.829268292682926</v>
      </c>
      <c r="L8" s="3"/>
      <c r="M8" s="11"/>
    </row>
    <row r="9" spans="2:15">
      <c r="B9" s="183" t="s">
        <v>41</v>
      </c>
      <c r="C9" s="16">
        <f t="shared" si="4"/>
        <v>1676</v>
      </c>
      <c r="D9" s="17">
        <v>1304</v>
      </c>
      <c r="E9" s="17">
        <f t="shared" si="5"/>
        <v>372</v>
      </c>
      <c r="F9" s="16">
        <v>97</v>
      </c>
      <c r="G9" s="16">
        <v>275</v>
      </c>
      <c r="H9" s="18">
        <f t="shared" si="0"/>
        <v>77.804295942720771</v>
      </c>
      <c r="I9" s="19">
        <f t="shared" si="1"/>
        <v>22.195704057279237</v>
      </c>
      <c r="J9" s="18">
        <f t="shared" si="2"/>
        <v>5.7875894988066827</v>
      </c>
      <c r="K9" s="18">
        <f t="shared" si="3"/>
        <v>16.408114558472555</v>
      </c>
      <c r="L9" s="3"/>
      <c r="M9" s="11"/>
    </row>
    <row r="10" spans="2:15">
      <c r="B10" s="182" t="s">
        <v>42</v>
      </c>
      <c r="C10" s="12">
        <f t="shared" si="4"/>
        <v>465</v>
      </c>
      <c r="D10" s="13">
        <v>452</v>
      </c>
      <c r="E10" s="13">
        <f t="shared" si="5"/>
        <v>13</v>
      </c>
      <c r="F10" s="12">
        <v>4</v>
      </c>
      <c r="G10" s="12">
        <v>9</v>
      </c>
      <c r="H10" s="14">
        <f t="shared" si="0"/>
        <v>97.204301075268816</v>
      </c>
      <c r="I10" s="15">
        <f t="shared" si="1"/>
        <v>2.795698924731183</v>
      </c>
      <c r="J10" s="14">
        <f t="shared" si="2"/>
        <v>0.86021505376344087</v>
      </c>
      <c r="K10" s="14">
        <f t="shared" si="3"/>
        <v>1.935483870967742</v>
      </c>
      <c r="L10" s="3"/>
      <c r="M10" s="11"/>
    </row>
    <row r="11" spans="2:15">
      <c r="B11" s="183" t="s">
        <v>43</v>
      </c>
      <c r="C11" s="16">
        <f t="shared" si="4"/>
        <v>183</v>
      </c>
      <c r="D11" s="17">
        <v>164</v>
      </c>
      <c r="E11" s="17">
        <f t="shared" si="5"/>
        <v>19</v>
      </c>
      <c r="F11" s="16">
        <v>10</v>
      </c>
      <c r="G11" s="16">
        <v>9</v>
      </c>
      <c r="H11" s="18">
        <f t="shared" si="0"/>
        <v>89.617486338797818</v>
      </c>
      <c r="I11" s="19">
        <f t="shared" si="1"/>
        <v>10.382513661202186</v>
      </c>
      <c r="J11" s="18">
        <f t="shared" si="2"/>
        <v>5.4644808743169397</v>
      </c>
      <c r="K11" s="18">
        <f t="shared" si="3"/>
        <v>4.918032786885246</v>
      </c>
      <c r="L11" s="3"/>
      <c r="M11" s="11"/>
    </row>
    <row r="12" spans="2:15">
      <c r="B12" s="182" t="s">
        <v>44</v>
      </c>
      <c r="C12" s="12">
        <f t="shared" si="4"/>
        <v>877</v>
      </c>
      <c r="D12" s="13">
        <v>758</v>
      </c>
      <c r="E12" s="13">
        <f t="shared" si="5"/>
        <v>119</v>
      </c>
      <c r="F12" s="12">
        <v>4</v>
      </c>
      <c r="G12" s="12">
        <v>115</v>
      </c>
      <c r="H12" s="14">
        <f t="shared" si="0"/>
        <v>86.431014823261123</v>
      </c>
      <c r="I12" s="15">
        <f t="shared" si="1"/>
        <v>13.568985176738883</v>
      </c>
      <c r="J12" s="14">
        <f t="shared" si="2"/>
        <v>0.45610034207525657</v>
      </c>
      <c r="K12" s="14">
        <f t="shared" si="3"/>
        <v>13.112884834663626</v>
      </c>
      <c r="L12" s="3"/>
      <c r="M12" s="11"/>
    </row>
    <row r="13" spans="2:15">
      <c r="B13" s="183" t="s">
        <v>45</v>
      </c>
      <c r="C13" s="16">
        <f t="shared" si="4"/>
        <v>1020</v>
      </c>
      <c r="D13" s="17">
        <v>766</v>
      </c>
      <c r="E13" s="17">
        <f t="shared" si="5"/>
        <v>254</v>
      </c>
      <c r="F13" s="16">
        <v>125</v>
      </c>
      <c r="G13" s="16">
        <v>129</v>
      </c>
      <c r="H13" s="18">
        <f t="shared" si="0"/>
        <v>75.098039215686271</v>
      </c>
      <c r="I13" s="19">
        <f t="shared" si="1"/>
        <v>24.901960784313726</v>
      </c>
      <c r="J13" s="18">
        <f t="shared" si="2"/>
        <v>12.254901960784315</v>
      </c>
      <c r="K13" s="18">
        <f t="shared" si="3"/>
        <v>12.647058823529411</v>
      </c>
      <c r="L13" s="3"/>
      <c r="M13" s="11"/>
    </row>
    <row r="14" spans="2:15">
      <c r="B14" s="182" t="s">
        <v>46</v>
      </c>
      <c r="C14" s="12">
        <f t="shared" si="4"/>
        <v>594</v>
      </c>
      <c r="D14" s="13">
        <v>540</v>
      </c>
      <c r="E14" s="13">
        <f t="shared" si="5"/>
        <v>54</v>
      </c>
      <c r="F14" s="12">
        <v>10</v>
      </c>
      <c r="G14" s="12">
        <v>44</v>
      </c>
      <c r="H14" s="14">
        <f t="shared" si="0"/>
        <v>90.909090909090907</v>
      </c>
      <c r="I14" s="15">
        <f t="shared" si="1"/>
        <v>9.0909090909090917</v>
      </c>
      <c r="J14" s="14">
        <f t="shared" si="2"/>
        <v>1.6835016835016836</v>
      </c>
      <c r="K14" s="14">
        <f t="shared" si="3"/>
        <v>7.4074074074074074</v>
      </c>
      <c r="L14" s="3"/>
      <c r="M14" s="11"/>
    </row>
    <row r="15" spans="2:15">
      <c r="B15" s="183" t="s">
        <v>47</v>
      </c>
      <c r="C15" s="16">
        <f>SUM(D15:E15)</f>
        <v>4627</v>
      </c>
      <c r="D15" s="17">
        <v>4070</v>
      </c>
      <c r="E15" s="17">
        <f t="shared" si="5"/>
        <v>557</v>
      </c>
      <c r="F15" s="16">
        <v>334</v>
      </c>
      <c r="G15" s="16">
        <v>223</v>
      </c>
      <c r="H15" s="18">
        <f t="shared" si="0"/>
        <v>87.961962394640153</v>
      </c>
      <c r="I15" s="19">
        <f t="shared" si="1"/>
        <v>12.038037605359845</v>
      </c>
      <c r="J15" s="18">
        <f t="shared" si="2"/>
        <v>7.2185001080613791</v>
      </c>
      <c r="K15" s="18">
        <f t="shared" si="3"/>
        <v>4.8195374972984659</v>
      </c>
      <c r="L15" s="3"/>
      <c r="M15" s="11"/>
    </row>
    <row r="16" spans="2:15">
      <c r="B16" s="182" t="s">
        <v>48</v>
      </c>
      <c r="C16" s="12">
        <f t="shared" si="4"/>
        <v>6381</v>
      </c>
      <c r="D16" s="13">
        <v>4371</v>
      </c>
      <c r="E16" s="13">
        <f t="shared" si="5"/>
        <v>2010</v>
      </c>
      <c r="F16" s="12">
        <v>765</v>
      </c>
      <c r="G16" s="12">
        <v>1245</v>
      </c>
      <c r="H16" s="14">
        <f t="shared" si="0"/>
        <v>68.500235072872584</v>
      </c>
      <c r="I16" s="15">
        <f t="shared" si="1"/>
        <v>31.499764927127408</v>
      </c>
      <c r="J16" s="14">
        <f t="shared" si="2"/>
        <v>11.988716502115656</v>
      </c>
      <c r="K16" s="14">
        <f t="shared" si="3"/>
        <v>19.511048425011754</v>
      </c>
      <c r="L16" s="3"/>
      <c r="M16" s="11"/>
    </row>
    <row r="17" spans="2:13">
      <c r="B17" s="183" t="s">
        <v>49</v>
      </c>
      <c r="C17" s="16">
        <f t="shared" si="4"/>
        <v>864</v>
      </c>
      <c r="D17" s="17">
        <v>630</v>
      </c>
      <c r="E17" s="17">
        <f t="shared" si="5"/>
        <v>234</v>
      </c>
      <c r="F17" s="16">
        <v>126</v>
      </c>
      <c r="G17" s="16">
        <v>108</v>
      </c>
      <c r="H17" s="18">
        <f t="shared" si="0"/>
        <v>72.916666666666671</v>
      </c>
      <c r="I17" s="19">
        <f t="shared" si="1"/>
        <v>27.083333333333332</v>
      </c>
      <c r="J17" s="18">
        <f t="shared" si="2"/>
        <v>14.583333333333334</v>
      </c>
      <c r="K17" s="18">
        <f t="shared" si="3"/>
        <v>12.5</v>
      </c>
      <c r="L17" s="3"/>
      <c r="M17" s="11"/>
    </row>
    <row r="18" spans="2:13">
      <c r="B18" s="182" t="s">
        <v>50</v>
      </c>
      <c r="C18" s="12">
        <f t="shared" si="4"/>
        <v>142</v>
      </c>
      <c r="D18" s="13">
        <v>79</v>
      </c>
      <c r="E18" s="13">
        <f t="shared" si="5"/>
        <v>63</v>
      </c>
      <c r="F18" s="12">
        <v>25</v>
      </c>
      <c r="G18" s="12">
        <v>38</v>
      </c>
      <c r="H18" s="14">
        <f t="shared" si="0"/>
        <v>55.633802816901408</v>
      </c>
      <c r="I18" s="15">
        <f t="shared" si="1"/>
        <v>44.366197183098592</v>
      </c>
      <c r="J18" s="14">
        <f t="shared" si="2"/>
        <v>17.6056338028169</v>
      </c>
      <c r="K18" s="14">
        <f t="shared" si="3"/>
        <v>26.760563380281692</v>
      </c>
      <c r="L18" s="3"/>
      <c r="M18" s="11"/>
    </row>
    <row r="19" spans="2:13">
      <c r="B19" s="183" t="s">
        <v>51</v>
      </c>
      <c r="C19" s="16">
        <f t="shared" si="4"/>
        <v>394</v>
      </c>
      <c r="D19" s="17">
        <v>363</v>
      </c>
      <c r="E19" s="17">
        <f t="shared" si="5"/>
        <v>31</v>
      </c>
      <c r="F19" s="16">
        <v>12</v>
      </c>
      <c r="G19" s="16">
        <v>19</v>
      </c>
      <c r="H19" s="18">
        <f t="shared" si="0"/>
        <v>92.131979695431468</v>
      </c>
      <c r="I19" s="19">
        <f t="shared" si="1"/>
        <v>7.8680203045685282</v>
      </c>
      <c r="J19" s="18">
        <f t="shared" si="2"/>
        <v>3.0456852791878171</v>
      </c>
      <c r="K19" s="18">
        <f t="shared" si="3"/>
        <v>4.8223350253807107</v>
      </c>
      <c r="L19" s="3"/>
      <c r="M19" s="11"/>
    </row>
    <row r="20" spans="2:13">
      <c r="B20" s="182" t="s">
        <v>52</v>
      </c>
      <c r="C20" s="12">
        <f t="shared" si="4"/>
        <v>144</v>
      </c>
      <c r="D20" s="13">
        <v>138</v>
      </c>
      <c r="E20" s="13">
        <f t="shared" si="5"/>
        <v>6</v>
      </c>
      <c r="F20" s="12">
        <v>5</v>
      </c>
      <c r="G20" s="12">
        <v>1</v>
      </c>
      <c r="H20" s="14">
        <f t="shared" si="0"/>
        <v>95.833333333333329</v>
      </c>
      <c r="I20" s="15">
        <f t="shared" si="1"/>
        <v>4.166666666666667</v>
      </c>
      <c r="J20" s="14">
        <f t="shared" si="2"/>
        <v>3.4722222222222223</v>
      </c>
      <c r="K20" s="14">
        <f t="shared" si="3"/>
        <v>0.69444444444444442</v>
      </c>
      <c r="L20" s="3"/>
      <c r="M20" s="11"/>
    </row>
    <row r="21" spans="2:13">
      <c r="B21" s="183" t="s">
        <v>53</v>
      </c>
      <c r="C21" s="16">
        <f t="shared" si="4"/>
        <v>1462</v>
      </c>
      <c r="D21" s="17">
        <v>1110</v>
      </c>
      <c r="E21" s="17">
        <f t="shared" si="5"/>
        <v>352</v>
      </c>
      <c r="F21" s="16">
        <v>128</v>
      </c>
      <c r="G21" s="16">
        <v>224</v>
      </c>
      <c r="H21" s="18">
        <f t="shared" si="0"/>
        <v>75.923392612859104</v>
      </c>
      <c r="I21" s="19">
        <f t="shared" si="1"/>
        <v>24.076607387140903</v>
      </c>
      <c r="J21" s="18">
        <f t="shared" si="2"/>
        <v>8.7551299589603282</v>
      </c>
      <c r="K21" s="18">
        <f t="shared" si="3"/>
        <v>15.321477428180575</v>
      </c>
      <c r="L21" s="3"/>
      <c r="M21" s="11"/>
    </row>
    <row r="22" spans="2:13">
      <c r="B22" s="184" t="s">
        <v>54</v>
      </c>
      <c r="C22" s="20">
        <f t="shared" si="4"/>
        <v>27</v>
      </c>
      <c r="D22" s="21">
        <v>23</v>
      </c>
      <c r="E22" s="21">
        <f t="shared" si="5"/>
        <v>4</v>
      </c>
      <c r="F22" s="20">
        <v>1</v>
      </c>
      <c r="G22" s="20">
        <v>3</v>
      </c>
      <c r="H22" s="22">
        <f t="shared" si="0"/>
        <v>85.18518518518519</v>
      </c>
      <c r="I22" s="23">
        <f t="shared" si="1"/>
        <v>14.814814814814815</v>
      </c>
      <c r="J22" s="22">
        <f t="shared" si="2"/>
        <v>3.7037037037037037</v>
      </c>
      <c r="K22" s="22">
        <f t="shared" si="3"/>
        <v>11.111111111111111</v>
      </c>
      <c r="L22" s="3"/>
      <c r="M22" s="11"/>
    </row>
    <row r="23" spans="2:13">
      <c r="B23" s="24" t="s">
        <v>55</v>
      </c>
      <c r="C23" s="25">
        <f>C9+C10+C14+C19+C20+C22</f>
        <v>3300</v>
      </c>
      <c r="D23" s="25">
        <f>D9+D10+D14+D19+D20+D22</f>
        <v>2820</v>
      </c>
      <c r="E23" s="25">
        <f>E9+E10+E14+E19+E20+E22</f>
        <v>480</v>
      </c>
      <c r="F23" s="25">
        <f t="shared" ref="F23:G23" si="6">F9+F10+F14+F19+F20+F22</f>
        <v>129</v>
      </c>
      <c r="G23" s="25">
        <f t="shared" si="6"/>
        <v>351</v>
      </c>
      <c r="H23" s="185">
        <f t="shared" si="0"/>
        <v>85.454545454545453</v>
      </c>
      <c r="I23" s="185">
        <f t="shared" si="1"/>
        <v>14.545454545454545</v>
      </c>
      <c r="J23" s="185">
        <f t="shared" si="2"/>
        <v>3.9090909090909092</v>
      </c>
      <c r="K23" s="186">
        <f t="shared" si="3"/>
        <v>10.636363636363637</v>
      </c>
      <c r="L23" s="3"/>
      <c r="M23" s="11"/>
    </row>
    <row r="24" spans="2:13">
      <c r="B24" s="26" t="s">
        <v>56</v>
      </c>
      <c r="C24" s="27">
        <f>C21+C17+C18+C16+C15+C13+C12+C11+C7+C8</f>
        <v>22253</v>
      </c>
      <c r="D24" s="27">
        <f>D21+D17+D18+D16+D15+D13+D12+D11+D7+D8</f>
        <v>17034</v>
      </c>
      <c r="E24" s="27">
        <f>E21+E17+E18+E16+E15+E13+E12+E11+E7+E8</f>
        <v>5219</v>
      </c>
      <c r="F24" s="27">
        <f>F21+F17+F18+F16+F15+F13+F12+F11+F7+F8</f>
        <v>2303</v>
      </c>
      <c r="G24" s="27">
        <f>G21+G17+G18+G16+G15+G13+G12+G11+G7+G8</f>
        <v>2916</v>
      </c>
      <c r="H24" s="187">
        <f t="shared" si="0"/>
        <v>76.546982429335372</v>
      </c>
      <c r="I24" s="187">
        <f t="shared" si="1"/>
        <v>23.453017570664631</v>
      </c>
      <c r="J24" s="187">
        <f t="shared" si="2"/>
        <v>10.349166404529726</v>
      </c>
      <c r="K24" s="188">
        <f t="shared" si="3"/>
        <v>13.103851166134904</v>
      </c>
      <c r="L24" s="3"/>
      <c r="M24" s="11"/>
    </row>
    <row r="25" spans="2:13">
      <c r="B25" s="28" t="s">
        <v>57</v>
      </c>
      <c r="C25" s="29">
        <f>SUM(C7:C22)</f>
        <v>25553</v>
      </c>
      <c r="D25" s="29">
        <f>SUM(D7:D22)</f>
        <v>19854</v>
      </c>
      <c r="E25" s="29">
        <f>SUM(E7:E22)</f>
        <v>5699</v>
      </c>
      <c r="F25" s="29">
        <f>SUM(F7:F22)</f>
        <v>2432</v>
      </c>
      <c r="G25" s="29">
        <f>SUM(G7:G22)</f>
        <v>3267</v>
      </c>
      <c r="H25" s="189">
        <f t="shared" si="0"/>
        <v>77.697334950886386</v>
      </c>
      <c r="I25" s="189">
        <f t="shared" si="1"/>
        <v>22.302665049113607</v>
      </c>
      <c r="J25" s="189">
        <f t="shared" si="2"/>
        <v>9.5174734864790835</v>
      </c>
      <c r="K25" s="190">
        <f t="shared" si="3"/>
        <v>12.785191562634525</v>
      </c>
      <c r="L25" s="3"/>
      <c r="M25" s="11"/>
    </row>
    <row r="26" spans="2:13">
      <c r="B26" s="171" t="s">
        <v>64</v>
      </c>
      <c r="C26" s="171"/>
      <c r="D26" s="171"/>
      <c r="E26" s="171"/>
      <c r="F26" s="171"/>
      <c r="G26" s="171"/>
      <c r="H26" s="171"/>
      <c r="I26" s="171"/>
      <c r="J26" s="171"/>
      <c r="K26" s="171"/>
      <c r="L26" s="3"/>
      <c r="M26" s="11"/>
    </row>
    <row r="27" spans="2:13">
      <c r="B27" s="11"/>
      <c r="C27" s="3"/>
      <c r="D27" s="3"/>
      <c r="E27" s="3"/>
      <c r="F27" s="3"/>
      <c r="G27" s="3"/>
      <c r="H27" s="3"/>
      <c r="I27" s="3"/>
      <c r="J27" s="3"/>
      <c r="K27" s="3"/>
      <c r="L27" s="3"/>
    </row>
    <row r="28" spans="2:13">
      <c r="B28" s="3"/>
      <c r="C28" s="3"/>
      <c r="D28" s="3"/>
      <c r="E28" s="3"/>
      <c r="F28" s="3"/>
      <c r="G28" s="30"/>
      <c r="H28" s="30"/>
      <c r="I28" s="30"/>
      <c r="J28" s="30"/>
      <c r="K28" s="3"/>
      <c r="L28" s="3"/>
      <c r="M28" s="3"/>
    </row>
    <row r="29" spans="2:13">
      <c r="B29" s="3"/>
      <c r="C29" s="3"/>
      <c r="D29" s="3"/>
      <c r="E29" s="3"/>
      <c r="F29" s="3"/>
      <c r="G29" s="30"/>
      <c r="H29" s="30"/>
      <c r="I29" s="30"/>
      <c r="J29" s="30"/>
      <c r="K29" s="3"/>
      <c r="L29" s="3"/>
      <c r="M29" s="3"/>
    </row>
    <row r="30" spans="2:13">
      <c r="G30" s="31"/>
      <c r="H30" s="31"/>
      <c r="I30" s="31"/>
      <c r="J30" s="31"/>
    </row>
    <row r="31" spans="2:13">
      <c r="G31" s="31"/>
      <c r="H31" s="31"/>
      <c r="I31" s="31"/>
      <c r="J31" s="31"/>
    </row>
    <row r="32" spans="2:13">
      <c r="G32" s="31"/>
      <c r="H32" s="31"/>
      <c r="I32" s="31"/>
      <c r="J32" s="31"/>
    </row>
    <row r="33" spans="2:10">
      <c r="G33" s="31"/>
      <c r="H33" s="31"/>
      <c r="I33" s="31"/>
      <c r="J33" s="31"/>
    </row>
    <row r="34" spans="2:10">
      <c r="G34" s="31"/>
      <c r="H34" s="31"/>
      <c r="I34" s="31"/>
      <c r="J34" s="31"/>
    </row>
    <row r="35" spans="2:10">
      <c r="G35" s="31"/>
      <c r="H35" s="31"/>
      <c r="I35" s="31"/>
      <c r="J35" s="31"/>
    </row>
    <row r="36" spans="2:10">
      <c r="G36" s="31"/>
      <c r="H36" s="31"/>
      <c r="I36" s="31"/>
      <c r="J36" s="31"/>
    </row>
    <row r="37" spans="2:10">
      <c r="G37" s="31"/>
      <c r="H37" s="31"/>
      <c r="I37" s="31"/>
      <c r="J37" s="31"/>
    </row>
    <row r="38" spans="2:10">
      <c r="G38" s="31"/>
      <c r="H38" s="31"/>
      <c r="I38" s="31"/>
      <c r="J38" s="31"/>
    </row>
    <row r="39" spans="2:10">
      <c r="G39" s="31"/>
      <c r="H39" s="31"/>
      <c r="I39" s="31"/>
      <c r="J39" s="31"/>
    </row>
    <row r="40" spans="2:10">
      <c r="G40" s="31"/>
      <c r="H40" s="31"/>
      <c r="I40" s="31"/>
      <c r="J40" s="31"/>
    </row>
    <row r="41" spans="2:10">
      <c r="G41" s="31"/>
      <c r="H41" s="31"/>
      <c r="I41" s="31"/>
      <c r="J41" s="31"/>
    </row>
    <row r="42" spans="2:10">
      <c r="G42" s="31"/>
      <c r="H42" s="31"/>
      <c r="I42" s="31"/>
      <c r="J42" s="31"/>
    </row>
    <row r="43" spans="2:10">
      <c r="G43" s="31"/>
      <c r="H43" s="31"/>
      <c r="I43" s="31"/>
      <c r="J43" s="31"/>
    </row>
    <row r="44" spans="2:10">
      <c r="G44" s="31"/>
      <c r="H44" s="31"/>
      <c r="I44" s="31"/>
      <c r="J44" s="31"/>
    </row>
    <row r="45" spans="2:10">
      <c r="G45" s="31"/>
      <c r="H45" s="31"/>
      <c r="I45" s="31"/>
      <c r="J45" s="31"/>
    </row>
    <row r="46" spans="2:10">
      <c r="G46" s="31"/>
      <c r="H46" s="31"/>
      <c r="I46" s="31"/>
      <c r="J46" s="31"/>
    </row>
    <row r="48" spans="2:10">
      <c r="B48" s="32"/>
      <c r="C48" s="32"/>
      <c r="D48" s="32"/>
      <c r="E48" s="32"/>
      <c r="F48" s="32"/>
      <c r="G48" s="33"/>
      <c r="H48" s="33"/>
      <c r="I48" s="33"/>
      <c r="J48" s="33"/>
    </row>
    <row r="49" spans="2:10">
      <c r="B49" s="32"/>
      <c r="C49" s="32"/>
      <c r="D49" s="32"/>
      <c r="E49" s="32"/>
      <c r="F49" s="32"/>
      <c r="G49" s="33"/>
      <c r="H49" s="33"/>
      <c r="I49" s="33"/>
      <c r="J49" s="33"/>
    </row>
    <row r="50" spans="2:10">
      <c r="B50" s="32"/>
      <c r="C50" s="32"/>
      <c r="D50" s="32"/>
      <c r="E50" s="32"/>
      <c r="F50" s="32"/>
      <c r="G50" s="33"/>
      <c r="H50" s="33"/>
      <c r="I50" s="33"/>
      <c r="J50" s="33"/>
    </row>
    <row r="51" spans="2:10">
      <c r="B51" s="32"/>
      <c r="C51" s="32"/>
      <c r="D51" s="32"/>
      <c r="E51" s="32"/>
      <c r="F51" s="32"/>
      <c r="G51" s="33"/>
      <c r="H51" s="33"/>
      <c r="I51" s="33"/>
      <c r="J51" s="33"/>
    </row>
    <row r="52" spans="2:10">
      <c r="B52" s="32"/>
      <c r="C52" s="32"/>
      <c r="D52" s="32"/>
      <c r="E52" s="32"/>
      <c r="F52" s="32"/>
      <c r="G52" s="33"/>
      <c r="H52" s="33"/>
      <c r="I52" s="33"/>
      <c r="J52" s="33"/>
    </row>
    <row r="53" spans="2:10">
      <c r="B53" s="32"/>
      <c r="C53" s="32"/>
      <c r="D53" s="32"/>
      <c r="E53" s="32"/>
      <c r="F53" s="32"/>
      <c r="G53" s="33"/>
      <c r="H53" s="33"/>
      <c r="I53" s="33"/>
      <c r="J53" s="33"/>
    </row>
    <row r="54" spans="2:10">
      <c r="B54" s="32"/>
      <c r="C54" s="32"/>
      <c r="D54" s="32"/>
      <c r="E54" s="32"/>
      <c r="F54" s="32"/>
      <c r="G54" s="33"/>
      <c r="H54" s="33"/>
      <c r="I54" s="33"/>
      <c r="J54" s="33"/>
    </row>
    <row r="55" spans="2:10">
      <c r="B55" s="32"/>
      <c r="C55" s="32"/>
      <c r="D55" s="32"/>
      <c r="E55" s="32"/>
      <c r="F55" s="32"/>
      <c r="G55" s="33"/>
      <c r="H55" s="33"/>
      <c r="I55" s="33"/>
      <c r="J55" s="33"/>
    </row>
    <row r="56" spans="2:10">
      <c r="B56" s="32"/>
      <c r="C56" s="32"/>
      <c r="D56" s="32"/>
      <c r="E56" s="32"/>
      <c r="F56" s="32"/>
      <c r="G56" s="33"/>
      <c r="H56" s="33"/>
      <c r="I56" s="33"/>
      <c r="J56" s="33"/>
    </row>
    <row r="57" spans="2:10">
      <c r="B57" s="32"/>
      <c r="C57" s="32"/>
      <c r="D57" s="32"/>
      <c r="E57" s="32"/>
      <c r="F57" s="32"/>
      <c r="G57" s="33"/>
      <c r="H57" s="33"/>
      <c r="I57" s="33"/>
      <c r="J57" s="33"/>
    </row>
    <row r="58" spans="2:10">
      <c r="B58" s="32"/>
      <c r="C58" s="32"/>
      <c r="D58" s="32"/>
      <c r="E58" s="32"/>
      <c r="F58" s="32"/>
      <c r="G58" s="33"/>
      <c r="H58" s="33"/>
      <c r="I58" s="33"/>
      <c r="J58" s="33"/>
    </row>
    <row r="59" spans="2:10">
      <c r="B59" s="32"/>
      <c r="C59" s="32"/>
      <c r="D59" s="32"/>
      <c r="E59" s="32"/>
      <c r="F59" s="32"/>
      <c r="G59" s="33"/>
      <c r="H59" s="33"/>
      <c r="I59" s="33"/>
      <c r="J59" s="33"/>
    </row>
    <row r="60" spans="2:10">
      <c r="B60" s="32"/>
      <c r="C60" s="32"/>
      <c r="D60" s="32"/>
      <c r="E60" s="32"/>
      <c r="F60" s="32"/>
      <c r="G60" s="33"/>
      <c r="H60" s="33"/>
      <c r="I60" s="33"/>
      <c r="J60" s="33"/>
    </row>
    <row r="61" spans="2:10">
      <c r="B61" s="32"/>
      <c r="C61" s="32"/>
      <c r="D61" s="32"/>
      <c r="E61" s="32"/>
      <c r="F61" s="32"/>
      <c r="G61" s="33"/>
      <c r="H61" s="33"/>
      <c r="I61" s="33"/>
      <c r="J61" s="33"/>
    </row>
    <row r="62" spans="2:10">
      <c r="B62" s="32"/>
      <c r="C62" s="32"/>
      <c r="D62" s="32"/>
      <c r="E62" s="32"/>
      <c r="F62" s="32"/>
      <c r="G62" s="33"/>
      <c r="H62" s="33"/>
      <c r="I62" s="33"/>
      <c r="J62" s="33"/>
    </row>
    <row r="63" spans="2:10">
      <c r="B63" s="32"/>
      <c r="C63" s="32"/>
      <c r="D63" s="32"/>
      <c r="E63" s="32"/>
      <c r="F63" s="32"/>
      <c r="G63" s="33"/>
      <c r="H63" s="33"/>
      <c r="I63" s="33"/>
      <c r="J63" s="33"/>
    </row>
    <row r="64" spans="2:10">
      <c r="B64" s="32"/>
      <c r="C64" s="32"/>
      <c r="D64" s="32"/>
      <c r="E64" s="32"/>
      <c r="F64" s="32"/>
      <c r="G64" s="33"/>
      <c r="H64" s="33"/>
      <c r="I64" s="33"/>
      <c r="J64" s="33"/>
    </row>
    <row r="65" spans="2:10">
      <c r="B65" s="32"/>
      <c r="C65" s="32"/>
      <c r="D65" s="32"/>
      <c r="E65" s="32"/>
      <c r="F65" s="32"/>
      <c r="G65" s="33"/>
      <c r="H65" s="33"/>
      <c r="I65" s="33"/>
      <c r="J65" s="33"/>
    </row>
    <row r="66" spans="2:10">
      <c r="B66" s="32"/>
      <c r="C66" s="32"/>
      <c r="D66" s="32"/>
      <c r="E66" s="32"/>
      <c r="F66" s="32"/>
      <c r="G66" s="33"/>
      <c r="H66" s="33"/>
      <c r="I66" s="33"/>
      <c r="J66" s="33"/>
    </row>
  </sheetData>
  <mergeCells count="14">
    <mergeCell ref="J4:K4"/>
    <mergeCell ref="C6:G6"/>
    <mergeCell ref="H6:K6"/>
    <mergeCell ref="B26:K26"/>
    <mergeCell ref="B2:K2"/>
    <mergeCell ref="B3:B6"/>
    <mergeCell ref="C3:C5"/>
    <mergeCell ref="D3:D5"/>
    <mergeCell ref="E3:G3"/>
    <mergeCell ref="H3:H5"/>
    <mergeCell ref="I3:K3"/>
    <mergeCell ref="E4:E5"/>
    <mergeCell ref="F4:G4"/>
    <mergeCell ref="I4:I5"/>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O66"/>
  <sheetViews>
    <sheetView zoomScale="80" zoomScaleNormal="80" workbookViewId="0">
      <selection activeCell="B2" sqref="B2:K2"/>
    </sheetView>
  </sheetViews>
  <sheetFormatPr defaultColWidth="11.42578125" defaultRowHeight="15.6"/>
  <cols>
    <col min="1" max="1" width="11.42578125" style="2"/>
    <col min="2" max="2" width="29.7109375" style="2" customWidth="1"/>
    <col min="3" max="11" width="29.5703125" style="2" customWidth="1"/>
    <col min="12" max="15" width="23.85546875" style="2" customWidth="1"/>
    <col min="16" max="19" width="18.140625" style="2" customWidth="1"/>
    <col min="20" max="16384" width="11.42578125" style="2"/>
  </cols>
  <sheetData>
    <row r="2" spans="2:15" ht="31.9" customHeight="1">
      <c r="B2" s="172" t="s">
        <v>20</v>
      </c>
      <c r="C2" s="172"/>
      <c r="D2" s="172"/>
      <c r="E2" s="172"/>
      <c r="F2" s="172"/>
      <c r="G2" s="172"/>
      <c r="H2" s="172"/>
      <c r="I2" s="172"/>
      <c r="J2" s="172"/>
      <c r="K2" s="172"/>
      <c r="L2" s="1"/>
      <c r="M2" s="1"/>
      <c r="N2" s="1"/>
      <c r="O2" s="1"/>
    </row>
    <row r="3" spans="2:15">
      <c r="B3" s="173" t="s">
        <v>29</v>
      </c>
      <c r="C3" s="161" t="s">
        <v>66</v>
      </c>
      <c r="D3" s="161" t="s">
        <v>31</v>
      </c>
      <c r="E3" s="164" t="s">
        <v>32</v>
      </c>
      <c r="F3" s="165"/>
      <c r="G3" s="165"/>
      <c r="H3" s="161" t="s">
        <v>31</v>
      </c>
      <c r="I3" s="164" t="s">
        <v>32</v>
      </c>
      <c r="J3" s="165"/>
      <c r="K3" s="166"/>
      <c r="L3" s="3"/>
      <c r="M3" s="3"/>
    </row>
    <row r="4" spans="2:15">
      <c r="B4" s="174"/>
      <c r="C4" s="162"/>
      <c r="D4" s="162"/>
      <c r="E4" s="167" t="s">
        <v>33</v>
      </c>
      <c r="F4" s="148" t="s">
        <v>34</v>
      </c>
      <c r="G4" s="148"/>
      <c r="H4" s="162"/>
      <c r="I4" s="167" t="s">
        <v>33</v>
      </c>
      <c r="J4" s="148" t="s">
        <v>34</v>
      </c>
      <c r="K4" s="149"/>
      <c r="L4" s="3"/>
      <c r="M4" s="3"/>
    </row>
    <row r="5" spans="2:15">
      <c r="B5" s="174"/>
      <c r="C5" s="163"/>
      <c r="D5" s="163"/>
      <c r="E5" s="168"/>
      <c r="F5" s="4" t="s">
        <v>35</v>
      </c>
      <c r="G5" s="5" t="s">
        <v>36</v>
      </c>
      <c r="H5" s="163"/>
      <c r="I5" s="168"/>
      <c r="J5" s="4" t="s">
        <v>35</v>
      </c>
      <c r="K5" s="6" t="s">
        <v>36</v>
      </c>
      <c r="L5" s="3"/>
      <c r="M5" s="3"/>
    </row>
    <row r="6" spans="2:15">
      <c r="B6" s="175"/>
      <c r="C6" s="150" t="s">
        <v>37</v>
      </c>
      <c r="D6" s="151"/>
      <c r="E6" s="151"/>
      <c r="F6" s="151"/>
      <c r="G6" s="152"/>
      <c r="H6" s="153" t="s">
        <v>38</v>
      </c>
      <c r="I6" s="154"/>
      <c r="J6" s="154"/>
      <c r="K6" s="155"/>
      <c r="L6" s="3"/>
      <c r="M6" s="3"/>
    </row>
    <row r="7" spans="2:15">
      <c r="B7" s="181" t="s">
        <v>39</v>
      </c>
      <c r="C7" s="7">
        <f>SUM(D7:E7)</f>
        <v>4514</v>
      </c>
      <c r="D7" s="8">
        <v>3544</v>
      </c>
      <c r="E7" s="8">
        <f>SUM(F7:G7)</f>
        <v>970</v>
      </c>
      <c r="F7" s="7">
        <v>601</v>
      </c>
      <c r="G7" s="7">
        <v>369</v>
      </c>
      <c r="H7" s="9">
        <f t="shared" ref="H7:H25" si="0">D7*100/C7</f>
        <v>78.511298183429332</v>
      </c>
      <c r="I7" s="10">
        <f t="shared" ref="I7:I25" si="1">E7*100/C7</f>
        <v>21.488701816570668</v>
      </c>
      <c r="J7" s="9">
        <f t="shared" ref="J7:J25" si="2">F7*100/C7</f>
        <v>13.314133805937084</v>
      </c>
      <c r="K7" s="9">
        <f t="shared" ref="K7:K25" si="3">G7*100/C7</f>
        <v>8.1745680106335836</v>
      </c>
      <c r="L7" s="3"/>
      <c r="M7" s="11"/>
    </row>
    <row r="8" spans="2:15">
      <c r="B8" s="182" t="s">
        <v>40</v>
      </c>
      <c r="C8" s="12">
        <f t="shared" ref="C8:C22" si="4">SUM(D8:E8)</f>
        <v>2265</v>
      </c>
      <c r="D8" s="13">
        <v>1650</v>
      </c>
      <c r="E8" s="13">
        <f t="shared" ref="E8:E22" si="5">SUM(F8:G8)</f>
        <v>615</v>
      </c>
      <c r="F8" s="12">
        <v>275</v>
      </c>
      <c r="G8" s="12">
        <v>340</v>
      </c>
      <c r="H8" s="14">
        <f t="shared" si="0"/>
        <v>72.847682119205302</v>
      </c>
      <c r="I8" s="15">
        <f t="shared" si="1"/>
        <v>27.152317880794701</v>
      </c>
      <c r="J8" s="14">
        <f t="shared" si="2"/>
        <v>12.141280353200884</v>
      </c>
      <c r="K8" s="14">
        <f t="shared" si="3"/>
        <v>15.011037527593819</v>
      </c>
      <c r="L8" s="3"/>
      <c r="M8" s="11"/>
    </row>
    <row r="9" spans="2:15">
      <c r="B9" s="183" t="s">
        <v>41</v>
      </c>
      <c r="C9" s="16">
        <f t="shared" si="4"/>
        <v>1639</v>
      </c>
      <c r="D9" s="17">
        <v>1304</v>
      </c>
      <c r="E9" s="17">
        <f t="shared" si="5"/>
        <v>335</v>
      </c>
      <c r="F9" s="16">
        <v>90</v>
      </c>
      <c r="G9" s="16">
        <v>245</v>
      </c>
      <c r="H9" s="18">
        <f t="shared" si="0"/>
        <v>79.560707748627209</v>
      </c>
      <c r="I9" s="19">
        <f t="shared" si="1"/>
        <v>20.439292251372787</v>
      </c>
      <c r="J9" s="18">
        <f t="shared" si="2"/>
        <v>5.4911531421598534</v>
      </c>
      <c r="K9" s="18">
        <f t="shared" si="3"/>
        <v>14.948139109212935</v>
      </c>
      <c r="L9" s="3"/>
      <c r="M9" s="11"/>
    </row>
    <row r="10" spans="2:15">
      <c r="B10" s="182" t="s">
        <v>42</v>
      </c>
      <c r="C10" s="12">
        <f t="shared" si="4"/>
        <v>458</v>
      </c>
      <c r="D10" s="13">
        <v>441</v>
      </c>
      <c r="E10" s="13">
        <f t="shared" si="5"/>
        <v>17</v>
      </c>
      <c r="F10" s="12">
        <v>9</v>
      </c>
      <c r="G10" s="12">
        <v>8</v>
      </c>
      <c r="H10" s="14">
        <f t="shared" si="0"/>
        <v>96.288209606986896</v>
      </c>
      <c r="I10" s="15">
        <f t="shared" si="1"/>
        <v>3.7117903930131004</v>
      </c>
      <c r="J10" s="14">
        <f t="shared" si="2"/>
        <v>1.965065502183406</v>
      </c>
      <c r="K10" s="14">
        <f t="shared" si="3"/>
        <v>1.7467248908296944</v>
      </c>
      <c r="L10" s="3"/>
      <c r="M10" s="11"/>
    </row>
    <row r="11" spans="2:15">
      <c r="B11" s="183" t="s">
        <v>43</v>
      </c>
      <c r="C11" s="16">
        <f t="shared" si="4"/>
        <v>201</v>
      </c>
      <c r="D11" s="17">
        <v>168</v>
      </c>
      <c r="E11" s="17">
        <f t="shared" si="5"/>
        <v>33</v>
      </c>
      <c r="F11" s="16">
        <v>23</v>
      </c>
      <c r="G11" s="16">
        <v>10</v>
      </c>
      <c r="H11" s="18">
        <f t="shared" si="0"/>
        <v>83.582089552238813</v>
      </c>
      <c r="I11" s="19">
        <f t="shared" si="1"/>
        <v>16.417910447761194</v>
      </c>
      <c r="J11" s="18">
        <f t="shared" si="2"/>
        <v>11.442786069651742</v>
      </c>
      <c r="K11" s="18">
        <f t="shared" si="3"/>
        <v>4.9751243781094523</v>
      </c>
      <c r="L11" s="3"/>
      <c r="M11" s="11"/>
    </row>
    <row r="12" spans="2:15">
      <c r="B12" s="182" t="s">
        <v>44</v>
      </c>
      <c r="C12" s="12">
        <f t="shared" si="4"/>
        <v>842</v>
      </c>
      <c r="D12" s="13">
        <v>751</v>
      </c>
      <c r="E12" s="13">
        <f t="shared" si="5"/>
        <v>91</v>
      </c>
      <c r="F12" s="12">
        <v>11</v>
      </c>
      <c r="G12" s="12">
        <v>80</v>
      </c>
      <c r="H12" s="14">
        <f t="shared" si="0"/>
        <v>89.192399049881232</v>
      </c>
      <c r="I12" s="15">
        <f t="shared" si="1"/>
        <v>10.807600950118765</v>
      </c>
      <c r="J12" s="14">
        <f t="shared" si="2"/>
        <v>1.3064133016627077</v>
      </c>
      <c r="K12" s="14">
        <f t="shared" si="3"/>
        <v>9.5011876484560567</v>
      </c>
      <c r="L12" s="3"/>
      <c r="M12" s="11"/>
    </row>
    <row r="13" spans="2:15">
      <c r="B13" s="183" t="s">
        <v>45</v>
      </c>
      <c r="C13" s="16">
        <f t="shared" si="4"/>
        <v>1165</v>
      </c>
      <c r="D13" s="17">
        <v>901</v>
      </c>
      <c r="E13" s="17">
        <f t="shared" si="5"/>
        <v>264</v>
      </c>
      <c r="F13" s="16">
        <v>133</v>
      </c>
      <c r="G13" s="16">
        <v>131</v>
      </c>
      <c r="H13" s="18">
        <f t="shared" si="0"/>
        <v>77.33905579399142</v>
      </c>
      <c r="I13" s="19">
        <f t="shared" si="1"/>
        <v>22.660944206008583</v>
      </c>
      <c r="J13" s="18">
        <f t="shared" si="2"/>
        <v>11.416309012875537</v>
      </c>
      <c r="K13" s="18">
        <f t="shared" si="3"/>
        <v>11.244635193133048</v>
      </c>
      <c r="L13" s="3"/>
      <c r="M13" s="11"/>
    </row>
    <row r="14" spans="2:15">
      <c r="B14" s="182" t="s">
        <v>46</v>
      </c>
      <c r="C14" s="12">
        <f t="shared" si="4"/>
        <v>646</v>
      </c>
      <c r="D14" s="13">
        <v>595</v>
      </c>
      <c r="E14" s="13">
        <f t="shared" si="5"/>
        <v>51</v>
      </c>
      <c r="F14" s="12">
        <v>15</v>
      </c>
      <c r="G14" s="12">
        <v>36</v>
      </c>
      <c r="H14" s="14">
        <f t="shared" si="0"/>
        <v>92.10526315789474</v>
      </c>
      <c r="I14" s="15">
        <f t="shared" si="1"/>
        <v>7.8947368421052628</v>
      </c>
      <c r="J14" s="14">
        <f t="shared" si="2"/>
        <v>2.321981424148607</v>
      </c>
      <c r="K14" s="14">
        <f t="shared" si="3"/>
        <v>5.5727554179566567</v>
      </c>
      <c r="L14" s="3"/>
      <c r="M14" s="11"/>
    </row>
    <row r="15" spans="2:15">
      <c r="B15" s="183" t="s">
        <v>47</v>
      </c>
      <c r="C15" s="16">
        <f>SUM(D15:E15)</f>
        <v>4957</v>
      </c>
      <c r="D15" s="17">
        <v>4365</v>
      </c>
      <c r="E15" s="17">
        <f t="shared" si="5"/>
        <v>592</v>
      </c>
      <c r="F15" s="16">
        <v>346</v>
      </c>
      <c r="G15" s="16">
        <v>246</v>
      </c>
      <c r="H15" s="18">
        <f t="shared" si="0"/>
        <v>88.057292717369378</v>
      </c>
      <c r="I15" s="19">
        <f t="shared" si="1"/>
        <v>11.942707282630623</v>
      </c>
      <c r="J15" s="18">
        <f t="shared" si="2"/>
        <v>6.980028242888844</v>
      </c>
      <c r="K15" s="18">
        <f t="shared" si="3"/>
        <v>4.9626790397417793</v>
      </c>
      <c r="L15" s="3"/>
      <c r="M15" s="11"/>
    </row>
    <row r="16" spans="2:15">
      <c r="B16" s="182" t="s">
        <v>48</v>
      </c>
      <c r="C16" s="12">
        <f t="shared" si="4"/>
        <v>5979</v>
      </c>
      <c r="D16" s="13">
        <v>4226</v>
      </c>
      <c r="E16" s="13">
        <f t="shared" si="5"/>
        <v>1753</v>
      </c>
      <c r="F16" s="12">
        <v>769</v>
      </c>
      <c r="G16" s="12">
        <v>984</v>
      </c>
      <c r="H16" s="14">
        <f t="shared" si="0"/>
        <v>70.680715838769018</v>
      </c>
      <c r="I16" s="15">
        <f t="shared" si="1"/>
        <v>29.319284161230975</v>
      </c>
      <c r="J16" s="14">
        <f t="shared" si="2"/>
        <v>12.861682555611306</v>
      </c>
      <c r="K16" s="14">
        <f t="shared" si="3"/>
        <v>16.457601605619669</v>
      </c>
      <c r="L16" s="3"/>
      <c r="M16" s="11"/>
    </row>
    <row r="17" spans="2:13">
      <c r="B17" s="183" t="s">
        <v>49</v>
      </c>
      <c r="C17" s="16">
        <f t="shared" si="4"/>
        <v>920</v>
      </c>
      <c r="D17" s="17">
        <v>702</v>
      </c>
      <c r="E17" s="17">
        <f t="shared" si="5"/>
        <v>218</v>
      </c>
      <c r="F17" s="16">
        <v>137</v>
      </c>
      <c r="G17" s="16">
        <v>81</v>
      </c>
      <c r="H17" s="18">
        <f t="shared" si="0"/>
        <v>76.304347826086953</v>
      </c>
      <c r="I17" s="19">
        <f t="shared" si="1"/>
        <v>23.695652173913043</v>
      </c>
      <c r="J17" s="18">
        <f t="shared" si="2"/>
        <v>14.891304347826088</v>
      </c>
      <c r="K17" s="18">
        <f t="shared" si="3"/>
        <v>8.804347826086957</v>
      </c>
      <c r="L17" s="3"/>
      <c r="M17" s="11"/>
    </row>
    <row r="18" spans="2:13">
      <c r="B18" s="182" t="s">
        <v>50</v>
      </c>
      <c r="C18" s="12">
        <f t="shared" si="4"/>
        <v>164</v>
      </c>
      <c r="D18" s="13">
        <v>91</v>
      </c>
      <c r="E18" s="13">
        <f t="shared" si="5"/>
        <v>73</v>
      </c>
      <c r="F18" s="12">
        <v>41</v>
      </c>
      <c r="G18" s="12">
        <v>32</v>
      </c>
      <c r="H18" s="14">
        <f t="shared" si="0"/>
        <v>55.487804878048777</v>
      </c>
      <c r="I18" s="15">
        <f t="shared" si="1"/>
        <v>44.512195121951223</v>
      </c>
      <c r="J18" s="14">
        <f t="shared" si="2"/>
        <v>25</v>
      </c>
      <c r="K18" s="14">
        <f t="shared" si="3"/>
        <v>19.512195121951219</v>
      </c>
      <c r="L18" s="3"/>
      <c r="M18" s="11"/>
    </row>
    <row r="19" spans="2:13">
      <c r="B19" s="183" t="s">
        <v>51</v>
      </c>
      <c r="C19" s="16">
        <f t="shared" si="4"/>
        <v>298</v>
      </c>
      <c r="D19" s="17">
        <v>274</v>
      </c>
      <c r="E19" s="17">
        <f t="shared" si="5"/>
        <v>24</v>
      </c>
      <c r="F19" s="16">
        <v>13</v>
      </c>
      <c r="G19" s="16">
        <v>11</v>
      </c>
      <c r="H19" s="18">
        <f t="shared" si="0"/>
        <v>91.946308724832221</v>
      </c>
      <c r="I19" s="19">
        <f t="shared" si="1"/>
        <v>8.053691275167786</v>
      </c>
      <c r="J19" s="18">
        <f t="shared" si="2"/>
        <v>4.3624161073825505</v>
      </c>
      <c r="K19" s="18">
        <f t="shared" si="3"/>
        <v>3.6912751677852347</v>
      </c>
      <c r="L19" s="3"/>
      <c r="M19" s="11"/>
    </row>
    <row r="20" spans="2:13">
      <c r="B20" s="182" t="s">
        <v>52</v>
      </c>
      <c r="C20" s="12">
        <f t="shared" si="4"/>
        <v>141</v>
      </c>
      <c r="D20" s="13">
        <v>137</v>
      </c>
      <c r="E20" s="13">
        <f t="shared" si="5"/>
        <v>4</v>
      </c>
      <c r="F20" s="12">
        <v>3</v>
      </c>
      <c r="G20" s="12">
        <v>1</v>
      </c>
      <c r="H20" s="14">
        <f t="shared" si="0"/>
        <v>97.163120567375884</v>
      </c>
      <c r="I20" s="15">
        <f t="shared" si="1"/>
        <v>2.8368794326241136</v>
      </c>
      <c r="J20" s="14">
        <f t="shared" si="2"/>
        <v>2.1276595744680851</v>
      </c>
      <c r="K20" s="14">
        <f t="shared" si="3"/>
        <v>0.70921985815602839</v>
      </c>
      <c r="L20" s="3"/>
      <c r="M20" s="11"/>
    </row>
    <row r="21" spans="2:13">
      <c r="B21" s="183" t="s">
        <v>53</v>
      </c>
      <c r="C21" s="16">
        <f t="shared" si="4"/>
        <v>1510</v>
      </c>
      <c r="D21" s="17">
        <v>1175</v>
      </c>
      <c r="E21" s="17">
        <f t="shared" si="5"/>
        <v>335</v>
      </c>
      <c r="F21" s="16">
        <v>199</v>
      </c>
      <c r="G21" s="16">
        <v>136</v>
      </c>
      <c r="H21" s="18">
        <f t="shared" si="0"/>
        <v>77.814569536423846</v>
      </c>
      <c r="I21" s="19">
        <f t="shared" si="1"/>
        <v>22.185430463576157</v>
      </c>
      <c r="J21" s="18">
        <f t="shared" si="2"/>
        <v>13.178807947019868</v>
      </c>
      <c r="K21" s="18">
        <f t="shared" si="3"/>
        <v>9.0066225165562912</v>
      </c>
      <c r="L21" s="3"/>
      <c r="M21" s="11"/>
    </row>
    <row r="22" spans="2:13">
      <c r="B22" s="184" t="s">
        <v>54</v>
      </c>
      <c r="C22" s="20">
        <f t="shared" si="4"/>
        <v>29</v>
      </c>
      <c r="D22" s="21">
        <v>27</v>
      </c>
      <c r="E22" s="21">
        <f t="shared" si="5"/>
        <v>2</v>
      </c>
      <c r="F22" s="20">
        <v>1</v>
      </c>
      <c r="G22" s="20">
        <v>1</v>
      </c>
      <c r="H22" s="22">
        <f t="shared" si="0"/>
        <v>93.103448275862064</v>
      </c>
      <c r="I22" s="23">
        <f t="shared" si="1"/>
        <v>6.8965517241379306</v>
      </c>
      <c r="J22" s="22">
        <f t="shared" si="2"/>
        <v>3.4482758620689653</v>
      </c>
      <c r="K22" s="22">
        <f t="shared" si="3"/>
        <v>3.4482758620689653</v>
      </c>
      <c r="L22" s="3"/>
      <c r="M22" s="11"/>
    </row>
    <row r="23" spans="2:13">
      <c r="B23" s="24" t="s">
        <v>55</v>
      </c>
      <c r="C23" s="25">
        <f>C9+C10+C14+C19+C20+C22</f>
        <v>3211</v>
      </c>
      <c r="D23" s="25">
        <f>D9+D10+D14+D19+D20+D22</f>
        <v>2778</v>
      </c>
      <c r="E23" s="25">
        <f>E9+E10+E14+E19+E20+E22</f>
        <v>433</v>
      </c>
      <c r="F23" s="25">
        <f t="shared" ref="F23:G23" si="6">F9+F10+F14+F19+F20+F22</f>
        <v>131</v>
      </c>
      <c r="G23" s="25">
        <f t="shared" si="6"/>
        <v>302</v>
      </c>
      <c r="H23" s="185">
        <f t="shared" si="0"/>
        <v>86.515104328869512</v>
      </c>
      <c r="I23" s="185">
        <f t="shared" si="1"/>
        <v>13.48489567113049</v>
      </c>
      <c r="J23" s="185">
        <f t="shared" si="2"/>
        <v>4.0797259420741199</v>
      </c>
      <c r="K23" s="186">
        <f t="shared" si="3"/>
        <v>9.4051697290563681</v>
      </c>
      <c r="L23" s="3"/>
      <c r="M23" s="11"/>
    </row>
    <row r="24" spans="2:13">
      <c r="B24" s="26" t="s">
        <v>56</v>
      </c>
      <c r="C24" s="27">
        <f>C21+C17+C18+C16+C15+C13+C12+C11+C7+C8</f>
        <v>22517</v>
      </c>
      <c r="D24" s="27">
        <f>D21+D17+D18+D16+D15+D13+D12+D11+D7+D8</f>
        <v>17573</v>
      </c>
      <c r="E24" s="27">
        <f>E21+E17+E18+E16+E15+E13+E12+E11+E7+E8</f>
        <v>4944</v>
      </c>
      <c r="F24" s="27">
        <f>F21+F17+F18+F16+F15+F13+F12+F11+F7+F8</f>
        <v>2535</v>
      </c>
      <c r="G24" s="27">
        <f>G21+G17+G18+G16+G15+G13+G12+G11+G7+G8</f>
        <v>2409</v>
      </c>
      <c r="H24" s="187">
        <f t="shared" si="0"/>
        <v>78.043256206421816</v>
      </c>
      <c r="I24" s="187">
        <f t="shared" si="1"/>
        <v>21.956743793578184</v>
      </c>
      <c r="J24" s="187">
        <f t="shared" si="2"/>
        <v>11.258160500954833</v>
      </c>
      <c r="K24" s="188">
        <f t="shared" si="3"/>
        <v>10.698583292623351</v>
      </c>
      <c r="L24" s="3"/>
      <c r="M24" s="11"/>
    </row>
    <row r="25" spans="2:13">
      <c r="B25" s="28" t="s">
        <v>57</v>
      </c>
      <c r="C25" s="29">
        <f>SUM(C7:C22)</f>
        <v>25728</v>
      </c>
      <c r="D25" s="29">
        <f>SUM(D7:D22)</f>
        <v>20351</v>
      </c>
      <c r="E25" s="29">
        <f>SUM(E7:E22)</f>
        <v>5377</v>
      </c>
      <c r="F25" s="29">
        <f>SUM(F7:F22)</f>
        <v>2666</v>
      </c>
      <c r="G25" s="29">
        <f>SUM(G7:G22)</f>
        <v>2711</v>
      </c>
      <c r="H25" s="189">
        <f t="shared" si="0"/>
        <v>79.100590796019901</v>
      </c>
      <c r="I25" s="189">
        <f t="shared" si="1"/>
        <v>20.899409203980099</v>
      </c>
      <c r="J25" s="189">
        <f t="shared" si="2"/>
        <v>10.362251243781095</v>
      </c>
      <c r="K25" s="190">
        <f t="shared" si="3"/>
        <v>10.537157960199005</v>
      </c>
      <c r="L25" s="3"/>
      <c r="M25" s="11"/>
    </row>
    <row r="26" spans="2:13">
      <c r="B26" s="171" t="s">
        <v>65</v>
      </c>
      <c r="C26" s="171"/>
      <c r="D26" s="171"/>
      <c r="E26" s="171"/>
      <c r="F26" s="171"/>
      <c r="G26" s="171"/>
      <c r="H26" s="171"/>
      <c r="I26" s="171"/>
      <c r="J26" s="171"/>
      <c r="K26" s="171"/>
      <c r="L26" s="3"/>
      <c r="M26" s="11"/>
    </row>
    <row r="27" spans="2:13">
      <c r="B27" s="11"/>
      <c r="C27" s="3"/>
      <c r="D27" s="3"/>
      <c r="E27" s="3"/>
      <c r="F27" s="3"/>
      <c r="G27" s="3"/>
      <c r="H27" s="3"/>
      <c r="I27" s="3"/>
      <c r="J27" s="3"/>
      <c r="K27" s="3"/>
      <c r="L27" s="3"/>
    </row>
    <row r="28" spans="2:13">
      <c r="B28" s="3"/>
      <c r="C28" s="3"/>
      <c r="D28" s="3"/>
      <c r="E28" s="3"/>
      <c r="F28" s="3"/>
      <c r="G28" s="30"/>
      <c r="H28" s="30"/>
      <c r="I28" s="30"/>
      <c r="J28" s="30"/>
      <c r="K28" s="3"/>
      <c r="L28" s="3"/>
      <c r="M28" s="3"/>
    </row>
    <row r="29" spans="2:13">
      <c r="B29" s="3"/>
      <c r="C29" s="3"/>
      <c r="D29" s="3"/>
      <c r="E29" s="3"/>
      <c r="F29" s="3"/>
      <c r="G29" s="30"/>
      <c r="H29" s="30"/>
      <c r="I29" s="30"/>
      <c r="J29" s="30"/>
      <c r="K29" s="3"/>
      <c r="L29" s="3"/>
      <c r="M29" s="3"/>
    </row>
    <row r="30" spans="2:13">
      <c r="G30" s="31"/>
      <c r="H30" s="31"/>
      <c r="I30" s="31"/>
      <c r="J30" s="31"/>
    </row>
    <row r="31" spans="2:13">
      <c r="G31" s="31"/>
      <c r="H31" s="31"/>
      <c r="I31" s="31"/>
      <c r="J31" s="31"/>
    </row>
    <row r="32" spans="2:13">
      <c r="G32" s="31"/>
      <c r="H32" s="31"/>
      <c r="I32" s="31"/>
      <c r="J32" s="31"/>
    </row>
    <row r="33" spans="2:10">
      <c r="G33" s="31"/>
      <c r="H33" s="31"/>
      <c r="I33" s="31"/>
      <c r="J33" s="31"/>
    </row>
    <row r="34" spans="2:10">
      <c r="G34" s="31"/>
      <c r="H34" s="31"/>
      <c r="I34" s="31"/>
      <c r="J34" s="31"/>
    </row>
    <row r="35" spans="2:10">
      <c r="G35" s="31"/>
      <c r="H35" s="31"/>
      <c r="I35" s="31"/>
      <c r="J35" s="31"/>
    </row>
    <row r="36" spans="2:10">
      <c r="G36" s="31"/>
      <c r="H36" s="31"/>
      <c r="I36" s="31"/>
      <c r="J36" s="31"/>
    </row>
    <row r="37" spans="2:10">
      <c r="G37" s="31"/>
      <c r="H37" s="31"/>
      <c r="I37" s="31"/>
      <c r="J37" s="31"/>
    </row>
    <row r="38" spans="2:10">
      <c r="G38" s="31"/>
      <c r="H38" s="31"/>
      <c r="I38" s="31"/>
      <c r="J38" s="31"/>
    </row>
    <row r="39" spans="2:10">
      <c r="G39" s="31"/>
      <c r="H39" s="31"/>
      <c r="I39" s="31"/>
      <c r="J39" s="31"/>
    </row>
    <row r="40" spans="2:10">
      <c r="G40" s="31"/>
      <c r="H40" s="31"/>
      <c r="I40" s="31"/>
      <c r="J40" s="31"/>
    </row>
    <row r="41" spans="2:10">
      <c r="G41" s="31"/>
      <c r="H41" s="31"/>
      <c r="I41" s="31"/>
      <c r="J41" s="31"/>
    </row>
    <row r="42" spans="2:10">
      <c r="G42" s="31"/>
      <c r="H42" s="31"/>
      <c r="I42" s="31"/>
      <c r="J42" s="31"/>
    </row>
    <row r="43" spans="2:10">
      <c r="G43" s="31"/>
      <c r="H43" s="31"/>
      <c r="I43" s="31"/>
      <c r="J43" s="31"/>
    </row>
    <row r="44" spans="2:10">
      <c r="G44" s="31"/>
      <c r="H44" s="31"/>
      <c r="I44" s="31"/>
      <c r="J44" s="31"/>
    </row>
    <row r="45" spans="2:10">
      <c r="G45" s="31"/>
      <c r="H45" s="31"/>
      <c r="I45" s="31"/>
      <c r="J45" s="31"/>
    </row>
    <row r="46" spans="2:10">
      <c r="G46" s="31"/>
      <c r="H46" s="31"/>
      <c r="I46" s="31"/>
      <c r="J46" s="31"/>
    </row>
    <row r="48" spans="2:10">
      <c r="B48" s="32"/>
      <c r="C48" s="32"/>
      <c r="D48" s="32"/>
      <c r="E48" s="32"/>
      <c r="F48" s="32"/>
      <c r="G48" s="33"/>
      <c r="H48" s="33"/>
      <c r="I48" s="33"/>
      <c r="J48" s="33"/>
    </row>
    <row r="49" spans="2:10">
      <c r="B49" s="32"/>
      <c r="C49" s="32"/>
      <c r="D49" s="32"/>
      <c r="E49" s="32"/>
      <c r="F49" s="32"/>
      <c r="G49" s="33"/>
      <c r="H49" s="33"/>
      <c r="I49" s="33"/>
      <c r="J49" s="33"/>
    </row>
    <row r="50" spans="2:10">
      <c r="B50" s="32"/>
      <c r="C50" s="32"/>
      <c r="D50" s="32"/>
      <c r="E50" s="32"/>
      <c r="F50" s="32"/>
      <c r="G50" s="33"/>
      <c r="H50" s="33"/>
      <c r="I50" s="33"/>
      <c r="J50" s="33"/>
    </row>
    <row r="51" spans="2:10">
      <c r="B51" s="32"/>
      <c r="C51" s="32"/>
      <c r="D51" s="32"/>
      <c r="E51" s="32"/>
      <c r="F51" s="32"/>
      <c r="G51" s="33"/>
      <c r="H51" s="33"/>
      <c r="I51" s="33"/>
      <c r="J51" s="33"/>
    </row>
    <row r="52" spans="2:10">
      <c r="B52" s="32"/>
      <c r="C52" s="32"/>
      <c r="D52" s="32"/>
      <c r="E52" s="32"/>
      <c r="F52" s="32"/>
      <c r="G52" s="33"/>
      <c r="H52" s="33"/>
      <c r="I52" s="33"/>
      <c r="J52" s="33"/>
    </row>
    <row r="53" spans="2:10">
      <c r="B53" s="32"/>
      <c r="C53" s="32"/>
      <c r="D53" s="32"/>
      <c r="E53" s="32"/>
      <c r="F53" s="32"/>
      <c r="G53" s="33"/>
      <c r="H53" s="33"/>
      <c r="I53" s="33"/>
      <c r="J53" s="33"/>
    </row>
    <row r="54" spans="2:10">
      <c r="B54" s="32"/>
      <c r="C54" s="32"/>
      <c r="D54" s="32"/>
      <c r="E54" s="32"/>
      <c r="F54" s="32"/>
      <c r="G54" s="33"/>
      <c r="H54" s="33"/>
      <c r="I54" s="33"/>
      <c r="J54" s="33"/>
    </row>
    <row r="55" spans="2:10">
      <c r="B55" s="32"/>
      <c r="C55" s="32"/>
      <c r="D55" s="32"/>
      <c r="E55" s="32"/>
      <c r="F55" s="32"/>
      <c r="G55" s="33"/>
      <c r="H55" s="33"/>
      <c r="I55" s="33"/>
      <c r="J55" s="33"/>
    </row>
    <row r="56" spans="2:10">
      <c r="B56" s="32"/>
      <c r="C56" s="32"/>
      <c r="D56" s="32"/>
      <c r="E56" s="32"/>
      <c r="F56" s="32"/>
      <c r="G56" s="33"/>
      <c r="H56" s="33"/>
      <c r="I56" s="33"/>
      <c r="J56" s="33"/>
    </row>
    <row r="57" spans="2:10">
      <c r="B57" s="32"/>
      <c r="C57" s="32"/>
      <c r="D57" s="32"/>
      <c r="E57" s="32"/>
      <c r="F57" s="32"/>
      <c r="G57" s="33"/>
      <c r="H57" s="33"/>
      <c r="I57" s="33"/>
      <c r="J57" s="33"/>
    </row>
    <row r="58" spans="2:10">
      <c r="B58" s="32"/>
      <c r="C58" s="32"/>
      <c r="D58" s="32"/>
      <c r="E58" s="32"/>
      <c r="F58" s="32"/>
      <c r="G58" s="33"/>
      <c r="H58" s="33"/>
      <c r="I58" s="33"/>
      <c r="J58" s="33"/>
    </row>
    <row r="59" spans="2:10">
      <c r="B59" s="32"/>
      <c r="C59" s="32"/>
      <c r="D59" s="32"/>
      <c r="E59" s="32"/>
      <c r="F59" s="32"/>
      <c r="G59" s="33"/>
      <c r="H59" s="33"/>
      <c r="I59" s="33"/>
      <c r="J59" s="33"/>
    </row>
    <row r="60" spans="2:10">
      <c r="B60" s="32"/>
      <c r="C60" s="32"/>
      <c r="D60" s="32"/>
      <c r="E60" s="32"/>
      <c r="F60" s="32"/>
      <c r="G60" s="33"/>
      <c r="H60" s="33"/>
      <c r="I60" s="33"/>
      <c r="J60" s="33"/>
    </row>
    <row r="61" spans="2:10">
      <c r="B61" s="32"/>
      <c r="C61" s="32"/>
      <c r="D61" s="32"/>
      <c r="E61" s="32"/>
      <c r="F61" s="32"/>
      <c r="G61" s="33"/>
      <c r="H61" s="33"/>
      <c r="I61" s="33"/>
      <c r="J61" s="33"/>
    </row>
    <row r="62" spans="2:10">
      <c r="B62" s="32"/>
      <c r="C62" s="32"/>
      <c r="D62" s="32"/>
      <c r="E62" s="32"/>
      <c r="F62" s="32"/>
      <c r="G62" s="33"/>
      <c r="H62" s="33"/>
      <c r="I62" s="33"/>
      <c r="J62" s="33"/>
    </row>
    <row r="63" spans="2:10">
      <c r="B63" s="32"/>
      <c r="C63" s="32"/>
      <c r="D63" s="32"/>
      <c r="E63" s="32"/>
      <c r="F63" s="32"/>
      <c r="G63" s="33"/>
      <c r="H63" s="33"/>
      <c r="I63" s="33"/>
      <c r="J63" s="33"/>
    </row>
    <row r="64" spans="2:10">
      <c r="B64" s="32"/>
      <c r="C64" s="32"/>
      <c r="D64" s="32"/>
      <c r="E64" s="32"/>
      <c r="F64" s="32"/>
      <c r="G64" s="33"/>
      <c r="H64" s="33"/>
      <c r="I64" s="33"/>
      <c r="J64" s="33"/>
    </row>
    <row r="65" spans="2:10">
      <c r="B65" s="32"/>
      <c r="C65" s="32"/>
      <c r="D65" s="32"/>
      <c r="E65" s="32"/>
      <c r="F65" s="32"/>
      <c r="G65" s="33"/>
      <c r="H65" s="33"/>
      <c r="I65" s="33"/>
      <c r="J65" s="33"/>
    </row>
    <row r="66" spans="2:10">
      <c r="B66" s="32"/>
      <c r="C66" s="32"/>
      <c r="D66" s="32"/>
      <c r="E66" s="32"/>
      <c r="F66" s="32"/>
      <c r="G66" s="33"/>
      <c r="H66" s="33"/>
      <c r="I66" s="33"/>
      <c r="J66" s="33"/>
    </row>
  </sheetData>
  <mergeCells count="14">
    <mergeCell ref="J4:K4"/>
    <mergeCell ref="C6:G6"/>
    <mergeCell ref="H6:K6"/>
    <mergeCell ref="B26:K26"/>
    <mergeCell ref="B2:K2"/>
    <mergeCell ref="B3:B6"/>
    <mergeCell ref="C3:C5"/>
    <mergeCell ref="D3:D5"/>
    <mergeCell ref="E3:G3"/>
    <mergeCell ref="H3:H5"/>
    <mergeCell ref="I3:K3"/>
    <mergeCell ref="E4:E5"/>
    <mergeCell ref="F4:G4"/>
    <mergeCell ref="I4:I5"/>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C6BAB-1769-42AA-B2D5-BDFCBFA935EA}">
  <sheetPr published="0">
    <tabColor rgb="FF002060"/>
  </sheetPr>
  <dimension ref="B2:M29"/>
  <sheetViews>
    <sheetView tabSelected="1" zoomScale="55" zoomScaleNormal="55" workbookViewId="0">
      <selection activeCell="D32" sqref="D32"/>
    </sheetView>
  </sheetViews>
  <sheetFormatPr defaultColWidth="11.42578125" defaultRowHeight="14.45"/>
  <cols>
    <col min="1" max="1" width="11.42578125" style="108"/>
    <col min="2" max="2" width="33.42578125" style="108" customWidth="1"/>
    <col min="3" max="11" width="29.42578125" style="108" customWidth="1"/>
    <col min="12" max="16384" width="11.42578125" style="108"/>
  </cols>
  <sheetData>
    <row r="2" spans="2:13" s="69" customFormat="1" ht="31.5" customHeight="1">
      <c r="B2" s="177" t="s">
        <v>22</v>
      </c>
      <c r="C2" s="177"/>
      <c r="D2" s="177"/>
      <c r="E2" s="177"/>
      <c r="F2" s="177"/>
      <c r="G2" s="177"/>
      <c r="H2" s="177"/>
      <c r="I2" s="177"/>
      <c r="J2" s="177"/>
      <c r="K2" s="177"/>
    </row>
    <row r="3" spans="2:13" s="69" customFormat="1">
      <c r="B3" s="158" t="s">
        <v>29</v>
      </c>
      <c r="C3" s="161" t="s">
        <v>67</v>
      </c>
      <c r="D3" s="161" t="s">
        <v>31</v>
      </c>
      <c r="E3" s="164" t="s">
        <v>32</v>
      </c>
      <c r="F3" s="165"/>
      <c r="G3" s="165"/>
      <c r="H3" s="161" t="s">
        <v>31</v>
      </c>
      <c r="I3" s="164" t="s">
        <v>32</v>
      </c>
      <c r="J3" s="165"/>
      <c r="K3" s="166"/>
    </row>
    <row r="4" spans="2:13" s="69" customFormat="1">
      <c r="B4" s="159"/>
      <c r="C4" s="162"/>
      <c r="D4" s="162"/>
      <c r="E4" s="167" t="s">
        <v>33</v>
      </c>
      <c r="F4" s="148" t="s">
        <v>34</v>
      </c>
      <c r="G4" s="148"/>
      <c r="H4" s="162"/>
      <c r="I4" s="167" t="s">
        <v>33</v>
      </c>
      <c r="J4" s="148" t="s">
        <v>34</v>
      </c>
      <c r="K4" s="149"/>
    </row>
    <row r="5" spans="2:13" s="69" customFormat="1">
      <c r="B5" s="159"/>
      <c r="C5" s="163"/>
      <c r="D5" s="163"/>
      <c r="E5" s="168"/>
      <c r="F5" s="4" t="s">
        <v>35</v>
      </c>
      <c r="G5" s="5" t="s">
        <v>36</v>
      </c>
      <c r="H5" s="163"/>
      <c r="I5" s="168"/>
      <c r="J5" s="4" t="s">
        <v>35</v>
      </c>
      <c r="K5" s="6" t="s">
        <v>36</v>
      </c>
    </row>
    <row r="6" spans="2:13" s="69" customFormat="1">
      <c r="B6" s="160"/>
      <c r="C6" s="150" t="s">
        <v>37</v>
      </c>
      <c r="D6" s="151"/>
      <c r="E6" s="151"/>
      <c r="F6" s="151"/>
      <c r="G6" s="152"/>
      <c r="H6" s="153" t="s">
        <v>38</v>
      </c>
      <c r="I6" s="154"/>
      <c r="J6" s="154"/>
      <c r="K6" s="155"/>
    </row>
    <row r="7" spans="2:13" s="69" customFormat="1" ht="15">
      <c r="B7" s="98" t="s">
        <v>39</v>
      </c>
      <c r="C7" s="111">
        <v>1615</v>
      </c>
      <c r="D7" s="71">
        <v>1273</v>
      </c>
      <c r="E7" s="71">
        <v>342</v>
      </c>
      <c r="F7" s="70">
        <v>205</v>
      </c>
      <c r="G7" s="70">
        <v>137</v>
      </c>
      <c r="H7" s="9">
        <v>78.8</v>
      </c>
      <c r="I7" s="9">
        <v>21.2</v>
      </c>
      <c r="J7" s="9">
        <v>12.7</v>
      </c>
      <c r="K7" s="9">
        <v>8.5</v>
      </c>
      <c r="L7" s="78"/>
      <c r="M7" s="79"/>
    </row>
    <row r="8" spans="2:13" s="69" customFormat="1" ht="15">
      <c r="B8" s="99" t="s">
        <v>40</v>
      </c>
      <c r="C8" s="112">
        <v>670</v>
      </c>
      <c r="D8" s="73">
        <v>489</v>
      </c>
      <c r="E8" s="73">
        <v>181</v>
      </c>
      <c r="F8" s="72">
        <v>77</v>
      </c>
      <c r="G8" s="72">
        <v>104</v>
      </c>
      <c r="H8" s="14">
        <v>73</v>
      </c>
      <c r="I8" s="15">
        <v>27</v>
      </c>
      <c r="J8" s="14">
        <v>11.5</v>
      </c>
      <c r="K8" s="14">
        <v>15.5</v>
      </c>
      <c r="L8" s="78"/>
      <c r="M8" s="79"/>
    </row>
    <row r="9" spans="2:13" s="69" customFormat="1" ht="15">
      <c r="B9" s="100" t="s">
        <v>41</v>
      </c>
      <c r="C9" s="113">
        <v>118</v>
      </c>
      <c r="D9" s="75">
        <v>93</v>
      </c>
      <c r="E9" s="75">
        <v>25</v>
      </c>
      <c r="F9" s="74">
        <v>6</v>
      </c>
      <c r="G9" s="74">
        <v>19</v>
      </c>
      <c r="H9" s="18">
        <v>78.8</v>
      </c>
      <c r="I9" s="19">
        <v>21.2</v>
      </c>
      <c r="J9" s="18">
        <v>5.0999999999999996</v>
      </c>
      <c r="K9" s="18">
        <v>16.100000000000001</v>
      </c>
      <c r="L9" s="78"/>
      <c r="M9" s="79"/>
    </row>
    <row r="10" spans="2:13" s="69" customFormat="1" ht="15">
      <c r="B10" s="99" t="s">
        <v>42</v>
      </c>
      <c r="C10" s="112">
        <v>15</v>
      </c>
      <c r="D10" s="73">
        <v>14</v>
      </c>
      <c r="E10" s="73">
        <v>1</v>
      </c>
      <c r="F10" s="72">
        <v>1</v>
      </c>
      <c r="G10" s="72">
        <v>0</v>
      </c>
      <c r="H10" s="14">
        <v>93.3</v>
      </c>
      <c r="I10" s="15">
        <v>6.7</v>
      </c>
      <c r="J10" s="14">
        <v>6.7</v>
      </c>
      <c r="K10" s="14">
        <v>0</v>
      </c>
      <c r="L10" s="78"/>
      <c r="M10" s="79"/>
    </row>
    <row r="11" spans="2:13" s="69" customFormat="1" ht="15">
      <c r="B11" s="100" t="s">
        <v>43</v>
      </c>
      <c r="C11" s="113">
        <v>27</v>
      </c>
      <c r="D11" s="75">
        <v>21</v>
      </c>
      <c r="E11" s="75">
        <v>6</v>
      </c>
      <c r="F11" s="74">
        <v>4</v>
      </c>
      <c r="G11" s="74">
        <v>2</v>
      </c>
      <c r="H11" s="18">
        <v>77.8</v>
      </c>
      <c r="I11" s="19">
        <v>22.2</v>
      </c>
      <c r="J11" s="18">
        <v>14.8</v>
      </c>
      <c r="K11" s="18">
        <v>7.4</v>
      </c>
      <c r="L11" s="78"/>
      <c r="M11" s="79"/>
    </row>
    <row r="12" spans="2:13" s="69" customFormat="1" ht="15">
      <c r="B12" s="99" t="s">
        <v>44</v>
      </c>
      <c r="C12" s="112">
        <v>129</v>
      </c>
      <c r="D12" s="73">
        <v>118</v>
      </c>
      <c r="E12" s="73">
        <v>11</v>
      </c>
      <c r="F12" s="72">
        <v>3</v>
      </c>
      <c r="G12" s="72">
        <v>8</v>
      </c>
      <c r="H12" s="14">
        <v>91.5</v>
      </c>
      <c r="I12" s="15">
        <v>8.5</v>
      </c>
      <c r="J12" s="14">
        <v>2.2999999999999998</v>
      </c>
      <c r="K12" s="14">
        <v>6.2</v>
      </c>
      <c r="L12" s="78"/>
      <c r="M12" s="79"/>
    </row>
    <row r="13" spans="2:13" s="69" customFormat="1" ht="15">
      <c r="B13" s="100" t="s">
        <v>45</v>
      </c>
      <c r="C13" s="113">
        <v>202</v>
      </c>
      <c r="D13" s="75">
        <v>137</v>
      </c>
      <c r="E13" s="75">
        <v>65</v>
      </c>
      <c r="F13" s="74">
        <v>50</v>
      </c>
      <c r="G13" s="74">
        <v>15</v>
      </c>
      <c r="H13" s="18">
        <v>67.8</v>
      </c>
      <c r="I13" s="19">
        <v>32.200000000000003</v>
      </c>
      <c r="J13" s="18">
        <v>24.8</v>
      </c>
      <c r="K13" s="18">
        <v>7.4</v>
      </c>
      <c r="L13" s="78"/>
      <c r="M13" s="79"/>
    </row>
    <row r="14" spans="2:13" s="69" customFormat="1" ht="15">
      <c r="B14" s="99" t="s">
        <v>46</v>
      </c>
      <c r="C14" s="112">
        <v>13</v>
      </c>
      <c r="D14" s="73">
        <v>13</v>
      </c>
      <c r="E14" s="73">
        <v>0</v>
      </c>
      <c r="F14" s="72">
        <v>0</v>
      </c>
      <c r="G14" s="72">
        <v>0</v>
      </c>
      <c r="H14" s="14">
        <v>100</v>
      </c>
      <c r="I14" s="15">
        <v>0</v>
      </c>
      <c r="J14" s="14">
        <v>0</v>
      </c>
      <c r="K14" s="14">
        <v>0</v>
      </c>
      <c r="L14" s="78"/>
      <c r="M14" s="79"/>
    </row>
    <row r="15" spans="2:13" s="69" customFormat="1" ht="15">
      <c r="B15" s="100" t="s">
        <v>47</v>
      </c>
      <c r="C15" s="113">
        <v>1258</v>
      </c>
      <c r="D15" s="75">
        <v>1106</v>
      </c>
      <c r="E15" s="75">
        <v>152</v>
      </c>
      <c r="F15" s="74">
        <v>82</v>
      </c>
      <c r="G15" s="74">
        <v>70</v>
      </c>
      <c r="H15" s="18">
        <v>87.9</v>
      </c>
      <c r="I15" s="19">
        <v>12.1</v>
      </c>
      <c r="J15" s="18">
        <v>6.5</v>
      </c>
      <c r="K15" s="18">
        <v>5.6</v>
      </c>
      <c r="L15" s="78"/>
      <c r="M15" s="79"/>
    </row>
    <row r="16" spans="2:13" s="69" customFormat="1" ht="15">
      <c r="B16" s="99" t="s">
        <v>48</v>
      </c>
      <c r="C16" s="112">
        <v>1046</v>
      </c>
      <c r="D16" s="73">
        <v>765</v>
      </c>
      <c r="E16" s="73">
        <v>281</v>
      </c>
      <c r="F16" s="72">
        <v>160</v>
      </c>
      <c r="G16" s="72">
        <v>121</v>
      </c>
      <c r="H16" s="14">
        <v>73.099999999999994</v>
      </c>
      <c r="I16" s="15">
        <v>26.9</v>
      </c>
      <c r="J16" s="14">
        <v>15.3</v>
      </c>
      <c r="K16" s="14">
        <v>11.6</v>
      </c>
      <c r="L16" s="78"/>
      <c r="M16" s="79"/>
    </row>
    <row r="17" spans="2:13" s="69" customFormat="1" ht="15">
      <c r="B17" s="100" t="s">
        <v>49</v>
      </c>
      <c r="C17" s="113">
        <v>347</v>
      </c>
      <c r="D17" s="75">
        <v>258</v>
      </c>
      <c r="E17" s="75">
        <v>89</v>
      </c>
      <c r="F17" s="74">
        <v>48</v>
      </c>
      <c r="G17" s="74">
        <v>41</v>
      </c>
      <c r="H17" s="18">
        <v>74.400000000000006</v>
      </c>
      <c r="I17" s="19">
        <v>25.6</v>
      </c>
      <c r="J17" s="18">
        <v>13.8</v>
      </c>
      <c r="K17" s="18">
        <v>11.8</v>
      </c>
      <c r="L17" s="78"/>
      <c r="M17" s="79"/>
    </row>
    <row r="18" spans="2:13" s="69" customFormat="1" ht="15">
      <c r="B18" s="99" t="s">
        <v>50</v>
      </c>
      <c r="C18" s="112">
        <v>48</v>
      </c>
      <c r="D18" s="73">
        <v>28</v>
      </c>
      <c r="E18" s="73">
        <v>20</v>
      </c>
      <c r="F18" s="72">
        <v>11</v>
      </c>
      <c r="G18" s="72">
        <v>9</v>
      </c>
      <c r="H18" s="14">
        <v>58.3</v>
      </c>
      <c r="I18" s="15">
        <v>41.7</v>
      </c>
      <c r="J18" s="14">
        <v>22.9</v>
      </c>
      <c r="K18" s="14">
        <v>18.8</v>
      </c>
      <c r="L18" s="78"/>
      <c r="M18" s="79"/>
    </row>
    <row r="19" spans="2:13" s="69" customFormat="1" ht="15">
      <c r="B19" s="100" t="s">
        <v>51</v>
      </c>
      <c r="C19" s="113">
        <v>3</v>
      </c>
      <c r="D19" s="75">
        <v>3</v>
      </c>
      <c r="E19" s="75">
        <v>0</v>
      </c>
      <c r="F19" s="74">
        <v>0</v>
      </c>
      <c r="G19" s="74">
        <v>0</v>
      </c>
      <c r="H19" s="18">
        <v>100</v>
      </c>
      <c r="I19" s="19">
        <v>0</v>
      </c>
      <c r="J19" s="18">
        <v>0</v>
      </c>
      <c r="K19" s="18">
        <v>0</v>
      </c>
      <c r="L19" s="78"/>
      <c r="M19" s="79"/>
    </row>
    <row r="20" spans="2:13" s="69" customFormat="1" ht="15">
      <c r="B20" s="99" t="s">
        <v>52</v>
      </c>
      <c r="C20" s="112">
        <v>1</v>
      </c>
      <c r="D20" s="73">
        <v>1</v>
      </c>
      <c r="E20" s="73">
        <v>0</v>
      </c>
      <c r="F20" s="72">
        <v>0</v>
      </c>
      <c r="G20" s="72">
        <v>0</v>
      </c>
      <c r="H20" s="14">
        <v>100</v>
      </c>
      <c r="I20" s="15">
        <v>0</v>
      </c>
      <c r="J20" s="14">
        <v>0</v>
      </c>
      <c r="K20" s="14">
        <v>0</v>
      </c>
      <c r="L20" s="78"/>
      <c r="M20" s="79"/>
    </row>
    <row r="21" spans="2:13" s="69" customFormat="1" ht="15">
      <c r="B21" s="100" t="s">
        <v>53</v>
      </c>
      <c r="C21" s="113">
        <v>72</v>
      </c>
      <c r="D21" s="75">
        <v>62</v>
      </c>
      <c r="E21" s="75">
        <v>10</v>
      </c>
      <c r="F21" s="74">
        <v>5</v>
      </c>
      <c r="G21" s="74">
        <v>5</v>
      </c>
      <c r="H21" s="18">
        <v>86.1</v>
      </c>
      <c r="I21" s="19">
        <v>13.9</v>
      </c>
      <c r="J21" s="18">
        <v>6.9</v>
      </c>
      <c r="K21" s="18">
        <v>6.9</v>
      </c>
      <c r="L21" s="78"/>
      <c r="M21" s="79"/>
    </row>
    <row r="22" spans="2:13" s="69" customFormat="1" ht="15">
      <c r="B22" s="101" t="s">
        <v>54</v>
      </c>
      <c r="C22" s="114">
        <v>1</v>
      </c>
      <c r="D22" s="77">
        <v>1</v>
      </c>
      <c r="E22" s="77">
        <v>0</v>
      </c>
      <c r="F22" s="76">
        <v>0</v>
      </c>
      <c r="G22" s="76">
        <v>0</v>
      </c>
      <c r="H22" s="22">
        <v>100</v>
      </c>
      <c r="I22" s="23">
        <v>0</v>
      </c>
      <c r="J22" s="22">
        <v>0</v>
      </c>
      <c r="K22" s="22">
        <v>0</v>
      </c>
      <c r="L22" s="78"/>
      <c r="M22" s="79"/>
    </row>
    <row r="23" spans="2:13" s="69" customFormat="1">
      <c r="B23" s="24" t="s">
        <v>55</v>
      </c>
      <c r="C23" s="25">
        <v>151</v>
      </c>
      <c r="D23" s="25">
        <v>125</v>
      </c>
      <c r="E23" s="25">
        <v>26</v>
      </c>
      <c r="F23" s="25">
        <v>7</v>
      </c>
      <c r="G23" s="25">
        <v>19</v>
      </c>
      <c r="H23" s="115">
        <v>82.8</v>
      </c>
      <c r="I23" s="115">
        <v>17.2</v>
      </c>
      <c r="J23" s="115">
        <v>4.5999999999999996</v>
      </c>
      <c r="K23" s="116">
        <v>12.6</v>
      </c>
      <c r="L23" s="78"/>
      <c r="M23" s="79"/>
    </row>
    <row r="24" spans="2:13" s="69" customFormat="1">
      <c r="B24" s="26" t="s">
        <v>56</v>
      </c>
      <c r="C24" s="27">
        <v>5414</v>
      </c>
      <c r="D24" s="27">
        <v>4257</v>
      </c>
      <c r="E24" s="27">
        <v>1157</v>
      </c>
      <c r="F24" s="27">
        <v>645</v>
      </c>
      <c r="G24" s="27">
        <v>512</v>
      </c>
      <c r="H24" s="117">
        <v>78.599999999999994</v>
      </c>
      <c r="I24" s="117">
        <v>21.4</v>
      </c>
      <c r="J24" s="117">
        <v>11.9</v>
      </c>
      <c r="K24" s="18">
        <v>9.5</v>
      </c>
      <c r="L24" s="78"/>
      <c r="M24" s="79"/>
    </row>
    <row r="25" spans="2:13" s="69" customFormat="1">
      <c r="B25" s="28" t="s">
        <v>57</v>
      </c>
      <c r="C25" s="29">
        <v>5565</v>
      </c>
      <c r="D25" s="29">
        <v>4382</v>
      </c>
      <c r="E25" s="29">
        <v>1183</v>
      </c>
      <c r="F25" s="29">
        <v>652</v>
      </c>
      <c r="G25" s="29">
        <v>531</v>
      </c>
      <c r="H25" s="118">
        <v>78.7</v>
      </c>
      <c r="I25" s="118">
        <v>21.3</v>
      </c>
      <c r="J25" s="118">
        <v>11.7</v>
      </c>
      <c r="K25" s="119">
        <v>9.5</v>
      </c>
      <c r="L25" s="78"/>
      <c r="M25" s="79"/>
    </row>
    <row r="26" spans="2:13" s="69" customFormat="1">
      <c r="B26" s="191" t="s">
        <v>58</v>
      </c>
      <c r="C26" s="191"/>
      <c r="D26" s="191"/>
      <c r="E26" s="191"/>
      <c r="F26" s="191"/>
      <c r="G26" s="191"/>
      <c r="H26" s="191"/>
      <c r="I26" s="191"/>
      <c r="J26" s="191"/>
      <c r="K26" s="191"/>
      <c r="M26" s="79"/>
    </row>
    <row r="27" spans="2:13" s="69" customFormat="1">
      <c r="B27" s="11"/>
      <c r="C27" s="11"/>
      <c r="D27" s="3"/>
      <c r="E27" s="3"/>
      <c r="F27" s="3"/>
      <c r="G27" s="3"/>
      <c r="H27" s="3"/>
      <c r="I27" s="3"/>
      <c r="J27" s="3"/>
      <c r="K27" s="3"/>
    </row>
    <row r="29" spans="2:13">
      <c r="C29" s="109"/>
      <c r="D29" s="109"/>
      <c r="E29" s="109"/>
      <c r="F29" s="109"/>
      <c r="G29" s="109"/>
    </row>
  </sheetData>
  <mergeCells count="14">
    <mergeCell ref="J4:K4"/>
    <mergeCell ref="C6:G6"/>
    <mergeCell ref="H6:K6"/>
    <mergeCell ref="B26:K26"/>
    <mergeCell ref="B2:K2"/>
    <mergeCell ref="B3:B6"/>
    <mergeCell ref="C3:C5"/>
    <mergeCell ref="D3:D5"/>
    <mergeCell ref="E3:G3"/>
    <mergeCell ref="H3:H5"/>
    <mergeCell ref="I3:K3"/>
    <mergeCell ref="E4:E5"/>
    <mergeCell ref="F4:G4"/>
    <mergeCell ref="I4:I5"/>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F844F-82B7-47C5-B587-4E64F5647467}">
  <dimension ref="B2:M29"/>
  <sheetViews>
    <sheetView workbookViewId="0">
      <selection activeCell="B2" sqref="B2:K2"/>
    </sheetView>
  </sheetViews>
  <sheetFormatPr defaultColWidth="11.42578125" defaultRowHeight="13.15"/>
  <cols>
    <col min="2" max="2" width="33.42578125" customWidth="1"/>
    <col min="3" max="11" width="29.42578125" customWidth="1"/>
  </cols>
  <sheetData>
    <row r="2" spans="2:13" s="69" customFormat="1" ht="15.6">
      <c r="B2" s="177" t="s">
        <v>23</v>
      </c>
      <c r="C2" s="177"/>
      <c r="D2" s="177"/>
      <c r="E2" s="177"/>
      <c r="F2" s="177"/>
      <c r="G2" s="177"/>
      <c r="H2" s="177"/>
      <c r="I2" s="177"/>
      <c r="J2" s="177"/>
      <c r="K2" s="177"/>
    </row>
    <row r="3" spans="2:13" s="69" customFormat="1" ht="14.45">
      <c r="B3" s="158" t="s">
        <v>29</v>
      </c>
      <c r="C3" s="161" t="s">
        <v>67</v>
      </c>
      <c r="D3" s="161" t="s">
        <v>31</v>
      </c>
      <c r="E3" s="164" t="s">
        <v>32</v>
      </c>
      <c r="F3" s="165"/>
      <c r="G3" s="165"/>
      <c r="H3" s="161" t="s">
        <v>31</v>
      </c>
      <c r="I3" s="164" t="s">
        <v>32</v>
      </c>
      <c r="J3" s="165"/>
      <c r="K3" s="166"/>
    </row>
    <row r="4" spans="2:13" s="69" customFormat="1" ht="14.45">
      <c r="B4" s="159"/>
      <c r="C4" s="162"/>
      <c r="D4" s="162"/>
      <c r="E4" s="167" t="s">
        <v>33</v>
      </c>
      <c r="F4" s="148" t="s">
        <v>34</v>
      </c>
      <c r="G4" s="148"/>
      <c r="H4" s="162"/>
      <c r="I4" s="167" t="s">
        <v>33</v>
      </c>
      <c r="J4" s="148" t="s">
        <v>34</v>
      </c>
      <c r="K4" s="149"/>
    </row>
    <row r="5" spans="2:13" s="69" customFormat="1" ht="14.45">
      <c r="B5" s="159"/>
      <c r="C5" s="163"/>
      <c r="D5" s="163"/>
      <c r="E5" s="168"/>
      <c r="F5" s="4" t="s">
        <v>35</v>
      </c>
      <c r="G5" s="5" t="s">
        <v>36</v>
      </c>
      <c r="H5" s="163"/>
      <c r="I5" s="168"/>
      <c r="J5" s="4" t="s">
        <v>35</v>
      </c>
      <c r="K5" s="6" t="s">
        <v>36</v>
      </c>
    </row>
    <row r="6" spans="2:13" s="69" customFormat="1" ht="14.45">
      <c r="B6" s="160"/>
      <c r="C6" s="150" t="s">
        <v>37</v>
      </c>
      <c r="D6" s="151"/>
      <c r="E6" s="151"/>
      <c r="F6" s="151"/>
      <c r="G6" s="152"/>
      <c r="H6" s="153" t="s">
        <v>38</v>
      </c>
      <c r="I6" s="154"/>
      <c r="J6" s="154"/>
      <c r="K6" s="155"/>
    </row>
    <row r="7" spans="2:13" s="69" customFormat="1" ht="14.45">
      <c r="B7" s="98" t="s">
        <v>39</v>
      </c>
      <c r="C7" s="93">
        <f>SUM(D7:E7)</f>
        <v>1894</v>
      </c>
      <c r="D7" s="83">
        <v>1491</v>
      </c>
      <c r="E7" s="83">
        <f>SUM(F7:G7)</f>
        <v>403</v>
      </c>
      <c r="F7" s="81">
        <v>253</v>
      </c>
      <c r="G7" s="81">
        <v>150</v>
      </c>
      <c r="H7" s="37">
        <f t="shared" ref="H7:H25" si="0">D7*100/C7</f>
        <v>78.722280887011621</v>
      </c>
      <c r="I7" s="38">
        <f t="shared" ref="I7:I24" si="1">E7*100/C7</f>
        <v>21.277719112988386</v>
      </c>
      <c r="J7" s="37">
        <f t="shared" ref="J7:J22" si="2">F7*100/C7</f>
        <v>13.357972544878564</v>
      </c>
      <c r="K7" s="37">
        <f>G7*100/C7</f>
        <v>7.9197465681098205</v>
      </c>
      <c r="L7" s="78"/>
      <c r="M7" s="79"/>
    </row>
    <row r="8" spans="2:13" s="69" customFormat="1" ht="14.45">
      <c r="B8" s="99" t="s">
        <v>40</v>
      </c>
      <c r="C8" s="94">
        <f t="shared" ref="C8:C22" si="3">SUM(D8:E8)</f>
        <v>716</v>
      </c>
      <c r="D8" s="86">
        <v>517</v>
      </c>
      <c r="E8" s="86">
        <f t="shared" ref="E8:E22" si="4">SUM(F8:G8)</f>
        <v>199</v>
      </c>
      <c r="F8" s="84">
        <v>76</v>
      </c>
      <c r="G8" s="84">
        <v>123</v>
      </c>
      <c r="H8" s="42">
        <f t="shared" si="0"/>
        <v>72.206703910614522</v>
      </c>
      <c r="I8" s="43">
        <f t="shared" si="1"/>
        <v>27.793296089385475</v>
      </c>
      <c r="J8" s="42">
        <f t="shared" si="2"/>
        <v>10.614525139664805</v>
      </c>
      <c r="K8" s="42">
        <f t="shared" ref="K8:K24" si="5">G8*100/C8</f>
        <v>17.178770949720672</v>
      </c>
      <c r="L8" s="78"/>
      <c r="M8" s="79"/>
    </row>
    <row r="9" spans="2:13" s="69" customFormat="1" ht="14.45">
      <c r="B9" s="100" t="s">
        <v>41</v>
      </c>
      <c r="C9" s="95">
        <f t="shared" si="3"/>
        <v>138</v>
      </c>
      <c r="D9" s="89">
        <v>114</v>
      </c>
      <c r="E9" s="89">
        <f t="shared" si="4"/>
        <v>24</v>
      </c>
      <c r="F9" s="87">
        <v>7</v>
      </c>
      <c r="G9" s="87">
        <v>17</v>
      </c>
      <c r="H9" s="47">
        <f t="shared" si="0"/>
        <v>82.608695652173907</v>
      </c>
      <c r="I9" s="48">
        <f t="shared" si="1"/>
        <v>17.391304347826086</v>
      </c>
      <c r="J9" s="47">
        <f t="shared" si="2"/>
        <v>5.0724637681159424</v>
      </c>
      <c r="K9" s="47">
        <f t="shared" si="5"/>
        <v>12.318840579710145</v>
      </c>
      <c r="L9" s="78"/>
      <c r="M9" s="79"/>
    </row>
    <row r="10" spans="2:13" s="69" customFormat="1" ht="14.45">
      <c r="B10" s="99" t="s">
        <v>42</v>
      </c>
      <c r="C10" s="94">
        <f t="shared" si="3"/>
        <v>23</v>
      </c>
      <c r="D10" s="86">
        <v>20</v>
      </c>
      <c r="E10" s="86">
        <f t="shared" si="4"/>
        <v>3</v>
      </c>
      <c r="F10" s="84">
        <v>3</v>
      </c>
      <c r="G10" s="84">
        <v>0</v>
      </c>
      <c r="H10" s="42">
        <f t="shared" si="0"/>
        <v>86.956521739130437</v>
      </c>
      <c r="I10" s="43">
        <f t="shared" si="1"/>
        <v>13.043478260869565</v>
      </c>
      <c r="J10" s="42">
        <f t="shared" si="2"/>
        <v>13.043478260869565</v>
      </c>
      <c r="K10" s="42">
        <f t="shared" si="5"/>
        <v>0</v>
      </c>
      <c r="L10" s="78"/>
      <c r="M10" s="79"/>
    </row>
    <row r="11" spans="2:13" s="69" customFormat="1" ht="14.45">
      <c r="B11" s="100" t="s">
        <v>43</v>
      </c>
      <c r="C11" s="95">
        <f t="shared" si="3"/>
        <v>41</v>
      </c>
      <c r="D11" s="89">
        <v>34</v>
      </c>
      <c r="E11" s="89">
        <f t="shared" si="4"/>
        <v>7</v>
      </c>
      <c r="F11" s="87">
        <v>3</v>
      </c>
      <c r="G11" s="87">
        <v>4</v>
      </c>
      <c r="H11" s="47">
        <f t="shared" si="0"/>
        <v>82.926829268292678</v>
      </c>
      <c r="I11" s="48">
        <f t="shared" si="1"/>
        <v>17.073170731707318</v>
      </c>
      <c r="J11" s="47">
        <f t="shared" si="2"/>
        <v>7.3170731707317076</v>
      </c>
      <c r="K11" s="47">
        <f t="shared" si="5"/>
        <v>9.7560975609756095</v>
      </c>
      <c r="L11" s="78"/>
      <c r="M11" s="79"/>
    </row>
    <row r="12" spans="2:13" s="69" customFormat="1" ht="14.45">
      <c r="B12" s="99" t="s">
        <v>44</v>
      </c>
      <c r="C12" s="94">
        <f t="shared" si="3"/>
        <v>149</v>
      </c>
      <c r="D12" s="86">
        <v>137</v>
      </c>
      <c r="E12" s="86">
        <f t="shared" si="4"/>
        <v>12</v>
      </c>
      <c r="F12" s="84">
        <v>3</v>
      </c>
      <c r="G12" s="84">
        <v>9</v>
      </c>
      <c r="H12" s="42">
        <f t="shared" si="0"/>
        <v>91.946308724832221</v>
      </c>
      <c r="I12" s="43">
        <f t="shared" si="1"/>
        <v>8.053691275167786</v>
      </c>
      <c r="J12" s="42">
        <f t="shared" si="2"/>
        <v>2.0134228187919465</v>
      </c>
      <c r="K12" s="42">
        <f t="shared" si="5"/>
        <v>6.0402684563758386</v>
      </c>
      <c r="L12" s="78"/>
      <c r="M12" s="79"/>
    </row>
    <row r="13" spans="2:13" s="69" customFormat="1" ht="14.45">
      <c r="B13" s="100" t="s">
        <v>45</v>
      </c>
      <c r="C13" s="95">
        <f t="shared" si="3"/>
        <v>249</v>
      </c>
      <c r="D13" s="89">
        <v>181</v>
      </c>
      <c r="E13" s="89">
        <f t="shared" si="4"/>
        <v>68</v>
      </c>
      <c r="F13" s="87">
        <v>48</v>
      </c>
      <c r="G13" s="87">
        <v>20</v>
      </c>
      <c r="H13" s="47">
        <f t="shared" si="0"/>
        <v>72.690763052208837</v>
      </c>
      <c r="I13" s="48">
        <f t="shared" si="1"/>
        <v>27.309236947791163</v>
      </c>
      <c r="J13" s="47">
        <f t="shared" si="2"/>
        <v>19.277108433734941</v>
      </c>
      <c r="K13" s="47">
        <f t="shared" si="5"/>
        <v>8.0321285140562253</v>
      </c>
      <c r="L13" s="78"/>
      <c r="M13" s="79"/>
    </row>
    <row r="14" spans="2:13" s="69" customFormat="1" ht="14.45">
      <c r="B14" s="99" t="s">
        <v>46</v>
      </c>
      <c r="C14" s="94">
        <f t="shared" si="3"/>
        <v>22</v>
      </c>
      <c r="D14" s="86">
        <v>22</v>
      </c>
      <c r="E14" s="86">
        <f t="shared" si="4"/>
        <v>0</v>
      </c>
      <c r="F14" s="84">
        <v>0</v>
      </c>
      <c r="G14" s="84">
        <v>0</v>
      </c>
      <c r="H14" s="42">
        <f t="shared" si="0"/>
        <v>100</v>
      </c>
      <c r="I14" s="43">
        <f t="shared" si="1"/>
        <v>0</v>
      </c>
      <c r="J14" s="42">
        <f t="shared" si="2"/>
        <v>0</v>
      </c>
      <c r="K14" s="42">
        <f t="shared" si="5"/>
        <v>0</v>
      </c>
      <c r="L14" s="78"/>
      <c r="M14" s="79"/>
    </row>
    <row r="15" spans="2:13" s="69" customFormat="1" ht="14.45">
      <c r="B15" s="100" t="s">
        <v>47</v>
      </c>
      <c r="C15" s="95">
        <f t="shared" si="3"/>
        <v>1573</v>
      </c>
      <c r="D15" s="89">
        <v>1368</v>
      </c>
      <c r="E15" s="89">
        <f t="shared" si="4"/>
        <v>205</v>
      </c>
      <c r="F15" s="87">
        <v>117</v>
      </c>
      <c r="G15" s="87">
        <v>88</v>
      </c>
      <c r="H15" s="47">
        <f t="shared" si="0"/>
        <v>86.967577876668784</v>
      </c>
      <c r="I15" s="48">
        <f t="shared" si="1"/>
        <v>13.032422123331214</v>
      </c>
      <c r="J15" s="47">
        <f t="shared" si="2"/>
        <v>7.4380165289256199</v>
      </c>
      <c r="K15" s="47">
        <f t="shared" si="5"/>
        <v>5.5944055944055942</v>
      </c>
      <c r="L15" s="78"/>
      <c r="M15" s="79"/>
    </row>
    <row r="16" spans="2:13" s="69" customFormat="1" ht="14.45">
      <c r="B16" s="99" t="s">
        <v>48</v>
      </c>
      <c r="C16" s="94">
        <f t="shared" si="3"/>
        <v>1271</v>
      </c>
      <c r="D16" s="86">
        <v>951</v>
      </c>
      <c r="E16" s="86">
        <f t="shared" si="4"/>
        <v>320</v>
      </c>
      <c r="F16" s="84">
        <v>148</v>
      </c>
      <c r="G16" s="84">
        <v>172</v>
      </c>
      <c r="H16" s="42">
        <f t="shared" si="0"/>
        <v>74.82297403619198</v>
      </c>
      <c r="I16" s="43">
        <f t="shared" si="1"/>
        <v>25.177025963808024</v>
      </c>
      <c r="J16" s="42">
        <f t="shared" si="2"/>
        <v>11.644374508261212</v>
      </c>
      <c r="K16" s="42">
        <f t="shared" si="5"/>
        <v>13.532651455546814</v>
      </c>
      <c r="L16" s="78"/>
      <c r="M16" s="79"/>
    </row>
    <row r="17" spans="2:13" s="69" customFormat="1" ht="14.45">
      <c r="B17" s="100" t="s">
        <v>49</v>
      </c>
      <c r="C17" s="95">
        <f t="shared" si="3"/>
        <v>441</v>
      </c>
      <c r="D17" s="89">
        <v>366</v>
      </c>
      <c r="E17" s="89">
        <f t="shared" si="4"/>
        <v>75</v>
      </c>
      <c r="F17" s="87">
        <v>50</v>
      </c>
      <c r="G17" s="87">
        <v>25</v>
      </c>
      <c r="H17" s="47">
        <f t="shared" si="0"/>
        <v>82.993197278911566</v>
      </c>
      <c r="I17" s="48">
        <f t="shared" si="1"/>
        <v>17.006802721088434</v>
      </c>
      <c r="J17" s="47">
        <f t="shared" si="2"/>
        <v>11.337868480725623</v>
      </c>
      <c r="K17" s="47">
        <f t="shared" si="5"/>
        <v>5.6689342403628116</v>
      </c>
      <c r="L17" s="78"/>
      <c r="M17" s="79"/>
    </row>
    <row r="18" spans="2:13" s="69" customFormat="1" ht="14.45">
      <c r="B18" s="99" t="s">
        <v>50</v>
      </c>
      <c r="C18" s="94">
        <f t="shared" si="3"/>
        <v>66</v>
      </c>
      <c r="D18" s="86">
        <v>43</v>
      </c>
      <c r="E18" s="86">
        <f t="shared" si="4"/>
        <v>23</v>
      </c>
      <c r="F18" s="84">
        <v>7</v>
      </c>
      <c r="G18" s="84">
        <v>16</v>
      </c>
      <c r="H18" s="42">
        <f t="shared" si="0"/>
        <v>65.151515151515156</v>
      </c>
      <c r="I18" s="43">
        <f t="shared" si="1"/>
        <v>34.848484848484851</v>
      </c>
      <c r="J18" s="42">
        <f t="shared" si="2"/>
        <v>10.606060606060606</v>
      </c>
      <c r="K18" s="42">
        <f t="shared" si="5"/>
        <v>24.242424242424242</v>
      </c>
      <c r="L18" s="78"/>
      <c r="M18" s="79"/>
    </row>
    <row r="19" spans="2:13" s="69" customFormat="1" ht="14.45">
      <c r="B19" s="100" t="s">
        <v>51</v>
      </c>
      <c r="C19" s="95">
        <f t="shared" si="3"/>
        <v>1</v>
      </c>
      <c r="D19" s="89">
        <v>1</v>
      </c>
      <c r="E19" s="89">
        <f t="shared" si="4"/>
        <v>0</v>
      </c>
      <c r="F19" s="87">
        <v>0</v>
      </c>
      <c r="G19" s="87">
        <v>0</v>
      </c>
      <c r="H19" s="47">
        <f t="shared" si="0"/>
        <v>100</v>
      </c>
      <c r="I19" s="48">
        <f t="shared" si="1"/>
        <v>0</v>
      </c>
      <c r="J19" s="47">
        <f t="shared" si="2"/>
        <v>0</v>
      </c>
      <c r="K19" s="47">
        <f t="shared" si="5"/>
        <v>0</v>
      </c>
      <c r="L19" s="78"/>
      <c r="M19" s="79"/>
    </row>
    <row r="20" spans="2:13" s="69" customFormat="1" ht="14.45">
      <c r="B20" s="99" t="s">
        <v>52</v>
      </c>
      <c r="C20" s="94">
        <f t="shared" si="3"/>
        <v>0</v>
      </c>
      <c r="D20" s="86">
        <v>0</v>
      </c>
      <c r="E20" s="86">
        <f t="shared" si="4"/>
        <v>0</v>
      </c>
      <c r="F20" s="84">
        <v>0</v>
      </c>
      <c r="G20" s="84">
        <v>0</v>
      </c>
      <c r="H20" s="42" t="s">
        <v>68</v>
      </c>
      <c r="I20" s="43" t="s">
        <v>68</v>
      </c>
      <c r="J20" s="42" t="s">
        <v>68</v>
      </c>
      <c r="K20" s="42" t="s">
        <v>68</v>
      </c>
      <c r="L20" s="78"/>
      <c r="M20" s="79"/>
    </row>
    <row r="21" spans="2:13" s="69" customFormat="1" ht="14.45">
      <c r="B21" s="100" t="s">
        <v>53</v>
      </c>
      <c r="C21" s="95">
        <f t="shared" si="3"/>
        <v>99</v>
      </c>
      <c r="D21" s="89">
        <v>88</v>
      </c>
      <c r="E21" s="89">
        <f t="shared" si="4"/>
        <v>11</v>
      </c>
      <c r="F21" s="87">
        <v>4</v>
      </c>
      <c r="G21" s="87">
        <v>7</v>
      </c>
      <c r="H21" s="47">
        <f t="shared" si="0"/>
        <v>88.888888888888886</v>
      </c>
      <c r="I21" s="48">
        <f t="shared" si="1"/>
        <v>11.111111111111111</v>
      </c>
      <c r="J21" s="47">
        <f t="shared" si="2"/>
        <v>4.0404040404040407</v>
      </c>
      <c r="K21" s="47">
        <f t="shared" si="5"/>
        <v>7.0707070707070709</v>
      </c>
      <c r="L21" s="78"/>
      <c r="M21" s="79"/>
    </row>
    <row r="22" spans="2:13" s="69" customFormat="1" ht="14.45">
      <c r="B22" s="101" t="s">
        <v>54</v>
      </c>
      <c r="C22" s="96">
        <f t="shared" si="3"/>
        <v>1</v>
      </c>
      <c r="D22" s="92">
        <v>1</v>
      </c>
      <c r="E22" s="92">
        <f t="shared" si="4"/>
        <v>0</v>
      </c>
      <c r="F22" s="90">
        <v>0</v>
      </c>
      <c r="G22" s="90">
        <v>0</v>
      </c>
      <c r="H22" s="52">
        <f t="shared" si="0"/>
        <v>100</v>
      </c>
      <c r="I22" s="53">
        <f t="shared" si="1"/>
        <v>0</v>
      </c>
      <c r="J22" s="52">
        <f t="shared" si="2"/>
        <v>0</v>
      </c>
      <c r="K22" s="52">
        <f t="shared" si="5"/>
        <v>0</v>
      </c>
      <c r="L22" s="78"/>
      <c r="M22" s="79"/>
    </row>
    <row r="23" spans="2:13" s="69" customFormat="1" ht="14.45">
      <c r="B23" s="24" t="s">
        <v>55</v>
      </c>
      <c r="C23" s="54">
        <f>C9+C10+C14+C19+C20+C22</f>
        <v>185</v>
      </c>
      <c r="D23" s="54">
        <f>D9+D10+D14+D19+D20+D22</f>
        <v>158</v>
      </c>
      <c r="E23" s="54">
        <f>E9+E10+E14+E19+E20+E22</f>
        <v>27</v>
      </c>
      <c r="F23" s="54">
        <f>F9+F10+F14+F19+F20+F22</f>
        <v>10</v>
      </c>
      <c r="G23" s="54">
        <f>G9+G10+G14+G19+G20+G22</f>
        <v>17</v>
      </c>
      <c r="H23" s="55">
        <f t="shared" si="0"/>
        <v>85.405405405405403</v>
      </c>
      <c r="I23" s="55">
        <f t="shared" si="1"/>
        <v>14.594594594594595</v>
      </c>
      <c r="J23" s="55">
        <f>F23*100/C23</f>
        <v>5.4054054054054053</v>
      </c>
      <c r="K23" s="56">
        <f t="shared" si="5"/>
        <v>9.1891891891891895</v>
      </c>
      <c r="L23" s="78"/>
      <c r="M23" s="79"/>
    </row>
    <row r="24" spans="2:13" s="69" customFormat="1" ht="14.45">
      <c r="B24" s="26" t="s">
        <v>56</v>
      </c>
      <c r="C24" s="57">
        <f>C21+C17+C18+C16+C15+C13+C12+C11+C7+C8</f>
        <v>6499</v>
      </c>
      <c r="D24" s="57">
        <f>D21+D17+D18+D16+D15+D13+D12+D11+D7+D8</f>
        <v>5176</v>
      </c>
      <c r="E24" s="57">
        <f>E21+E17+E18+E16+E15+E13+E12+E11+E7+E8</f>
        <v>1323</v>
      </c>
      <c r="F24" s="57">
        <f>F21+F17+F18+F16+F15+F13+F12+F11+F7+F8</f>
        <v>709</v>
      </c>
      <c r="G24" s="57">
        <f>G21+G17+G18+G16+G15+G13+G12+G11+G7+G8</f>
        <v>614</v>
      </c>
      <c r="H24" s="58">
        <f>D24*100/C24</f>
        <v>79.643022003385141</v>
      </c>
      <c r="I24" s="58">
        <f t="shared" si="1"/>
        <v>20.356977996614862</v>
      </c>
      <c r="J24" s="58">
        <f>F24*100/C24</f>
        <v>10.909370672411141</v>
      </c>
      <c r="K24" s="47">
        <f t="shared" si="5"/>
        <v>9.4476073242037231</v>
      </c>
      <c r="L24" s="78"/>
      <c r="M24" s="79"/>
    </row>
    <row r="25" spans="2:13" s="69" customFormat="1" ht="14.45">
      <c r="B25" s="28" t="s">
        <v>57</v>
      </c>
      <c r="C25" s="59">
        <f>SUM(C7:C22)</f>
        <v>6684</v>
      </c>
      <c r="D25" s="59">
        <f>SUM(D7:D22)</f>
        <v>5334</v>
      </c>
      <c r="E25" s="59">
        <f>SUM(E7:E22)</f>
        <v>1350</v>
      </c>
      <c r="F25" s="59">
        <f>SUM(F7:F22)</f>
        <v>719</v>
      </c>
      <c r="G25" s="59">
        <f>SUM(G7:G22)</f>
        <v>631</v>
      </c>
      <c r="H25" s="60">
        <f t="shared" si="0"/>
        <v>79.802513464991023</v>
      </c>
      <c r="I25" s="60">
        <f>E25*100/C25</f>
        <v>20.197486535008977</v>
      </c>
      <c r="J25" s="60">
        <f>F25*100/C25</f>
        <v>10.75703171753441</v>
      </c>
      <c r="K25" s="61">
        <f>G25*100/C25</f>
        <v>9.4404548174745653</v>
      </c>
      <c r="L25" s="78"/>
      <c r="M25" s="79"/>
    </row>
    <row r="26" spans="2:13" s="69" customFormat="1" ht="14.45">
      <c r="B26" s="192" t="s">
        <v>59</v>
      </c>
      <c r="C26" s="192"/>
      <c r="D26" s="192"/>
      <c r="E26" s="192"/>
      <c r="F26" s="192"/>
      <c r="G26" s="192"/>
      <c r="H26" s="192"/>
      <c r="I26" s="192"/>
      <c r="J26" s="192"/>
      <c r="K26" s="192"/>
      <c r="M26" s="79"/>
    </row>
    <row r="27" spans="2:13" s="69" customFormat="1" ht="14.45">
      <c r="B27" s="11"/>
      <c r="C27" s="11"/>
      <c r="D27" s="3"/>
      <c r="E27" s="3"/>
      <c r="F27" s="3"/>
      <c r="G27" s="3"/>
      <c r="H27" s="3"/>
      <c r="I27" s="3"/>
      <c r="J27" s="3"/>
      <c r="K27" s="3"/>
    </row>
    <row r="29" spans="2:13">
      <c r="C29" s="62"/>
      <c r="D29" s="62"/>
      <c r="E29" s="62"/>
      <c r="F29" s="62"/>
      <c r="G29" s="62"/>
    </row>
  </sheetData>
  <mergeCells count="14">
    <mergeCell ref="J4:K4"/>
    <mergeCell ref="C6:G6"/>
    <mergeCell ref="H6:K6"/>
    <mergeCell ref="B26:K26"/>
    <mergeCell ref="B2:K2"/>
    <mergeCell ref="B3:B6"/>
    <mergeCell ref="C3:C5"/>
    <mergeCell ref="D3:D5"/>
    <mergeCell ref="E3:G3"/>
    <mergeCell ref="H3:H5"/>
    <mergeCell ref="I3:K3"/>
    <mergeCell ref="E4:E5"/>
    <mergeCell ref="F4:G4"/>
    <mergeCell ref="I4:I5"/>
  </mergeCell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8ADF6-AA3E-44B0-A4BA-39F79DE9A757}">
  <dimension ref="B2:M28"/>
  <sheetViews>
    <sheetView workbookViewId="0">
      <selection activeCell="D40" sqref="D40"/>
    </sheetView>
  </sheetViews>
  <sheetFormatPr defaultColWidth="11.42578125" defaultRowHeight="13.15"/>
  <cols>
    <col min="2" max="2" width="33.42578125" customWidth="1"/>
    <col min="3" max="11" width="29.42578125" customWidth="1"/>
  </cols>
  <sheetData>
    <row r="2" spans="2:13" s="69" customFormat="1" ht="15.6">
      <c r="B2" s="177" t="s">
        <v>24</v>
      </c>
      <c r="C2" s="177"/>
      <c r="D2" s="177"/>
      <c r="E2" s="177"/>
      <c r="F2" s="177"/>
      <c r="G2" s="177"/>
      <c r="H2" s="177"/>
      <c r="I2" s="177"/>
      <c r="J2" s="177"/>
      <c r="K2" s="177"/>
    </row>
    <row r="3" spans="2:13" s="69" customFormat="1" ht="14.45">
      <c r="B3" s="158" t="s">
        <v>29</v>
      </c>
      <c r="C3" s="161" t="s">
        <v>67</v>
      </c>
      <c r="D3" s="161" t="s">
        <v>31</v>
      </c>
      <c r="E3" s="164" t="s">
        <v>32</v>
      </c>
      <c r="F3" s="165"/>
      <c r="G3" s="165"/>
      <c r="H3" s="161" t="s">
        <v>31</v>
      </c>
      <c r="I3" s="164" t="s">
        <v>32</v>
      </c>
      <c r="J3" s="165"/>
      <c r="K3" s="166"/>
    </row>
    <row r="4" spans="2:13" s="69" customFormat="1" ht="14.45">
      <c r="B4" s="159"/>
      <c r="C4" s="162"/>
      <c r="D4" s="162"/>
      <c r="E4" s="167" t="s">
        <v>33</v>
      </c>
      <c r="F4" s="148" t="s">
        <v>34</v>
      </c>
      <c r="G4" s="148"/>
      <c r="H4" s="162"/>
      <c r="I4" s="167" t="s">
        <v>33</v>
      </c>
      <c r="J4" s="148" t="s">
        <v>34</v>
      </c>
      <c r="K4" s="149"/>
    </row>
    <row r="5" spans="2:13" s="69" customFormat="1" ht="14.45">
      <c r="B5" s="159"/>
      <c r="C5" s="163"/>
      <c r="D5" s="163"/>
      <c r="E5" s="168"/>
      <c r="F5" s="4" t="s">
        <v>35</v>
      </c>
      <c r="G5" s="5" t="s">
        <v>36</v>
      </c>
      <c r="H5" s="163"/>
      <c r="I5" s="168"/>
      <c r="J5" s="4" t="s">
        <v>35</v>
      </c>
      <c r="K5" s="6" t="s">
        <v>36</v>
      </c>
    </row>
    <row r="6" spans="2:13" s="69" customFormat="1" ht="14.45">
      <c r="B6" s="160"/>
      <c r="C6" s="150" t="s">
        <v>37</v>
      </c>
      <c r="D6" s="151"/>
      <c r="E6" s="151"/>
      <c r="F6" s="151"/>
      <c r="G6" s="152"/>
      <c r="H6" s="153" t="s">
        <v>38</v>
      </c>
      <c r="I6" s="154"/>
      <c r="J6" s="154"/>
      <c r="K6" s="155"/>
    </row>
    <row r="7" spans="2:13" s="69" customFormat="1" ht="14.45">
      <c r="B7" s="98" t="s">
        <v>39</v>
      </c>
      <c r="C7" s="93">
        <f>SUM(D7:E7)</f>
        <v>2230</v>
      </c>
      <c r="D7" s="83">
        <v>1801</v>
      </c>
      <c r="E7" s="83">
        <f>SUM(F7:G7)</f>
        <v>429</v>
      </c>
      <c r="F7" s="81">
        <v>289</v>
      </c>
      <c r="G7" s="81">
        <v>140</v>
      </c>
      <c r="H7" s="37">
        <f t="shared" ref="H7:H25" si="0">D7*100/C7</f>
        <v>80.762331838565018</v>
      </c>
      <c r="I7" s="38">
        <f t="shared" ref="I7:I24" si="1">E7*100/C7</f>
        <v>19.237668161434978</v>
      </c>
      <c r="J7" s="37">
        <f t="shared" ref="J7:J22" si="2">F7*100/C7</f>
        <v>12.959641255605382</v>
      </c>
      <c r="K7" s="37">
        <f>G7*100/C7</f>
        <v>6.2780269058295968</v>
      </c>
      <c r="M7" s="79"/>
    </row>
    <row r="8" spans="2:13" s="69" customFormat="1" ht="14.45">
      <c r="B8" s="99" t="s">
        <v>40</v>
      </c>
      <c r="C8" s="94">
        <f t="shared" ref="C8:C22" si="3">SUM(D8:E8)</f>
        <v>808</v>
      </c>
      <c r="D8" s="86">
        <v>595</v>
      </c>
      <c r="E8" s="86">
        <f t="shared" ref="E8:E22" si="4">SUM(F8:G8)</f>
        <v>213</v>
      </c>
      <c r="F8" s="84">
        <v>87</v>
      </c>
      <c r="G8" s="84">
        <v>126</v>
      </c>
      <c r="H8" s="42">
        <f t="shared" si="0"/>
        <v>73.638613861386133</v>
      </c>
      <c r="I8" s="43">
        <f t="shared" si="1"/>
        <v>26.361386138613863</v>
      </c>
      <c r="J8" s="42">
        <f t="shared" si="2"/>
        <v>10.767326732673267</v>
      </c>
      <c r="K8" s="42">
        <f t="shared" ref="K8:K24" si="5">G8*100/C8</f>
        <v>15.594059405940595</v>
      </c>
      <c r="M8" s="79"/>
    </row>
    <row r="9" spans="2:13" s="69" customFormat="1" ht="14.45">
      <c r="B9" s="100" t="s">
        <v>41</v>
      </c>
      <c r="C9" s="95">
        <f t="shared" si="3"/>
        <v>112</v>
      </c>
      <c r="D9" s="89">
        <v>93</v>
      </c>
      <c r="E9" s="89">
        <f t="shared" si="4"/>
        <v>19</v>
      </c>
      <c r="F9" s="87">
        <v>3</v>
      </c>
      <c r="G9" s="87">
        <v>16</v>
      </c>
      <c r="H9" s="47">
        <f t="shared" si="0"/>
        <v>83.035714285714292</v>
      </c>
      <c r="I9" s="48">
        <f t="shared" si="1"/>
        <v>16.964285714285715</v>
      </c>
      <c r="J9" s="47">
        <f t="shared" si="2"/>
        <v>2.6785714285714284</v>
      </c>
      <c r="K9" s="47">
        <f t="shared" si="5"/>
        <v>14.285714285714286</v>
      </c>
      <c r="M9" s="79"/>
    </row>
    <row r="10" spans="2:13" s="69" customFormat="1" ht="14.45">
      <c r="B10" s="99" t="s">
        <v>42</v>
      </c>
      <c r="C10" s="94">
        <f t="shared" si="3"/>
        <v>13</v>
      </c>
      <c r="D10" s="86">
        <v>12</v>
      </c>
      <c r="E10" s="86">
        <f t="shared" si="4"/>
        <v>1</v>
      </c>
      <c r="F10" s="84">
        <v>1</v>
      </c>
      <c r="G10" s="84">
        <v>0</v>
      </c>
      <c r="H10" s="42">
        <f t="shared" si="0"/>
        <v>92.307692307692307</v>
      </c>
      <c r="I10" s="43">
        <f t="shared" si="1"/>
        <v>7.6923076923076925</v>
      </c>
      <c r="J10" s="42">
        <f t="shared" si="2"/>
        <v>7.6923076923076925</v>
      </c>
      <c r="K10" s="42">
        <f t="shared" si="5"/>
        <v>0</v>
      </c>
      <c r="M10" s="79"/>
    </row>
    <row r="11" spans="2:13" s="69" customFormat="1" ht="14.45">
      <c r="B11" s="100" t="s">
        <v>43</v>
      </c>
      <c r="C11" s="95">
        <f t="shared" si="3"/>
        <v>52</v>
      </c>
      <c r="D11" s="89">
        <v>43</v>
      </c>
      <c r="E11" s="89">
        <f t="shared" si="4"/>
        <v>9</v>
      </c>
      <c r="F11" s="87">
        <v>6</v>
      </c>
      <c r="G11" s="87">
        <v>3</v>
      </c>
      <c r="H11" s="47">
        <f t="shared" si="0"/>
        <v>82.692307692307693</v>
      </c>
      <c r="I11" s="48">
        <f t="shared" si="1"/>
        <v>17.307692307692307</v>
      </c>
      <c r="J11" s="47">
        <f t="shared" si="2"/>
        <v>11.538461538461538</v>
      </c>
      <c r="K11" s="47">
        <f t="shared" si="5"/>
        <v>5.7692307692307692</v>
      </c>
      <c r="M11" s="79"/>
    </row>
    <row r="12" spans="2:13" s="69" customFormat="1" ht="14.45">
      <c r="B12" s="99" t="s">
        <v>44</v>
      </c>
      <c r="C12" s="94">
        <f t="shared" si="3"/>
        <v>163</v>
      </c>
      <c r="D12" s="86">
        <v>152</v>
      </c>
      <c r="E12" s="86">
        <f t="shared" si="4"/>
        <v>11</v>
      </c>
      <c r="F12" s="84">
        <v>2</v>
      </c>
      <c r="G12" s="84">
        <v>9</v>
      </c>
      <c r="H12" s="42">
        <f t="shared" si="0"/>
        <v>93.25153374233129</v>
      </c>
      <c r="I12" s="43">
        <f t="shared" si="1"/>
        <v>6.7484662576687118</v>
      </c>
      <c r="J12" s="42">
        <f t="shared" si="2"/>
        <v>1.2269938650306749</v>
      </c>
      <c r="K12" s="42">
        <f t="shared" si="5"/>
        <v>5.5214723926380369</v>
      </c>
      <c r="M12" s="79"/>
    </row>
    <row r="13" spans="2:13" s="69" customFormat="1" ht="14.45">
      <c r="B13" s="100" t="s">
        <v>45</v>
      </c>
      <c r="C13" s="95">
        <f t="shared" si="3"/>
        <v>330</v>
      </c>
      <c r="D13" s="89">
        <v>265</v>
      </c>
      <c r="E13" s="89">
        <f t="shared" si="4"/>
        <v>65</v>
      </c>
      <c r="F13" s="87">
        <v>44</v>
      </c>
      <c r="G13" s="87">
        <v>21</v>
      </c>
      <c r="H13" s="47">
        <f t="shared" si="0"/>
        <v>80.303030303030297</v>
      </c>
      <c r="I13" s="48">
        <f t="shared" si="1"/>
        <v>19.696969696969695</v>
      </c>
      <c r="J13" s="47">
        <f t="shared" si="2"/>
        <v>13.333333333333334</v>
      </c>
      <c r="K13" s="47">
        <f t="shared" si="5"/>
        <v>6.3636363636363633</v>
      </c>
      <c r="M13" s="79"/>
    </row>
    <row r="14" spans="2:13" s="69" customFormat="1" ht="14.45">
      <c r="B14" s="99" t="s">
        <v>46</v>
      </c>
      <c r="C14" s="94">
        <f t="shared" si="3"/>
        <v>25</v>
      </c>
      <c r="D14" s="86">
        <v>24</v>
      </c>
      <c r="E14" s="86">
        <f t="shared" si="4"/>
        <v>1</v>
      </c>
      <c r="F14" s="84">
        <v>1</v>
      </c>
      <c r="G14" s="84">
        <v>0</v>
      </c>
      <c r="H14" s="42">
        <f t="shared" si="0"/>
        <v>96</v>
      </c>
      <c r="I14" s="43">
        <f t="shared" si="1"/>
        <v>4</v>
      </c>
      <c r="J14" s="42">
        <f t="shared" si="2"/>
        <v>4</v>
      </c>
      <c r="K14" s="42">
        <f t="shared" si="5"/>
        <v>0</v>
      </c>
      <c r="M14" s="79"/>
    </row>
    <row r="15" spans="2:13" s="69" customFormat="1" ht="14.45">
      <c r="B15" s="100" t="s">
        <v>47</v>
      </c>
      <c r="C15" s="95">
        <f t="shared" si="3"/>
        <v>1926</v>
      </c>
      <c r="D15" s="89">
        <v>1695</v>
      </c>
      <c r="E15" s="89">
        <f t="shared" si="4"/>
        <v>231</v>
      </c>
      <c r="F15" s="87">
        <v>165</v>
      </c>
      <c r="G15" s="87">
        <v>66</v>
      </c>
      <c r="H15" s="47">
        <f t="shared" si="0"/>
        <v>88.006230529595015</v>
      </c>
      <c r="I15" s="48">
        <f t="shared" si="1"/>
        <v>11.993769470404985</v>
      </c>
      <c r="J15" s="47">
        <f t="shared" si="2"/>
        <v>8.5669781931464168</v>
      </c>
      <c r="K15" s="47">
        <f t="shared" si="5"/>
        <v>3.4267912772585669</v>
      </c>
      <c r="M15" s="79"/>
    </row>
    <row r="16" spans="2:13" s="69" customFormat="1" ht="14.45">
      <c r="B16" s="99" t="s">
        <v>48</v>
      </c>
      <c r="C16" s="94">
        <f t="shared" si="3"/>
        <v>1681</v>
      </c>
      <c r="D16" s="86">
        <v>1288</v>
      </c>
      <c r="E16" s="86">
        <f t="shared" si="4"/>
        <v>393</v>
      </c>
      <c r="F16" s="84">
        <v>213</v>
      </c>
      <c r="G16" s="84">
        <v>180</v>
      </c>
      <c r="H16" s="42">
        <f t="shared" si="0"/>
        <v>76.621058893515766</v>
      </c>
      <c r="I16" s="43">
        <f t="shared" si="1"/>
        <v>23.378941106484234</v>
      </c>
      <c r="J16" s="42">
        <f t="shared" si="2"/>
        <v>12.671029149315883</v>
      </c>
      <c r="K16" s="42">
        <f t="shared" si="5"/>
        <v>10.707911957168353</v>
      </c>
      <c r="M16" s="79"/>
    </row>
    <row r="17" spans="2:13" s="69" customFormat="1" ht="14.45">
      <c r="B17" s="100" t="s">
        <v>49</v>
      </c>
      <c r="C17" s="95">
        <f t="shared" si="3"/>
        <v>556</v>
      </c>
      <c r="D17" s="89">
        <v>458</v>
      </c>
      <c r="E17" s="89">
        <f t="shared" si="4"/>
        <v>98</v>
      </c>
      <c r="F17" s="87">
        <v>63</v>
      </c>
      <c r="G17" s="87">
        <v>35</v>
      </c>
      <c r="H17" s="47">
        <f t="shared" si="0"/>
        <v>82.374100719424462</v>
      </c>
      <c r="I17" s="48">
        <f t="shared" si="1"/>
        <v>17.625899280575538</v>
      </c>
      <c r="J17" s="47">
        <f t="shared" si="2"/>
        <v>11.330935251798561</v>
      </c>
      <c r="K17" s="47">
        <f t="shared" si="5"/>
        <v>6.2949640287769784</v>
      </c>
      <c r="M17" s="79"/>
    </row>
    <row r="18" spans="2:13" s="69" customFormat="1" ht="14.45">
      <c r="B18" s="99" t="s">
        <v>50</v>
      </c>
      <c r="C18" s="94">
        <f t="shared" si="3"/>
        <v>62</v>
      </c>
      <c r="D18" s="86">
        <v>42</v>
      </c>
      <c r="E18" s="86">
        <f t="shared" si="4"/>
        <v>20</v>
      </c>
      <c r="F18" s="84">
        <v>8</v>
      </c>
      <c r="G18" s="84">
        <v>12</v>
      </c>
      <c r="H18" s="42">
        <f t="shared" si="0"/>
        <v>67.741935483870961</v>
      </c>
      <c r="I18" s="43">
        <f t="shared" si="1"/>
        <v>32.258064516129032</v>
      </c>
      <c r="J18" s="42">
        <f t="shared" si="2"/>
        <v>12.903225806451612</v>
      </c>
      <c r="K18" s="42">
        <f t="shared" si="5"/>
        <v>19.35483870967742</v>
      </c>
      <c r="M18" s="79"/>
    </row>
    <row r="19" spans="2:13" s="69" customFormat="1" ht="14.45">
      <c r="B19" s="100" t="s">
        <v>51</v>
      </c>
      <c r="C19" s="95">
        <f t="shared" si="3"/>
        <v>3</v>
      </c>
      <c r="D19" s="89">
        <v>2</v>
      </c>
      <c r="E19" s="89">
        <f t="shared" si="4"/>
        <v>1</v>
      </c>
      <c r="F19" s="87">
        <v>0</v>
      </c>
      <c r="G19" s="87">
        <v>1</v>
      </c>
      <c r="H19" s="47">
        <f t="shared" si="0"/>
        <v>66.666666666666671</v>
      </c>
      <c r="I19" s="48">
        <f t="shared" si="1"/>
        <v>33.333333333333336</v>
      </c>
      <c r="J19" s="47">
        <f t="shared" si="2"/>
        <v>0</v>
      </c>
      <c r="K19" s="47">
        <f t="shared" si="5"/>
        <v>33.333333333333336</v>
      </c>
      <c r="M19" s="79"/>
    </row>
    <row r="20" spans="2:13" s="69" customFormat="1" ht="14.45">
      <c r="B20" s="99" t="s">
        <v>52</v>
      </c>
      <c r="C20" s="94">
        <f t="shared" si="3"/>
        <v>6</v>
      </c>
      <c r="D20" s="86">
        <v>6</v>
      </c>
      <c r="E20" s="86">
        <f t="shared" si="4"/>
        <v>0</v>
      </c>
      <c r="F20" s="84">
        <v>0</v>
      </c>
      <c r="G20" s="84">
        <v>0</v>
      </c>
      <c r="H20" s="42">
        <f t="shared" si="0"/>
        <v>100</v>
      </c>
      <c r="I20" s="43">
        <f t="shared" si="1"/>
        <v>0</v>
      </c>
      <c r="J20" s="42">
        <f t="shared" si="2"/>
        <v>0</v>
      </c>
      <c r="K20" s="42">
        <f t="shared" si="5"/>
        <v>0</v>
      </c>
      <c r="M20" s="79"/>
    </row>
    <row r="21" spans="2:13" s="69" customFormat="1" ht="14.45">
      <c r="B21" s="100" t="s">
        <v>53</v>
      </c>
      <c r="C21" s="95">
        <f t="shared" si="3"/>
        <v>161</v>
      </c>
      <c r="D21" s="89">
        <v>136</v>
      </c>
      <c r="E21" s="89">
        <f t="shared" si="4"/>
        <v>25</v>
      </c>
      <c r="F21" s="87">
        <v>14</v>
      </c>
      <c r="G21" s="87">
        <v>11</v>
      </c>
      <c r="H21" s="47">
        <f t="shared" si="0"/>
        <v>84.472049689440993</v>
      </c>
      <c r="I21" s="48">
        <f t="shared" si="1"/>
        <v>15.527950310559007</v>
      </c>
      <c r="J21" s="47">
        <f t="shared" si="2"/>
        <v>8.695652173913043</v>
      </c>
      <c r="K21" s="47">
        <f t="shared" si="5"/>
        <v>6.8322981366459627</v>
      </c>
      <c r="M21" s="79"/>
    </row>
    <row r="22" spans="2:13" s="69" customFormat="1" ht="14.45">
      <c r="B22" s="101" t="s">
        <v>54</v>
      </c>
      <c r="C22" s="96">
        <f t="shared" si="3"/>
        <v>5</v>
      </c>
      <c r="D22" s="92">
        <v>5</v>
      </c>
      <c r="E22" s="92">
        <f t="shared" si="4"/>
        <v>0</v>
      </c>
      <c r="F22" s="90">
        <v>0</v>
      </c>
      <c r="G22" s="90">
        <v>0</v>
      </c>
      <c r="H22" s="52">
        <f t="shared" si="0"/>
        <v>100</v>
      </c>
      <c r="I22" s="53">
        <f t="shared" si="1"/>
        <v>0</v>
      </c>
      <c r="J22" s="52">
        <f t="shared" si="2"/>
        <v>0</v>
      </c>
      <c r="K22" s="52">
        <f t="shared" si="5"/>
        <v>0</v>
      </c>
      <c r="M22" s="79"/>
    </row>
    <row r="23" spans="2:13" s="69" customFormat="1" ht="14.45">
      <c r="B23" s="24" t="s">
        <v>55</v>
      </c>
      <c r="C23" s="54">
        <f>C9+C10+C14+C19+C20+C22</f>
        <v>164</v>
      </c>
      <c r="D23" s="54">
        <f>D9+D10+D14+D19+D20+D22</f>
        <v>142</v>
      </c>
      <c r="E23" s="54">
        <f>E9+E10+E14+E19+E20+E22</f>
        <v>22</v>
      </c>
      <c r="F23" s="54">
        <f>F9+F10+F14+F19+F20+F22</f>
        <v>5</v>
      </c>
      <c r="G23" s="54">
        <f>G9+G10+G14+G19+G20+G22</f>
        <v>17</v>
      </c>
      <c r="H23" s="55">
        <f t="shared" si="0"/>
        <v>86.58536585365853</v>
      </c>
      <c r="I23" s="55">
        <f t="shared" si="1"/>
        <v>13.414634146341463</v>
      </c>
      <c r="J23" s="55">
        <f>F23*100/C23</f>
        <v>3.0487804878048781</v>
      </c>
      <c r="K23" s="56">
        <f t="shared" si="5"/>
        <v>10.365853658536585</v>
      </c>
      <c r="M23" s="79"/>
    </row>
    <row r="24" spans="2:13" s="69" customFormat="1" ht="14.45">
      <c r="B24" s="26" t="s">
        <v>56</v>
      </c>
      <c r="C24" s="57">
        <f>C21+C17+C18+C16+C15+C13+C12+C11+C7+C8</f>
        <v>7969</v>
      </c>
      <c r="D24" s="57">
        <f>D21+D17+D18+D16+D15+D13+D12+D11+D7+D8</f>
        <v>6475</v>
      </c>
      <c r="E24" s="57">
        <f>E21+E17+E18+E16+E15+E13+E12+E11+E7+E8</f>
        <v>1494</v>
      </c>
      <c r="F24" s="57">
        <f>F21+F17+F18+F16+F15+F13+F12+F11+F7+F8</f>
        <v>891</v>
      </c>
      <c r="G24" s="57">
        <f>G21+G17+G18+G16+G15+G13+G12+G11+G7+G8</f>
        <v>603</v>
      </c>
      <c r="H24" s="58">
        <f>D24*100/C24</f>
        <v>81.252352867361026</v>
      </c>
      <c r="I24" s="58">
        <f t="shared" si="1"/>
        <v>18.747647132638978</v>
      </c>
      <c r="J24" s="58">
        <f>F24*100/C24</f>
        <v>11.180825699585895</v>
      </c>
      <c r="K24" s="47">
        <f t="shared" si="5"/>
        <v>7.5668214330530805</v>
      </c>
      <c r="M24" s="79"/>
    </row>
    <row r="25" spans="2:13" s="69" customFormat="1" ht="14.45">
      <c r="B25" s="28" t="s">
        <v>57</v>
      </c>
      <c r="C25" s="59">
        <f>SUM(C7:C22)</f>
        <v>8133</v>
      </c>
      <c r="D25" s="59">
        <f>SUM(D7:D22)</f>
        <v>6617</v>
      </c>
      <c r="E25" s="59">
        <f>SUM(E7:E22)</f>
        <v>1516</v>
      </c>
      <c r="F25" s="59">
        <f>SUM(F7:F22)</f>
        <v>896</v>
      </c>
      <c r="G25" s="59">
        <f>SUM(G7:G22)</f>
        <v>620</v>
      </c>
      <c r="H25" s="60">
        <f t="shared" si="0"/>
        <v>81.359891798844217</v>
      </c>
      <c r="I25" s="60">
        <f>E25*100/C25</f>
        <v>18.640108201155787</v>
      </c>
      <c r="J25" s="60">
        <f>F25*100/C25</f>
        <v>11.016844952661994</v>
      </c>
      <c r="K25" s="61">
        <f>G25*100/C25</f>
        <v>7.6232632484937906</v>
      </c>
      <c r="M25" s="79"/>
    </row>
    <row r="26" spans="2:13" s="69" customFormat="1" ht="14.45">
      <c r="B26" s="170" t="s">
        <v>60</v>
      </c>
      <c r="C26" s="170"/>
      <c r="D26" s="170"/>
      <c r="E26" s="170"/>
      <c r="F26" s="170"/>
      <c r="G26" s="170"/>
      <c r="H26" s="170"/>
      <c r="I26" s="170"/>
      <c r="J26" s="170"/>
      <c r="K26" s="170"/>
      <c r="M26" s="79"/>
    </row>
    <row r="27" spans="2:13" s="69" customFormat="1" ht="14.45">
      <c r="B27" s="192" t="s">
        <v>61</v>
      </c>
      <c r="C27" s="192"/>
      <c r="D27" s="192"/>
      <c r="E27" s="192"/>
      <c r="F27" s="192"/>
      <c r="G27" s="192"/>
      <c r="H27" s="192"/>
      <c r="I27" s="192"/>
      <c r="J27" s="192"/>
      <c r="K27" s="192"/>
      <c r="M27" s="79"/>
    </row>
    <row r="28" spans="2:13" s="69" customFormat="1" ht="14.45">
      <c r="B28" s="11"/>
      <c r="C28" s="11"/>
      <c r="D28" s="3"/>
      <c r="E28" s="3"/>
      <c r="F28" s="3"/>
      <c r="G28" s="3"/>
      <c r="H28" s="3"/>
      <c r="I28" s="3"/>
      <c r="J28" s="3"/>
      <c r="K28" s="3"/>
    </row>
  </sheetData>
  <mergeCells count="15">
    <mergeCell ref="B26:K26"/>
    <mergeCell ref="B27:K27"/>
    <mergeCell ref="B2:K2"/>
    <mergeCell ref="B3:B6"/>
    <mergeCell ref="C3:C5"/>
    <mergeCell ref="D3:D5"/>
    <mergeCell ref="E3:G3"/>
    <mergeCell ref="H3:H5"/>
    <mergeCell ref="I3:K3"/>
    <mergeCell ref="E4:E5"/>
    <mergeCell ref="F4:G4"/>
    <mergeCell ref="I4:I5"/>
    <mergeCell ref="J4:K4"/>
    <mergeCell ref="C6:G6"/>
    <mergeCell ref="H6:K6"/>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4B350-98B2-40D2-803B-1FBFE6A92163}">
  <dimension ref="B2:M27"/>
  <sheetViews>
    <sheetView workbookViewId="0">
      <selection activeCell="B2" sqref="B2:K2"/>
    </sheetView>
  </sheetViews>
  <sheetFormatPr defaultColWidth="11.42578125" defaultRowHeight="13.15"/>
  <cols>
    <col min="2" max="2" width="33.85546875" customWidth="1"/>
    <col min="3" max="11" width="29.5703125" customWidth="1"/>
  </cols>
  <sheetData>
    <row r="2" spans="2:13" s="69" customFormat="1" ht="15.6">
      <c r="B2" s="177" t="s">
        <v>25</v>
      </c>
      <c r="C2" s="177"/>
      <c r="D2" s="177"/>
      <c r="E2" s="177"/>
      <c r="F2" s="177"/>
      <c r="G2" s="177"/>
      <c r="H2" s="177"/>
      <c r="I2" s="177"/>
      <c r="J2" s="177"/>
      <c r="K2" s="177"/>
    </row>
    <row r="3" spans="2:13" s="69" customFormat="1" ht="14.45">
      <c r="B3" s="158" t="s">
        <v>29</v>
      </c>
      <c r="C3" s="161" t="s">
        <v>67</v>
      </c>
      <c r="D3" s="161" t="s">
        <v>31</v>
      </c>
      <c r="E3" s="164" t="s">
        <v>32</v>
      </c>
      <c r="F3" s="165"/>
      <c r="G3" s="165"/>
      <c r="H3" s="161" t="s">
        <v>31</v>
      </c>
      <c r="I3" s="164" t="s">
        <v>32</v>
      </c>
      <c r="J3" s="165"/>
      <c r="K3" s="166"/>
    </row>
    <row r="4" spans="2:13" s="69" customFormat="1" ht="14.45">
      <c r="B4" s="159"/>
      <c r="C4" s="162"/>
      <c r="D4" s="162"/>
      <c r="E4" s="167" t="s">
        <v>33</v>
      </c>
      <c r="F4" s="148" t="s">
        <v>34</v>
      </c>
      <c r="G4" s="148"/>
      <c r="H4" s="162"/>
      <c r="I4" s="167" t="s">
        <v>33</v>
      </c>
      <c r="J4" s="148" t="s">
        <v>34</v>
      </c>
      <c r="K4" s="149"/>
    </row>
    <row r="5" spans="2:13" s="69" customFormat="1" ht="14.45">
      <c r="B5" s="159"/>
      <c r="C5" s="163"/>
      <c r="D5" s="163"/>
      <c r="E5" s="168"/>
      <c r="F5" s="4" t="s">
        <v>35</v>
      </c>
      <c r="G5" s="5" t="s">
        <v>36</v>
      </c>
      <c r="H5" s="163"/>
      <c r="I5" s="168"/>
      <c r="J5" s="4" t="s">
        <v>35</v>
      </c>
      <c r="K5" s="6" t="s">
        <v>36</v>
      </c>
    </row>
    <row r="6" spans="2:13" s="69" customFormat="1" ht="14.45">
      <c r="B6" s="160"/>
      <c r="C6" s="150" t="s">
        <v>37</v>
      </c>
      <c r="D6" s="151"/>
      <c r="E6" s="151"/>
      <c r="F6" s="151"/>
      <c r="G6" s="152"/>
      <c r="H6" s="153" t="s">
        <v>38</v>
      </c>
      <c r="I6" s="154"/>
      <c r="J6" s="154"/>
      <c r="K6" s="155"/>
    </row>
    <row r="7" spans="2:13" s="69" customFormat="1" ht="14.45">
      <c r="B7" s="98" t="s">
        <v>39</v>
      </c>
      <c r="C7" s="93">
        <v>2665</v>
      </c>
      <c r="D7" s="83">
        <v>2154</v>
      </c>
      <c r="E7" s="83">
        <f>F7+G7</f>
        <v>511</v>
      </c>
      <c r="F7" s="81">
        <v>366</v>
      </c>
      <c r="G7" s="81">
        <v>145</v>
      </c>
      <c r="H7" s="37">
        <f t="shared" ref="H7:H25" si="0">D7*100/C7</f>
        <v>80.825515947467167</v>
      </c>
      <c r="I7" s="38">
        <f t="shared" ref="I7:I24" si="1">E7*100/C7</f>
        <v>19.174484052532833</v>
      </c>
      <c r="J7" s="37">
        <f t="shared" ref="J7:J22" si="2">F7*100/C7</f>
        <v>13.733583489681051</v>
      </c>
      <c r="K7" s="37">
        <f>G7*100/C7</f>
        <v>5.4409005628517821</v>
      </c>
      <c r="M7" s="79"/>
    </row>
    <row r="8" spans="2:13" s="69" customFormat="1" ht="14.45">
      <c r="B8" s="99" t="s">
        <v>40</v>
      </c>
      <c r="C8" s="94">
        <v>1004</v>
      </c>
      <c r="D8" s="86">
        <v>721</v>
      </c>
      <c r="E8" s="86">
        <f t="shared" ref="E8:E22" si="3">F8+G8</f>
        <v>283</v>
      </c>
      <c r="F8" s="84">
        <v>118</v>
      </c>
      <c r="G8" s="84">
        <v>165</v>
      </c>
      <c r="H8" s="42">
        <f t="shared" si="0"/>
        <v>71.812749003984067</v>
      </c>
      <c r="I8" s="43">
        <f t="shared" si="1"/>
        <v>28.187250996015937</v>
      </c>
      <c r="J8" s="42">
        <f t="shared" si="2"/>
        <v>11.752988047808765</v>
      </c>
      <c r="K8" s="42">
        <f t="shared" ref="K8:K24" si="4">G8*100/C8</f>
        <v>16.43426294820717</v>
      </c>
      <c r="M8" s="79"/>
    </row>
    <row r="9" spans="2:13" s="69" customFormat="1" ht="14.45">
      <c r="B9" s="100" t="s">
        <v>41</v>
      </c>
      <c r="C9" s="95">
        <v>193</v>
      </c>
      <c r="D9" s="89">
        <v>164</v>
      </c>
      <c r="E9" s="89">
        <f t="shared" si="3"/>
        <v>29</v>
      </c>
      <c r="F9" s="87">
        <v>5</v>
      </c>
      <c r="G9" s="87">
        <v>24</v>
      </c>
      <c r="H9" s="47">
        <f t="shared" si="0"/>
        <v>84.974093264248708</v>
      </c>
      <c r="I9" s="48">
        <f t="shared" si="1"/>
        <v>15.025906735751295</v>
      </c>
      <c r="J9" s="47">
        <f t="shared" si="2"/>
        <v>2.5906735751295336</v>
      </c>
      <c r="K9" s="47">
        <f t="shared" si="4"/>
        <v>12.435233160621761</v>
      </c>
      <c r="M9" s="79"/>
    </row>
    <row r="10" spans="2:13" s="69" customFormat="1" ht="14.45">
      <c r="B10" s="99" t="s">
        <v>42</v>
      </c>
      <c r="C10" s="94">
        <v>21</v>
      </c>
      <c r="D10" s="86">
        <v>15</v>
      </c>
      <c r="E10" s="86">
        <f t="shared" si="3"/>
        <v>6</v>
      </c>
      <c r="F10" s="84">
        <v>4</v>
      </c>
      <c r="G10" s="84">
        <v>2</v>
      </c>
      <c r="H10" s="42">
        <f t="shared" si="0"/>
        <v>71.428571428571431</v>
      </c>
      <c r="I10" s="43">
        <f t="shared" si="1"/>
        <v>28.571428571428573</v>
      </c>
      <c r="J10" s="42">
        <f t="shared" si="2"/>
        <v>19.047619047619047</v>
      </c>
      <c r="K10" s="42">
        <f t="shared" si="4"/>
        <v>9.5238095238095237</v>
      </c>
      <c r="M10" s="79"/>
    </row>
    <row r="11" spans="2:13" s="69" customFormat="1" ht="14.45">
      <c r="B11" s="100" t="s">
        <v>43</v>
      </c>
      <c r="C11" s="95">
        <v>65</v>
      </c>
      <c r="D11" s="89">
        <v>52</v>
      </c>
      <c r="E11" s="89">
        <f t="shared" si="3"/>
        <v>13</v>
      </c>
      <c r="F11" s="87">
        <v>12</v>
      </c>
      <c r="G11" s="87">
        <v>1</v>
      </c>
      <c r="H11" s="47">
        <f t="shared" si="0"/>
        <v>80</v>
      </c>
      <c r="I11" s="48">
        <f t="shared" si="1"/>
        <v>20</v>
      </c>
      <c r="J11" s="47">
        <f t="shared" si="2"/>
        <v>18.46153846153846</v>
      </c>
      <c r="K11" s="47">
        <f t="shared" si="4"/>
        <v>1.5384615384615385</v>
      </c>
      <c r="M11" s="79"/>
    </row>
    <row r="12" spans="2:13" s="69" customFormat="1" ht="14.45">
      <c r="B12" s="99" t="s">
        <v>44</v>
      </c>
      <c r="C12" s="94">
        <v>236</v>
      </c>
      <c r="D12" s="86">
        <v>217</v>
      </c>
      <c r="E12" s="86">
        <f t="shared" si="3"/>
        <v>19</v>
      </c>
      <c r="F12" s="84">
        <v>1</v>
      </c>
      <c r="G12" s="84">
        <v>18</v>
      </c>
      <c r="H12" s="42">
        <f t="shared" si="0"/>
        <v>91.949152542372886</v>
      </c>
      <c r="I12" s="43">
        <f t="shared" si="1"/>
        <v>8.0508474576271194</v>
      </c>
      <c r="J12" s="42">
        <f t="shared" si="2"/>
        <v>0.42372881355932202</v>
      </c>
      <c r="K12" s="42">
        <f t="shared" si="4"/>
        <v>7.6271186440677967</v>
      </c>
      <c r="M12" s="79"/>
    </row>
    <row r="13" spans="2:13" s="69" customFormat="1" ht="14.45">
      <c r="B13" s="100" t="s">
        <v>45</v>
      </c>
      <c r="C13" s="95">
        <v>395</v>
      </c>
      <c r="D13" s="89">
        <v>309</v>
      </c>
      <c r="E13" s="89">
        <f t="shared" si="3"/>
        <v>86</v>
      </c>
      <c r="F13" s="87">
        <v>59</v>
      </c>
      <c r="G13" s="87">
        <v>27</v>
      </c>
      <c r="H13" s="47">
        <f t="shared" si="0"/>
        <v>78.22784810126582</v>
      </c>
      <c r="I13" s="48">
        <f t="shared" si="1"/>
        <v>21.772151898734176</v>
      </c>
      <c r="J13" s="47">
        <f t="shared" si="2"/>
        <v>14.936708860759493</v>
      </c>
      <c r="K13" s="47">
        <f t="shared" si="4"/>
        <v>6.8354430379746836</v>
      </c>
      <c r="M13" s="79"/>
    </row>
    <row r="14" spans="2:13" s="69" customFormat="1" ht="14.45">
      <c r="B14" s="99" t="s">
        <v>46</v>
      </c>
      <c r="C14" s="94">
        <v>22</v>
      </c>
      <c r="D14" s="86">
        <v>20</v>
      </c>
      <c r="E14" s="86">
        <f t="shared" si="3"/>
        <v>2</v>
      </c>
      <c r="F14" s="84">
        <v>1</v>
      </c>
      <c r="G14" s="84">
        <v>1</v>
      </c>
      <c r="H14" s="42">
        <f t="shared" si="0"/>
        <v>90.909090909090907</v>
      </c>
      <c r="I14" s="43">
        <f t="shared" si="1"/>
        <v>9.0909090909090917</v>
      </c>
      <c r="J14" s="42">
        <f t="shared" si="2"/>
        <v>4.5454545454545459</v>
      </c>
      <c r="K14" s="42">
        <f t="shared" si="4"/>
        <v>4.5454545454545459</v>
      </c>
      <c r="M14" s="79"/>
    </row>
    <row r="15" spans="2:13" s="69" customFormat="1" ht="14.45">
      <c r="B15" s="100" t="s">
        <v>47</v>
      </c>
      <c r="C15" s="95">
        <v>2401</v>
      </c>
      <c r="D15" s="89">
        <v>2146</v>
      </c>
      <c r="E15" s="89">
        <f t="shared" si="3"/>
        <v>255</v>
      </c>
      <c r="F15" s="87">
        <v>181</v>
      </c>
      <c r="G15" s="87">
        <v>74</v>
      </c>
      <c r="H15" s="47">
        <f t="shared" si="0"/>
        <v>89.379425239483552</v>
      </c>
      <c r="I15" s="48">
        <f t="shared" si="1"/>
        <v>10.620574760516451</v>
      </c>
      <c r="J15" s="47">
        <f t="shared" si="2"/>
        <v>7.538525614327364</v>
      </c>
      <c r="K15" s="47">
        <f t="shared" si="4"/>
        <v>3.082049146189088</v>
      </c>
      <c r="M15" s="79"/>
    </row>
    <row r="16" spans="2:13" s="69" customFormat="1" ht="14.45">
      <c r="B16" s="99" t="s">
        <v>48</v>
      </c>
      <c r="C16" s="94">
        <v>2029</v>
      </c>
      <c r="D16" s="86">
        <v>1533</v>
      </c>
      <c r="E16" s="86">
        <f t="shared" si="3"/>
        <v>496</v>
      </c>
      <c r="F16" s="84">
        <v>316</v>
      </c>
      <c r="G16" s="84">
        <v>180</v>
      </c>
      <c r="H16" s="42">
        <f t="shared" si="0"/>
        <v>75.554460325283387</v>
      </c>
      <c r="I16" s="43">
        <f t="shared" si="1"/>
        <v>24.44553967471661</v>
      </c>
      <c r="J16" s="42">
        <f t="shared" si="2"/>
        <v>15.574174470182356</v>
      </c>
      <c r="K16" s="42">
        <f t="shared" si="4"/>
        <v>8.8713652045342535</v>
      </c>
      <c r="M16" s="79"/>
    </row>
    <row r="17" spans="2:13" s="69" customFormat="1" ht="14.45">
      <c r="B17" s="100" t="s">
        <v>49</v>
      </c>
      <c r="C17" s="95">
        <v>705</v>
      </c>
      <c r="D17" s="89">
        <v>561</v>
      </c>
      <c r="E17" s="89">
        <f t="shared" si="3"/>
        <v>144</v>
      </c>
      <c r="F17" s="87">
        <v>103</v>
      </c>
      <c r="G17" s="87">
        <v>41</v>
      </c>
      <c r="H17" s="47">
        <f t="shared" si="0"/>
        <v>79.574468085106389</v>
      </c>
      <c r="I17" s="48">
        <f t="shared" si="1"/>
        <v>20.425531914893618</v>
      </c>
      <c r="J17" s="47">
        <f t="shared" si="2"/>
        <v>14.609929078014185</v>
      </c>
      <c r="K17" s="47">
        <f t="shared" si="4"/>
        <v>5.8156028368794326</v>
      </c>
      <c r="M17" s="79"/>
    </row>
    <row r="18" spans="2:13" s="69" customFormat="1" ht="14.45">
      <c r="B18" s="99" t="s">
        <v>50</v>
      </c>
      <c r="C18" s="94">
        <v>104</v>
      </c>
      <c r="D18" s="86">
        <v>77</v>
      </c>
      <c r="E18" s="86">
        <f t="shared" si="3"/>
        <v>27</v>
      </c>
      <c r="F18" s="84">
        <v>16</v>
      </c>
      <c r="G18" s="84">
        <v>11</v>
      </c>
      <c r="H18" s="42">
        <f t="shared" si="0"/>
        <v>74.038461538461533</v>
      </c>
      <c r="I18" s="43">
        <f t="shared" si="1"/>
        <v>25.96153846153846</v>
      </c>
      <c r="J18" s="42">
        <f t="shared" si="2"/>
        <v>15.384615384615385</v>
      </c>
      <c r="K18" s="42">
        <f t="shared" si="4"/>
        <v>10.576923076923077</v>
      </c>
      <c r="M18" s="79"/>
    </row>
    <row r="19" spans="2:13" s="69" customFormat="1" ht="14.45">
      <c r="B19" s="100" t="s">
        <v>51</v>
      </c>
      <c r="C19" s="95">
        <v>4</v>
      </c>
      <c r="D19" s="89">
        <v>3</v>
      </c>
      <c r="E19" s="89">
        <f t="shared" si="3"/>
        <v>1</v>
      </c>
      <c r="F19" s="87">
        <v>0</v>
      </c>
      <c r="G19" s="87">
        <v>1</v>
      </c>
      <c r="H19" s="47">
        <f t="shared" si="0"/>
        <v>75</v>
      </c>
      <c r="I19" s="48">
        <f t="shared" si="1"/>
        <v>25</v>
      </c>
      <c r="J19" s="47">
        <f t="shared" si="2"/>
        <v>0</v>
      </c>
      <c r="K19" s="47">
        <f t="shared" si="4"/>
        <v>25</v>
      </c>
      <c r="M19" s="79"/>
    </row>
    <row r="20" spans="2:13" s="69" customFormat="1" ht="14.45">
      <c r="B20" s="99" t="s">
        <v>52</v>
      </c>
      <c r="C20" s="94">
        <v>5</v>
      </c>
      <c r="D20" s="86">
        <v>5</v>
      </c>
      <c r="E20" s="86">
        <f t="shared" si="3"/>
        <v>0</v>
      </c>
      <c r="F20" s="84">
        <v>0</v>
      </c>
      <c r="G20" s="84">
        <v>0</v>
      </c>
      <c r="H20" s="42">
        <f t="shared" si="0"/>
        <v>100</v>
      </c>
      <c r="I20" s="43">
        <f t="shared" si="1"/>
        <v>0</v>
      </c>
      <c r="J20" s="42">
        <f t="shared" si="2"/>
        <v>0</v>
      </c>
      <c r="K20" s="42">
        <f t="shared" si="4"/>
        <v>0</v>
      </c>
      <c r="M20" s="79"/>
    </row>
    <row r="21" spans="2:13" s="69" customFormat="1" ht="14.45">
      <c r="B21" s="100" t="s">
        <v>53</v>
      </c>
      <c r="C21" s="95">
        <v>191</v>
      </c>
      <c r="D21" s="89">
        <v>164</v>
      </c>
      <c r="E21" s="89">
        <f t="shared" si="3"/>
        <v>27</v>
      </c>
      <c r="F21" s="87">
        <v>16</v>
      </c>
      <c r="G21" s="87">
        <v>11</v>
      </c>
      <c r="H21" s="47">
        <f t="shared" si="0"/>
        <v>85.863874345549732</v>
      </c>
      <c r="I21" s="48">
        <f t="shared" si="1"/>
        <v>14.136125654450261</v>
      </c>
      <c r="J21" s="47">
        <f t="shared" si="2"/>
        <v>8.3769633507853403</v>
      </c>
      <c r="K21" s="47">
        <f t="shared" si="4"/>
        <v>5.7591623036649215</v>
      </c>
      <c r="M21" s="79"/>
    </row>
    <row r="22" spans="2:13" s="69" customFormat="1" ht="14.45">
      <c r="B22" s="101" t="s">
        <v>54</v>
      </c>
      <c r="C22" s="96">
        <v>5</v>
      </c>
      <c r="D22" s="92">
        <v>5</v>
      </c>
      <c r="E22" s="92">
        <f t="shared" si="3"/>
        <v>0</v>
      </c>
      <c r="F22" s="90">
        <v>0</v>
      </c>
      <c r="G22" s="90">
        <v>0</v>
      </c>
      <c r="H22" s="52">
        <f t="shared" si="0"/>
        <v>100</v>
      </c>
      <c r="I22" s="53">
        <f t="shared" si="1"/>
        <v>0</v>
      </c>
      <c r="J22" s="52">
        <f t="shared" si="2"/>
        <v>0</v>
      </c>
      <c r="K22" s="52">
        <f t="shared" si="4"/>
        <v>0</v>
      </c>
      <c r="M22" s="79"/>
    </row>
    <row r="23" spans="2:13" s="69" customFormat="1" ht="14.45">
      <c r="B23" s="24" t="s">
        <v>55</v>
      </c>
      <c r="C23" s="54">
        <f>C9+C10+C14+C19+C20+C22</f>
        <v>250</v>
      </c>
      <c r="D23" s="54">
        <f>D9+D10+D14+D19+D20+D22</f>
        <v>212</v>
      </c>
      <c r="E23" s="54">
        <f>E9+E10+E14+E19+E20+E22</f>
        <v>38</v>
      </c>
      <c r="F23" s="54">
        <f>F9+F10+F14+F19+F20+F22</f>
        <v>10</v>
      </c>
      <c r="G23" s="54">
        <f>G9+G10+G14+G19+G20+G22</f>
        <v>28</v>
      </c>
      <c r="H23" s="55">
        <f t="shared" si="0"/>
        <v>84.8</v>
      </c>
      <c r="I23" s="55">
        <f t="shared" si="1"/>
        <v>15.2</v>
      </c>
      <c r="J23" s="55">
        <f>F23*100/C23</f>
        <v>4</v>
      </c>
      <c r="K23" s="56">
        <f t="shared" si="4"/>
        <v>11.2</v>
      </c>
      <c r="M23" s="79"/>
    </row>
    <row r="24" spans="2:13" s="69" customFormat="1" ht="14.45">
      <c r="B24" s="26" t="s">
        <v>56</v>
      </c>
      <c r="C24" s="57">
        <f>C21+C17+C18+C16+C15+C13+C12+C11+C7+C8</f>
        <v>9795</v>
      </c>
      <c r="D24" s="57">
        <f>D21+D17+D18+D16+D15+D13+D12+D11+D7+D8</f>
        <v>7934</v>
      </c>
      <c r="E24" s="57">
        <f>E21+E17+E18+E16+E15+E13+E12+E11+E7+E8</f>
        <v>1861</v>
      </c>
      <c r="F24" s="57">
        <f>F21+F17+F18+F16+F15+F13+F12+F11+F7+F8</f>
        <v>1188</v>
      </c>
      <c r="G24" s="57">
        <f>G21+G17+G18+G16+G15+G13+G12+G11+G7+G8</f>
        <v>673</v>
      </c>
      <c r="H24" s="58">
        <f>D24*100/C24</f>
        <v>81.000510464522719</v>
      </c>
      <c r="I24" s="58">
        <f t="shared" si="1"/>
        <v>18.999489535477284</v>
      </c>
      <c r="J24" s="58">
        <f>F24*100/C24</f>
        <v>12.128637059724349</v>
      </c>
      <c r="K24" s="47">
        <f t="shared" si="4"/>
        <v>6.870852475752935</v>
      </c>
      <c r="M24" s="79"/>
    </row>
    <row r="25" spans="2:13" s="69" customFormat="1" ht="14.45">
      <c r="B25" s="28" t="s">
        <v>57</v>
      </c>
      <c r="C25" s="59">
        <f>SUM(C7:C22)</f>
        <v>10045</v>
      </c>
      <c r="D25" s="59">
        <f>SUM(D7:D22)</f>
        <v>8146</v>
      </c>
      <c r="E25" s="59">
        <f>SUM(E7:E22)</f>
        <v>1899</v>
      </c>
      <c r="F25" s="59">
        <f>SUM(F7:F22)</f>
        <v>1198</v>
      </c>
      <c r="G25" s="59">
        <f>SUM(G7:G22)</f>
        <v>701</v>
      </c>
      <c r="H25" s="60">
        <f t="shared" si="0"/>
        <v>81.095072175211541</v>
      </c>
      <c r="I25" s="60">
        <f>E25*100/C25</f>
        <v>18.904927824788452</v>
      </c>
      <c r="J25" s="60">
        <f>F25*100/C25</f>
        <v>11.926331508213041</v>
      </c>
      <c r="K25" s="61">
        <f>G25*100/C25</f>
        <v>6.9785963165754108</v>
      </c>
      <c r="M25" s="79"/>
    </row>
    <row r="26" spans="2:13" s="69" customFormat="1" ht="14.45">
      <c r="B26" s="193" t="s">
        <v>62</v>
      </c>
      <c r="C26" s="193"/>
      <c r="D26" s="193"/>
      <c r="E26" s="193"/>
      <c r="F26" s="193"/>
      <c r="G26" s="193"/>
      <c r="H26" s="193"/>
      <c r="I26" s="193"/>
      <c r="J26" s="193"/>
      <c r="K26" s="193"/>
      <c r="M26" s="79"/>
    </row>
    <row r="27" spans="2:13" s="69" customFormat="1" ht="14.45">
      <c r="B27" s="11"/>
      <c r="C27" s="11"/>
      <c r="D27" s="3"/>
      <c r="E27" s="3"/>
      <c r="F27" s="3"/>
      <c r="G27" s="3"/>
      <c r="H27" s="3"/>
      <c r="I27" s="3"/>
      <c r="J27" s="3"/>
      <c r="K27" s="3"/>
    </row>
  </sheetData>
  <mergeCells count="14">
    <mergeCell ref="J4:K4"/>
    <mergeCell ref="C6:G6"/>
    <mergeCell ref="H6:K6"/>
    <mergeCell ref="B26:K26"/>
    <mergeCell ref="B2:K2"/>
    <mergeCell ref="B3:B6"/>
    <mergeCell ref="C3:C5"/>
    <mergeCell ref="D3:D5"/>
    <mergeCell ref="E3:G3"/>
    <mergeCell ref="H3:H5"/>
    <mergeCell ref="I3:K3"/>
    <mergeCell ref="E4:E5"/>
    <mergeCell ref="F4:G4"/>
    <mergeCell ref="I4:I5"/>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64D87-25A5-433B-8987-4529DEA54648}">
  <sheetPr published="0">
    <tabColor rgb="FF002060"/>
  </sheetPr>
  <dimension ref="B2:O66"/>
  <sheetViews>
    <sheetView workbookViewId="0">
      <selection activeCell="C7" sqref="C7:K25"/>
    </sheetView>
  </sheetViews>
  <sheetFormatPr defaultColWidth="11.42578125" defaultRowHeight="13.15"/>
  <cols>
    <col min="1" max="1" width="11.42578125" style="69"/>
    <col min="2" max="11" width="29.42578125" style="69" customWidth="1"/>
    <col min="12" max="15" width="23.42578125" style="69" customWidth="1"/>
    <col min="16" max="19" width="18.42578125" style="69" customWidth="1"/>
    <col min="20" max="16384" width="11.42578125" style="69"/>
  </cols>
  <sheetData>
    <row r="2" spans="2:15" ht="20.45" customHeight="1">
      <c r="B2" s="157" t="s">
        <v>6</v>
      </c>
      <c r="C2" s="157"/>
      <c r="D2" s="157"/>
      <c r="E2" s="157"/>
      <c r="F2" s="157"/>
      <c r="G2" s="157"/>
      <c r="H2" s="157"/>
      <c r="I2" s="157"/>
      <c r="J2" s="157"/>
      <c r="K2" s="157"/>
      <c r="L2" s="68"/>
      <c r="M2" s="68"/>
      <c r="N2" s="68"/>
      <c r="O2" s="68"/>
    </row>
    <row r="3" spans="2:15" ht="14.45">
      <c r="B3" s="158" t="s">
        <v>29</v>
      </c>
      <c r="C3" s="161" t="s">
        <v>30</v>
      </c>
      <c r="D3" s="161" t="s">
        <v>31</v>
      </c>
      <c r="E3" s="164" t="s">
        <v>32</v>
      </c>
      <c r="F3" s="165"/>
      <c r="G3" s="165"/>
      <c r="H3" s="161" t="s">
        <v>31</v>
      </c>
      <c r="I3" s="164" t="s">
        <v>32</v>
      </c>
      <c r="J3" s="165"/>
      <c r="K3" s="166"/>
      <c r="L3" s="3"/>
      <c r="M3" s="3"/>
    </row>
    <row r="4" spans="2:15" ht="14.45">
      <c r="B4" s="159"/>
      <c r="C4" s="162"/>
      <c r="D4" s="162"/>
      <c r="E4" s="167" t="s">
        <v>33</v>
      </c>
      <c r="F4" s="148" t="s">
        <v>34</v>
      </c>
      <c r="G4" s="148"/>
      <c r="H4" s="162"/>
      <c r="I4" s="167" t="s">
        <v>33</v>
      </c>
      <c r="J4" s="148" t="s">
        <v>34</v>
      </c>
      <c r="K4" s="149"/>
      <c r="L4" s="3"/>
      <c r="M4" s="3"/>
    </row>
    <row r="5" spans="2:15" ht="14.45">
      <c r="B5" s="159"/>
      <c r="C5" s="163"/>
      <c r="D5" s="163"/>
      <c r="E5" s="168"/>
      <c r="F5" s="4" t="s">
        <v>35</v>
      </c>
      <c r="G5" s="5" t="s">
        <v>36</v>
      </c>
      <c r="H5" s="163"/>
      <c r="I5" s="168"/>
      <c r="J5" s="4" t="s">
        <v>35</v>
      </c>
      <c r="K5" s="6" t="s">
        <v>36</v>
      </c>
      <c r="L5" s="3"/>
      <c r="M5" s="3"/>
    </row>
    <row r="6" spans="2:15" ht="14.45">
      <c r="B6" s="160"/>
      <c r="C6" s="150" t="s">
        <v>37</v>
      </c>
      <c r="D6" s="151"/>
      <c r="E6" s="151"/>
      <c r="F6" s="151"/>
      <c r="G6" s="152"/>
      <c r="H6" s="153" t="s">
        <v>38</v>
      </c>
      <c r="I6" s="154"/>
      <c r="J6" s="154"/>
      <c r="K6" s="155"/>
      <c r="L6" s="3"/>
      <c r="M6" s="3"/>
    </row>
    <row r="7" spans="2:15" ht="15">
      <c r="B7" s="98" t="s">
        <v>39</v>
      </c>
      <c r="C7" s="70">
        <v>17492</v>
      </c>
      <c r="D7" s="71">
        <v>14372</v>
      </c>
      <c r="E7" s="71">
        <v>3120</v>
      </c>
      <c r="F7" s="70">
        <v>1745</v>
      </c>
      <c r="G7" s="70">
        <v>1375</v>
      </c>
      <c r="H7" s="9">
        <v>82.2</v>
      </c>
      <c r="I7" s="10">
        <v>17.8</v>
      </c>
      <c r="J7" s="9">
        <v>10</v>
      </c>
      <c r="K7" s="9">
        <v>7.9</v>
      </c>
      <c r="L7" s="30"/>
      <c r="M7" s="11"/>
    </row>
    <row r="8" spans="2:15" ht="15">
      <c r="B8" s="99" t="s">
        <v>40</v>
      </c>
      <c r="C8" s="72">
        <v>9434</v>
      </c>
      <c r="D8" s="73">
        <v>6919</v>
      </c>
      <c r="E8" s="73">
        <v>2515</v>
      </c>
      <c r="F8" s="72">
        <v>1132</v>
      </c>
      <c r="G8" s="72">
        <v>1383</v>
      </c>
      <c r="H8" s="14">
        <v>73.3</v>
      </c>
      <c r="I8" s="15">
        <v>26.7</v>
      </c>
      <c r="J8" s="14">
        <v>12</v>
      </c>
      <c r="K8" s="14">
        <v>14.7</v>
      </c>
      <c r="L8" s="30"/>
      <c r="M8" s="11"/>
    </row>
    <row r="9" spans="2:15" ht="15">
      <c r="B9" s="100" t="s">
        <v>41</v>
      </c>
      <c r="C9" s="74">
        <v>3433</v>
      </c>
      <c r="D9" s="75">
        <v>2381</v>
      </c>
      <c r="E9" s="75">
        <v>1052</v>
      </c>
      <c r="F9" s="74">
        <v>447</v>
      </c>
      <c r="G9" s="74">
        <v>605</v>
      </c>
      <c r="H9" s="18">
        <v>69.400000000000006</v>
      </c>
      <c r="I9" s="19">
        <v>30.6</v>
      </c>
      <c r="J9" s="18">
        <v>13</v>
      </c>
      <c r="K9" s="18">
        <v>17.600000000000001</v>
      </c>
      <c r="L9" s="30"/>
      <c r="M9" s="11"/>
    </row>
    <row r="10" spans="2:15" ht="15">
      <c r="B10" s="99" t="s">
        <v>42</v>
      </c>
      <c r="C10" s="72">
        <v>2463</v>
      </c>
      <c r="D10" s="73">
        <v>2263</v>
      </c>
      <c r="E10" s="73">
        <v>200</v>
      </c>
      <c r="F10" s="72">
        <v>94</v>
      </c>
      <c r="G10" s="72">
        <v>106</v>
      </c>
      <c r="H10" s="14">
        <v>91.9</v>
      </c>
      <c r="I10" s="15">
        <v>8.1</v>
      </c>
      <c r="J10" s="14">
        <v>3.8</v>
      </c>
      <c r="K10" s="14">
        <v>4.3</v>
      </c>
      <c r="L10" s="30"/>
      <c r="M10" s="11"/>
    </row>
    <row r="11" spans="2:15" ht="15">
      <c r="B11" s="100" t="s">
        <v>43</v>
      </c>
      <c r="C11" s="74">
        <v>795</v>
      </c>
      <c r="D11" s="75">
        <v>768</v>
      </c>
      <c r="E11" s="75">
        <v>27</v>
      </c>
      <c r="F11" s="74">
        <v>15</v>
      </c>
      <c r="G11" s="74">
        <v>12</v>
      </c>
      <c r="H11" s="18">
        <v>96.6</v>
      </c>
      <c r="I11" s="19">
        <v>3.4</v>
      </c>
      <c r="J11" s="18">
        <v>1.9</v>
      </c>
      <c r="K11" s="18">
        <v>1.5</v>
      </c>
      <c r="L11" s="30"/>
      <c r="M11" s="11"/>
    </row>
    <row r="12" spans="2:15" ht="15">
      <c r="B12" s="99" t="s">
        <v>44</v>
      </c>
      <c r="C12" s="72">
        <v>1630</v>
      </c>
      <c r="D12" s="73">
        <v>1457</v>
      </c>
      <c r="E12" s="73">
        <v>173</v>
      </c>
      <c r="F12" s="72">
        <v>15</v>
      </c>
      <c r="G12" s="72">
        <v>158</v>
      </c>
      <c r="H12" s="14">
        <v>89.4</v>
      </c>
      <c r="I12" s="15">
        <v>10.6</v>
      </c>
      <c r="J12" s="14">
        <v>0.9</v>
      </c>
      <c r="K12" s="14">
        <v>9.6999999999999993</v>
      </c>
      <c r="L12" s="30"/>
      <c r="M12" s="11"/>
    </row>
    <row r="13" spans="2:15" ht="15">
      <c r="B13" s="100" t="s">
        <v>45</v>
      </c>
      <c r="C13" s="74">
        <v>9838</v>
      </c>
      <c r="D13" s="75">
        <v>7515</v>
      </c>
      <c r="E13" s="75">
        <v>2323</v>
      </c>
      <c r="F13" s="74">
        <v>1275</v>
      </c>
      <c r="G13" s="74">
        <v>1048</v>
      </c>
      <c r="H13" s="18">
        <v>76.400000000000006</v>
      </c>
      <c r="I13" s="19">
        <v>23.6</v>
      </c>
      <c r="J13" s="18">
        <v>13</v>
      </c>
      <c r="K13" s="18">
        <v>10.7</v>
      </c>
      <c r="L13" s="30"/>
      <c r="M13" s="11"/>
    </row>
    <row r="14" spans="2:15" ht="15">
      <c r="B14" s="99" t="s">
        <v>46</v>
      </c>
      <c r="C14" s="72">
        <v>2114</v>
      </c>
      <c r="D14" s="73">
        <v>1915</v>
      </c>
      <c r="E14" s="73">
        <v>199</v>
      </c>
      <c r="F14" s="72">
        <v>59</v>
      </c>
      <c r="G14" s="72">
        <v>140</v>
      </c>
      <c r="H14" s="14">
        <v>90.6</v>
      </c>
      <c r="I14" s="15">
        <v>9.4</v>
      </c>
      <c r="J14" s="14">
        <v>2.8</v>
      </c>
      <c r="K14" s="14">
        <v>6.6</v>
      </c>
      <c r="L14" s="30"/>
      <c r="M14" s="11"/>
    </row>
    <row r="15" spans="2:15" ht="15">
      <c r="B15" s="100" t="s">
        <v>47</v>
      </c>
      <c r="C15" s="74">
        <v>15940</v>
      </c>
      <c r="D15" s="75">
        <v>14121</v>
      </c>
      <c r="E15" s="75">
        <v>1819</v>
      </c>
      <c r="F15" s="74">
        <v>938</v>
      </c>
      <c r="G15" s="74">
        <v>881</v>
      </c>
      <c r="H15" s="18">
        <v>88.6</v>
      </c>
      <c r="I15" s="19">
        <v>11.4</v>
      </c>
      <c r="J15" s="18">
        <v>5.9</v>
      </c>
      <c r="K15" s="18">
        <v>5.5</v>
      </c>
      <c r="L15" s="30"/>
      <c r="M15" s="11"/>
    </row>
    <row r="16" spans="2:15" ht="15">
      <c r="B16" s="99" t="s">
        <v>48</v>
      </c>
      <c r="C16" s="72">
        <v>54630</v>
      </c>
      <c r="D16" s="73">
        <v>42652</v>
      </c>
      <c r="E16" s="73">
        <v>11978</v>
      </c>
      <c r="F16" s="72">
        <v>5166</v>
      </c>
      <c r="G16" s="72">
        <v>6812</v>
      </c>
      <c r="H16" s="14">
        <v>78.099999999999994</v>
      </c>
      <c r="I16" s="15">
        <v>21.9</v>
      </c>
      <c r="J16" s="14">
        <v>9.5</v>
      </c>
      <c r="K16" s="14">
        <v>12.5</v>
      </c>
      <c r="L16" s="30"/>
      <c r="M16" s="11"/>
    </row>
    <row r="17" spans="2:13" ht="15">
      <c r="B17" s="100" t="s">
        <v>49</v>
      </c>
      <c r="C17" s="74">
        <v>3361</v>
      </c>
      <c r="D17" s="75">
        <v>2753</v>
      </c>
      <c r="E17" s="75">
        <v>608</v>
      </c>
      <c r="F17" s="74">
        <v>337</v>
      </c>
      <c r="G17" s="74">
        <v>271</v>
      </c>
      <c r="H17" s="18">
        <v>81.900000000000006</v>
      </c>
      <c r="I17" s="19">
        <v>18.100000000000001</v>
      </c>
      <c r="J17" s="18">
        <v>10</v>
      </c>
      <c r="K17" s="18">
        <v>8.1</v>
      </c>
      <c r="L17" s="30"/>
      <c r="M17" s="11"/>
    </row>
    <row r="18" spans="2:13" ht="15">
      <c r="B18" s="99" t="s">
        <v>50</v>
      </c>
      <c r="C18" s="72">
        <v>990</v>
      </c>
      <c r="D18" s="73">
        <v>788</v>
      </c>
      <c r="E18" s="73">
        <v>202</v>
      </c>
      <c r="F18" s="72">
        <v>98</v>
      </c>
      <c r="G18" s="72">
        <v>104</v>
      </c>
      <c r="H18" s="14">
        <v>79.599999999999994</v>
      </c>
      <c r="I18" s="15">
        <v>20.399999999999999</v>
      </c>
      <c r="J18" s="14">
        <v>9.9</v>
      </c>
      <c r="K18" s="14">
        <v>10.5</v>
      </c>
      <c r="L18" s="30"/>
      <c r="M18" s="11"/>
    </row>
    <row r="19" spans="2:13" ht="15">
      <c r="B19" s="100" t="s">
        <v>51</v>
      </c>
      <c r="C19" s="74">
        <v>5324</v>
      </c>
      <c r="D19" s="75">
        <v>4751</v>
      </c>
      <c r="E19" s="75">
        <v>573</v>
      </c>
      <c r="F19" s="74">
        <v>250</v>
      </c>
      <c r="G19" s="74">
        <v>323</v>
      </c>
      <c r="H19" s="18">
        <v>89.2</v>
      </c>
      <c r="I19" s="19">
        <v>10.8</v>
      </c>
      <c r="J19" s="18">
        <v>4.7</v>
      </c>
      <c r="K19" s="18">
        <v>6.1</v>
      </c>
      <c r="L19" s="30"/>
      <c r="M19" s="11"/>
    </row>
    <row r="20" spans="2:13" ht="15">
      <c r="B20" s="99" t="s">
        <v>52</v>
      </c>
      <c r="C20" s="72">
        <v>577</v>
      </c>
      <c r="D20" s="73">
        <v>494</v>
      </c>
      <c r="E20" s="73">
        <v>83</v>
      </c>
      <c r="F20" s="72">
        <v>8</v>
      </c>
      <c r="G20" s="72">
        <v>75</v>
      </c>
      <c r="H20" s="14">
        <v>85.6</v>
      </c>
      <c r="I20" s="15">
        <v>14.4</v>
      </c>
      <c r="J20" s="14">
        <v>1.4</v>
      </c>
      <c r="K20" s="14">
        <v>13</v>
      </c>
      <c r="L20" s="30"/>
      <c r="M20" s="11"/>
    </row>
    <row r="21" spans="2:13" ht="15">
      <c r="B21" s="100" t="s">
        <v>53</v>
      </c>
      <c r="C21" s="74">
        <v>6660</v>
      </c>
      <c r="D21" s="75">
        <v>5782</v>
      </c>
      <c r="E21" s="75">
        <v>878</v>
      </c>
      <c r="F21" s="74">
        <v>353</v>
      </c>
      <c r="G21" s="74">
        <v>525</v>
      </c>
      <c r="H21" s="18">
        <v>86.8</v>
      </c>
      <c r="I21" s="19">
        <v>13.2</v>
      </c>
      <c r="J21" s="18">
        <v>5.3</v>
      </c>
      <c r="K21" s="18">
        <v>7.9</v>
      </c>
      <c r="L21" s="30"/>
      <c r="M21" s="11"/>
    </row>
    <row r="22" spans="2:13" ht="15">
      <c r="B22" s="101" t="s">
        <v>54</v>
      </c>
      <c r="C22" s="76">
        <v>812</v>
      </c>
      <c r="D22" s="77">
        <v>737</v>
      </c>
      <c r="E22" s="77">
        <v>75</v>
      </c>
      <c r="F22" s="76">
        <v>35</v>
      </c>
      <c r="G22" s="76">
        <v>40</v>
      </c>
      <c r="H22" s="22">
        <v>90.8</v>
      </c>
      <c r="I22" s="23">
        <v>9.1999999999999993</v>
      </c>
      <c r="J22" s="22">
        <v>4.3</v>
      </c>
      <c r="K22" s="22">
        <v>4.9000000000000004</v>
      </c>
      <c r="L22" s="30"/>
      <c r="M22" s="11"/>
    </row>
    <row r="23" spans="2:13" ht="14.45">
      <c r="B23" s="24" t="s">
        <v>55</v>
      </c>
      <c r="C23" s="25">
        <v>14723</v>
      </c>
      <c r="D23" s="25">
        <v>12541</v>
      </c>
      <c r="E23" s="25">
        <v>2182</v>
      </c>
      <c r="F23" s="25">
        <v>893</v>
      </c>
      <c r="G23" s="25">
        <v>1289</v>
      </c>
      <c r="H23" s="102">
        <v>85.2</v>
      </c>
      <c r="I23" s="102">
        <v>14.8</v>
      </c>
      <c r="J23" s="102">
        <v>6.1</v>
      </c>
      <c r="K23" s="103">
        <v>8.8000000000000007</v>
      </c>
      <c r="L23" s="30"/>
      <c r="M23" s="11"/>
    </row>
    <row r="24" spans="2:13" ht="14.45">
      <c r="B24" s="26" t="s">
        <v>56</v>
      </c>
      <c r="C24" s="27">
        <v>120770</v>
      </c>
      <c r="D24" s="27">
        <v>97127</v>
      </c>
      <c r="E24" s="27">
        <v>23643</v>
      </c>
      <c r="F24" s="27">
        <v>11074</v>
      </c>
      <c r="G24" s="27">
        <v>12569</v>
      </c>
      <c r="H24" s="104">
        <v>80.400000000000006</v>
      </c>
      <c r="I24" s="104">
        <v>19.600000000000001</v>
      </c>
      <c r="J24" s="104">
        <v>9.1999999999999993</v>
      </c>
      <c r="K24" s="105">
        <v>10.4</v>
      </c>
      <c r="L24" s="30"/>
      <c r="M24" s="11"/>
    </row>
    <row r="25" spans="2:13" ht="14.45">
      <c r="B25" s="28" t="s">
        <v>57</v>
      </c>
      <c r="C25" s="29">
        <v>135493</v>
      </c>
      <c r="D25" s="29">
        <v>109668</v>
      </c>
      <c r="E25" s="29">
        <v>25825</v>
      </c>
      <c r="F25" s="29">
        <v>11967</v>
      </c>
      <c r="G25" s="29">
        <v>13858</v>
      </c>
      <c r="H25" s="106">
        <v>80.900000000000006</v>
      </c>
      <c r="I25" s="106">
        <v>19.100000000000001</v>
      </c>
      <c r="J25" s="106">
        <v>8.8000000000000007</v>
      </c>
      <c r="K25" s="107">
        <v>10.199999999999999</v>
      </c>
      <c r="L25" s="30"/>
      <c r="M25" s="11"/>
    </row>
    <row r="26" spans="2:13" ht="15" customHeight="1">
      <c r="B26" s="156" t="s">
        <v>58</v>
      </c>
      <c r="C26" s="156"/>
      <c r="D26" s="156"/>
      <c r="E26" s="156"/>
      <c r="F26" s="156"/>
      <c r="G26" s="156"/>
      <c r="H26" s="156"/>
      <c r="I26" s="156"/>
      <c r="J26" s="156"/>
      <c r="K26" s="156"/>
      <c r="L26" s="3"/>
      <c r="M26" s="11"/>
    </row>
    <row r="27" spans="2:13" ht="14.45">
      <c r="B27" s="11"/>
      <c r="C27" s="3"/>
      <c r="D27" s="3"/>
      <c r="E27" s="3"/>
      <c r="F27" s="3"/>
      <c r="G27" s="3"/>
      <c r="H27" s="3"/>
      <c r="I27" s="3"/>
      <c r="J27" s="3"/>
      <c r="K27" s="3"/>
      <c r="L27" s="3"/>
    </row>
    <row r="28" spans="2:13" ht="14.45">
      <c r="B28" s="3"/>
      <c r="C28" s="3"/>
      <c r="D28" s="3"/>
      <c r="E28" s="3"/>
      <c r="F28" s="30"/>
      <c r="G28" s="3"/>
      <c r="M28" s="3"/>
    </row>
    <row r="29" spans="2:13" ht="14.45">
      <c r="B29" s="3"/>
      <c r="C29" s="11"/>
      <c r="D29" s="11"/>
      <c r="E29" s="11"/>
      <c r="F29" s="11"/>
      <c r="G29" s="11"/>
      <c r="M29" s="3"/>
    </row>
    <row r="30" spans="2:13">
      <c r="F30" s="78"/>
    </row>
    <row r="31" spans="2:13">
      <c r="F31" s="78"/>
    </row>
    <row r="32" spans="2:13">
      <c r="F32" s="78"/>
    </row>
    <row r="33" spans="2:10">
      <c r="F33" s="78"/>
    </row>
    <row r="34" spans="2:10">
      <c r="F34" s="78"/>
    </row>
    <row r="35" spans="2:10">
      <c r="F35" s="78"/>
    </row>
    <row r="36" spans="2:10">
      <c r="F36" s="78"/>
    </row>
    <row r="37" spans="2:10">
      <c r="F37" s="78"/>
    </row>
    <row r="38" spans="2:10">
      <c r="F38" s="78"/>
    </row>
    <row r="39" spans="2:10">
      <c r="F39" s="78"/>
    </row>
    <row r="40" spans="2:10">
      <c r="F40" s="78"/>
    </row>
    <row r="41" spans="2:10">
      <c r="F41" s="78"/>
    </row>
    <row r="42" spans="2:10">
      <c r="F42" s="78"/>
    </row>
    <row r="43" spans="2:10">
      <c r="F43" s="78"/>
    </row>
    <row r="45" spans="2:10">
      <c r="G45" s="78"/>
    </row>
    <row r="46" spans="2:10">
      <c r="F46" s="78"/>
    </row>
    <row r="48" spans="2:10">
      <c r="B48" s="79"/>
      <c r="C48" s="79"/>
      <c r="D48" s="79"/>
      <c r="E48" s="79"/>
      <c r="F48" s="79"/>
      <c r="G48" s="80"/>
      <c r="H48" s="80"/>
      <c r="I48" s="80"/>
      <c r="J48" s="80"/>
    </row>
    <row r="49" spans="2:10">
      <c r="B49" s="79"/>
      <c r="C49" s="79"/>
      <c r="D49" s="79"/>
      <c r="E49" s="79"/>
      <c r="F49" s="79"/>
      <c r="G49" s="80"/>
      <c r="H49" s="80"/>
      <c r="I49" s="80"/>
      <c r="J49" s="80"/>
    </row>
    <row r="50" spans="2:10">
      <c r="B50" s="79"/>
      <c r="C50" s="79"/>
      <c r="D50" s="79"/>
      <c r="E50" s="79"/>
      <c r="F50" s="79"/>
      <c r="G50" s="80"/>
      <c r="H50" s="80"/>
      <c r="I50" s="80"/>
      <c r="J50" s="80"/>
    </row>
    <row r="51" spans="2:10">
      <c r="B51" s="79"/>
      <c r="C51" s="79"/>
      <c r="D51" s="79"/>
      <c r="E51" s="79"/>
      <c r="F51" s="79"/>
      <c r="G51" s="80"/>
      <c r="H51" s="80"/>
      <c r="I51" s="80"/>
      <c r="J51" s="80"/>
    </row>
    <row r="52" spans="2:10">
      <c r="B52" s="79"/>
      <c r="C52" s="79"/>
      <c r="D52" s="79"/>
      <c r="E52" s="79"/>
      <c r="F52" s="79"/>
      <c r="G52" s="80"/>
      <c r="H52" s="80"/>
      <c r="I52" s="80"/>
      <c r="J52" s="80"/>
    </row>
    <row r="53" spans="2:10">
      <c r="B53" s="79"/>
      <c r="C53" s="79"/>
      <c r="D53" s="79"/>
      <c r="E53" s="79"/>
      <c r="F53" s="79"/>
      <c r="G53" s="80"/>
      <c r="H53" s="80"/>
      <c r="I53" s="80"/>
      <c r="J53" s="80"/>
    </row>
    <row r="54" spans="2:10">
      <c r="B54" s="79"/>
      <c r="C54" s="79"/>
      <c r="D54" s="79"/>
      <c r="E54" s="79"/>
      <c r="F54" s="79"/>
      <c r="G54" s="80"/>
      <c r="H54" s="80"/>
      <c r="I54" s="80"/>
      <c r="J54" s="80"/>
    </row>
    <row r="55" spans="2:10">
      <c r="B55" s="79"/>
      <c r="C55" s="79"/>
      <c r="D55" s="79"/>
      <c r="E55" s="79"/>
      <c r="F55" s="79"/>
      <c r="G55" s="80"/>
      <c r="H55" s="80"/>
      <c r="I55" s="80"/>
      <c r="J55" s="80"/>
    </row>
    <row r="56" spans="2:10">
      <c r="B56" s="79"/>
      <c r="C56" s="79"/>
      <c r="D56" s="79"/>
      <c r="E56" s="79"/>
      <c r="F56" s="79"/>
      <c r="G56" s="80"/>
      <c r="H56" s="80"/>
      <c r="I56" s="80"/>
      <c r="J56" s="80"/>
    </row>
    <row r="57" spans="2:10">
      <c r="B57" s="79"/>
      <c r="C57" s="79"/>
      <c r="D57" s="79"/>
      <c r="E57" s="79"/>
      <c r="F57" s="79"/>
      <c r="G57" s="80"/>
      <c r="H57" s="80"/>
      <c r="I57" s="80"/>
      <c r="J57" s="80"/>
    </row>
    <row r="58" spans="2:10">
      <c r="B58" s="79"/>
      <c r="C58" s="79"/>
      <c r="D58" s="79"/>
      <c r="E58" s="79"/>
      <c r="F58" s="79"/>
      <c r="G58" s="80"/>
      <c r="H58" s="80"/>
      <c r="I58" s="80"/>
      <c r="J58" s="80"/>
    </row>
    <row r="59" spans="2:10">
      <c r="B59" s="79"/>
      <c r="C59" s="79"/>
      <c r="D59" s="79"/>
      <c r="E59" s="79"/>
      <c r="F59" s="79"/>
      <c r="G59" s="80"/>
      <c r="H59" s="80"/>
      <c r="I59" s="80"/>
      <c r="J59" s="80"/>
    </row>
    <row r="60" spans="2:10">
      <c r="B60" s="79"/>
      <c r="C60" s="79"/>
      <c r="D60" s="79"/>
      <c r="E60" s="79"/>
      <c r="F60" s="79"/>
      <c r="G60" s="80"/>
      <c r="H60" s="80"/>
      <c r="I60" s="80"/>
      <c r="J60" s="80"/>
    </row>
    <row r="61" spans="2:10">
      <c r="B61" s="79"/>
      <c r="C61" s="79"/>
      <c r="D61" s="79"/>
      <c r="E61" s="79"/>
      <c r="F61" s="79"/>
      <c r="G61" s="80"/>
      <c r="H61" s="80"/>
      <c r="I61" s="80"/>
      <c r="J61" s="80"/>
    </row>
    <row r="62" spans="2:10">
      <c r="B62" s="79"/>
      <c r="C62" s="79"/>
      <c r="D62" s="79"/>
      <c r="E62" s="79"/>
      <c r="F62" s="79"/>
      <c r="G62" s="80"/>
      <c r="H62" s="80"/>
      <c r="I62" s="80"/>
      <c r="J62" s="80"/>
    </row>
    <row r="63" spans="2:10">
      <c r="B63" s="79"/>
      <c r="C63" s="79"/>
      <c r="D63" s="79"/>
      <c r="E63" s="79"/>
      <c r="F63" s="79"/>
      <c r="G63" s="80"/>
      <c r="H63" s="80"/>
      <c r="I63" s="80"/>
      <c r="J63" s="80"/>
    </row>
    <row r="64" spans="2:10">
      <c r="B64" s="79"/>
      <c r="C64" s="79"/>
      <c r="D64" s="79"/>
      <c r="E64" s="79"/>
      <c r="F64" s="79"/>
      <c r="G64" s="80"/>
      <c r="H64" s="80"/>
      <c r="I64" s="80"/>
      <c r="J64" s="80"/>
    </row>
    <row r="65" spans="2:10">
      <c r="B65" s="79"/>
      <c r="C65" s="79"/>
      <c r="D65" s="79"/>
      <c r="E65" s="79"/>
      <c r="F65" s="79"/>
      <c r="G65" s="80"/>
      <c r="H65" s="80"/>
      <c r="I65" s="80"/>
      <c r="J65" s="80"/>
    </row>
    <row r="66" spans="2:10">
      <c r="B66" s="79"/>
      <c r="C66" s="79"/>
      <c r="D66" s="79"/>
      <c r="E66" s="79"/>
      <c r="F66" s="79"/>
      <c r="G66" s="80"/>
      <c r="H66" s="80"/>
      <c r="I66" s="80"/>
      <c r="J66" s="80"/>
    </row>
  </sheetData>
  <mergeCells count="14">
    <mergeCell ref="J4:K4"/>
    <mergeCell ref="C6:G6"/>
    <mergeCell ref="H6:K6"/>
    <mergeCell ref="B26:K26"/>
    <mergeCell ref="B2:K2"/>
    <mergeCell ref="B3:B6"/>
    <mergeCell ref="C3:C5"/>
    <mergeCell ref="D3:D5"/>
    <mergeCell ref="E3:G3"/>
    <mergeCell ref="H3:H5"/>
    <mergeCell ref="I3:K3"/>
    <mergeCell ref="E4:E5"/>
    <mergeCell ref="F4:G4"/>
    <mergeCell ref="I4:I5"/>
  </mergeCell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27"/>
  <sheetViews>
    <sheetView zoomScale="80" zoomScaleNormal="80" workbookViewId="0">
      <selection activeCell="B2" sqref="B2:K2"/>
    </sheetView>
  </sheetViews>
  <sheetFormatPr defaultColWidth="11.42578125" defaultRowHeight="13.15"/>
  <cols>
    <col min="2" max="2" width="33.7109375" customWidth="1"/>
    <col min="3" max="11" width="29.5703125" customWidth="1"/>
  </cols>
  <sheetData>
    <row r="2" spans="2:13" s="2" customFormat="1" ht="31.9" customHeight="1">
      <c r="B2" s="172" t="s">
        <v>26</v>
      </c>
      <c r="C2" s="172"/>
      <c r="D2" s="172"/>
      <c r="E2" s="172"/>
      <c r="F2" s="172"/>
      <c r="G2" s="172"/>
      <c r="H2" s="172"/>
      <c r="I2" s="172"/>
      <c r="J2" s="172"/>
      <c r="K2" s="172"/>
    </row>
    <row r="3" spans="2:13" s="2" customFormat="1" ht="15.6">
      <c r="B3" s="173" t="s">
        <v>29</v>
      </c>
      <c r="C3" s="161" t="s">
        <v>67</v>
      </c>
      <c r="D3" s="161" t="s">
        <v>31</v>
      </c>
      <c r="E3" s="164" t="s">
        <v>32</v>
      </c>
      <c r="F3" s="165"/>
      <c r="G3" s="165"/>
      <c r="H3" s="161" t="s">
        <v>31</v>
      </c>
      <c r="I3" s="164" t="s">
        <v>32</v>
      </c>
      <c r="J3" s="165"/>
      <c r="K3" s="166"/>
    </row>
    <row r="4" spans="2:13" s="2" customFormat="1" ht="15.6">
      <c r="B4" s="174"/>
      <c r="C4" s="162"/>
      <c r="D4" s="162"/>
      <c r="E4" s="167" t="s">
        <v>33</v>
      </c>
      <c r="F4" s="148" t="s">
        <v>34</v>
      </c>
      <c r="G4" s="148"/>
      <c r="H4" s="162"/>
      <c r="I4" s="167" t="s">
        <v>33</v>
      </c>
      <c r="J4" s="148" t="s">
        <v>34</v>
      </c>
      <c r="K4" s="149"/>
    </row>
    <row r="5" spans="2:13" s="2" customFormat="1" ht="15.6">
      <c r="B5" s="174"/>
      <c r="C5" s="163"/>
      <c r="D5" s="163"/>
      <c r="E5" s="168"/>
      <c r="F5" s="4" t="s">
        <v>35</v>
      </c>
      <c r="G5" s="5" t="s">
        <v>36</v>
      </c>
      <c r="H5" s="163"/>
      <c r="I5" s="168"/>
      <c r="J5" s="4" t="s">
        <v>35</v>
      </c>
      <c r="K5" s="6" t="s">
        <v>36</v>
      </c>
    </row>
    <row r="6" spans="2:13" s="2" customFormat="1" ht="15.6">
      <c r="B6" s="175"/>
      <c r="C6" s="150" t="s">
        <v>37</v>
      </c>
      <c r="D6" s="151"/>
      <c r="E6" s="151"/>
      <c r="F6" s="151"/>
      <c r="G6" s="152"/>
      <c r="H6" s="153" t="s">
        <v>38</v>
      </c>
      <c r="I6" s="154"/>
      <c r="J6" s="154"/>
      <c r="K6" s="155"/>
    </row>
    <row r="7" spans="2:13" s="2" customFormat="1" ht="15.6">
      <c r="B7" s="181" t="s">
        <v>39</v>
      </c>
      <c r="C7" s="64">
        <v>3040</v>
      </c>
      <c r="D7" s="36">
        <v>2471</v>
      </c>
      <c r="E7" s="36">
        <f>F7+G7</f>
        <v>569</v>
      </c>
      <c r="F7" s="34">
        <v>422</v>
      </c>
      <c r="G7" s="34">
        <v>147</v>
      </c>
      <c r="H7" s="37">
        <f t="shared" ref="H7:H25" si="0">D7*100/C7</f>
        <v>81.28289473684211</v>
      </c>
      <c r="I7" s="38">
        <f t="shared" ref="I7:I24" si="1">E7*100/C7</f>
        <v>18.717105263157894</v>
      </c>
      <c r="J7" s="37">
        <f t="shared" ref="J7:J22" si="2">F7*100/C7</f>
        <v>13.881578947368421</v>
      </c>
      <c r="K7" s="37">
        <f>G7*100/C7</f>
        <v>4.8355263157894735</v>
      </c>
      <c r="M7" s="32"/>
    </row>
    <row r="8" spans="2:13" s="2" customFormat="1" ht="15.6">
      <c r="B8" s="182" t="s">
        <v>40</v>
      </c>
      <c r="C8" s="65">
        <v>1103</v>
      </c>
      <c r="D8" s="41">
        <v>828</v>
      </c>
      <c r="E8" s="41">
        <f t="shared" ref="E8:E22" si="3">F8+G8</f>
        <v>275</v>
      </c>
      <c r="F8" s="39">
        <v>121</v>
      </c>
      <c r="G8" s="39">
        <v>154</v>
      </c>
      <c r="H8" s="42">
        <f t="shared" si="0"/>
        <v>75.067996373526739</v>
      </c>
      <c r="I8" s="43">
        <f t="shared" si="1"/>
        <v>24.932003626473254</v>
      </c>
      <c r="J8" s="42">
        <f t="shared" si="2"/>
        <v>10.970081595648232</v>
      </c>
      <c r="K8" s="42">
        <f t="shared" ref="K8:K24" si="4">G8*100/C8</f>
        <v>13.961922030825022</v>
      </c>
      <c r="M8" s="32"/>
    </row>
    <row r="9" spans="2:13" s="2" customFormat="1" ht="15.6">
      <c r="B9" s="183" t="s">
        <v>41</v>
      </c>
      <c r="C9" s="66">
        <v>211</v>
      </c>
      <c r="D9" s="46">
        <v>168</v>
      </c>
      <c r="E9" s="46">
        <f t="shared" si="3"/>
        <v>43</v>
      </c>
      <c r="F9" s="44">
        <v>8</v>
      </c>
      <c r="G9" s="44">
        <v>35</v>
      </c>
      <c r="H9" s="47">
        <f t="shared" si="0"/>
        <v>79.620853080568722</v>
      </c>
      <c r="I9" s="48">
        <f t="shared" si="1"/>
        <v>20.379146919431278</v>
      </c>
      <c r="J9" s="47">
        <f t="shared" si="2"/>
        <v>3.7914691943127963</v>
      </c>
      <c r="K9" s="47">
        <f t="shared" si="4"/>
        <v>16.587677725118482</v>
      </c>
      <c r="M9" s="32"/>
    </row>
    <row r="10" spans="2:13" s="2" customFormat="1" ht="15.6">
      <c r="B10" s="182" t="s">
        <v>42</v>
      </c>
      <c r="C10" s="65">
        <v>26</v>
      </c>
      <c r="D10" s="41">
        <v>23</v>
      </c>
      <c r="E10" s="41">
        <f t="shared" si="3"/>
        <v>3</v>
      </c>
      <c r="F10" s="39">
        <v>3</v>
      </c>
      <c r="G10" s="39">
        <v>0</v>
      </c>
      <c r="H10" s="42">
        <f t="shared" si="0"/>
        <v>88.461538461538467</v>
      </c>
      <c r="I10" s="43">
        <f t="shared" si="1"/>
        <v>11.538461538461538</v>
      </c>
      <c r="J10" s="42">
        <f t="shared" si="2"/>
        <v>11.538461538461538</v>
      </c>
      <c r="K10" s="42">
        <f t="shared" si="4"/>
        <v>0</v>
      </c>
      <c r="M10" s="32"/>
    </row>
    <row r="11" spans="2:13" s="2" customFormat="1" ht="15.6">
      <c r="B11" s="183" t="s">
        <v>43</v>
      </c>
      <c r="C11" s="66">
        <v>80</v>
      </c>
      <c r="D11" s="46">
        <v>64</v>
      </c>
      <c r="E11" s="46">
        <f t="shared" si="3"/>
        <v>16</v>
      </c>
      <c r="F11" s="44">
        <v>14</v>
      </c>
      <c r="G11" s="44">
        <v>2</v>
      </c>
      <c r="H11" s="47">
        <f t="shared" si="0"/>
        <v>80</v>
      </c>
      <c r="I11" s="48">
        <f t="shared" si="1"/>
        <v>20</v>
      </c>
      <c r="J11" s="47">
        <f t="shared" si="2"/>
        <v>17.5</v>
      </c>
      <c r="K11" s="47">
        <f t="shared" si="4"/>
        <v>2.5</v>
      </c>
      <c r="M11" s="32"/>
    </row>
    <row r="12" spans="2:13" s="2" customFormat="1" ht="15.6">
      <c r="B12" s="182" t="s">
        <v>44</v>
      </c>
      <c r="C12" s="65">
        <v>273</v>
      </c>
      <c r="D12" s="41">
        <v>249</v>
      </c>
      <c r="E12" s="41">
        <f t="shared" si="3"/>
        <v>24</v>
      </c>
      <c r="F12" s="39">
        <v>0</v>
      </c>
      <c r="G12" s="39">
        <v>24</v>
      </c>
      <c r="H12" s="42">
        <f t="shared" si="0"/>
        <v>91.208791208791212</v>
      </c>
      <c r="I12" s="43">
        <f t="shared" si="1"/>
        <v>8.791208791208792</v>
      </c>
      <c r="J12" s="42">
        <f t="shared" si="2"/>
        <v>0</v>
      </c>
      <c r="K12" s="42">
        <f t="shared" si="4"/>
        <v>8.791208791208792</v>
      </c>
      <c r="M12" s="32"/>
    </row>
    <row r="13" spans="2:13" s="2" customFormat="1" ht="15.6">
      <c r="B13" s="183" t="s">
        <v>45</v>
      </c>
      <c r="C13" s="66">
        <v>445</v>
      </c>
      <c r="D13" s="46">
        <v>338</v>
      </c>
      <c r="E13" s="46">
        <f t="shared" si="3"/>
        <v>107</v>
      </c>
      <c r="F13" s="44">
        <v>73</v>
      </c>
      <c r="G13" s="44">
        <v>34</v>
      </c>
      <c r="H13" s="47">
        <f t="shared" si="0"/>
        <v>75.955056179775283</v>
      </c>
      <c r="I13" s="48">
        <f t="shared" si="1"/>
        <v>24.04494382022472</v>
      </c>
      <c r="J13" s="47">
        <f t="shared" si="2"/>
        <v>16.40449438202247</v>
      </c>
      <c r="K13" s="47">
        <f t="shared" si="4"/>
        <v>7.6404494382022472</v>
      </c>
      <c r="M13" s="32"/>
    </row>
    <row r="14" spans="2:13" s="2" customFormat="1" ht="15.6">
      <c r="B14" s="182" t="s">
        <v>46</v>
      </c>
      <c r="C14" s="65">
        <v>22</v>
      </c>
      <c r="D14" s="41">
        <v>20</v>
      </c>
      <c r="E14" s="41">
        <f t="shared" si="3"/>
        <v>2</v>
      </c>
      <c r="F14" s="39">
        <v>1</v>
      </c>
      <c r="G14" s="39">
        <v>1</v>
      </c>
      <c r="H14" s="42">
        <f t="shared" si="0"/>
        <v>90.909090909090907</v>
      </c>
      <c r="I14" s="43">
        <f t="shared" si="1"/>
        <v>9.0909090909090917</v>
      </c>
      <c r="J14" s="42">
        <f t="shared" si="2"/>
        <v>4.5454545454545459</v>
      </c>
      <c r="K14" s="42">
        <f t="shared" si="4"/>
        <v>4.5454545454545459</v>
      </c>
      <c r="M14" s="32"/>
    </row>
    <row r="15" spans="2:13" s="2" customFormat="1" ht="15.6">
      <c r="B15" s="183" t="s">
        <v>47</v>
      </c>
      <c r="C15" s="66">
        <v>2748</v>
      </c>
      <c r="D15" s="46">
        <v>2459</v>
      </c>
      <c r="E15" s="46">
        <f t="shared" si="3"/>
        <v>289</v>
      </c>
      <c r="F15" s="44">
        <v>188</v>
      </c>
      <c r="G15" s="44">
        <v>101</v>
      </c>
      <c r="H15" s="47">
        <f t="shared" si="0"/>
        <v>89.483260553129554</v>
      </c>
      <c r="I15" s="48">
        <f t="shared" si="1"/>
        <v>10.516739446870451</v>
      </c>
      <c r="J15" s="47">
        <f t="shared" si="2"/>
        <v>6.8413391557496359</v>
      </c>
      <c r="K15" s="47">
        <f t="shared" si="4"/>
        <v>3.6754002911208152</v>
      </c>
      <c r="M15" s="32"/>
    </row>
    <row r="16" spans="2:13" s="2" customFormat="1" ht="15.6">
      <c r="B16" s="182" t="s">
        <v>48</v>
      </c>
      <c r="C16" s="65">
        <v>2509</v>
      </c>
      <c r="D16" s="41">
        <v>1932</v>
      </c>
      <c r="E16" s="41">
        <f t="shared" si="3"/>
        <v>577</v>
      </c>
      <c r="F16" s="39">
        <v>372</v>
      </c>
      <c r="G16" s="39">
        <v>205</v>
      </c>
      <c r="H16" s="42">
        <f t="shared" si="0"/>
        <v>77.002789956157827</v>
      </c>
      <c r="I16" s="43">
        <f t="shared" si="1"/>
        <v>22.99721004384217</v>
      </c>
      <c r="J16" s="42">
        <f t="shared" si="2"/>
        <v>14.826624153049023</v>
      </c>
      <c r="K16" s="42">
        <f t="shared" si="4"/>
        <v>8.170585890793145</v>
      </c>
      <c r="M16" s="32"/>
    </row>
    <row r="17" spans="2:13" s="2" customFormat="1" ht="15.6">
      <c r="B17" s="183" t="s">
        <v>49</v>
      </c>
      <c r="C17" s="66">
        <v>840</v>
      </c>
      <c r="D17" s="46">
        <v>674</v>
      </c>
      <c r="E17" s="46">
        <f t="shared" si="3"/>
        <v>166</v>
      </c>
      <c r="F17" s="44">
        <v>119</v>
      </c>
      <c r="G17" s="44">
        <v>47</v>
      </c>
      <c r="H17" s="47">
        <f t="shared" si="0"/>
        <v>80.238095238095241</v>
      </c>
      <c r="I17" s="48">
        <f t="shared" si="1"/>
        <v>19.761904761904763</v>
      </c>
      <c r="J17" s="47">
        <f t="shared" si="2"/>
        <v>14.166666666666666</v>
      </c>
      <c r="K17" s="47">
        <f t="shared" si="4"/>
        <v>5.5952380952380949</v>
      </c>
      <c r="M17" s="32"/>
    </row>
    <row r="18" spans="2:13" s="2" customFormat="1" ht="15.6">
      <c r="B18" s="182" t="s">
        <v>50</v>
      </c>
      <c r="C18" s="65">
        <v>82</v>
      </c>
      <c r="D18" s="41">
        <v>69</v>
      </c>
      <c r="E18" s="41">
        <f t="shared" si="3"/>
        <v>13</v>
      </c>
      <c r="F18" s="39">
        <v>8</v>
      </c>
      <c r="G18" s="39">
        <v>5</v>
      </c>
      <c r="H18" s="42">
        <f t="shared" si="0"/>
        <v>84.146341463414629</v>
      </c>
      <c r="I18" s="43">
        <f t="shared" si="1"/>
        <v>15.853658536585366</v>
      </c>
      <c r="J18" s="42">
        <f t="shared" si="2"/>
        <v>9.7560975609756095</v>
      </c>
      <c r="K18" s="42">
        <f t="shared" si="4"/>
        <v>6.0975609756097562</v>
      </c>
      <c r="M18" s="32"/>
    </row>
    <row r="19" spans="2:13" s="2" customFormat="1" ht="15.6">
      <c r="B19" s="183" t="s">
        <v>51</v>
      </c>
      <c r="C19" s="66">
        <v>2</v>
      </c>
      <c r="D19" s="46">
        <v>1</v>
      </c>
      <c r="E19" s="46">
        <f t="shared" si="3"/>
        <v>1</v>
      </c>
      <c r="F19" s="44">
        <v>0</v>
      </c>
      <c r="G19" s="44">
        <v>1</v>
      </c>
      <c r="H19" s="47">
        <f t="shared" si="0"/>
        <v>50</v>
      </c>
      <c r="I19" s="48">
        <f t="shared" si="1"/>
        <v>50</v>
      </c>
      <c r="J19" s="47">
        <f t="shared" si="2"/>
        <v>0</v>
      </c>
      <c r="K19" s="47">
        <f t="shared" si="4"/>
        <v>50</v>
      </c>
      <c r="M19" s="32"/>
    </row>
    <row r="20" spans="2:13" s="2" customFormat="1" ht="15.6">
      <c r="B20" s="182" t="s">
        <v>52</v>
      </c>
      <c r="C20" s="65">
        <v>7</v>
      </c>
      <c r="D20" s="41">
        <v>7</v>
      </c>
      <c r="E20" s="41">
        <f t="shared" si="3"/>
        <v>0</v>
      </c>
      <c r="F20" s="39">
        <v>0</v>
      </c>
      <c r="G20" s="39">
        <v>0</v>
      </c>
      <c r="H20" s="42">
        <f t="shared" si="0"/>
        <v>100</v>
      </c>
      <c r="I20" s="43">
        <f t="shared" si="1"/>
        <v>0</v>
      </c>
      <c r="J20" s="42">
        <f t="shared" si="2"/>
        <v>0</v>
      </c>
      <c r="K20" s="42">
        <f t="shared" si="4"/>
        <v>0</v>
      </c>
      <c r="M20" s="32"/>
    </row>
    <row r="21" spans="2:13" s="2" customFormat="1" ht="15.6">
      <c r="B21" s="183" t="s">
        <v>53</v>
      </c>
      <c r="C21" s="66">
        <v>207</v>
      </c>
      <c r="D21" s="46">
        <v>184</v>
      </c>
      <c r="E21" s="46">
        <f t="shared" si="3"/>
        <v>23</v>
      </c>
      <c r="F21" s="44">
        <v>18</v>
      </c>
      <c r="G21" s="44">
        <v>5</v>
      </c>
      <c r="H21" s="47">
        <f t="shared" si="0"/>
        <v>88.888888888888886</v>
      </c>
      <c r="I21" s="48">
        <f t="shared" si="1"/>
        <v>11.111111111111111</v>
      </c>
      <c r="J21" s="47">
        <f t="shared" si="2"/>
        <v>8.695652173913043</v>
      </c>
      <c r="K21" s="47">
        <f t="shared" si="4"/>
        <v>2.4154589371980677</v>
      </c>
      <c r="M21" s="32"/>
    </row>
    <row r="22" spans="2:13" s="2" customFormat="1" ht="15.6">
      <c r="B22" s="184" t="s">
        <v>54</v>
      </c>
      <c r="C22" s="67">
        <v>3</v>
      </c>
      <c r="D22" s="51">
        <v>3</v>
      </c>
      <c r="E22" s="51">
        <f t="shared" si="3"/>
        <v>0</v>
      </c>
      <c r="F22" s="49">
        <v>0</v>
      </c>
      <c r="G22" s="49">
        <v>0</v>
      </c>
      <c r="H22" s="52">
        <f t="shared" si="0"/>
        <v>100</v>
      </c>
      <c r="I22" s="53">
        <f t="shared" si="1"/>
        <v>0</v>
      </c>
      <c r="J22" s="52">
        <f t="shared" si="2"/>
        <v>0</v>
      </c>
      <c r="K22" s="52">
        <f t="shared" si="4"/>
        <v>0</v>
      </c>
      <c r="M22" s="32"/>
    </row>
    <row r="23" spans="2:13" s="2" customFormat="1" ht="15.6">
      <c r="B23" s="24" t="s">
        <v>55</v>
      </c>
      <c r="C23" s="54">
        <f>C9+C10+C14+C19+C20+C22</f>
        <v>271</v>
      </c>
      <c r="D23" s="54">
        <f>D9+D10+D14+D19+D20+D22</f>
        <v>222</v>
      </c>
      <c r="E23" s="54">
        <f>E9+E10+E14+E19+E20+E22</f>
        <v>49</v>
      </c>
      <c r="F23" s="54">
        <f>F9+F10+F14+F19+F20+F22</f>
        <v>12</v>
      </c>
      <c r="G23" s="54">
        <f>G9+G10+G14+G19+G20+G22</f>
        <v>37</v>
      </c>
      <c r="H23" s="55">
        <f t="shared" si="0"/>
        <v>81.918819188191875</v>
      </c>
      <c r="I23" s="55">
        <f t="shared" si="1"/>
        <v>18.081180811808117</v>
      </c>
      <c r="J23" s="55">
        <f>F23*100/C23</f>
        <v>4.4280442804428048</v>
      </c>
      <c r="K23" s="56">
        <f t="shared" si="4"/>
        <v>13.653136531365314</v>
      </c>
      <c r="M23" s="32"/>
    </row>
    <row r="24" spans="2:13" s="2" customFormat="1" ht="15.6">
      <c r="B24" s="26" t="s">
        <v>56</v>
      </c>
      <c r="C24" s="57">
        <f>C21+C17+C18+C16+C15+C13+C12+C11+C7+C8</f>
        <v>11327</v>
      </c>
      <c r="D24" s="57">
        <f>D21+D17+D18+D16+D15+D13+D12+D11+D7+D8</f>
        <v>9268</v>
      </c>
      <c r="E24" s="57">
        <f>E21+E17+E18+E16+E15+E13+E12+E11+E7+E8</f>
        <v>2059</v>
      </c>
      <c r="F24" s="57">
        <f>F21+F17+F18+F16+F15+F13+F12+F11+F7+F8</f>
        <v>1335</v>
      </c>
      <c r="G24" s="57">
        <f>G21+G17+G18+G16+G15+G13+G12+G11+G7+G8</f>
        <v>724</v>
      </c>
      <c r="H24" s="58">
        <f>D24*100/C24</f>
        <v>81.822194755892994</v>
      </c>
      <c r="I24" s="58">
        <f t="shared" si="1"/>
        <v>18.177805244107002</v>
      </c>
      <c r="J24" s="58">
        <f>F24*100/C24</f>
        <v>11.785998057738148</v>
      </c>
      <c r="K24" s="47">
        <f t="shared" si="4"/>
        <v>6.3918071863688528</v>
      </c>
      <c r="M24" s="32"/>
    </row>
    <row r="25" spans="2:13" s="2" customFormat="1" ht="15.6">
      <c r="B25" s="28" t="s">
        <v>57</v>
      </c>
      <c r="C25" s="59">
        <f>SUM(C7:C22)</f>
        <v>11598</v>
      </c>
      <c r="D25" s="59">
        <f>SUM(D7:D22)</f>
        <v>9490</v>
      </c>
      <c r="E25" s="59">
        <f>SUM(E7:E22)</f>
        <v>2108</v>
      </c>
      <c r="F25" s="59">
        <f>SUM(F7:F22)</f>
        <v>1347</v>
      </c>
      <c r="G25" s="59">
        <f>SUM(G7:G22)</f>
        <v>761</v>
      </c>
      <c r="H25" s="60">
        <f t="shared" si="0"/>
        <v>81.824452491808927</v>
      </c>
      <c r="I25" s="60">
        <f>E25*100/C25</f>
        <v>18.175547508191066</v>
      </c>
      <c r="J25" s="60">
        <f>F25*100/C25</f>
        <v>11.614071391619245</v>
      </c>
      <c r="K25" s="61">
        <f>G25*100/C25</f>
        <v>6.5614761165718232</v>
      </c>
      <c r="M25" s="32"/>
    </row>
    <row r="26" spans="2:13" s="2" customFormat="1" ht="15.6">
      <c r="B26" s="194" t="s">
        <v>63</v>
      </c>
      <c r="C26" s="194"/>
      <c r="D26" s="194"/>
      <c r="E26" s="194"/>
      <c r="F26" s="194"/>
      <c r="G26" s="194"/>
      <c r="H26" s="194"/>
      <c r="I26" s="194"/>
      <c r="J26" s="194"/>
      <c r="K26" s="194"/>
      <c r="M26" s="32"/>
    </row>
    <row r="27" spans="2:13" s="2" customFormat="1" ht="15.6">
      <c r="B27" s="11"/>
      <c r="C27" s="11"/>
      <c r="D27" s="3"/>
      <c r="E27" s="3"/>
      <c r="F27" s="3"/>
      <c r="G27" s="3"/>
      <c r="H27" s="3"/>
      <c r="I27" s="3"/>
      <c r="J27" s="3"/>
      <c r="K27" s="3"/>
    </row>
  </sheetData>
  <mergeCells count="14">
    <mergeCell ref="J4:K4"/>
    <mergeCell ref="C6:G6"/>
    <mergeCell ref="H6:K6"/>
    <mergeCell ref="B26:K26"/>
    <mergeCell ref="B2:K2"/>
    <mergeCell ref="B3:B6"/>
    <mergeCell ref="C3:C5"/>
    <mergeCell ref="D3:D5"/>
    <mergeCell ref="E3:G3"/>
    <mergeCell ref="H3:H5"/>
    <mergeCell ref="I3:K3"/>
    <mergeCell ref="E4:E5"/>
    <mergeCell ref="F4:G4"/>
    <mergeCell ref="I4:I5"/>
  </mergeCell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M67"/>
  <sheetViews>
    <sheetView zoomScale="80" zoomScaleNormal="80" workbookViewId="0">
      <selection activeCell="B2" sqref="B2:K2"/>
    </sheetView>
  </sheetViews>
  <sheetFormatPr defaultColWidth="11.42578125" defaultRowHeight="13.15"/>
  <cols>
    <col min="2" max="2" width="33.7109375" customWidth="1"/>
    <col min="3" max="11" width="29.5703125" customWidth="1"/>
  </cols>
  <sheetData>
    <row r="2" spans="2:13" s="2" customFormat="1" ht="31.9" customHeight="1">
      <c r="B2" s="172" t="s">
        <v>27</v>
      </c>
      <c r="C2" s="172"/>
      <c r="D2" s="172"/>
      <c r="E2" s="172"/>
      <c r="F2" s="172"/>
      <c r="G2" s="172"/>
      <c r="H2" s="172"/>
      <c r="I2" s="172"/>
      <c r="J2" s="172"/>
      <c r="K2" s="172"/>
    </row>
    <row r="3" spans="2:13" s="2" customFormat="1" ht="15.6">
      <c r="B3" s="173" t="s">
        <v>29</v>
      </c>
      <c r="C3" s="161" t="s">
        <v>67</v>
      </c>
      <c r="D3" s="161" t="s">
        <v>31</v>
      </c>
      <c r="E3" s="164" t="s">
        <v>32</v>
      </c>
      <c r="F3" s="165"/>
      <c r="G3" s="165"/>
      <c r="H3" s="161" t="s">
        <v>31</v>
      </c>
      <c r="I3" s="164" t="s">
        <v>32</v>
      </c>
      <c r="J3" s="165"/>
      <c r="K3" s="166"/>
    </row>
    <row r="4" spans="2:13" s="2" customFormat="1" ht="15.6">
      <c r="B4" s="174"/>
      <c r="C4" s="162"/>
      <c r="D4" s="162"/>
      <c r="E4" s="167" t="s">
        <v>33</v>
      </c>
      <c r="F4" s="148" t="s">
        <v>34</v>
      </c>
      <c r="G4" s="148"/>
      <c r="H4" s="162"/>
      <c r="I4" s="167" t="s">
        <v>33</v>
      </c>
      <c r="J4" s="148" t="s">
        <v>34</v>
      </c>
      <c r="K4" s="149"/>
    </row>
    <row r="5" spans="2:13" s="2" customFormat="1" ht="15.6">
      <c r="B5" s="174"/>
      <c r="C5" s="163"/>
      <c r="D5" s="163"/>
      <c r="E5" s="168"/>
      <c r="F5" s="4" t="s">
        <v>35</v>
      </c>
      <c r="G5" s="5" t="s">
        <v>36</v>
      </c>
      <c r="H5" s="163"/>
      <c r="I5" s="168"/>
      <c r="J5" s="4" t="s">
        <v>35</v>
      </c>
      <c r="K5" s="6" t="s">
        <v>36</v>
      </c>
    </row>
    <row r="6" spans="2:13" s="2" customFormat="1" ht="15.6">
      <c r="B6" s="175"/>
      <c r="C6" s="150" t="s">
        <v>37</v>
      </c>
      <c r="D6" s="151"/>
      <c r="E6" s="151"/>
      <c r="F6" s="151"/>
      <c r="G6" s="152"/>
      <c r="H6" s="153" t="s">
        <v>38</v>
      </c>
      <c r="I6" s="154"/>
      <c r="J6" s="154"/>
      <c r="K6" s="155"/>
    </row>
    <row r="7" spans="2:13" s="2" customFormat="1" ht="15.6">
      <c r="B7" s="181" t="s">
        <v>39</v>
      </c>
      <c r="C7" s="34">
        <v>3540</v>
      </c>
      <c r="D7" s="35">
        <v>2852</v>
      </c>
      <c r="E7" s="36">
        <f>F7+G7</f>
        <v>688</v>
      </c>
      <c r="F7" s="34">
        <v>486</v>
      </c>
      <c r="G7" s="34">
        <v>202</v>
      </c>
      <c r="H7" s="37">
        <f t="shared" ref="H7:H25" si="0">D7*100/C7</f>
        <v>80.564971751412429</v>
      </c>
      <c r="I7" s="38">
        <f t="shared" ref="I7:I24" si="1">E7*100/C7</f>
        <v>19.435028248587571</v>
      </c>
      <c r="J7" s="37">
        <f t="shared" ref="J7:J22" si="2">F7*100/C7</f>
        <v>13.728813559322035</v>
      </c>
      <c r="K7" s="37">
        <f>G7*100/C7</f>
        <v>5.7062146892655363</v>
      </c>
      <c r="L7" s="31"/>
      <c r="M7" s="32"/>
    </row>
    <row r="8" spans="2:13" s="2" customFormat="1" ht="15.6">
      <c r="B8" s="182" t="s">
        <v>40</v>
      </c>
      <c r="C8" s="39">
        <v>1230</v>
      </c>
      <c r="D8" s="40">
        <v>913</v>
      </c>
      <c r="E8" s="41">
        <f t="shared" ref="E8:E22" si="3">F8+G8</f>
        <v>317</v>
      </c>
      <c r="F8" s="39">
        <v>145</v>
      </c>
      <c r="G8" s="39">
        <v>172</v>
      </c>
      <c r="H8" s="42">
        <f t="shared" si="0"/>
        <v>74.22764227642277</v>
      </c>
      <c r="I8" s="43">
        <f t="shared" si="1"/>
        <v>25.772357723577237</v>
      </c>
      <c r="J8" s="42">
        <f t="shared" si="2"/>
        <v>11.788617886178862</v>
      </c>
      <c r="K8" s="42">
        <f t="shared" ref="K8:K24" si="4">G8*100/C8</f>
        <v>13.983739837398375</v>
      </c>
      <c r="L8" s="31"/>
      <c r="M8" s="32"/>
    </row>
    <row r="9" spans="2:13" s="2" customFormat="1" ht="15.6">
      <c r="B9" s="183" t="s">
        <v>41</v>
      </c>
      <c r="C9" s="44">
        <v>216</v>
      </c>
      <c r="D9" s="45">
        <v>177</v>
      </c>
      <c r="E9" s="46">
        <f t="shared" si="3"/>
        <v>39</v>
      </c>
      <c r="F9" s="44">
        <v>9</v>
      </c>
      <c r="G9" s="44">
        <v>30</v>
      </c>
      <c r="H9" s="47">
        <f t="shared" si="0"/>
        <v>81.944444444444443</v>
      </c>
      <c r="I9" s="48">
        <f t="shared" si="1"/>
        <v>18.055555555555557</v>
      </c>
      <c r="J9" s="47">
        <f t="shared" si="2"/>
        <v>4.166666666666667</v>
      </c>
      <c r="K9" s="47">
        <f t="shared" si="4"/>
        <v>13.888888888888889</v>
      </c>
      <c r="L9" s="31"/>
      <c r="M9" s="32"/>
    </row>
    <row r="10" spans="2:13" s="2" customFormat="1" ht="15.6">
      <c r="B10" s="182" t="s">
        <v>42</v>
      </c>
      <c r="C10" s="39">
        <v>31</v>
      </c>
      <c r="D10" s="40">
        <v>26</v>
      </c>
      <c r="E10" s="41">
        <f t="shared" si="3"/>
        <v>5</v>
      </c>
      <c r="F10" s="39">
        <v>5</v>
      </c>
      <c r="G10" s="39">
        <v>0</v>
      </c>
      <c r="H10" s="42">
        <f t="shared" si="0"/>
        <v>83.870967741935488</v>
      </c>
      <c r="I10" s="43">
        <f t="shared" si="1"/>
        <v>16.129032258064516</v>
      </c>
      <c r="J10" s="42">
        <f t="shared" si="2"/>
        <v>16.129032258064516</v>
      </c>
      <c r="K10" s="42">
        <f t="shared" si="4"/>
        <v>0</v>
      </c>
      <c r="L10" s="31"/>
      <c r="M10" s="32"/>
    </row>
    <row r="11" spans="2:13" s="2" customFormat="1" ht="15.6">
      <c r="B11" s="183" t="s">
        <v>43</v>
      </c>
      <c r="C11" s="44">
        <v>88</v>
      </c>
      <c r="D11" s="45">
        <v>68</v>
      </c>
      <c r="E11" s="46">
        <f t="shared" si="3"/>
        <v>20</v>
      </c>
      <c r="F11" s="44">
        <v>19</v>
      </c>
      <c r="G11" s="44">
        <v>1</v>
      </c>
      <c r="H11" s="47">
        <f t="shared" si="0"/>
        <v>77.272727272727266</v>
      </c>
      <c r="I11" s="48">
        <f t="shared" si="1"/>
        <v>22.727272727272727</v>
      </c>
      <c r="J11" s="47">
        <f t="shared" si="2"/>
        <v>21.59090909090909</v>
      </c>
      <c r="K11" s="47">
        <f t="shared" si="4"/>
        <v>1.1363636363636365</v>
      </c>
      <c r="L11" s="31"/>
      <c r="M11" s="32"/>
    </row>
    <row r="12" spans="2:13" s="2" customFormat="1" ht="15.6">
      <c r="B12" s="182" t="s">
        <v>44</v>
      </c>
      <c r="C12" s="39">
        <v>328</v>
      </c>
      <c r="D12" s="40">
        <v>288</v>
      </c>
      <c r="E12" s="41">
        <f t="shared" si="3"/>
        <v>40</v>
      </c>
      <c r="F12" s="39">
        <v>2</v>
      </c>
      <c r="G12" s="39">
        <v>38</v>
      </c>
      <c r="H12" s="42">
        <f t="shared" si="0"/>
        <v>87.804878048780495</v>
      </c>
      <c r="I12" s="43">
        <f t="shared" si="1"/>
        <v>12.195121951219512</v>
      </c>
      <c r="J12" s="42">
        <f t="shared" si="2"/>
        <v>0.6097560975609756</v>
      </c>
      <c r="K12" s="42">
        <f t="shared" si="4"/>
        <v>11.585365853658537</v>
      </c>
      <c r="L12" s="31"/>
      <c r="M12" s="32"/>
    </row>
    <row r="13" spans="2:13" s="2" customFormat="1" ht="15.6">
      <c r="B13" s="183" t="s">
        <v>45</v>
      </c>
      <c r="C13" s="44">
        <v>544</v>
      </c>
      <c r="D13" s="45">
        <v>410</v>
      </c>
      <c r="E13" s="46">
        <f t="shared" si="3"/>
        <v>134</v>
      </c>
      <c r="F13" s="44">
        <v>84</v>
      </c>
      <c r="G13" s="44">
        <v>50</v>
      </c>
      <c r="H13" s="47">
        <f t="shared" si="0"/>
        <v>75.367647058823536</v>
      </c>
      <c r="I13" s="48">
        <f t="shared" si="1"/>
        <v>24.632352941176471</v>
      </c>
      <c r="J13" s="47">
        <f t="shared" si="2"/>
        <v>15.441176470588236</v>
      </c>
      <c r="K13" s="47">
        <f t="shared" si="4"/>
        <v>9.1911764705882355</v>
      </c>
      <c r="L13" s="31"/>
      <c r="M13" s="32"/>
    </row>
    <row r="14" spans="2:13" s="2" customFormat="1" ht="15.6">
      <c r="B14" s="182" t="s">
        <v>46</v>
      </c>
      <c r="C14" s="39">
        <v>19</v>
      </c>
      <c r="D14" s="40">
        <v>17</v>
      </c>
      <c r="E14" s="41">
        <f t="shared" si="3"/>
        <v>2</v>
      </c>
      <c r="F14" s="39">
        <v>2</v>
      </c>
      <c r="G14" s="39">
        <v>0</v>
      </c>
      <c r="H14" s="42">
        <f t="shared" si="0"/>
        <v>89.473684210526315</v>
      </c>
      <c r="I14" s="43">
        <f t="shared" si="1"/>
        <v>10.526315789473685</v>
      </c>
      <c r="J14" s="42">
        <f t="shared" si="2"/>
        <v>10.526315789473685</v>
      </c>
      <c r="K14" s="42">
        <f t="shared" si="4"/>
        <v>0</v>
      </c>
      <c r="L14" s="31"/>
      <c r="M14" s="32"/>
    </row>
    <row r="15" spans="2:13" s="2" customFormat="1" ht="15.6">
      <c r="B15" s="183" t="s">
        <v>47</v>
      </c>
      <c r="C15" s="44">
        <v>3038</v>
      </c>
      <c r="D15" s="45">
        <v>2745</v>
      </c>
      <c r="E15" s="46">
        <f t="shared" si="3"/>
        <v>293</v>
      </c>
      <c r="F15" s="44">
        <v>203</v>
      </c>
      <c r="G15" s="44">
        <v>90</v>
      </c>
      <c r="H15" s="47">
        <f t="shared" si="0"/>
        <v>90.355497037524685</v>
      </c>
      <c r="I15" s="48">
        <f t="shared" si="1"/>
        <v>9.6445029624753129</v>
      </c>
      <c r="J15" s="47">
        <f t="shared" si="2"/>
        <v>6.6820276497695854</v>
      </c>
      <c r="K15" s="47">
        <f t="shared" si="4"/>
        <v>2.9624753127057275</v>
      </c>
      <c r="L15" s="31"/>
      <c r="M15" s="32"/>
    </row>
    <row r="16" spans="2:13" s="2" customFormat="1" ht="15.6">
      <c r="B16" s="182" t="s">
        <v>48</v>
      </c>
      <c r="C16" s="39">
        <v>3009</v>
      </c>
      <c r="D16" s="40">
        <v>2337</v>
      </c>
      <c r="E16" s="41">
        <f t="shared" si="3"/>
        <v>672</v>
      </c>
      <c r="F16" s="39">
        <v>441</v>
      </c>
      <c r="G16" s="39">
        <v>231</v>
      </c>
      <c r="H16" s="42">
        <f t="shared" si="0"/>
        <v>77.666999002991034</v>
      </c>
      <c r="I16" s="43">
        <f t="shared" si="1"/>
        <v>22.333000997008973</v>
      </c>
      <c r="J16" s="42">
        <f t="shared" si="2"/>
        <v>14.656031904287138</v>
      </c>
      <c r="K16" s="42">
        <f t="shared" si="4"/>
        <v>7.6769690927218344</v>
      </c>
      <c r="L16" s="31"/>
      <c r="M16" s="32"/>
    </row>
    <row r="17" spans="2:13" s="2" customFormat="1" ht="15.6">
      <c r="B17" s="183" t="s">
        <v>49</v>
      </c>
      <c r="C17" s="44">
        <v>900</v>
      </c>
      <c r="D17" s="45">
        <v>737</v>
      </c>
      <c r="E17" s="46">
        <f t="shared" si="3"/>
        <v>163</v>
      </c>
      <c r="F17" s="44">
        <v>114</v>
      </c>
      <c r="G17" s="44">
        <v>49</v>
      </c>
      <c r="H17" s="47">
        <f t="shared" si="0"/>
        <v>81.888888888888886</v>
      </c>
      <c r="I17" s="48">
        <f t="shared" si="1"/>
        <v>18.111111111111111</v>
      </c>
      <c r="J17" s="47">
        <f t="shared" si="2"/>
        <v>12.666666666666666</v>
      </c>
      <c r="K17" s="47">
        <f t="shared" si="4"/>
        <v>5.4444444444444446</v>
      </c>
      <c r="L17" s="31"/>
      <c r="M17" s="32"/>
    </row>
    <row r="18" spans="2:13" s="2" customFormat="1" ht="15.6">
      <c r="B18" s="182" t="s">
        <v>50</v>
      </c>
      <c r="C18" s="39">
        <v>87</v>
      </c>
      <c r="D18" s="40">
        <v>62</v>
      </c>
      <c r="E18" s="41">
        <f t="shared" si="3"/>
        <v>25</v>
      </c>
      <c r="F18" s="39">
        <v>21</v>
      </c>
      <c r="G18" s="39">
        <v>4</v>
      </c>
      <c r="H18" s="42">
        <f t="shared" si="0"/>
        <v>71.264367816091948</v>
      </c>
      <c r="I18" s="43">
        <f t="shared" si="1"/>
        <v>28.735632183908045</v>
      </c>
      <c r="J18" s="42">
        <f t="shared" si="2"/>
        <v>24.137931034482758</v>
      </c>
      <c r="K18" s="42">
        <f t="shared" si="4"/>
        <v>4.5977011494252871</v>
      </c>
      <c r="L18" s="31"/>
      <c r="M18" s="32"/>
    </row>
    <row r="19" spans="2:13" s="2" customFormat="1" ht="15.6">
      <c r="B19" s="183" t="s">
        <v>51</v>
      </c>
      <c r="C19" s="44">
        <v>4</v>
      </c>
      <c r="D19" s="45">
        <v>2</v>
      </c>
      <c r="E19" s="46">
        <f t="shared" si="3"/>
        <v>2</v>
      </c>
      <c r="F19" s="44">
        <v>1</v>
      </c>
      <c r="G19" s="44">
        <v>1</v>
      </c>
      <c r="H19" s="47">
        <f t="shared" si="0"/>
        <v>50</v>
      </c>
      <c r="I19" s="48">
        <f t="shared" si="1"/>
        <v>50</v>
      </c>
      <c r="J19" s="47">
        <f t="shared" si="2"/>
        <v>25</v>
      </c>
      <c r="K19" s="47">
        <f t="shared" si="4"/>
        <v>25</v>
      </c>
      <c r="L19" s="31"/>
      <c r="M19" s="32"/>
    </row>
    <row r="20" spans="2:13" s="2" customFormat="1" ht="15.6">
      <c r="B20" s="182" t="s">
        <v>52</v>
      </c>
      <c r="C20" s="39">
        <v>8</v>
      </c>
      <c r="D20" s="40">
        <v>7</v>
      </c>
      <c r="E20" s="41">
        <f t="shared" si="3"/>
        <v>1</v>
      </c>
      <c r="F20" s="39">
        <v>1</v>
      </c>
      <c r="G20" s="39">
        <v>0</v>
      </c>
      <c r="H20" s="42">
        <f t="shared" si="0"/>
        <v>87.5</v>
      </c>
      <c r="I20" s="43">
        <f t="shared" si="1"/>
        <v>12.5</v>
      </c>
      <c r="J20" s="42">
        <f t="shared" si="2"/>
        <v>12.5</v>
      </c>
      <c r="K20" s="42">
        <f t="shared" si="4"/>
        <v>0</v>
      </c>
      <c r="L20" s="31"/>
      <c r="M20" s="32"/>
    </row>
    <row r="21" spans="2:13" s="2" customFormat="1" ht="15.6">
      <c r="B21" s="183" t="s">
        <v>53</v>
      </c>
      <c r="C21" s="44">
        <v>229</v>
      </c>
      <c r="D21" s="45">
        <v>197</v>
      </c>
      <c r="E21" s="46">
        <f t="shared" si="3"/>
        <v>32</v>
      </c>
      <c r="F21" s="44">
        <v>22</v>
      </c>
      <c r="G21" s="44">
        <v>10</v>
      </c>
      <c r="H21" s="47">
        <f t="shared" si="0"/>
        <v>86.026200873362441</v>
      </c>
      <c r="I21" s="48">
        <f t="shared" si="1"/>
        <v>13.973799126637555</v>
      </c>
      <c r="J21" s="47">
        <f t="shared" si="2"/>
        <v>9.606986899563319</v>
      </c>
      <c r="K21" s="47">
        <f t="shared" si="4"/>
        <v>4.3668122270742362</v>
      </c>
      <c r="L21" s="31"/>
      <c r="M21" s="32"/>
    </row>
    <row r="22" spans="2:13" s="2" customFormat="1" ht="15.6">
      <c r="B22" s="184" t="s">
        <v>54</v>
      </c>
      <c r="C22" s="49">
        <v>8</v>
      </c>
      <c r="D22" s="50">
        <v>8</v>
      </c>
      <c r="E22" s="51">
        <f t="shared" si="3"/>
        <v>0</v>
      </c>
      <c r="F22" s="49">
        <v>0</v>
      </c>
      <c r="G22" s="49">
        <v>0</v>
      </c>
      <c r="H22" s="52">
        <f t="shared" si="0"/>
        <v>100</v>
      </c>
      <c r="I22" s="53">
        <f t="shared" si="1"/>
        <v>0</v>
      </c>
      <c r="J22" s="52">
        <f t="shared" si="2"/>
        <v>0</v>
      </c>
      <c r="K22" s="52">
        <f t="shared" si="4"/>
        <v>0</v>
      </c>
      <c r="L22" s="31"/>
      <c r="M22" s="32"/>
    </row>
    <row r="23" spans="2:13" s="2" customFormat="1" ht="15.6">
      <c r="B23" s="24" t="s">
        <v>55</v>
      </c>
      <c r="C23" s="54">
        <f>C9+C10+C14+C19+C20+C22</f>
        <v>286</v>
      </c>
      <c r="D23" s="54">
        <f>D9+D10+D14+D19+D20+D22</f>
        <v>237</v>
      </c>
      <c r="E23" s="54">
        <f>E9+E10+E14+E19+E20+E22</f>
        <v>49</v>
      </c>
      <c r="F23" s="54">
        <f>F9+F10+F14+F19+F20+F22</f>
        <v>18</v>
      </c>
      <c r="G23" s="54">
        <f>G9+G10+G14+G19+G20+G22</f>
        <v>31</v>
      </c>
      <c r="H23" s="55">
        <f t="shared" si="0"/>
        <v>82.867132867132867</v>
      </c>
      <c r="I23" s="56">
        <f t="shared" si="1"/>
        <v>17.132867132867133</v>
      </c>
      <c r="J23" s="56">
        <f>F23*100/C23</f>
        <v>6.2937062937062933</v>
      </c>
      <c r="K23" s="56">
        <f t="shared" si="4"/>
        <v>10.839160839160838</v>
      </c>
      <c r="L23" s="31"/>
      <c r="M23" s="32"/>
    </row>
    <row r="24" spans="2:13" s="2" customFormat="1" ht="15.6">
      <c r="B24" s="26" t="s">
        <v>56</v>
      </c>
      <c r="C24" s="57">
        <f>C21+C17+C18+C16+C15+C13+C12+C11+C7+C8</f>
        <v>12993</v>
      </c>
      <c r="D24" s="57">
        <f>D21+D17+D18+D16+D15+D13+D12+D11+D7+D8</f>
        <v>10609</v>
      </c>
      <c r="E24" s="57">
        <f>E21+E17+E18+E16+E15+E13+E12+E11+E7+E8</f>
        <v>2384</v>
      </c>
      <c r="F24" s="57">
        <f>F21+F17+F18+F16+F15+F13+F12+F11+F7+F8</f>
        <v>1537</v>
      </c>
      <c r="G24" s="57">
        <f>G21+G17+G18+G16+G15+G13+G12+G11+G7+G8</f>
        <v>847</v>
      </c>
      <c r="H24" s="58">
        <f>D24*100/C24</f>
        <v>81.651658585392141</v>
      </c>
      <c r="I24" s="47">
        <f t="shared" si="1"/>
        <v>18.348341414607866</v>
      </c>
      <c r="J24" s="47">
        <f>F24*100/C24</f>
        <v>11.829446625105826</v>
      </c>
      <c r="K24" s="47">
        <f t="shared" si="4"/>
        <v>6.5188947895020393</v>
      </c>
      <c r="L24" s="31"/>
      <c r="M24" s="32"/>
    </row>
    <row r="25" spans="2:13" s="2" customFormat="1" ht="15.6">
      <c r="B25" s="28" t="s">
        <v>57</v>
      </c>
      <c r="C25" s="59">
        <f>SUM(C7:C22)</f>
        <v>13279</v>
      </c>
      <c r="D25" s="59">
        <f>SUM(D7:D22)</f>
        <v>10846</v>
      </c>
      <c r="E25" s="59">
        <f>SUM(E7:E22)</f>
        <v>2433</v>
      </c>
      <c r="F25" s="59">
        <f>SUM(F7:F22)</f>
        <v>1555</v>
      </c>
      <c r="G25" s="59">
        <f>SUM(G7:G22)</f>
        <v>878</v>
      </c>
      <c r="H25" s="60">
        <f t="shared" si="0"/>
        <v>81.677837186535129</v>
      </c>
      <c r="I25" s="61">
        <f>E25*100/C25</f>
        <v>18.322162813464871</v>
      </c>
      <c r="J25" s="61">
        <f>F25*100/C25</f>
        <v>11.710219143007757</v>
      </c>
      <c r="K25" s="61">
        <f>G25*100/C25</f>
        <v>6.6119436704571131</v>
      </c>
      <c r="L25" s="31"/>
      <c r="M25" s="32"/>
    </row>
    <row r="26" spans="2:13" s="2" customFormat="1" ht="15.6">
      <c r="B26" s="180" t="s">
        <v>64</v>
      </c>
      <c r="C26" s="180"/>
      <c r="D26" s="180"/>
      <c r="E26" s="180"/>
      <c r="F26" s="180"/>
      <c r="G26" s="180"/>
      <c r="H26" s="180"/>
      <c r="I26" s="180"/>
      <c r="J26" s="180"/>
      <c r="K26" s="180"/>
      <c r="L26" s="31"/>
      <c r="M26" s="32"/>
    </row>
    <row r="27" spans="2:13" s="2" customFormat="1" ht="15.6">
      <c r="B27" s="11"/>
      <c r="C27" s="11"/>
      <c r="D27" s="3"/>
      <c r="E27" s="3"/>
      <c r="F27" s="3"/>
      <c r="G27" s="3"/>
      <c r="H27" s="3"/>
      <c r="I27" s="3"/>
      <c r="J27" s="3"/>
      <c r="K27" s="3"/>
    </row>
    <row r="48" spans="3:11">
      <c r="C48" s="62"/>
      <c r="D48" s="62"/>
      <c r="E48" s="62"/>
      <c r="F48" s="62"/>
      <c r="G48" s="62"/>
      <c r="H48" s="63"/>
      <c r="I48" s="63"/>
      <c r="J48" s="63"/>
      <c r="K48" s="63"/>
    </row>
    <row r="49" spans="3:11">
      <c r="C49" s="62"/>
      <c r="D49" s="62"/>
      <c r="E49" s="62"/>
      <c r="F49" s="62"/>
      <c r="G49" s="62"/>
      <c r="H49" s="63"/>
      <c r="I49" s="63"/>
      <c r="J49" s="63"/>
      <c r="K49" s="63"/>
    </row>
    <row r="50" spans="3:11">
      <c r="C50" s="62"/>
      <c r="D50" s="62"/>
      <c r="E50" s="62"/>
      <c r="F50" s="62"/>
      <c r="G50" s="62"/>
      <c r="H50" s="63"/>
      <c r="I50" s="63"/>
      <c r="J50" s="63"/>
      <c r="K50" s="63"/>
    </row>
    <row r="51" spans="3:11">
      <c r="C51" s="62"/>
      <c r="D51" s="62"/>
      <c r="E51" s="62"/>
      <c r="F51" s="62"/>
      <c r="G51" s="62"/>
      <c r="H51" s="63"/>
      <c r="I51" s="63"/>
      <c r="J51" s="63"/>
      <c r="K51" s="63"/>
    </row>
    <row r="52" spans="3:11">
      <c r="C52" s="62"/>
      <c r="D52" s="62"/>
      <c r="E52" s="62"/>
      <c r="F52" s="62"/>
      <c r="G52" s="62"/>
      <c r="H52" s="63"/>
      <c r="I52" s="63"/>
      <c r="J52" s="63"/>
      <c r="K52" s="63"/>
    </row>
    <row r="53" spans="3:11">
      <c r="C53" s="62"/>
      <c r="D53" s="62"/>
      <c r="E53" s="62"/>
      <c r="F53" s="62"/>
      <c r="G53" s="62"/>
      <c r="H53" s="63"/>
      <c r="I53" s="63"/>
      <c r="J53" s="63"/>
      <c r="K53" s="63"/>
    </row>
    <row r="54" spans="3:11">
      <c r="C54" s="62"/>
      <c r="D54" s="62"/>
      <c r="E54" s="62"/>
      <c r="F54" s="62"/>
      <c r="G54" s="62"/>
      <c r="H54" s="63"/>
      <c r="I54" s="63"/>
      <c r="J54" s="63"/>
      <c r="K54" s="63"/>
    </row>
    <row r="55" spans="3:11">
      <c r="C55" s="62"/>
      <c r="D55" s="62"/>
      <c r="E55" s="62"/>
      <c r="F55" s="62"/>
      <c r="G55" s="62"/>
      <c r="H55" s="63"/>
      <c r="I55" s="63"/>
      <c r="J55" s="63"/>
      <c r="K55" s="63"/>
    </row>
    <row r="56" spans="3:11">
      <c r="C56" s="62"/>
      <c r="D56" s="62"/>
      <c r="E56" s="62"/>
      <c r="F56" s="62"/>
      <c r="G56" s="62"/>
      <c r="H56" s="63"/>
      <c r="I56" s="63"/>
      <c r="J56" s="63"/>
      <c r="K56" s="63"/>
    </row>
    <row r="57" spans="3:11">
      <c r="C57" s="62"/>
      <c r="D57" s="62"/>
      <c r="E57" s="62"/>
      <c r="F57" s="62"/>
      <c r="G57" s="62"/>
      <c r="H57" s="63"/>
      <c r="I57" s="63"/>
      <c r="J57" s="63"/>
      <c r="K57" s="63"/>
    </row>
    <row r="58" spans="3:11">
      <c r="C58" s="62"/>
      <c r="D58" s="62"/>
      <c r="E58" s="62"/>
      <c r="F58" s="62"/>
      <c r="G58" s="62"/>
      <c r="H58" s="63"/>
      <c r="I58" s="63"/>
      <c r="J58" s="63"/>
      <c r="K58" s="63"/>
    </row>
    <row r="59" spans="3:11">
      <c r="C59" s="62"/>
      <c r="D59" s="62"/>
      <c r="E59" s="62"/>
      <c r="F59" s="62"/>
      <c r="G59" s="62"/>
      <c r="H59" s="63"/>
      <c r="I59" s="63"/>
      <c r="J59" s="63"/>
      <c r="K59" s="63"/>
    </row>
    <row r="60" spans="3:11">
      <c r="C60" s="62"/>
      <c r="D60" s="62"/>
      <c r="E60" s="62"/>
      <c r="F60" s="62"/>
      <c r="G60" s="62"/>
      <c r="H60" s="63"/>
      <c r="I60" s="63"/>
      <c r="J60" s="63"/>
      <c r="K60" s="63"/>
    </row>
    <row r="61" spans="3:11">
      <c r="C61" s="62"/>
      <c r="D61" s="62"/>
      <c r="E61" s="62"/>
      <c r="F61" s="62"/>
      <c r="G61" s="62"/>
      <c r="H61" s="63"/>
      <c r="I61" s="63"/>
      <c r="J61" s="63"/>
      <c r="K61" s="63"/>
    </row>
    <row r="62" spans="3:11">
      <c r="C62" s="62"/>
      <c r="D62" s="62"/>
      <c r="E62" s="62"/>
      <c r="F62" s="62"/>
      <c r="G62" s="62"/>
      <c r="H62" s="63"/>
      <c r="I62" s="63"/>
      <c r="J62" s="63"/>
      <c r="K62" s="63"/>
    </row>
    <row r="63" spans="3:11">
      <c r="C63" s="62"/>
      <c r="D63" s="62"/>
      <c r="E63" s="62"/>
      <c r="F63" s="62"/>
      <c r="G63" s="62"/>
      <c r="H63" s="63"/>
      <c r="I63" s="63"/>
      <c r="J63" s="63"/>
      <c r="K63" s="63"/>
    </row>
    <row r="64" spans="3:11">
      <c r="C64" s="62"/>
      <c r="D64" s="62"/>
      <c r="E64" s="62"/>
      <c r="F64" s="62"/>
      <c r="G64" s="62"/>
      <c r="H64" s="63"/>
      <c r="I64" s="63"/>
      <c r="J64" s="63"/>
      <c r="K64" s="63"/>
    </row>
    <row r="65" spans="3:11">
      <c r="C65" s="62"/>
      <c r="D65" s="62"/>
      <c r="E65" s="62"/>
      <c r="F65" s="62"/>
      <c r="G65" s="62"/>
      <c r="H65" s="63"/>
      <c r="I65" s="63"/>
      <c r="J65" s="63"/>
      <c r="K65" s="63"/>
    </row>
    <row r="66" spans="3:11">
      <c r="C66" s="62"/>
      <c r="D66" s="62"/>
      <c r="E66" s="62"/>
      <c r="F66" s="62"/>
      <c r="G66" s="62"/>
      <c r="H66" s="63"/>
      <c r="I66" s="63"/>
      <c r="J66" s="63"/>
      <c r="K66" s="63"/>
    </row>
    <row r="67" spans="3:11">
      <c r="C67" s="62"/>
      <c r="D67" s="62"/>
      <c r="E67" s="62"/>
      <c r="F67" s="62"/>
      <c r="G67" s="62"/>
      <c r="H67" s="62"/>
      <c r="I67" s="62"/>
      <c r="J67" s="62"/>
      <c r="K67" s="62"/>
    </row>
  </sheetData>
  <mergeCells count="14">
    <mergeCell ref="J4:K4"/>
    <mergeCell ref="C6:G6"/>
    <mergeCell ref="H6:K6"/>
    <mergeCell ref="B26:K26"/>
    <mergeCell ref="B2:K2"/>
    <mergeCell ref="B3:B6"/>
    <mergeCell ref="C3:C5"/>
    <mergeCell ref="D3:D5"/>
    <mergeCell ref="E3:G3"/>
    <mergeCell ref="H3:H5"/>
    <mergeCell ref="I3:K3"/>
    <mergeCell ref="E4:E5"/>
    <mergeCell ref="F4:G4"/>
    <mergeCell ref="I4:I5"/>
  </mergeCell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O66"/>
  <sheetViews>
    <sheetView zoomScale="80" zoomScaleNormal="80" workbookViewId="0">
      <selection activeCell="B2" sqref="B2:K2"/>
    </sheetView>
  </sheetViews>
  <sheetFormatPr defaultColWidth="11.42578125" defaultRowHeight="15.6"/>
  <cols>
    <col min="1" max="1" width="11.42578125" style="2"/>
    <col min="2" max="2" width="29.7109375" style="2" customWidth="1"/>
    <col min="3" max="11" width="29.5703125" style="2" customWidth="1"/>
    <col min="12" max="15" width="23.85546875" style="2" customWidth="1"/>
    <col min="16" max="19" width="18.140625" style="2" customWidth="1"/>
    <col min="20" max="16384" width="11.42578125" style="2"/>
  </cols>
  <sheetData>
    <row r="2" spans="2:15" ht="21.95" customHeight="1">
      <c r="B2" s="172" t="s">
        <v>28</v>
      </c>
      <c r="C2" s="172"/>
      <c r="D2" s="172"/>
      <c r="E2" s="172"/>
      <c r="F2" s="172"/>
      <c r="G2" s="172"/>
      <c r="H2" s="172"/>
      <c r="I2" s="172"/>
      <c r="J2" s="172"/>
      <c r="K2" s="172"/>
      <c r="L2" s="1"/>
      <c r="M2" s="1"/>
      <c r="N2" s="1"/>
      <c r="O2" s="1"/>
    </row>
    <row r="3" spans="2:15">
      <c r="B3" s="173" t="s">
        <v>29</v>
      </c>
      <c r="C3" s="161" t="s">
        <v>67</v>
      </c>
      <c r="D3" s="161" t="s">
        <v>31</v>
      </c>
      <c r="E3" s="164" t="s">
        <v>32</v>
      </c>
      <c r="F3" s="165"/>
      <c r="G3" s="165"/>
      <c r="H3" s="161" t="s">
        <v>31</v>
      </c>
      <c r="I3" s="164" t="s">
        <v>32</v>
      </c>
      <c r="J3" s="165"/>
      <c r="K3" s="166"/>
      <c r="L3" s="3"/>
      <c r="M3" s="3"/>
    </row>
    <row r="4" spans="2:15">
      <c r="B4" s="174"/>
      <c r="C4" s="162"/>
      <c r="D4" s="162"/>
      <c r="E4" s="167" t="s">
        <v>33</v>
      </c>
      <c r="F4" s="148" t="s">
        <v>34</v>
      </c>
      <c r="G4" s="148"/>
      <c r="H4" s="162"/>
      <c r="I4" s="167" t="s">
        <v>33</v>
      </c>
      <c r="J4" s="148" t="s">
        <v>34</v>
      </c>
      <c r="K4" s="149"/>
      <c r="L4" s="3"/>
      <c r="M4" s="3"/>
    </row>
    <row r="5" spans="2:15">
      <c r="B5" s="174"/>
      <c r="C5" s="163"/>
      <c r="D5" s="163"/>
      <c r="E5" s="168"/>
      <c r="F5" s="4" t="s">
        <v>35</v>
      </c>
      <c r="G5" s="5" t="s">
        <v>36</v>
      </c>
      <c r="H5" s="163"/>
      <c r="I5" s="168"/>
      <c r="J5" s="4" t="s">
        <v>35</v>
      </c>
      <c r="K5" s="6" t="s">
        <v>36</v>
      </c>
      <c r="L5" s="3"/>
      <c r="M5" s="3"/>
    </row>
    <row r="6" spans="2:15">
      <c r="B6" s="175"/>
      <c r="C6" s="150" t="s">
        <v>37</v>
      </c>
      <c r="D6" s="151"/>
      <c r="E6" s="151"/>
      <c r="F6" s="151"/>
      <c r="G6" s="152"/>
      <c r="H6" s="153" t="s">
        <v>38</v>
      </c>
      <c r="I6" s="154"/>
      <c r="J6" s="154"/>
      <c r="K6" s="155"/>
      <c r="L6" s="3"/>
      <c r="M6" s="3"/>
    </row>
    <row r="7" spans="2:15">
      <c r="B7" s="181" t="s">
        <v>39</v>
      </c>
      <c r="C7" s="7">
        <f>SUM(D7:E7)</f>
        <v>3933</v>
      </c>
      <c r="D7" s="8">
        <v>3168</v>
      </c>
      <c r="E7" s="8">
        <f>F7+G7</f>
        <v>765</v>
      </c>
      <c r="F7" s="7">
        <v>538</v>
      </c>
      <c r="G7" s="7">
        <v>227</v>
      </c>
      <c r="H7" s="9">
        <f t="shared" ref="H7:H25" si="0">D7*100/C7</f>
        <v>80.549199084668189</v>
      </c>
      <c r="I7" s="10">
        <f t="shared" ref="I7:I24" si="1">E7*100/C7</f>
        <v>19.450800915331808</v>
      </c>
      <c r="J7" s="9">
        <f t="shared" ref="J7:J22" si="2">F7*100/C7</f>
        <v>13.679125349605899</v>
      </c>
      <c r="K7" s="9">
        <f>G7*100/C7</f>
        <v>5.7716755657259089</v>
      </c>
      <c r="L7" s="3"/>
      <c r="M7" s="11"/>
    </row>
    <row r="8" spans="2:15">
      <c r="B8" s="182" t="s">
        <v>40</v>
      </c>
      <c r="C8" s="12">
        <f t="shared" ref="C8:C22" si="3">SUM(D8:E8)</f>
        <v>1231</v>
      </c>
      <c r="D8" s="13">
        <v>929</v>
      </c>
      <c r="E8" s="13">
        <f t="shared" ref="E8:E22" si="4">F8+G8</f>
        <v>302</v>
      </c>
      <c r="F8" s="12">
        <v>151</v>
      </c>
      <c r="G8" s="12">
        <v>151</v>
      </c>
      <c r="H8" s="14">
        <f t="shared" si="0"/>
        <v>75.467099918765228</v>
      </c>
      <c r="I8" s="15">
        <f t="shared" si="1"/>
        <v>24.532900081234768</v>
      </c>
      <c r="J8" s="14">
        <f t="shared" si="2"/>
        <v>12.266450040617384</v>
      </c>
      <c r="K8" s="14">
        <f t="shared" ref="K8:K24" si="5">G8*100/C8</f>
        <v>12.266450040617384</v>
      </c>
      <c r="L8" s="3"/>
      <c r="M8" s="11"/>
    </row>
    <row r="9" spans="2:15">
      <c r="B9" s="183" t="s">
        <v>41</v>
      </c>
      <c r="C9" s="16">
        <f t="shared" si="3"/>
        <v>227</v>
      </c>
      <c r="D9" s="17">
        <v>187</v>
      </c>
      <c r="E9" s="17">
        <f t="shared" si="4"/>
        <v>40</v>
      </c>
      <c r="F9" s="16">
        <v>15</v>
      </c>
      <c r="G9" s="16">
        <v>25</v>
      </c>
      <c r="H9" s="18">
        <f t="shared" si="0"/>
        <v>82.378854625550659</v>
      </c>
      <c r="I9" s="19">
        <f t="shared" si="1"/>
        <v>17.621145374449338</v>
      </c>
      <c r="J9" s="18">
        <f t="shared" si="2"/>
        <v>6.607929515418502</v>
      </c>
      <c r="K9" s="18">
        <f t="shared" si="5"/>
        <v>11.013215859030836</v>
      </c>
      <c r="L9" s="3"/>
      <c r="M9" s="11"/>
    </row>
    <row r="10" spans="2:15">
      <c r="B10" s="182" t="s">
        <v>42</v>
      </c>
      <c r="C10" s="12">
        <f t="shared" si="3"/>
        <v>40</v>
      </c>
      <c r="D10" s="13">
        <v>34</v>
      </c>
      <c r="E10" s="13">
        <f t="shared" si="4"/>
        <v>6</v>
      </c>
      <c r="F10" s="12">
        <v>6</v>
      </c>
      <c r="G10" s="12">
        <v>0</v>
      </c>
      <c r="H10" s="14">
        <f t="shared" si="0"/>
        <v>85</v>
      </c>
      <c r="I10" s="15">
        <f t="shared" si="1"/>
        <v>15</v>
      </c>
      <c r="J10" s="14">
        <f t="shared" si="2"/>
        <v>15</v>
      </c>
      <c r="K10" s="14">
        <f t="shared" si="5"/>
        <v>0</v>
      </c>
      <c r="L10" s="3"/>
      <c r="M10" s="11"/>
    </row>
    <row r="11" spans="2:15">
      <c r="B11" s="183" t="s">
        <v>43</v>
      </c>
      <c r="C11" s="16">
        <f t="shared" si="3"/>
        <v>87</v>
      </c>
      <c r="D11" s="17">
        <v>71</v>
      </c>
      <c r="E11" s="17">
        <f t="shared" si="4"/>
        <v>16</v>
      </c>
      <c r="F11" s="16">
        <v>12</v>
      </c>
      <c r="G11" s="16">
        <v>4</v>
      </c>
      <c r="H11" s="18">
        <f t="shared" si="0"/>
        <v>81.609195402298852</v>
      </c>
      <c r="I11" s="19">
        <f t="shared" si="1"/>
        <v>18.390804597701148</v>
      </c>
      <c r="J11" s="18">
        <f t="shared" si="2"/>
        <v>13.793103448275861</v>
      </c>
      <c r="K11" s="18">
        <f t="shared" si="5"/>
        <v>4.5977011494252871</v>
      </c>
      <c r="L11" s="3"/>
      <c r="M11" s="11"/>
    </row>
    <row r="12" spans="2:15">
      <c r="B12" s="182" t="s">
        <v>44</v>
      </c>
      <c r="C12" s="12">
        <f t="shared" si="3"/>
        <v>376</v>
      </c>
      <c r="D12" s="13">
        <v>333</v>
      </c>
      <c r="E12" s="13">
        <f t="shared" si="4"/>
        <v>43</v>
      </c>
      <c r="F12" s="12">
        <v>1</v>
      </c>
      <c r="G12" s="12">
        <v>42</v>
      </c>
      <c r="H12" s="14">
        <f t="shared" si="0"/>
        <v>88.563829787234042</v>
      </c>
      <c r="I12" s="15">
        <f t="shared" si="1"/>
        <v>11.436170212765957</v>
      </c>
      <c r="J12" s="14">
        <f t="shared" si="2"/>
        <v>0.26595744680851063</v>
      </c>
      <c r="K12" s="14">
        <f t="shared" si="5"/>
        <v>11.170212765957446</v>
      </c>
      <c r="L12" s="3"/>
      <c r="M12" s="11"/>
    </row>
    <row r="13" spans="2:15">
      <c r="B13" s="183" t="s">
        <v>45</v>
      </c>
      <c r="C13" s="16">
        <f t="shared" si="3"/>
        <v>650</v>
      </c>
      <c r="D13" s="17">
        <v>484</v>
      </c>
      <c r="E13" s="17">
        <f t="shared" si="4"/>
        <v>166</v>
      </c>
      <c r="F13" s="16">
        <v>105</v>
      </c>
      <c r="G13" s="16">
        <v>61</v>
      </c>
      <c r="H13" s="18">
        <f t="shared" si="0"/>
        <v>74.461538461538467</v>
      </c>
      <c r="I13" s="19">
        <f t="shared" si="1"/>
        <v>25.53846153846154</v>
      </c>
      <c r="J13" s="18">
        <f t="shared" si="2"/>
        <v>16.153846153846153</v>
      </c>
      <c r="K13" s="18">
        <f t="shared" si="5"/>
        <v>9.384615384615385</v>
      </c>
      <c r="L13" s="3"/>
      <c r="M13" s="11"/>
    </row>
    <row r="14" spans="2:15">
      <c r="B14" s="182" t="s">
        <v>46</v>
      </c>
      <c r="C14" s="12">
        <f t="shared" si="3"/>
        <v>23</v>
      </c>
      <c r="D14" s="13">
        <v>18</v>
      </c>
      <c r="E14" s="13">
        <f t="shared" si="4"/>
        <v>5</v>
      </c>
      <c r="F14" s="12">
        <v>4</v>
      </c>
      <c r="G14" s="12">
        <v>1</v>
      </c>
      <c r="H14" s="14">
        <f t="shared" si="0"/>
        <v>78.260869565217391</v>
      </c>
      <c r="I14" s="15">
        <f t="shared" si="1"/>
        <v>21.739130434782609</v>
      </c>
      <c r="J14" s="14">
        <f t="shared" si="2"/>
        <v>17.391304347826086</v>
      </c>
      <c r="K14" s="14">
        <f t="shared" si="5"/>
        <v>4.3478260869565215</v>
      </c>
      <c r="L14" s="3"/>
      <c r="M14" s="11"/>
    </row>
    <row r="15" spans="2:15">
      <c r="B15" s="183" t="s">
        <v>47</v>
      </c>
      <c r="C15" s="16">
        <f>SUM(D15:E15)</f>
        <v>3235</v>
      </c>
      <c r="D15" s="17">
        <v>2893</v>
      </c>
      <c r="E15" s="17">
        <f t="shared" si="4"/>
        <v>342</v>
      </c>
      <c r="F15" s="16">
        <v>235</v>
      </c>
      <c r="G15" s="16">
        <v>107</v>
      </c>
      <c r="H15" s="18">
        <f t="shared" si="0"/>
        <v>89.428129829984542</v>
      </c>
      <c r="I15" s="19">
        <f t="shared" si="1"/>
        <v>10.571870170015456</v>
      </c>
      <c r="J15" s="18">
        <f t="shared" si="2"/>
        <v>7.2642967542503865</v>
      </c>
      <c r="K15" s="18">
        <f t="shared" si="5"/>
        <v>3.3075734157650696</v>
      </c>
      <c r="L15" s="3"/>
      <c r="M15" s="11"/>
    </row>
    <row r="16" spans="2:15">
      <c r="B16" s="182" t="s">
        <v>48</v>
      </c>
      <c r="C16" s="12">
        <f t="shared" si="3"/>
        <v>3274</v>
      </c>
      <c r="D16" s="13">
        <v>2566</v>
      </c>
      <c r="E16" s="13">
        <f t="shared" si="4"/>
        <v>708</v>
      </c>
      <c r="F16" s="12">
        <v>457</v>
      </c>
      <c r="G16" s="12">
        <v>251</v>
      </c>
      <c r="H16" s="14">
        <f t="shared" si="0"/>
        <v>78.375076359193642</v>
      </c>
      <c r="I16" s="15">
        <f t="shared" si="1"/>
        <v>21.624923640806355</v>
      </c>
      <c r="J16" s="14">
        <f t="shared" si="2"/>
        <v>13.958460598656078</v>
      </c>
      <c r="K16" s="14">
        <f t="shared" si="5"/>
        <v>7.6664630421502746</v>
      </c>
      <c r="L16" s="3"/>
      <c r="M16" s="11"/>
    </row>
    <row r="17" spans="2:13">
      <c r="B17" s="183" t="s">
        <v>49</v>
      </c>
      <c r="C17" s="16">
        <f t="shared" si="3"/>
        <v>994</v>
      </c>
      <c r="D17" s="17">
        <v>776</v>
      </c>
      <c r="E17" s="17">
        <f t="shared" si="4"/>
        <v>218</v>
      </c>
      <c r="F17" s="16">
        <v>164</v>
      </c>
      <c r="G17" s="16">
        <v>54</v>
      </c>
      <c r="H17" s="18">
        <f t="shared" si="0"/>
        <v>78.068410462776654</v>
      </c>
      <c r="I17" s="19">
        <f t="shared" si="1"/>
        <v>21.931589537223338</v>
      </c>
      <c r="J17" s="18">
        <f t="shared" si="2"/>
        <v>16.498993963782695</v>
      </c>
      <c r="K17" s="18">
        <f t="shared" si="5"/>
        <v>5.4325955734406435</v>
      </c>
      <c r="L17" s="3"/>
      <c r="M17" s="11"/>
    </row>
    <row r="18" spans="2:13">
      <c r="B18" s="182" t="s">
        <v>50</v>
      </c>
      <c r="C18" s="12">
        <f t="shared" si="3"/>
        <v>111</v>
      </c>
      <c r="D18" s="13">
        <v>77</v>
      </c>
      <c r="E18" s="13">
        <f t="shared" si="4"/>
        <v>34</v>
      </c>
      <c r="F18" s="12">
        <v>28</v>
      </c>
      <c r="G18" s="12">
        <v>6</v>
      </c>
      <c r="H18" s="14">
        <f t="shared" si="0"/>
        <v>69.369369369369366</v>
      </c>
      <c r="I18" s="15">
        <f t="shared" si="1"/>
        <v>30.63063063063063</v>
      </c>
      <c r="J18" s="14">
        <f t="shared" si="2"/>
        <v>25.225225225225227</v>
      </c>
      <c r="K18" s="14">
        <f t="shared" si="5"/>
        <v>5.4054054054054053</v>
      </c>
      <c r="L18" s="3"/>
      <c r="M18" s="11"/>
    </row>
    <row r="19" spans="2:13">
      <c r="B19" s="183" t="s">
        <v>51</v>
      </c>
      <c r="C19" s="16">
        <f t="shared" si="3"/>
        <v>4</v>
      </c>
      <c r="D19" s="17">
        <v>4</v>
      </c>
      <c r="E19" s="17">
        <f t="shared" si="4"/>
        <v>0</v>
      </c>
      <c r="F19" s="16">
        <v>0</v>
      </c>
      <c r="G19" s="16">
        <v>0</v>
      </c>
      <c r="H19" s="18">
        <f t="shared" si="0"/>
        <v>100</v>
      </c>
      <c r="I19" s="19">
        <f t="shared" si="1"/>
        <v>0</v>
      </c>
      <c r="J19" s="18">
        <f t="shared" si="2"/>
        <v>0</v>
      </c>
      <c r="K19" s="18">
        <f t="shared" si="5"/>
        <v>0</v>
      </c>
      <c r="L19" s="3"/>
      <c r="M19" s="11"/>
    </row>
    <row r="20" spans="2:13">
      <c r="B20" s="182" t="s">
        <v>52</v>
      </c>
      <c r="C20" s="12">
        <f t="shared" si="3"/>
        <v>9</v>
      </c>
      <c r="D20" s="13">
        <v>9</v>
      </c>
      <c r="E20" s="13">
        <f t="shared" si="4"/>
        <v>0</v>
      </c>
      <c r="F20" s="12">
        <v>0</v>
      </c>
      <c r="G20" s="12">
        <v>0</v>
      </c>
      <c r="H20" s="14">
        <f t="shared" si="0"/>
        <v>100</v>
      </c>
      <c r="I20" s="15">
        <f t="shared" si="1"/>
        <v>0</v>
      </c>
      <c r="J20" s="14">
        <f t="shared" si="2"/>
        <v>0</v>
      </c>
      <c r="K20" s="14">
        <f t="shared" si="5"/>
        <v>0</v>
      </c>
      <c r="L20" s="3"/>
      <c r="M20" s="11"/>
    </row>
    <row r="21" spans="2:13">
      <c r="B21" s="183" t="s">
        <v>53</v>
      </c>
      <c r="C21" s="16">
        <f t="shared" si="3"/>
        <v>249</v>
      </c>
      <c r="D21" s="17">
        <v>209</v>
      </c>
      <c r="E21" s="17">
        <f t="shared" si="4"/>
        <v>40</v>
      </c>
      <c r="F21" s="16">
        <v>30</v>
      </c>
      <c r="G21" s="16">
        <v>10</v>
      </c>
      <c r="H21" s="18">
        <f t="shared" si="0"/>
        <v>83.935742971887549</v>
      </c>
      <c r="I21" s="19">
        <f t="shared" si="1"/>
        <v>16.064257028112451</v>
      </c>
      <c r="J21" s="18">
        <f t="shared" si="2"/>
        <v>12.048192771084338</v>
      </c>
      <c r="K21" s="18">
        <f t="shared" si="5"/>
        <v>4.0160642570281126</v>
      </c>
      <c r="L21" s="3"/>
      <c r="M21" s="11"/>
    </row>
    <row r="22" spans="2:13">
      <c r="B22" s="184" t="s">
        <v>54</v>
      </c>
      <c r="C22" s="20">
        <f t="shared" si="3"/>
        <v>23</v>
      </c>
      <c r="D22" s="21">
        <v>23</v>
      </c>
      <c r="E22" s="21">
        <f t="shared" si="4"/>
        <v>0</v>
      </c>
      <c r="F22" s="20">
        <v>0</v>
      </c>
      <c r="G22" s="20">
        <v>0</v>
      </c>
      <c r="H22" s="22">
        <f t="shared" si="0"/>
        <v>100</v>
      </c>
      <c r="I22" s="23">
        <f t="shared" si="1"/>
        <v>0</v>
      </c>
      <c r="J22" s="22">
        <f t="shared" si="2"/>
        <v>0</v>
      </c>
      <c r="K22" s="22">
        <f t="shared" si="5"/>
        <v>0</v>
      </c>
      <c r="L22" s="3"/>
      <c r="M22" s="11"/>
    </row>
    <row r="23" spans="2:13">
      <c r="B23" s="24" t="s">
        <v>55</v>
      </c>
      <c r="C23" s="25">
        <f>C9+C10+C14+C19+C20+C22</f>
        <v>326</v>
      </c>
      <c r="D23" s="25">
        <f>D9+D10+D14+D19+D20+D22</f>
        <v>275</v>
      </c>
      <c r="E23" s="25">
        <f>E9+E10+E14+E19+E20+E22</f>
        <v>51</v>
      </c>
      <c r="F23" s="25">
        <f>F9+F10+F14+F19+F20+F22</f>
        <v>25</v>
      </c>
      <c r="G23" s="25">
        <f>G9+G10+G14+G19+G20+G22</f>
        <v>26</v>
      </c>
      <c r="H23" s="185">
        <f t="shared" si="0"/>
        <v>84.355828220858896</v>
      </c>
      <c r="I23" s="185">
        <f t="shared" si="1"/>
        <v>15.644171779141104</v>
      </c>
      <c r="J23" s="185">
        <f>F23*100/C23</f>
        <v>7.6687116564417179</v>
      </c>
      <c r="K23" s="186">
        <f t="shared" si="5"/>
        <v>7.9754601226993866</v>
      </c>
      <c r="L23" s="3"/>
      <c r="M23" s="11"/>
    </row>
    <row r="24" spans="2:13">
      <c r="B24" s="26" t="s">
        <v>56</v>
      </c>
      <c r="C24" s="27">
        <f>C21+C17+C18+C16+C15+C13+C12+C11+C7+C8</f>
        <v>14140</v>
      </c>
      <c r="D24" s="27">
        <f>D21+D17+D18+D16+D15+D13+D12+D11+D7+D8</f>
        <v>11506</v>
      </c>
      <c r="E24" s="27">
        <f>E21+E17+E18+E16+E15+E13+E12+E11+E7+E8</f>
        <v>2634</v>
      </c>
      <c r="F24" s="27">
        <f>F21+F17+F18+F16+F15+F13+F12+F11+F7+F8</f>
        <v>1721</v>
      </c>
      <c r="G24" s="27">
        <f>G21+G17+G18+G16+G15+G13+G12+G11+G7+G8</f>
        <v>913</v>
      </c>
      <c r="H24" s="187">
        <f>D24*100/C24</f>
        <v>81.371994342291373</v>
      </c>
      <c r="I24" s="187">
        <f t="shared" si="1"/>
        <v>18.628005657708627</v>
      </c>
      <c r="J24" s="187">
        <f>F24*100/C24</f>
        <v>12.171145685997171</v>
      </c>
      <c r="K24" s="188">
        <f t="shared" si="5"/>
        <v>6.4568599717114568</v>
      </c>
      <c r="L24" s="3"/>
      <c r="M24" s="11"/>
    </row>
    <row r="25" spans="2:13">
      <c r="B25" s="28" t="s">
        <v>57</v>
      </c>
      <c r="C25" s="29">
        <f>SUM(C7:C22)</f>
        <v>14466</v>
      </c>
      <c r="D25" s="29">
        <f>SUM(D7:D22)</f>
        <v>11781</v>
      </c>
      <c r="E25" s="29">
        <f>SUM(E7:E22)</f>
        <v>2685</v>
      </c>
      <c r="F25" s="29">
        <f>SUM(F7:F22)</f>
        <v>1746</v>
      </c>
      <c r="G25" s="29">
        <f>SUM(G7:G22)</f>
        <v>939</v>
      </c>
      <c r="H25" s="189">
        <f t="shared" si="0"/>
        <v>81.439236831190371</v>
      </c>
      <c r="I25" s="189">
        <f>E25*100/C25</f>
        <v>18.560763168809622</v>
      </c>
      <c r="J25" s="189">
        <f>F25*100/C25</f>
        <v>12.069680630443798</v>
      </c>
      <c r="K25" s="190">
        <f>G25*100/C25</f>
        <v>6.4910825383658235</v>
      </c>
      <c r="L25" s="3"/>
      <c r="M25" s="11"/>
    </row>
    <row r="26" spans="2:13">
      <c r="B26" s="171" t="s">
        <v>65</v>
      </c>
      <c r="C26" s="171"/>
      <c r="D26" s="171"/>
      <c r="E26" s="171"/>
      <c r="F26" s="171"/>
      <c r="G26" s="171"/>
      <c r="H26" s="171"/>
      <c r="I26" s="171"/>
      <c r="J26" s="171"/>
      <c r="K26" s="171"/>
      <c r="L26" s="3"/>
      <c r="M26" s="11"/>
    </row>
    <row r="27" spans="2:13">
      <c r="B27" s="11"/>
      <c r="C27" s="3"/>
      <c r="D27" s="3"/>
      <c r="E27" s="3"/>
      <c r="F27" s="3"/>
      <c r="G27" s="3"/>
      <c r="H27" s="3"/>
      <c r="I27" s="3"/>
      <c r="J27" s="3"/>
      <c r="K27" s="3"/>
      <c r="L27" s="3"/>
    </row>
    <row r="28" spans="2:13">
      <c r="B28" s="3"/>
      <c r="C28" s="3"/>
      <c r="D28" s="3"/>
      <c r="E28" s="3"/>
      <c r="F28" s="3"/>
      <c r="G28" s="30"/>
      <c r="H28" s="30"/>
      <c r="I28" s="30"/>
      <c r="J28" s="30"/>
      <c r="K28" s="3"/>
      <c r="L28" s="3"/>
      <c r="M28" s="3"/>
    </row>
    <row r="29" spans="2:13">
      <c r="B29" s="3"/>
      <c r="C29" s="3"/>
      <c r="D29" s="3"/>
      <c r="E29" s="3"/>
      <c r="F29" s="3"/>
      <c r="G29" s="30"/>
      <c r="H29" s="30"/>
      <c r="I29" s="30"/>
      <c r="J29" s="30"/>
      <c r="K29" s="3"/>
      <c r="L29" s="3"/>
      <c r="M29" s="3"/>
    </row>
    <row r="30" spans="2:13">
      <c r="G30" s="31"/>
      <c r="H30" s="31"/>
      <c r="I30" s="31"/>
      <c r="J30" s="31"/>
    </row>
    <row r="31" spans="2:13">
      <c r="G31" s="31"/>
      <c r="H31" s="31"/>
      <c r="I31" s="31"/>
      <c r="J31" s="31"/>
    </row>
    <row r="32" spans="2:13">
      <c r="G32" s="31"/>
      <c r="H32" s="31"/>
      <c r="I32" s="31"/>
      <c r="J32" s="31"/>
    </row>
    <row r="33" spans="2:10">
      <c r="G33" s="31"/>
      <c r="H33" s="31"/>
      <c r="I33" s="31"/>
      <c r="J33" s="31"/>
    </row>
    <row r="34" spans="2:10">
      <c r="G34" s="31"/>
      <c r="H34" s="31"/>
      <c r="I34" s="31"/>
      <c r="J34" s="31"/>
    </row>
    <row r="35" spans="2:10">
      <c r="G35" s="31"/>
      <c r="H35" s="31"/>
      <c r="I35" s="31"/>
      <c r="J35" s="31"/>
    </row>
    <row r="36" spans="2:10">
      <c r="G36" s="31"/>
      <c r="H36" s="31"/>
      <c r="I36" s="31"/>
      <c r="J36" s="31"/>
    </row>
    <row r="37" spans="2:10">
      <c r="G37" s="31"/>
      <c r="H37" s="31"/>
      <c r="I37" s="31"/>
      <c r="J37" s="31"/>
    </row>
    <row r="38" spans="2:10">
      <c r="G38" s="31"/>
      <c r="H38" s="31"/>
      <c r="I38" s="31"/>
      <c r="J38" s="31"/>
    </row>
    <row r="39" spans="2:10">
      <c r="G39" s="31"/>
      <c r="H39" s="31"/>
      <c r="I39" s="31"/>
      <c r="J39" s="31"/>
    </row>
    <row r="40" spans="2:10">
      <c r="G40" s="31"/>
      <c r="H40" s="31"/>
      <c r="I40" s="31"/>
      <c r="J40" s="31"/>
    </row>
    <row r="41" spans="2:10">
      <c r="G41" s="31"/>
      <c r="H41" s="31"/>
      <c r="I41" s="31"/>
      <c r="J41" s="31"/>
    </row>
    <row r="42" spans="2:10">
      <c r="G42" s="31"/>
      <c r="H42" s="31"/>
      <c r="I42" s="31"/>
      <c r="J42" s="31"/>
    </row>
    <row r="43" spans="2:10">
      <c r="G43" s="31"/>
      <c r="H43" s="31"/>
      <c r="I43" s="31"/>
      <c r="J43" s="31"/>
    </row>
    <row r="44" spans="2:10">
      <c r="G44" s="31"/>
      <c r="H44" s="31"/>
      <c r="I44" s="31"/>
      <c r="J44" s="31"/>
    </row>
    <row r="45" spans="2:10">
      <c r="G45" s="31"/>
      <c r="H45" s="31"/>
      <c r="I45" s="31"/>
      <c r="J45" s="31"/>
    </row>
    <row r="46" spans="2:10">
      <c r="G46" s="31"/>
      <c r="H46" s="31"/>
      <c r="I46" s="31"/>
      <c r="J46" s="31"/>
    </row>
    <row r="48" spans="2:10">
      <c r="B48" s="32"/>
      <c r="C48" s="32"/>
      <c r="D48" s="32"/>
      <c r="E48" s="32"/>
      <c r="F48" s="32"/>
      <c r="G48" s="33"/>
      <c r="H48" s="33"/>
      <c r="I48" s="33"/>
      <c r="J48" s="33"/>
    </row>
    <row r="49" spans="2:10">
      <c r="B49" s="32"/>
      <c r="C49" s="32"/>
      <c r="D49" s="32"/>
      <c r="E49" s="32"/>
      <c r="F49" s="32"/>
      <c r="G49" s="33"/>
      <c r="H49" s="33"/>
      <c r="I49" s="33"/>
      <c r="J49" s="33"/>
    </row>
    <row r="50" spans="2:10">
      <c r="B50" s="32"/>
      <c r="C50" s="32"/>
      <c r="D50" s="32"/>
      <c r="E50" s="32"/>
      <c r="F50" s="32"/>
      <c r="G50" s="33"/>
      <c r="H50" s="33"/>
      <c r="I50" s="33"/>
      <c r="J50" s="33"/>
    </row>
    <row r="51" spans="2:10">
      <c r="B51" s="32"/>
      <c r="C51" s="32"/>
      <c r="D51" s="32"/>
      <c r="E51" s="32"/>
      <c r="F51" s="32"/>
      <c r="G51" s="33"/>
      <c r="H51" s="33"/>
      <c r="I51" s="33"/>
      <c r="J51" s="33"/>
    </row>
    <row r="52" spans="2:10">
      <c r="B52" s="32"/>
      <c r="C52" s="32"/>
      <c r="D52" s="32"/>
      <c r="E52" s="32"/>
      <c r="F52" s="32"/>
      <c r="G52" s="33"/>
      <c r="H52" s="33"/>
      <c r="I52" s="33"/>
      <c r="J52" s="33"/>
    </row>
    <row r="53" spans="2:10">
      <c r="B53" s="32"/>
      <c r="C53" s="32"/>
      <c r="D53" s="32"/>
      <c r="E53" s="32"/>
      <c r="F53" s="32"/>
      <c r="G53" s="33"/>
      <c r="H53" s="33"/>
      <c r="I53" s="33"/>
      <c r="J53" s="33"/>
    </row>
    <row r="54" spans="2:10">
      <c r="B54" s="32"/>
      <c r="C54" s="32"/>
      <c r="D54" s="32"/>
      <c r="E54" s="32"/>
      <c r="F54" s="32"/>
      <c r="G54" s="33"/>
      <c r="H54" s="33"/>
      <c r="I54" s="33"/>
      <c r="J54" s="33"/>
    </row>
    <row r="55" spans="2:10">
      <c r="B55" s="32"/>
      <c r="C55" s="32"/>
      <c r="D55" s="32"/>
      <c r="E55" s="32"/>
      <c r="F55" s="32"/>
      <c r="G55" s="33"/>
      <c r="H55" s="33"/>
      <c r="I55" s="33"/>
      <c r="J55" s="33"/>
    </row>
    <row r="56" spans="2:10">
      <c r="B56" s="32"/>
      <c r="C56" s="32"/>
      <c r="D56" s="32"/>
      <c r="E56" s="32"/>
      <c r="F56" s="32"/>
      <c r="G56" s="33"/>
      <c r="H56" s="33"/>
      <c r="I56" s="33"/>
      <c r="J56" s="33"/>
    </row>
    <row r="57" spans="2:10">
      <c r="B57" s="32"/>
      <c r="C57" s="32"/>
      <c r="D57" s="32"/>
      <c r="E57" s="32"/>
      <c r="F57" s="32"/>
      <c r="G57" s="33"/>
      <c r="H57" s="33"/>
      <c r="I57" s="33"/>
      <c r="J57" s="33"/>
    </row>
    <row r="58" spans="2:10">
      <c r="B58" s="32"/>
      <c r="C58" s="32"/>
      <c r="D58" s="32"/>
      <c r="E58" s="32"/>
      <c r="F58" s="32"/>
      <c r="G58" s="33"/>
      <c r="H58" s="33"/>
      <c r="I58" s="33"/>
      <c r="J58" s="33"/>
    </row>
    <row r="59" spans="2:10">
      <c r="B59" s="32"/>
      <c r="C59" s="32"/>
      <c r="D59" s="32"/>
      <c r="E59" s="32"/>
      <c r="F59" s="32"/>
      <c r="G59" s="33"/>
      <c r="H59" s="33"/>
      <c r="I59" s="33"/>
      <c r="J59" s="33"/>
    </row>
    <row r="60" spans="2:10">
      <c r="B60" s="32"/>
      <c r="C60" s="32"/>
      <c r="D60" s="32"/>
      <c r="E60" s="32"/>
      <c r="F60" s="32"/>
      <c r="G60" s="33"/>
      <c r="H60" s="33"/>
      <c r="I60" s="33"/>
      <c r="J60" s="33"/>
    </row>
    <row r="61" spans="2:10">
      <c r="B61" s="32"/>
      <c r="C61" s="32"/>
      <c r="D61" s="32"/>
      <c r="E61" s="32"/>
      <c r="F61" s="32"/>
      <c r="G61" s="33"/>
      <c r="H61" s="33"/>
      <c r="I61" s="33"/>
      <c r="J61" s="33"/>
    </row>
    <row r="62" spans="2:10">
      <c r="B62" s="32"/>
      <c r="C62" s="32"/>
      <c r="D62" s="32"/>
      <c r="E62" s="32"/>
      <c r="F62" s="32"/>
      <c r="G62" s="33"/>
      <c r="H62" s="33"/>
      <c r="I62" s="33"/>
      <c r="J62" s="33"/>
    </row>
    <row r="63" spans="2:10">
      <c r="B63" s="32"/>
      <c r="C63" s="32"/>
      <c r="D63" s="32"/>
      <c r="E63" s="32"/>
      <c r="F63" s="32"/>
      <c r="G63" s="33"/>
      <c r="H63" s="33"/>
      <c r="I63" s="33"/>
      <c r="J63" s="33"/>
    </row>
    <row r="64" spans="2:10">
      <c r="B64" s="32"/>
      <c r="C64" s="32"/>
      <c r="D64" s="32"/>
      <c r="E64" s="32"/>
      <c r="F64" s="32"/>
      <c r="G64" s="33"/>
      <c r="H64" s="33"/>
      <c r="I64" s="33"/>
      <c r="J64" s="33"/>
    </row>
    <row r="65" spans="2:10">
      <c r="B65" s="32"/>
      <c r="C65" s="32"/>
      <c r="D65" s="32"/>
      <c r="E65" s="32"/>
      <c r="F65" s="32"/>
      <c r="G65" s="33"/>
      <c r="H65" s="33"/>
      <c r="I65" s="33"/>
      <c r="J65" s="33"/>
    </row>
    <row r="66" spans="2:10">
      <c r="B66" s="32"/>
      <c r="C66" s="32"/>
      <c r="D66" s="32"/>
      <c r="E66" s="32"/>
      <c r="F66" s="32"/>
      <c r="G66" s="33"/>
      <c r="H66" s="33"/>
      <c r="I66" s="33"/>
      <c r="J66" s="33"/>
    </row>
  </sheetData>
  <mergeCells count="14">
    <mergeCell ref="J4:K4"/>
    <mergeCell ref="C6:G6"/>
    <mergeCell ref="H6:K6"/>
    <mergeCell ref="B26:K26"/>
    <mergeCell ref="B2:K2"/>
    <mergeCell ref="B3:B6"/>
    <mergeCell ref="C3:C5"/>
    <mergeCell ref="D3:D5"/>
    <mergeCell ref="E3:G3"/>
    <mergeCell ref="H3:H5"/>
    <mergeCell ref="I3:K3"/>
    <mergeCell ref="E4:E5"/>
    <mergeCell ref="F4:G4"/>
    <mergeCell ref="I4:I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44E9F-8B6C-4B85-9730-743A35F3FCA0}">
  <dimension ref="B2:O66"/>
  <sheetViews>
    <sheetView workbookViewId="0">
      <selection activeCell="B2" sqref="B2:K2"/>
    </sheetView>
  </sheetViews>
  <sheetFormatPr defaultColWidth="11.42578125" defaultRowHeight="13.15"/>
  <cols>
    <col min="1" max="1" width="11.42578125" style="69"/>
    <col min="2" max="11" width="29.42578125" style="69" customWidth="1"/>
    <col min="12" max="15" width="23.42578125" style="69" customWidth="1"/>
    <col min="16" max="19" width="18.42578125" style="69" customWidth="1"/>
    <col min="20" max="16384" width="11.42578125" style="69"/>
  </cols>
  <sheetData>
    <row r="2" spans="2:15" ht="30.75" customHeight="1">
      <c r="B2" s="157" t="s">
        <v>7</v>
      </c>
      <c r="C2" s="157"/>
      <c r="D2" s="157"/>
      <c r="E2" s="157"/>
      <c r="F2" s="157"/>
      <c r="G2" s="157"/>
      <c r="H2" s="157"/>
      <c r="I2" s="157"/>
      <c r="J2" s="157"/>
      <c r="K2" s="157"/>
      <c r="L2" s="68"/>
      <c r="M2" s="68"/>
      <c r="N2" s="68"/>
      <c r="O2" s="68"/>
    </row>
    <row r="3" spans="2:15" ht="14.45">
      <c r="B3" s="158" t="s">
        <v>29</v>
      </c>
      <c r="C3" s="161" t="s">
        <v>30</v>
      </c>
      <c r="D3" s="161" t="s">
        <v>31</v>
      </c>
      <c r="E3" s="164" t="s">
        <v>32</v>
      </c>
      <c r="F3" s="165"/>
      <c r="G3" s="165"/>
      <c r="H3" s="161" t="s">
        <v>31</v>
      </c>
      <c r="I3" s="164" t="s">
        <v>32</v>
      </c>
      <c r="J3" s="165"/>
      <c r="K3" s="166"/>
      <c r="L3" s="3"/>
      <c r="M3" s="3"/>
    </row>
    <row r="4" spans="2:15" ht="14.45">
      <c r="B4" s="159"/>
      <c r="C4" s="162"/>
      <c r="D4" s="162"/>
      <c r="E4" s="167" t="s">
        <v>33</v>
      </c>
      <c r="F4" s="148" t="s">
        <v>34</v>
      </c>
      <c r="G4" s="148"/>
      <c r="H4" s="162"/>
      <c r="I4" s="167" t="s">
        <v>33</v>
      </c>
      <c r="J4" s="148" t="s">
        <v>34</v>
      </c>
      <c r="K4" s="149"/>
      <c r="L4" s="3"/>
      <c r="M4" s="3"/>
    </row>
    <row r="5" spans="2:15" ht="14.45">
      <c r="B5" s="159"/>
      <c r="C5" s="163"/>
      <c r="D5" s="163"/>
      <c r="E5" s="168"/>
      <c r="F5" s="4" t="s">
        <v>35</v>
      </c>
      <c r="G5" s="5" t="s">
        <v>36</v>
      </c>
      <c r="H5" s="163"/>
      <c r="I5" s="168"/>
      <c r="J5" s="4" t="s">
        <v>35</v>
      </c>
      <c r="K5" s="6" t="s">
        <v>36</v>
      </c>
      <c r="L5" s="3"/>
      <c r="M5" s="3"/>
    </row>
    <row r="6" spans="2:15" ht="14.45">
      <c r="B6" s="160"/>
      <c r="C6" s="150" t="s">
        <v>37</v>
      </c>
      <c r="D6" s="151"/>
      <c r="E6" s="151"/>
      <c r="F6" s="151"/>
      <c r="G6" s="152"/>
      <c r="H6" s="153" t="s">
        <v>38</v>
      </c>
      <c r="I6" s="154"/>
      <c r="J6" s="154"/>
      <c r="K6" s="155"/>
      <c r="L6" s="3"/>
      <c r="M6" s="3"/>
    </row>
    <row r="7" spans="2:15" ht="14.45">
      <c r="B7" s="98" t="s">
        <v>39</v>
      </c>
      <c r="C7" s="70">
        <f>D7+E7</f>
        <v>16140</v>
      </c>
      <c r="D7" s="71">
        <v>13317</v>
      </c>
      <c r="E7" s="71">
        <f t="shared" ref="E7:E22" si="0">SUM(F7:G7)</f>
        <v>2823</v>
      </c>
      <c r="F7" s="70">
        <v>1583</v>
      </c>
      <c r="G7" s="70">
        <v>1240</v>
      </c>
      <c r="H7" s="9">
        <f t="shared" ref="H7:H25" si="1">D7*100/C7</f>
        <v>82.509293680297404</v>
      </c>
      <c r="I7" s="10">
        <f t="shared" ref="I7:I25" si="2">E7*100/C7</f>
        <v>17.490706319702603</v>
      </c>
      <c r="J7" s="9">
        <f t="shared" ref="J7:J25" si="3">F7*100/C7</f>
        <v>9.807930607187112</v>
      </c>
      <c r="K7" s="9">
        <f t="shared" ref="K7:K25" si="4">G7*100/C7</f>
        <v>7.6827757125154896</v>
      </c>
      <c r="L7" s="30"/>
      <c r="M7" s="11"/>
    </row>
    <row r="8" spans="2:15" ht="14.45">
      <c r="B8" s="99" t="s">
        <v>40</v>
      </c>
      <c r="C8" s="72">
        <f>D8+E8</f>
        <v>8942</v>
      </c>
      <c r="D8" s="73">
        <v>6519</v>
      </c>
      <c r="E8" s="73">
        <f t="shared" si="0"/>
        <v>2423</v>
      </c>
      <c r="F8" s="72">
        <v>1079</v>
      </c>
      <c r="G8" s="72">
        <v>1344</v>
      </c>
      <c r="H8" s="14">
        <f t="shared" si="1"/>
        <v>72.903153656900017</v>
      </c>
      <c r="I8" s="15">
        <f t="shared" si="2"/>
        <v>27.096846343099976</v>
      </c>
      <c r="J8" s="14">
        <f t="shared" si="3"/>
        <v>12.066651755759338</v>
      </c>
      <c r="K8" s="14">
        <f t="shared" si="4"/>
        <v>15.03019458734064</v>
      </c>
      <c r="L8" s="30"/>
      <c r="M8" s="11"/>
    </row>
    <row r="9" spans="2:15" ht="14.45">
      <c r="B9" s="100" t="s">
        <v>41</v>
      </c>
      <c r="C9" s="74">
        <f t="shared" ref="C9:C22" si="5">D9+E9</f>
        <v>3619</v>
      </c>
      <c r="D9" s="75">
        <v>2619</v>
      </c>
      <c r="E9" s="75">
        <f t="shared" si="0"/>
        <v>1000</v>
      </c>
      <c r="F9" s="74">
        <v>471</v>
      </c>
      <c r="G9" s="74">
        <v>529</v>
      </c>
      <c r="H9" s="18">
        <f t="shared" si="1"/>
        <v>72.368057474440448</v>
      </c>
      <c r="I9" s="19">
        <f t="shared" si="2"/>
        <v>27.631942525559548</v>
      </c>
      <c r="J9" s="18">
        <f t="shared" si="3"/>
        <v>13.014644929538546</v>
      </c>
      <c r="K9" s="18">
        <f t="shared" si="4"/>
        <v>14.617297596021</v>
      </c>
      <c r="L9" s="30"/>
      <c r="M9" s="11"/>
    </row>
    <row r="10" spans="2:15" ht="14.45">
      <c r="B10" s="99" t="s">
        <v>42</v>
      </c>
      <c r="C10" s="72">
        <f t="shared" si="5"/>
        <v>2887</v>
      </c>
      <c r="D10" s="73">
        <v>2689</v>
      </c>
      <c r="E10" s="73">
        <f t="shared" si="0"/>
        <v>198</v>
      </c>
      <c r="F10" s="72">
        <v>85</v>
      </c>
      <c r="G10" s="72">
        <v>113</v>
      </c>
      <c r="H10" s="14">
        <f t="shared" si="1"/>
        <v>93.141669553169379</v>
      </c>
      <c r="I10" s="15">
        <f t="shared" si="2"/>
        <v>6.8583304468306201</v>
      </c>
      <c r="J10" s="14">
        <f t="shared" si="3"/>
        <v>2.9442327675788014</v>
      </c>
      <c r="K10" s="14">
        <f t="shared" si="4"/>
        <v>3.9140976792518183</v>
      </c>
      <c r="L10" s="30"/>
      <c r="M10" s="11"/>
    </row>
    <row r="11" spans="2:15" ht="14.45">
      <c r="B11" s="100" t="s">
        <v>43</v>
      </c>
      <c r="C11" s="74">
        <f t="shared" si="5"/>
        <v>845</v>
      </c>
      <c r="D11" s="75">
        <v>753</v>
      </c>
      <c r="E11" s="75">
        <f t="shared" si="0"/>
        <v>92</v>
      </c>
      <c r="F11" s="74">
        <v>52</v>
      </c>
      <c r="G11" s="74">
        <v>40</v>
      </c>
      <c r="H11" s="18">
        <f t="shared" si="1"/>
        <v>89.112426035502963</v>
      </c>
      <c r="I11" s="19">
        <f t="shared" si="2"/>
        <v>10.887573964497042</v>
      </c>
      <c r="J11" s="18">
        <f t="shared" si="3"/>
        <v>6.1538461538461542</v>
      </c>
      <c r="K11" s="18">
        <f t="shared" si="4"/>
        <v>4.7337278106508878</v>
      </c>
      <c r="L11" s="30"/>
      <c r="M11" s="11"/>
    </row>
    <row r="12" spans="2:15" ht="14.45">
      <c r="B12" s="99" t="s">
        <v>44</v>
      </c>
      <c r="C12" s="72">
        <f t="shared" si="5"/>
        <v>1721</v>
      </c>
      <c r="D12" s="73">
        <v>1564</v>
      </c>
      <c r="E12" s="73">
        <f t="shared" si="0"/>
        <v>157</v>
      </c>
      <c r="F12" s="72">
        <v>17</v>
      </c>
      <c r="G12" s="72">
        <v>140</v>
      </c>
      <c r="H12" s="14">
        <f t="shared" si="1"/>
        <v>90.877396862289373</v>
      </c>
      <c r="I12" s="15">
        <f t="shared" si="2"/>
        <v>9.1226031377106338</v>
      </c>
      <c r="J12" s="14">
        <f t="shared" si="3"/>
        <v>0.98779779198140616</v>
      </c>
      <c r="K12" s="14">
        <f t="shared" si="4"/>
        <v>8.1348053457292266</v>
      </c>
      <c r="L12" s="30"/>
      <c r="M12" s="11"/>
    </row>
    <row r="13" spans="2:15" ht="14.45">
      <c r="B13" s="100" t="s">
        <v>45</v>
      </c>
      <c r="C13" s="74">
        <f t="shared" si="5"/>
        <v>9447</v>
      </c>
      <c r="D13" s="75">
        <v>7220</v>
      </c>
      <c r="E13" s="75">
        <f t="shared" si="0"/>
        <v>2227</v>
      </c>
      <c r="F13" s="74">
        <v>1189</v>
      </c>
      <c r="G13" s="74">
        <v>1038</v>
      </c>
      <c r="H13" s="18">
        <f t="shared" si="1"/>
        <v>76.426378744575004</v>
      </c>
      <c r="I13" s="19">
        <f t="shared" si="2"/>
        <v>23.573621255425003</v>
      </c>
      <c r="J13" s="18">
        <f t="shared" si="3"/>
        <v>12.58600613951519</v>
      </c>
      <c r="K13" s="18">
        <f t="shared" si="4"/>
        <v>10.987615115909813</v>
      </c>
      <c r="L13" s="30"/>
      <c r="M13" s="11"/>
    </row>
    <row r="14" spans="2:15" ht="14.45">
      <c r="B14" s="99" t="s">
        <v>46</v>
      </c>
      <c r="C14" s="72">
        <f t="shared" si="5"/>
        <v>2420</v>
      </c>
      <c r="D14" s="73">
        <v>2245</v>
      </c>
      <c r="E14" s="73">
        <f t="shared" si="0"/>
        <v>175</v>
      </c>
      <c r="F14" s="72">
        <v>64</v>
      </c>
      <c r="G14" s="72">
        <v>111</v>
      </c>
      <c r="H14" s="14">
        <f t="shared" si="1"/>
        <v>92.768595041322314</v>
      </c>
      <c r="I14" s="15">
        <f t="shared" si="2"/>
        <v>7.2314049586776861</v>
      </c>
      <c r="J14" s="14">
        <f t="shared" si="3"/>
        <v>2.6446280991735538</v>
      </c>
      <c r="K14" s="14">
        <f t="shared" si="4"/>
        <v>4.5867768595041323</v>
      </c>
      <c r="L14" s="30"/>
      <c r="M14" s="11"/>
    </row>
    <row r="15" spans="2:15" ht="14.45">
      <c r="B15" s="100" t="s">
        <v>47</v>
      </c>
      <c r="C15" s="74">
        <f t="shared" si="5"/>
        <v>16216</v>
      </c>
      <c r="D15" s="75">
        <v>14338</v>
      </c>
      <c r="E15" s="75">
        <f t="shared" si="0"/>
        <v>1878</v>
      </c>
      <c r="F15" s="74">
        <v>1073</v>
      </c>
      <c r="G15" s="74">
        <v>805</v>
      </c>
      <c r="H15" s="18">
        <f t="shared" si="1"/>
        <v>88.418845584607794</v>
      </c>
      <c r="I15" s="19">
        <f t="shared" si="2"/>
        <v>11.581154415392206</v>
      </c>
      <c r="J15" s="18">
        <f t="shared" si="3"/>
        <v>6.616921558954119</v>
      </c>
      <c r="K15" s="18">
        <f t="shared" si="4"/>
        <v>4.9642328564380858</v>
      </c>
      <c r="L15" s="30"/>
      <c r="M15" s="11"/>
    </row>
    <row r="16" spans="2:15" ht="14.45">
      <c r="B16" s="99" t="s">
        <v>48</v>
      </c>
      <c r="C16" s="72">
        <f t="shared" si="5"/>
        <v>53478</v>
      </c>
      <c r="D16" s="73">
        <v>41815</v>
      </c>
      <c r="E16" s="73">
        <f t="shared" si="0"/>
        <v>11663</v>
      </c>
      <c r="F16" s="72">
        <v>5244</v>
      </c>
      <c r="G16" s="72">
        <v>6419</v>
      </c>
      <c r="H16" s="14">
        <f t="shared" si="1"/>
        <v>78.19103182617151</v>
      </c>
      <c r="I16" s="15">
        <f t="shared" si="2"/>
        <v>21.80896817382849</v>
      </c>
      <c r="J16" s="14">
        <f t="shared" si="3"/>
        <v>9.8059014922024001</v>
      </c>
      <c r="K16" s="14">
        <f t="shared" si="4"/>
        <v>12.003066681626089</v>
      </c>
      <c r="L16" s="30"/>
      <c r="M16" s="11"/>
    </row>
    <row r="17" spans="2:13" ht="14.45">
      <c r="B17" s="100" t="s">
        <v>49</v>
      </c>
      <c r="C17" s="74">
        <f t="shared" si="5"/>
        <v>3382</v>
      </c>
      <c r="D17" s="75">
        <v>2742</v>
      </c>
      <c r="E17" s="75">
        <f t="shared" si="0"/>
        <v>640</v>
      </c>
      <c r="F17" s="74">
        <v>348</v>
      </c>
      <c r="G17" s="74">
        <v>292</v>
      </c>
      <c r="H17" s="18">
        <f t="shared" si="1"/>
        <v>81.076286221170903</v>
      </c>
      <c r="I17" s="19">
        <f t="shared" si="2"/>
        <v>18.923713778829097</v>
      </c>
      <c r="J17" s="18">
        <f t="shared" si="3"/>
        <v>10.289769367238321</v>
      </c>
      <c r="K17" s="18">
        <f t="shared" si="4"/>
        <v>8.6339444115907753</v>
      </c>
      <c r="L17" s="30"/>
      <c r="M17" s="11"/>
    </row>
    <row r="18" spans="2:13" ht="14.45">
      <c r="B18" s="99" t="s">
        <v>50</v>
      </c>
      <c r="C18" s="72">
        <f t="shared" si="5"/>
        <v>862</v>
      </c>
      <c r="D18" s="73">
        <v>686</v>
      </c>
      <c r="E18" s="73">
        <f t="shared" si="0"/>
        <v>176</v>
      </c>
      <c r="F18" s="72">
        <v>72</v>
      </c>
      <c r="G18" s="72">
        <v>104</v>
      </c>
      <c r="H18" s="14">
        <f t="shared" si="1"/>
        <v>79.582366589327151</v>
      </c>
      <c r="I18" s="15">
        <f t="shared" si="2"/>
        <v>20.417633410672853</v>
      </c>
      <c r="J18" s="14">
        <f t="shared" si="3"/>
        <v>8.3526682134570773</v>
      </c>
      <c r="K18" s="14">
        <f t="shared" si="4"/>
        <v>12.064965197215777</v>
      </c>
      <c r="L18" s="30"/>
      <c r="M18" s="11"/>
    </row>
    <row r="19" spans="2:13" ht="14.45">
      <c r="B19" s="100" t="s">
        <v>51</v>
      </c>
      <c r="C19" s="74">
        <f t="shared" si="5"/>
        <v>5785</v>
      </c>
      <c r="D19" s="75">
        <v>5244</v>
      </c>
      <c r="E19" s="75">
        <f t="shared" si="0"/>
        <v>541</v>
      </c>
      <c r="F19" s="74">
        <v>257</v>
      </c>
      <c r="G19" s="74">
        <v>284</v>
      </c>
      <c r="H19" s="18">
        <f t="shared" si="1"/>
        <v>90.648228176318071</v>
      </c>
      <c r="I19" s="19">
        <f t="shared" si="2"/>
        <v>9.3517718236819363</v>
      </c>
      <c r="J19" s="18">
        <f t="shared" si="3"/>
        <v>4.4425237683664651</v>
      </c>
      <c r="K19" s="18">
        <f t="shared" si="4"/>
        <v>4.9092480553154711</v>
      </c>
      <c r="L19" s="30"/>
      <c r="M19" s="11"/>
    </row>
    <row r="20" spans="2:13" ht="14.45">
      <c r="B20" s="99" t="s">
        <v>52</v>
      </c>
      <c r="C20" s="72">
        <f t="shared" si="5"/>
        <v>628</v>
      </c>
      <c r="D20" s="73">
        <v>563</v>
      </c>
      <c r="E20" s="73">
        <f t="shared" si="0"/>
        <v>65</v>
      </c>
      <c r="F20" s="72">
        <v>4</v>
      </c>
      <c r="G20" s="72">
        <v>61</v>
      </c>
      <c r="H20" s="14">
        <f t="shared" si="1"/>
        <v>89.649681528662427</v>
      </c>
      <c r="I20" s="15">
        <f t="shared" si="2"/>
        <v>10.35031847133758</v>
      </c>
      <c r="J20" s="14">
        <f t="shared" si="3"/>
        <v>0.63694267515923564</v>
      </c>
      <c r="K20" s="14">
        <f t="shared" si="4"/>
        <v>9.7133757961783438</v>
      </c>
      <c r="L20" s="30"/>
      <c r="M20" s="11"/>
    </row>
    <row r="21" spans="2:13" ht="14.45">
      <c r="B21" s="100" t="s">
        <v>53</v>
      </c>
      <c r="C21" s="74">
        <f t="shared" si="5"/>
        <v>6270</v>
      </c>
      <c r="D21" s="75">
        <v>5567</v>
      </c>
      <c r="E21" s="75">
        <f t="shared" si="0"/>
        <v>703</v>
      </c>
      <c r="F21" s="74">
        <v>292</v>
      </c>
      <c r="G21" s="74">
        <v>411</v>
      </c>
      <c r="H21" s="18">
        <f t="shared" si="1"/>
        <v>88.787878787878782</v>
      </c>
      <c r="I21" s="19">
        <f t="shared" si="2"/>
        <v>11.212121212121213</v>
      </c>
      <c r="J21" s="18">
        <f t="shared" si="3"/>
        <v>4.6570972886762361</v>
      </c>
      <c r="K21" s="18">
        <f t="shared" si="4"/>
        <v>6.5550239234449759</v>
      </c>
      <c r="L21" s="30"/>
      <c r="M21" s="11"/>
    </row>
    <row r="22" spans="2:13" ht="14.45">
      <c r="B22" s="101" t="s">
        <v>54</v>
      </c>
      <c r="C22" s="76">
        <f t="shared" si="5"/>
        <v>866</v>
      </c>
      <c r="D22" s="77">
        <v>784</v>
      </c>
      <c r="E22" s="77">
        <f t="shared" si="0"/>
        <v>82</v>
      </c>
      <c r="F22" s="76">
        <v>45</v>
      </c>
      <c r="G22" s="76">
        <v>37</v>
      </c>
      <c r="H22" s="22">
        <f t="shared" si="1"/>
        <v>90.531177829099306</v>
      </c>
      <c r="I22" s="23">
        <f t="shared" si="2"/>
        <v>9.4688221709006921</v>
      </c>
      <c r="J22" s="22">
        <f t="shared" si="3"/>
        <v>5.1963048498845268</v>
      </c>
      <c r="K22" s="22">
        <f t="shared" si="4"/>
        <v>4.2725173210161662</v>
      </c>
      <c r="L22" s="30"/>
      <c r="M22" s="11"/>
    </row>
    <row r="23" spans="2:13" ht="14.45">
      <c r="B23" s="24" t="s">
        <v>55</v>
      </c>
      <c r="C23" s="25">
        <f>C9+C10+C14+C19+C20+C22</f>
        <v>16205</v>
      </c>
      <c r="D23" s="25">
        <f>D9+D10+D14+D19+D20+D22</f>
        <v>14144</v>
      </c>
      <c r="E23" s="25">
        <f>E9+E10+E14+E19+E20+E22</f>
        <v>2061</v>
      </c>
      <c r="F23" s="25">
        <f>F9+F10+F14+F19+F20+F22</f>
        <v>926</v>
      </c>
      <c r="G23" s="25">
        <f>G9+G10+G14+G19+G20+G22</f>
        <v>1135</v>
      </c>
      <c r="H23" s="102">
        <f t="shared" si="1"/>
        <v>87.281703178031478</v>
      </c>
      <c r="I23" s="102">
        <f t="shared" si="2"/>
        <v>12.718296821968528</v>
      </c>
      <c r="J23" s="102">
        <f t="shared" si="3"/>
        <v>5.7142857142857144</v>
      </c>
      <c r="K23" s="103">
        <f t="shared" si="4"/>
        <v>7.004011107682814</v>
      </c>
      <c r="L23" s="30"/>
      <c r="M23" s="11"/>
    </row>
    <row r="24" spans="2:13" ht="14.45">
      <c r="B24" s="26" t="s">
        <v>56</v>
      </c>
      <c r="C24" s="27">
        <f>C21+C17+C18+C16+C15+C13+C12+C11+C7+C8</f>
        <v>117303</v>
      </c>
      <c r="D24" s="27">
        <f>D21+D17+D18+D16+D15+D13+D12+D11+D7+D8</f>
        <v>94521</v>
      </c>
      <c r="E24" s="27">
        <f>E21+E17+E18+E16+E15+E13+E12+E11+E7+E8</f>
        <v>22782</v>
      </c>
      <c r="F24" s="27">
        <f>F21+F17+F18+F16+F15+F13+F12+F11+F7+F8</f>
        <v>10949</v>
      </c>
      <c r="G24" s="27">
        <f>G21+G17+G18+G16+G15+G13+G12+G11+G7+G8</f>
        <v>11833</v>
      </c>
      <c r="H24" s="104">
        <f t="shared" si="1"/>
        <v>80.578501828597737</v>
      </c>
      <c r="I24" s="104">
        <f t="shared" si="2"/>
        <v>19.421498171402266</v>
      </c>
      <c r="J24" s="104">
        <f t="shared" si="3"/>
        <v>9.3339471283769377</v>
      </c>
      <c r="K24" s="105">
        <f t="shared" si="4"/>
        <v>10.087551043025327</v>
      </c>
      <c r="L24" s="30"/>
      <c r="M24" s="11"/>
    </row>
    <row r="25" spans="2:13" ht="14.45">
      <c r="B25" s="28" t="s">
        <v>57</v>
      </c>
      <c r="C25" s="29">
        <f>SUM(C7:C22)</f>
        <v>133508</v>
      </c>
      <c r="D25" s="29">
        <f>SUM(D7:D22)</f>
        <v>108665</v>
      </c>
      <c r="E25" s="29">
        <f>SUM(E7:E22)</f>
        <v>24843</v>
      </c>
      <c r="F25" s="29">
        <f>SUM(F7:F22)</f>
        <v>11875</v>
      </c>
      <c r="G25" s="29">
        <f>SUM(G7:G22)</f>
        <v>12968</v>
      </c>
      <c r="H25" s="106">
        <f t="shared" si="1"/>
        <v>81.392126314527971</v>
      </c>
      <c r="I25" s="106">
        <f t="shared" si="2"/>
        <v>18.607873685472033</v>
      </c>
      <c r="J25" s="106">
        <f t="shared" si="3"/>
        <v>8.8945980765197596</v>
      </c>
      <c r="K25" s="107">
        <f t="shared" si="4"/>
        <v>9.7132756089522729</v>
      </c>
      <c r="L25" s="30"/>
      <c r="M25" s="11"/>
    </row>
    <row r="26" spans="2:13" ht="15" customHeight="1">
      <c r="B26" s="169" t="s">
        <v>59</v>
      </c>
      <c r="C26" s="169"/>
      <c r="D26" s="169"/>
      <c r="E26" s="169"/>
      <c r="F26" s="169"/>
      <c r="G26" s="169"/>
      <c r="H26" s="169"/>
      <c r="I26" s="169"/>
      <c r="J26" s="169"/>
      <c r="K26" s="169"/>
      <c r="L26" s="3"/>
      <c r="M26" s="11"/>
    </row>
    <row r="27" spans="2:13" ht="14.45">
      <c r="B27" s="11"/>
      <c r="C27" s="3"/>
      <c r="D27" s="3"/>
      <c r="E27" s="3"/>
      <c r="F27" s="3"/>
      <c r="G27" s="3"/>
      <c r="H27" s="3"/>
      <c r="I27" s="3"/>
      <c r="J27" s="3"/>
      <c r="K27" s="3"/>
      <c r="L27" s="3"/>
    </row>
    <row r="28" spans="2:13" ht="14.45">
      <c r="B28" s="3"/>
      <c r="C28" s="3"/>
      <c r="D28" s="3"/>
      <c r="E28" s="3"/>
      <c r="F28" s="30"/>
      <c r="G28" s="3"/>
      <c r="M28" s="3"/>
    </row>
    <row r="29" spans="2:13" ht="14.45">
      <c r="B29" s="3"/>
      <c r="C29" s="11"/>
      <c r="D29" s="11"/>
      <c r="E29" s="11"/>
      <c r="F29" s="11"/>
      <c r="G29" s="11"/>
      <c r="M29" s="3"/>
    </row>
    <row r="30" spans="2:13">
      <c r="F30" s="78"/>
    </row>
    <row r="31" spans="2:13">
      <c r="F31" s="78"/>
    </row>
    <row r="32" spans="2:13">
      <c r="F32" s="78"/>
    </row>
    <row r="33" spans="2:10">
      <c r="F33" s="78"/>
    </row>
    <row r="34" spans="2:10">
      <c r="F34" s="78"/>
    </row>
    <row r="35" spans="2:10">
      <c r="F35" s="78"/>
    </row>
    <row r="36" spans="2:10">
      <c r="F36" s="78"/>
    </row>
    <row r="37" spans="2:10">
      <c r="F37" s="78"/>
    </row>
    <row r="38" spans="2:10">
      <c r="F38" s="78"/>
    </row>
    <row r="39" spans="2:10">
      <c r="F39" s="78"/>
    </row>
    <row r="40" spans="2:10">
      <c r="F40" s="78"/>
    </row>
    <row r="41" spans="2:10">
      <c r="F41" s="78"/>
    </row>
    <row r="42" spans="2:10">
      <c r="F42" s="78"/>
    </row>
    <row r="43" spans="2:10">
      <c r="F43" s="78"/>
    </row>
    <row r="45" spans="2:10">
      <c r="G45" s="78"/>
    </row>
    <row r="46" spans="2:10">
      <c r="F46" s="78"/>
    </row>
    <row r="48" spans="2:10">
      <c r="B48" s="79"/>
      <c r="C48" s="79"/>
      <c r="D48" s="79"/>
      <c r="E48" s="79"/>
      <c r="F48" s="79"/>
      <c r="G48" s="80"/>
      <c r="H48" s="80"/>
      <c r="I48" s="80"/>
      <c r="J48" s="80"/>
    </row>
    <row r="49" spans="2:10">
      <c r="B49" s="79"/>
      <c r="C49" s="79"/>
      <c r="D49" s="79"/>
      <c r="E49" s="79"/>
      <c r="F49" s="79"/>
      <c r="G49" s="80"/>
      <c r="H49" s="80"/>
      <c r="I49" s="80"/>
      <c r="J49" s="80"/>
    </row>
    <row r="50" spans="2:10">
      <c r="B50" s="79"/>
      <c r="C50" s="79"/>
      <c r="D50" s="79"/>
      <c r="E50" s="79"/>
      <c r="F50" s="79"/>
      <c r="G50" s="80"/>
      <c r="H50" s="80"/>
      <c r="I50" s="80"/>
      <c r="J50" s="80"/>
    </row>
    <row r="51" spans="2:10">
      <c r="B51" s="79"/>
      <c r="C51" s="79"/>
      <c r="D51" s="79"/>
      <c r="E51" s="79"/>
      <c r="F51" s="79"/>
      <c r="G51" s="80"/>
      <c r="H51" s="80"/>
      <c r="I51" s="80"/>
      <c r="J51" s="80"/>
    </row>
    <row r="52" spans="2:10">
      <c r="B52" s="79"/>
      <c r="C52" s="79"/>
      <c r="D52" s="79"/>
      <c r="E52" s="79"/>
      <c r="F52" s="79"/>
      <c r="G52" s="80"/>
      <c r="H52" s="80"/>
      <c r="I52" s="80"/>
      <c r="J52" s="80"/>
    </row>
    <row r="53" spans="2:10">
      <c r="B53" s="79"/>
      <c r="C53" s="79"/>
      <c r="D53" s="79"/>
      <c r="E53" s="79"/>
      <c r="F53" s="79"/>
      <c r="G53" s="80"/>
      <c r="H53" s="80"/>
      <c r="I53" s="80"/>
      <c r="J53" s="80"/>
    </row>
    <row r="54" spans="2:10">
      <c r="B54" s="79"/>
      <c r="C54" s="79"/>
      <c r="D54" s="79"/>
      <c r="E54" s="79"/>
      <c r="F54" s="79"/>
      <c r="G54" s="80"/>
      <c r="H54" s="80"/>
      <c r="I54" s="80"/>
      <c r="J54" s="80"/>
    </row>
    <row r="55" spans="2:10">
      <c r="B55" s="79"/>
      <c r="C55" s="79"/>
      <c r="D55" s="79"/>
      <c r="E55" s="79"/>
      <c r="F55" s="79"/>
      <c r="G55" s="80"/>
      <c r="H55" s="80"/>
      <c r="I55" s="80"/>
      <c r="J55" s="80"/>
    </row>
    <row r="56" spans="2:10">
      <c r="B56" s="79"/>
      <c r="C56" s="79"/>
      <c r="D56" s="79"/>
      <c r="E56" s="79"/>
      <c r="F56" s="79"/>
      <c r="G56" s="80"/>
      <c r="H56" s="80"/>
      <c r="I56" s="80"/>
      <c r="J56" s="80"/>
    </row>
    <row r="57" spans="2:10">
      <c r="B57" s="79"/>
      <c r="C57" s="79"/>
      <c r="D57" s="79"/>
      <c r="E57" s="79"/>
      <c r="F57" s="79"/>
      <c r="G57" s="80"/>
      <c r="H57" s="80"/>
      <c r="I57" s="80"/>
      <c r="J57" s="80"/>
    </row>
    <row r="58" spans="2:10">
      <c r="B58" s="79"/>
      <c r="C58" s="79"/>
      <c r="D58" s="79"/>
      <c r="E58" s="79"/>
      <c r="F58" s="79"/>
      <c r="G58" s="80"/>
      <c r="H58" s="80"/>
      <c r="I58" s="80"/>
      <c r="J58" s="80"/>
    </row>
    <row r="59" spans="2:10">
      <c r="B59" s="79"/>
      <c r="C59" s="79"/>
      <c r="D59" s="79"/>
      <c r="E59" s="79"/>
      <c r="F59" s="79"/>
      <c r="G59" s="80"/>
      <c r="H59" s="80"/>
      <c r="I59" s="80"/>
      <c r="J59" s="80"/>
    </row>
    <row r="60" spans="2:10">
      <c r="B60" s="79"/>
      <c r="C60" s="79"/>
      <c r="D60" s="79"/>
      <c r="E60" s="79"/>
      <c r="F60" s="79"/>
      <c r="G60" s="80"/>
      <c r="H60" s="80"/>
      <c r="I60" s="80"/>
      <c r="J60" s="80"/>
    </row>
    <row r="61" spans="2:10">
      <c r="B61" s="79"/>
      <c r="C61" s="79"/>
      <c r="D61" s="79"/>
      <c r="E61" s="79"/>
      <c r="F61" s="79"/>
      <c r="G61" s="80"/>
      <c r="H61" s="80"/>
      <c r="I61" s="80"/>
      <c r="J61" s="80"/>
    </row>
    <row r="62" spans="2:10">
      <c r="B62" s="79"/>
      <c r="C62" s="79"/>
      <c r="D62" s="79"/>
      <c r="E62" s="79"/>
      <c r="F62" s="79"/>
      <c r="G62" s="80"/>
      <c r="H62" s="80"/>
      <c r="I62" s="80"/>
      <c r="J62" s="80"/>
    </row>
    <row r="63" spans="2:10">
      <c r="B63" s="79"/>
      <c r="C63" s="79"/>
      <c r="D63" s="79"/>
      <c r="E63" s="79"/>
      <c r="F63" s="79"/>
      <c r="G63" s="80"/>
      <c r="H63" s="80"/>
      <c r="I63" s="80"/>
      <c r="J63" s="80"/>
    </row>
    <row r="64" spans="2:10">
      <c r="B64" s="79"/>
      <c r="C64" s="79"/>
      <c r="D64" s="79"/>
      <c r="E64" s="79"/>
      <c r="F64" s="79"/>
      <c r="G64" s="80"/>
      <c r="H64" s="80"/>
      <c r="I64" s="80"/>
      <c r="J64" s="80"/>
    </row>
    <row r="65" spans="2:10">
      <c r="B65" s="79"/>
      <c r="C65" s="79"/>
      <c r="D65" s="79"/>
      <c r="E65" s="79"/>
      <c r="F65" s="79"/>
      <c r="G65" s="80"/>
      <c r="H65" s="80"/>
      <c r="I65" s="80"/>
      <c r="J65" s="80"/>
    </row>
    <row r="66" spans="2:10">
      <c r="B66" s="79"/>
      <c r="C66" s="79"/>
      <c r="D66" s="79"/>
      <c r="E66" s="79"/>
      <c r="F66" s="79"/>
      <c r="G66" s="80"/>
      <c r="H66" s="80"/>
      <c r="I66" s="80"/>
      <c r="J66" s="80"/>
    </row>
  </sheetData>
  <mergeCells count="14">
    <mergeCell ref="J4:K4"/>
    <mergeCell ref="C6:G6"/>
    <mergeCell ref="H6:K6"/>
    <mergeCell ref="B26:K26"/>
    <mergeCell ref="B2:K2"/>
    <mergeCell ref="B3:B6"/>
    <mergeCell ref="C3:C5"/>
    <mergeCell ref="D3:D5"/>
    <mergeCell ref="E3:G3"/>
    <mergeCell ref="H3:H5"/>
    <mergeCell ref="I3:K3"/>
    <mergeCell ref="E4:E5"/>
    <mergeCell ref="F4:G4"/>
    <mergeCell ref="I4:I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0A4B2-7C8C-4720-BA35-5A4613EF7BC3}">
  <dimension ref="B2:O67"/>
  <sheetViews>
    <sheetView workbookViewId="0"/>
  </sheetViews>
  <sheetFormatPr defaultColWidth="11.42578125" defaultRowHeight="13.15"/>
  <cols>
    <col min="1" max="1" width="11.42578125" style="69"/>
    <col min="2" max="11" width="29.42578125" style="69" customWidth="1"/>
    <col min="12" max="15" width="23.42578125" style="69" customWidth="1"/>
    <col min="16" max="19" width="18.42578125" style="69" customWidth="1"/>
    <col min="20" max="16384" width="11.42578125" style="69"/>
  </cols>
  <sheetData>
    <row r="2" spans="2:15" ht="30.75" customHeight="1">
      <c r="B2" s="157" t="s">
        <v>8</v>
      </c>
      <c r="C2" s="157"/>
      <c r="D2" s="157"/>
      <c r="E2" s="157"/>
      <c r="F2" s="157"/>
      <c r="G2" s="157"/>
      <c r="H2" s="157"/>
      <c r="I2" s="157"/>
      <c r="J2" s="157"/>
      <c r="K2" s="157"/>
      <c r="L2" s="68"/>
      <c r="M2" s="68"/>
      <c r="N2" s="68"/>
      <c r="O2" s="68"/>
    </row>
    <row r="3" spans="2:15" ht="14.45">
      <c r="B3" s="158" t="s">
        <v>29</v>
      </c>
      <c r="C3" s="161" t="s">
        <v>30</v>
      </c>
      <c r="D3" s="161" t="s">
        <v>31</v>
      </c>
      <c r="E3" s="164" t="s">
        <v>32</v>
      </c>
      <c r="F3" s="165"/>
      <c r="G3" s="165"/>
      <c r="H3" s="161" t="s">
        <v>31</v>
      </c>
      <c r="I3" s="164" t="s">
        <v>32</v>
      </c>
      <c r="J3" s="165"/>
      <c r="K3" s="166"/>
      <c r="L3" s="3"/>
      <c r="M3" s="3"/>
    </row>
    <row r="4" spans="2:15" ht="14.45">
      <c r="B4" s="159"/>
      <c r="C4" s="162"/>
      <c r="D4" s="162"/>
      <c r="E4" s="167" t="s">
        <v>33</v>
      </c>
      <c r="F4" s="148" t="s">
        <v>34</v>
      </c>
      <c r="G4" s="148"/>
      <c r="H4" s="162"/>
      <c r="I4" s="167" t="s">
        <v>33</v>
      </c>
      <c r="J4" s="148" t="s">
        <v>34</v>
      </c>
      <c r="K4" s="149"/>
      <c r="L4" s="3"/>
      <c r="M4" s="3"/>
    </row>
    <row r="5" spans="2:15" ht="14.45">
      <c r="B5" s="159"/>
      <c r="C5" s="163"/>
      <c r="D5" s="163"/>
      <c r="E5" s="168"/>
      <c r="F5" s="4" t="s">
        <v>35</v>
      </c>
      <c r="G5" s="5" t="s">
        <v>36</v>
      </c>
      <c r="H5" s="163"/>
      <c r="I5" s="168"/>
      <c r="J5" s="4" t="s">
        <v>35</v>
      </c>
      <c r="K5" s="6" t="s">
        <v>36</v>
      </c>
      <c r="L5" s="3"/>
      <c r="M5" s="3"/>
    </row>
    <row r="6" spans="2:15" ht="14.45">
      <c r="B6" s="160"/>
      <c r="C6" s="150" t="s">
        <v>37</v>
      </c>
      <c r="D6" s="151"/>
      <c r="E6" s="151"/>
      <c r="F6" s="151"/>
      <c r="G6" s="152"/>
      <c r="H6" s="153" t="s">
        <v>38</v>
      </c>
      <c r="I6" s="154"/>
      <c r="J6" s="154"/>
      <c r="K6" s="155"/>
      <c r="L6" s="3"/>
      <c r="M6" s="3"/>
    </row>
    <row r="7" spans="2:15" ht="14.45">
      <c r="B7" s="98" t="s">
        <v>39</v>
      </c>
      <c r="C7" s="70">
        <f>D7+E7</f>
        <v>14941</v>
      </c>
      <c r="D7" s="71">
        <v>12315</v>
      </c>
      <c r="E7" s="71">
        <f t="shared" ref="E7:E22" si="0">SUM(F7:G7)</f>
        <v>2626</v>
      </c>
      <c r="F7" s="70">
        <v>1519</v>
      </c>
      <c r="G7" s="70">
        <v>1107</v>
      </c>
      <c r="H7" s="9">
        <f t="shared" ref="H7:H25" si="1">D7*100/C7</f>
        <v>82.424201860651891</v>
      </c>
      <c r="I7" s="10">
        <f t="shared" ref="I7:I25" si="2">E7*100/C7</f>
        <v>17.575798139348102</v>
      </c>
      <c r="J7" s="9">
        <f t="shared" ref="J7:J25" si="3">F7*100/C7</f>
        <v>10.166655511679272</v>
      </c>
      <c r="K7" s="9">
        <f t="shared" ref="K7:K25" si="4">G7*100/C7</f>
        <v>7.4091426276688308</v>
      </c>
      <c r="L7" s="3"/>
      <c r="M7" s="11"/>
    </row>
    <row r="8" spans="2:15" ht="14.45">
      <c r="B8" s="99" t="s">
        <v>40</v>
      </c>
      <c r="C8" s="72">
        <f>D8+E8</f>
        <v>8763</v>
      </c>
      <c r="D8" s="73">
        <v>6383</v>
      </c>
      <c r="E8" s="73">
        <f t="shared" si="0"/>
        <v>2380</v>
      </c>
      <c r="F8" s="72">
        <v>951</v>
      </c>
      <c r="G8" s="72">
        <v>1429</v>
      </c>
      <c r="H8" s="14">
        <f t="shared" si="1"/>
        <v>72.840351477804404</v>
      </c>
      <c r="I8" s="15">
        <f t="shared" si="2"/>
        <v>27.159648522195596</v>
      </c>
      <c r="J8" s="14">
        <f t="shared" si="3"/>
        <v>10.852447791852105</v>
      </c>
      <c r="K8" s="14">
        <f t="shared" si="4"/>
        <v>16.307200730343489</v>
      </c>
      <c r="L8" s="3"/>
      <c r="M8" s="11"/>
    </row>
    <row r="9" spans="2:15" ht="14.45">
      <c r="B9" s="100" t="s">
        <v>41</v>
      </c>
      <c r="C9" s="74">
        <f t="shared" ref="C9:C22" si="5">D9+E9</f>
        <v>3869</v>
      </c>
      <c r="D9" s="75">
        <v>2854</v>
      </c>
      <c r="E9" s="75">
        <f t="shared" si="0"/>
        <v>1015</v>
      </c>
      <c r="F9" s="74">
        <v>489</v>
      </c>
      <c r="G9" s="74">
        <v>526</v>
      </c>
      <c r="H9" s="18">
        <f t="shared" si="1"/>
        <v>73.765830964073402</v>
      </c>
      <c r="I9" s="19">
        <f t="shared" si="2"/>
        <v>26.234169035926595</v>
      </c>
      <c r="J9" s="18">
        <f t="shared" si="3"/>
        <v>12.638924786766607</v>
      </c>
      <c r="K9" s="18">
        <f t="shared" si="4"/>
        <v>13.59524424915999</v>
      </c>
      <c r="L9" s="3"/>
      <c r="M9" s="11"/>
    </row>
    <row r="10" spans="2:15" ht="14.45">
      <c r="B10" s="99" t="s">
        <v>42</v>
      </c>
      <c r="C10" s="72">
        <f t="shared" si="5"/>
        <v>3026</v>
      </c>
      <c r="D10" s="73">
        <v>2873</v>
      </c>
      <c r="E10" s="73">
        <f t="shared" si="0"/>
        <v>153</v>
      </c>
      <c r="F10" s="72">
        <v>70</v>
      </c>
      <c r="G10" s="72">
        <v>83</v>
      </c>
      <c r="H10" s="14">
        <f t="shared" si="1"/>
        <v>94.943820224719104</v>
      </c>
      <c r="I10" s="15">
        <f t="shared" si="2"/>
        <v>5.0561797752808992</v>
      </c>
      <c r="J10" s="14">
        <f t="shared" si="3"/>
        <v>2.313284864507601</v>
      </c>
      <c r="K10" s="14">
        <f t="shared" si="4"/>
        <v>2.7428949107732983</v>
      </c>
      <c r="L10" s="3"/>
      <c r="M10" s="11"/>
    </row>
    <row r="11" spans="2:15" ht="14.45">
      <c r="B11" s="100" t="s">
        <v>43</v>
      </c>
      <c r="C11" s="74">
        <f t="shared" si="5"/>
        <v>877</v>
      </c>
      <c r="D11" s="75">
        <v>767</v>
      </c>
      <c r="E11" s="75">
        <f t="shared" si="0"/>
        <v>110</v>
      </c>
      <c r="F11" s="74">
        <v>49</v>
      </c>
      <c r="G11" s="74">
        <v>61</v>
      </c>
      <c r="H11" s="18">
        <f t="shared" si="1"/>
        <v>87.457240592930447</v>
      </c>
      <c r="I11" s="19">
        <f t="shared" si="2"/>
        <v>12.542759407069555</v>
      </c>
      <c r="J11" s="18">
        <f t="shared" si="3"/>
        <v>5.5872291904218931</v>
      </c>
      <c r="K11" s="18">
        <f t="shared" si="4"/>
        <v>6.9555302166476629</v>
      </c>
      <c r="L11" s="3"/>
      <c r="M11" s="11"/>
    </row>
    <row r="12" spans="2:15" ht="14.45">
      <c r="B12" s="99" t="s">
        <v>44</v>
      </c>
      <c r="C12" s="72">
        <f t="shared" si="5"/>
        <v>1840</v>
      </c>
      <c r="D12" s="73">
        <v>1661</v>
      </c>
      <c r="E12" s="73">
        <f t="shared" si="0"/>
        <v>179</v>
      </c>
      <c r="F12" s="72">
        <v>17</v>
      </c>
      <c r="G12" s="72">
        <v>162</v>
      </c>
      <c r="H12" s="14">
        <f t="shared" si="1"/>
        <v>90.271739130434781</v>
      </c>
      <c r="I12" s="15">
        <f t="shared" si="2"/>
        <v>9.7282608695652169</v>
      </c>
      <c r="J12" s="14">
        <f t="shared" si="3"/>
        <v>0.92391304347826086</v>
      </c>
      <c r="K12" s="14">
        <f t="shared" si="4"/>
        <v>8.804347826086957</v>
      </c>
      <c r="L12" s="3"/>
      <c r="M12" s="11"/>
    </row>
    <row r="13" spans="2:15" ht="14.45">
      <c r="B13" s="100" t="s">
        <v>45</v>
      </c>
      <c r="C13" s="74">
        <f t="shared" si="5"/>
        <v>9209</v>
      </c>
      <c r="D13" s="75">
        <v>7133</v>
      </c>
      <c r="E13" s="75">
        <f t="shared" si="0"/>
        <v>2076</v>
      </c>
      <c r="F13" s="74">
        <v>1121</v>
      </c>
      <c r="G13" s="74">
        <v>955</v>
      </c>
      <c r="H13" s="18">
        <f t="shared" si="1"/>
        <v>77.456835704202405</v>
      </c>
      <c r="I13" s="19">
        <f t="shared" si="2"/>
        <v>22.543164295797588</v>
      </c>
      <c r="J13" s="18">
        <f t="shared" si="3"/>
        <v>12.172874362037138</v>
      </c>
      <c r="K13" s="18">
        <f t="shared" si="4"/>
        <v>10.370289933760452</v>
      </c>
      <c r="L13" s="3"/>
      <c r="M13" s="11"/>
    </row>
    <row r="14" spans="2:15" ht="14.45">
      <c r="B14" s="99" t="s">
        <v>46</v>
      </c>
      <c r="C14" s="72">
        <f t="shared" si="5"/>
        <v>2830</v>
      </c>
      <c r="D14" s="73">
        <v>2648</v>
      </c>
      <c r="E14" s="73">
        <f t="shared" si="0"/>
        <v>182</v>
      </c>
      <c r="F14" s="72">
        <v>95</v>
      </c>
      <c r="G14" s="72">
        <v>87</v>
      </c>
      <c r="H14" s="14">
        <f t="shared" si="1"/>
        <v>93.568904593639573</v>
      </c>
      <c r="I14" s="15">
        <f t="shared" si="2"/>
        <v>6.4310954063604244</v>
      </c>
      <c r="J14" s="14">
        <f t="shared" si="3"/>
        <v>3.3568904593639575</v>
      </c>
      <c r="K14" s="14">
        <f t="shared" si="4"/>
        <v>3.0742049469964665</v>
      </c>
      <c r="L14" s="3"/>
      <c r="M14" s="11"/>
    </row>
    <row r="15" spans="2:15" ht="14.45">
      <c r="B15" s="100" t="s">
        <v>47</v>
      </c>
      <c r="C15" s="74">
        <f t="shared" si="5"/>
        <v>15693</v>
      </c>
      <c r="D15" s="75">
        <v>13867</v>
      </c>
      <c r="E15" s="75">
        <f t="shared" si="0"/>
        <v>1826</v>
      </c>
      <c r="F15" s="74">
        <v>1204</v>
      </c>
      <c r="G15" s="74">
        <v>622</v>
      </c>
      <c r="H15" s="18">
        <f t="shared" si="1"/>
        <v>88.36423883260052</v>
      </c>
      <c r="I15" s="19">
        <f t="shared" si="2"/>
        <v>11.635761167399478</v>
      </c>
      <c r="J15" s="18">
        <f t="shared" si="3"/>
        <v>7.6722105397310907</v>
      </c>
      <c r="K15" s="18">
        <f t="shared" si="4"/>
        <v>3.9635506276683872</v>
      </c>
      <c r="L15" s="3"/>
      <c r="M15" s="11"/>
    </row>
    <row r="16" spans="2:15" ht="14.45">
      <c r="B16" s="99" t="s">
        <v>48</v>
      </c>
      <c r="C16" s="72">
        <f t="shared" si="5"/>
        <v>51189</v>
      </c>
      <c r="D16" s="73">
        <v>40138</v>
      </c>
      <c r="E16" s="73">
        <f t="shared" si="0"/>
        <v>11051</v>
      </c>
      <c r="F16" s="72">
        <v>5023</v>
      </c>
      <c r="G16" s="72">
        <v>6028</v>
      </c>
      <c r="H16" s="14">
        <f t="shared" si="1"/>
        <v>78.411377444372818</v>
      </c>
      <c r="I16" s="15">
        <f t="shared" si="2"/>
        <v>21.588622555627186</v>
      </c>
      <c r="J16" s="14">
        <f t="shared" si="3"/>
        <v>9.8126550626111086</v>
      </c>
      <c r="K16" s="14">
        <f t="shared" si="4"/>
        <v>11.775967493016077</v>
      </c>
      <c r="L16" s="3"/>
      <c r="M16" s="11"/>
    </row>
    <row r="17" spans="2:13" ht="14.45">
      <c r="B17" s="100" t="s">
        <v>49</v>
      </c>
      <c r="C17" s="74">
        <f t="shared" si="5"/>
        <v>3060</v>
      </c>
      <c r="D17" s="75">
        <v>2536</v>
      </c>
      <c r="E17" s="75">
        <f t="shared" si="0"/>
        <v>524</v>
      </c>
      <c r="F17" s="74">
        <v>295</v>
      </c>
      <c r="G17" s="74">
        <v>229</v>
      </c>
      <c r="H17" s="18">
        <f t="shared" si="1"/>
        <v>82.875816993464056</v>
      </c>
      <c r="I17" s="19">
        <f t="shared" si="2"/>
        <v>17.124183006535947</v>
      </c>
      <c r="J17" s="18">
        <f t="shared" si="3"/>
        <v>9.640522875816993</v>
      </c>
      <c r="K17" s="18">
        <f t="shared" si="4"/>
        <v>7.4836601307189543</v>
      </c>
      <c r="L17" s="3"/>
      <c r="M17" s="11"/>
    </row>
    <row r="18" spans="2:13" ht="14.45">
      <c r="B18" s="99" t="s">
        <v>50</v>
      </c>
      <c r="C18" s="72">
        <f t="shared" si="5"/>
        <v>698</v>
      </c>
      <c r="D18" s="73">
        <v>512</v>
      </c>
      <c r="E18" s="73">
        <f t="shared" si="0"/>
        <v>186</v>
      </c>
      <c r="F18" s="72">
        <v>122</v>
      </c>
      <c r="G18" s="72">
        <v>64</v>
      </c>
      <c r="H18" s="14">
        <f t="shared" si="1"/>
        <v>73.352435530085955</v>
      </c>
      <c r="I18" s="15">
        <f t="shared" si="2"/>
        <v>26.647564469914041</v>
      </c>
      <c r="J18" s="14">
        <f t="shared" si="3"/>
        <v>17.478510028653297</v>
      </c>
      <c r="K18" s="14">
        <f t="shared" si="4"/>
        <v>9.1690544412607444</v>
      </c>
      <c r="L18" s="3"/>
      <c r="M18" s="11"/>
    </row>
    <row r="19" spans="2:13" ht="14.45">
      <c r="B19" s="100" t="s">
        <v>51</v>
      </c>
      <c r="C19" s="74">
        <f t="shared" si="5"/>
        <v>6307</v>
      </c>
      <c r="D19" s="75">
        <v>5729</v>
      </c>
      <c r="E19" s="75">
        <f t="shared" si="0"/>
        <v>578</v>
      </c>
      <c r="F19" s="74">
        <v>270</v>
      </c>
      <c r="G19" s="74">
        <v>308</v>
      </c>
      <c r="H19" s="18">
        <f t="shared" si="1"/>
        <v>90.835579514824801</v>
      </c>
      <c r="I19" s="19">
        <f t="shared" si="2"/>
        <v>9.1644204851752029</v>
      </c>
      <c r="J19" s="18">
        <f t="shared" si="3"/>
        <v>4.2809576660853024</v>
      </c>
      <c r="K19" s="18">
        <f t="shared" si="4"/>
        <v>4.8834628190899005</v>
      </c>
      <c r="L19" s="3"/>
      <c r="M19" s="11"/>
    </row>
    <row r="20" spans="2:13" ht="14.45">
      <c r="B20" s="99" t="s">
        <v>52</v>
      </c>
      <c r="C20" s="72">
        <f t="shared" si="5"/>
        <v>670</v>
      </c>
      <c r="D20" s="73">
        <v>587</v>
      </c>
      <c r="E20" s="73">
        <f t="shared" si="0"/>
        <v>83</v>
      </c>
      <c r="F20" s="72">
        <v>15</v>
      </c>
      <c r="G20" s="72">
        <v>68</v>
      </c>
      <c r="H20" s="14">
        <f t="shared" si="1"/>
        <v>87.611940298507463</v>
      </c>
      <c r="I20" s="15">
        <f t="shared" si="2"/>
        <v>12.388059701492537</v>
      </c>
      <c r="J20" s="14">
        <f t="shared" si="3"/>
        <v>2.2388059701492535</v>
      </c>
      <c r="K20" s="14">
        <f t="shared" si="4"/>
        <v>10.149253731343284</v>
      </c>
      <c r="L20" s="3"/>
      <c r="M20" s="11"/>
    </row>
    <row r="21" spans="2:13" ht="14.45">
      <c r="B21" s="100" t="s">
        <v>53</v>
      </c>
      <c r="C21" s="74">
        <f t="shared" si="5"/>
        <v>6278</v>
      </c>
      <c r="D21" s="75">
        <v>5453</v>
      </c>
      <c r="E21" s="75">
        <f t="shared" si="0"/>
        <v>825</v>
      </c>
      <c r="F21" s="74">
        <v>395</v>
      </c>
      <c r="G21" s="74">
        <v>430</v>
      </c>
      <c r="H21" s="18">
        <f t="shared" si="1"/>
        <v>86.858872252309652</v>
      </c>
      <c r="I21" s="19">
        <f t="shared" si="2"/>
        <v>13.141127747690348</v>
      </c>
      <c r="J21" s="18">
        <f t="shared" si="3"/>
        <v>6.2918126791971964</v>
      </c>
      <c r="K21" s="18">
        <f t="shared" si="4"/>
        <v>6.8493150684931505</v>
      </c>
      <c r="L21" s="3"/>
      <c r="M21" s="11"/>
    </row>
    <row r="22" spans="2:13" ht="14.45">
      <c r="B22" s="101" t="s">
        <v>54</v>
      </c>
      <c r="C22" s="76">
        <f t="shared" si="5"/>
        <v>940</v>
      </c>
      <c r="D22" s="77">
        <v>859</v>
      </c>
      <c r="E22" s="77">
        <f t="shared" si="0"/>
        <v>81</v>
      </c>
      <c r="F22" s="76">
        <v>39</v>
      </c>
      <c r="G22" s="76">
        <v>42</v>
      </c>
      <c r="H22" s="22">
        <f t="shared" si="1"/>
        <v>91.38297872340425</v>
      </c>
      <c r="I22" s="23">
        <f t="shared" si="2"/>
        <v>8.6170212765957448</v>
      </c>
      <c r="J22" s="22">
        <f t="shared" si="3"/>
        <v>4.1489361702127656</v>
      </c>
      <c r="K22" s="22">
        <f t="shared" si="4"/>
        <v>4.4680851063829783</v>
      </c>
      <c r="L22" s="3"/>
      <c r="M22" s="11"/>
    </row>
    <row r="23" spans="2:13" ht="14.45">
      <c r="B23" s="24" t="s">
        <v>55</v>
      </c>
      <c r="C23" s="25">
        <f>C9+C10+C14+C19+C20+C22</f>
        <v>17642</v>
      </c>
      <c r="D23" s="25">
        <f>D9+D10+D14+D19+D20+D22</f>
        <v>15550</v>
      </c>
      <c r="E23" s="25">
        <f>E9+E10+E14+E19+E20+E22</f>
        <v>2092</v>
      </c>
      <c r="F23" s="25">
        <f>F9+F10+F14+F19+F20+F22</f>
        <v>978</v>
      </c>
      <c r="G23" s="25">
        <f>G9+G10+G14+G19+G20+G22</f>
        <v>1114</v>
      </c>
      <c r="H23" s="102">
        <f t="shared" si="1"/>
        <v>88.141934021086044</v>
      </c>
      <c r="I23" s="102">
        <f t="shared" si="2"/>
        <v>11.858065978913956</v>
      </c>
      <c r="J23" s="102">
        <f t="shared" si="3"/>
        <v>5.543589162226505</v>
      </c>
      <c r="K23" s="103">
        <f t="shared" si="4"/>
        <v>6.3144768166874501</v>
      </c>
      <c r="L23" s="3"/>
      <c r="M23" s="11"/>
    </row>
    <row r="24" spans="2:13" ht="14.45">
      <c r="B24" s="26" t="s">
        <v>56</v>
      </c>
      <c r="C24" s="27">
        <f>C21+C17+C18+C16+C15+C13+C12+C11+C7+C8</f>
        <v>112548</v>
      </c>
      <c r="D24" s="27">
        <f>D21+D17+D18+D16+D15+D13+D12+D11+D7+D8</f>
        <v>90765</v>
      </c>
      <c r="E24" s="27">
        <f>E21+E17+E18+E16+E15+E13+E12+E11+E7+E8</f>
        <v>21783</v>
      </c>
      <c r="F24" s="27">
        <f>F21+F17+F18+F16+F15+F13+F12+F11+F7+F8</f>
        <v>10696</v>
      </c>
      <c r="G24" s="27">
        <f>G21+G17+G18+G16+G15+G13+G12+G11+G7+G8</f>
        <v>11087</v>
      </c>
      <c r="H24" s="104">
        <f t="shared" si="1"/>
        <v>80.645591214415177</v>
      </c>
      <c r="I24" s="104">
        <f t="shared" si="2"/>
        <v>19.354408785584816</v>
      </c>
      <c r="J24" s="104">
        <f t="shared" si="3"/>
        <v>9.5035007285780289</v>
      </c>
      <c r="K24" s="105">
        <f t="shared" si="4"/>
        <v>9.8509080570067891</v>
      </c>
      <c r="L24" s="3"/>
      <c r="M24" s="11"/>
    </row>
    <row r="25" spans="2:13" ht="14.45">
      <c r="B25" s="28" t="s">
        <v>57</v>
      </c>
      <c r="C25" s="29">
        <f>SUM(C7:C22)</f>
        <v>130190</v>
      </c>
      <c r="D25" s="29">
        <f>SUM(D7:D22)</f>
        <v>106315</v>
      </c>
      <c r="E25" s="29">
        <f>SUM(E7:E22)</f>
        <v>23875</v>
      </c>
      <c r="F25" s="29">
        <f>SUM(F7:F22)</f>
        <v>11674</v>
      </c>
      <c r="G25" s="29">
        <f>SUM(G7:G22)</f>
        <v>12201</v>
      </c>
      <c r="H25" s="106">
        <f t="shared" si="1"/>
        <v>81.661417927644209</v>
      </c>
      <c r="I25" s="106">
        <f t="shared" si="2"/>
        <v>18.338582072355788</v>
      </c>
      <c r="J25" s="106">
        <f t="shared" si="3"/>
        <v>8.9668945387510561</v>
      </c>
      <c r="K25" s="107">
        <f t="shared" si="4"/>
        <v>9.3716875336047316</v>
      </c>
      <c r="L25" s="3"/>
      <c r="M25" s="11"/>
    </row>
    <row r="26" spans="2:13" ht="36.950000000000003" customHeight="1">
      <c r="B26" s="170" t="s">
        <v>60</v>
      </c>
      <c r="C26" s="170"/>
      <c r="D26" s="170"/>
      <c r="E26" s="170"/>
      <c r="F26" s="170"/>
      <c r="G26" s="170"/>
      <c r="H26" s="170"/>
      <c r="I26" s="170"/>
      <c r="J26" s="170"/>
      <c r="K26" s="170"/>
      <c r="L26" s="3"/>
      <c r="M26" s="11"/>
    </row>
    <row r="27" spans="2:13" ht="15" customHeight="1">
      <c r="B27" s="169" t="s">
        <v>61</v>
      </c>
      <c r="C27" s="169"/>
      <c r="D27" s="169"/>
      <c r="E27" s="169"/>
      <c r="F27" s="169"/>
      <c r="G27" s="169"/>
      <c r="H27" s="169"/>
      <c r="I27" s="169"/>
      <c r="J27" s="169"/>
      <c r="K27" s="169"/>
      <c r="L27" s="3"/>
      <c r="M27" s="11"/>
    </row>
    <row r="28" spans="2:13" ht="14.45">
      <c r="B28" s="11"/>
      <c r="C28" s="3"/>
      <c r="D28" s="3"/>
      <c r="E28" s="3"/>
      <c r="F28" s="3"/>
      <c r="G28" s="3"/>
      <c r="H28" s="3"/>
      <c r="I28" s="3"/>
      <c r="J28" s="3"/>
      <c r="K28" s="3"/>
      <c r="L28" s="3"/>
    </row>
    <row r="29" spans="2:13" ht="14.45">
      <c r="B29" s="3"/>
      <c r="C29" s="3"/>
      <c r="D29" s="3"/>
      <c r="E29" s="3"/>
      <c r="F29" s="3"/>
      <c r="G29" s="30"/>
      <c r="H29" s="30"/>
      <c r="I29" s="30"/>
      <c r="J29" s="30"/>
      <c r="K29" s="3"/>
      <c r="L29" s="3"/>
      <c r="M29" s="3"/>
    </row>
    <row r="30" spans="2:13" ht="14.45">
      <c r="B30" s="3"/>
      <c r="C30" s="3"/>
      <c r="D30" s="3"/>
      <c r="E30" s="3"/>
      <c r="F30" s="3"/>
      <c r="G30" s="30"/>
      <c r="H30" s="30"/>
      <c r="I30" s="30"/>
      <c r="J30" s="30"/>
      <c r="K30" s="3"/>
      <c r="L30" s="3"/>
      <c r="M30" s="3"/>
    </row>
    <row r="31" spans="2:13">
      <c r="G31" s="78"/>
      <c r="H31" s="78"/>
      <c r="I31" s="78"/>
      <c r="J31" s="78"/>
    </row>
    <row r="32" spans="2:13">
      <c r="G32" s="78"/>
      <c r="H32" s="78"/>
      <c r="I32" s="78"/>
      <c r="J32" s="78"/>
    </row>
    <row r="33" spans="7:10">
      <c r="G33" s="78"/>
      <c r="H33" s="78"/>
      <c r="I33" s="78"/>
      <c r="J33" s="78"/>
    </row>
    <row r="34" spans="7:10">
      <c r="G34" s="78"/>
      <c r="H34" s="78"/>
      <c r="I34" s="78"/>
      <c r="J34" s="78"/>
    </row>
    <row r="35" spans="7:10">
      <c r="G35" s="78"/>
      <c r="H35" s="78"/>
      <c r="I35" s="78"/>
      <c r="J35" s="78"/>
    </row>
    <row r="36" spans="7:10">
      <c r="G36" s="78"/>
      <c r="H36" s="78"/>
      <c r="I36" s="78"/>
      <c r="J36" s="78"/>
    </row>
    <row r="37" spans="7:10">
      <c r="G37" s="78"/>
      <c r="H37" s="78"/>
      <c r="I37" s="78"/>
      <c r="J37" s="78"/>
    </row>
    <row r="38" spans="7:10">
      <c r="G38" s="78"/>
      <c r="H38" s="78"/>
      <c r="I38" s="78"/>
      <c r="J38" s="78"/>
    </row>
    <row r="39" spans="7:10">
      <c r="G39" s="78"/>
      <c r="H39" s="78"/>
      <c r="I39" s="78"/>
      <c r="J39" s="78"/>
    </row>
    <row r="40" spans="7:10">
      <c r="G40" s="78"/>
      <c r="H40" s="78"/>
      <c r="I40" s="78"/>
      <c r="J40" s="78"/>
    </row>
    <row r="41" spans="7:10">
      <c r="G41" s="78"/>
      <c r="H41" s="78"/>
      <c r="I41" s="78"/>
      <c r="J41" s="78"/>
    </row>
    <row r="42" spans="7:10">
      <c r="G42" s="78"/>
      <c r="H42" s="78"/>
      <c r="I42" s="78"/>
      <c r="J42" s="78"/>
    </row>
    <row r="43" spans="7:10">
      <c r="G43" s="78"/>
      <c r="H43" s="78"/>
      <c r="I43" s="78"/>
      <c r="J43" s="78"/>
    </row>
    <row r="44" spans="7:10">
      <c r="G44" s="78"/>
      <c r="H44" s="78"/>
      <c r="I44" s="78"/>
      <c r="J44" s="78"/>
    </row>
    <row r="45" spans="7:10">
      <c r="G45" s="78"/>
      <c r="H45" s="78"/>
      <c r="I45" s="78"/>
      <c r="J45" s="78"/>
    </row>
    <row r="46" spans="7:10">
      <c r="G46" s="78"/>
      <c r="H46" s="78"/>
      <c r="I46" s="78"/>
      <c r="J46" s="78"/>
    </row>
    <row r="47" spans="7:10">
      <c r="G47" s="78"/>
      <c r="H47" s="78"/>
      <c r="I47" s="78"/>
      <c r="J47" s="78"/>
    </row>
    <row r="49" spans="2:10">
      <c r="B49" s="79"/>
      <c r="C49" s="79"/>
      <c r="D49" s="79"/>
      <c r="E49" s="79"/>
      <c r="F49" s="79"/>
      <c r="G49" s="80"/>
      <c r="H49" s="80"/>
      <c r="I49" s="80"/>
      <c r="J49" s="80"/>
    </row>
    <row r="50" spans="2:10">
      <c r="B50" s="79"/>
      <c r="C50" s="79"/>
      <c r="D50" s="79"/>
      <c r="E50" s="79"/>
      <c r="F50" s="79"/>
      <c r="G50" s="80"/>
      <c r="H50" s="80"/>
      <c r="I50" s="80"/>
      <c r="J50" s="80"/>
    </row>
    <row r="51" spans="2:10">
      <c r="B51" s="79"/>
      <c r="C51" s="79"/>
      <c r="D51" s="79"/>
      <c r="E51" s="79"/>
      <c r="F51" s="79"/>
      <c r="G51" s="80"/>
      <c r="H51" s="80"/>
      <c r="I51" s="80"/>
      <c r="J51" s="80"/>
    </row>
    <row r="52" spans="2:10">
      <c r="B52" s="79"/>
      <c r="C52" s="79"/>
      <c r="D52" s="79"/>
      <c r="E52" s="79"/>
      <c r="F52" s="79"/>
      <c r="G52" s="80"/>
      <c r="H52" s="80"/>
      <c r="I52" s="80"/>
      <c r="J52" s="80"/>
    </row>
    <row r="53" spans="2:10">
      <c r="B53" s="79"/>
      <c r="C53" s="79"/>
      <c r="D53" s="79"/>
      <c r="E53" s="79"/>
      <c r="F53" s="79"/>
      <c r="G53" s="80"/>
      <c r="H53" s="80"/>
      <c r="I53" s="80"/>
      <c r="J53" s="80"/>
    </row>
    <row r="54" spans="2:10">
      <c r="B54" s="79"/>
      <c r="C54" s="79"/>
      <c r="D54" s="79"/>
      <c r="E54" s="79"/>
      <c r="F54" s="79"/>
      <c r="G54" s="80"/>
      <c r="H54" s="80"/>
      <c r="I54" s="80"/>
      <c r="J54" s="80"/>
    </row>
    <row r="55" spans="2:10">
      <c r="B55" s="79"/>
      <c r="C55" s="79"/>
      <c r="D55" s="79"/>
      <c r="E55" s="79"/>
      <c r="F55" s="79"/>
      <c r="G55" s="80"/>
      <c r="H55" s="80"/>
      <c r="I55" s="80"/>
      <c r="J55" s="80"/>
    </row>
    <row r="56" spans="2:10">
      <c r="B56" s="79"/>
      <c r="C56" s="79"/>
      <c r="D56" s="79"/>
      <c r="E56" s="79"/>
      <c r="F56" s="79"/>
      <c r="G56" s="80"/>
      <c r="H56" s="80"/>
      <c r="I56" s="80"/>
      <c r="J56" s="80"/>
    </row>
    <row r="57" spans="2:10">
      <c r="B57" s="79"/>
      <c r="C57" s="79"/>
      <c r="D57" s="79"/>
      <c r="E57" s="79"/>
      <c r="F57" s="79"/>
      <c r="G57" s="80"/>
      <c r="H57" s="80"/>
      <c r="I57" s="80"/>
      <c r="J57" s="80"/>
    </row>
    <row r="58" spans="2:10">
      <c r="B58" s="79"/>
      <c r="C58" s="79"/>
      <c r="D58" s="79"/>
      <c r="E58" s="79"/>
      <c r="F58" s="79"/>
      <c r="G58" s="80"/>
      <c r="H58" s="80"/>
      <c r="I58" s="80"/>
      <c r="J58" s="80"/>
    </row>
    <row r="59" spans="2:10">
      <c r="B59" s="79"/>
      <c r="C59" s="79"/>
      <c r="D59" s="79"/>
      <c r="E59" s="79"/>
      <c r="F59" s="79"/>
      <c r="G59" s="80"/>
      <c r="H59" s="80"/>
      <c r="I59" s="80"/>
      <c r="J59" s="80"/>
    </row>
    <row r="60" spans="2:10">
      <c r="B60" s="79"/>
      <c r="C60" s="79"/>
      <c r="D60" s="79"/>
      <c r="E60" s="79"/>
      <c r="F60" s="79"/>
      <c r="G60" s="80"/>
      <c r="H60" s="80"/>
      <c r="I60" s="80"/>
      <c r="J60" s="80"/>
    </row>
    <row r="61" spans="2:10">
      <c r="B61" s="79"/>
      <c r="C61" s="79"/>
      <c r="D61" s="79"/>
      <c r="E61" s="79"/>
      <c r="F61" s="79"/>
      <c r="G61" s="80"/>
      <c r="H61" s="80"/>
      <c r="I61" s="80"/>
      <c r="J61" s="80"/>
    </row>
    <row r="62" spans="2:10">
      <c r="B62" s="79"/>
      <c r="C62" s="79"/>
      <c r="D62" s="79"/>
      <c r="E62" s="79"/>
      <c r="F62" s="79"/>
      <c r="G62" s="80"/>
      <c r="H62" s="80"/>
      <c r="I62" s="80"/>
      <c r="J62" s="80"/>
    </row>
    <row r="63" spans="2:10">
      <c r="B63" s="79"/>
      <c r="C63" s="79"/>
      <c r="D63" s="79"/>
      <c r="E63" s="79"/>
      <c r="F63" s="79"/>
      <c r="G63" s="80"/>
      <c r="H63" s="80"/>
      <c r="I63" s="80"/>
      <c r="J63" s="80"/>
    </row>
    <row r="64" spans="2:10">
      <c r="B64" s="79"/>
      <c r="C64" s="79"/>
      <c r="D64" s="79"/>
      <c r="E64" s="79"/>
      <c r="F64" s="79"/>
      <c r="G64" s="80"/>
      <c r="H64" s="80"/>
      <c r="I64" s="80"/>
      <c r="J64" s="80"/>
    </row>
    <row r="65" spans="2:10">
      <c r="B65" s="79"/>
      <c r="C65" s="79"/>
      <c r="D65" s="79"/>
      <c r="E65" s="79"/>
      <c r="F65" s="79"/>
      <c r="G65" s="80"/>
      <c r="H65" s="80"/>
      <c r="I65" s="80"/>
      <c r="J65" s="80"/>
    </row>
    <row r="66" spans="2:10">
      <c r="B66" s="79"/>
      <c r="C66" s="79"/>
      <c r="D66" s="79"/>
      <c r="E66" s="79"/>
      <c r="F66" s="79"/>
      <c r="G66" s="80"/>
      <c r="H66" s="80"/>
      <c r="I66" s="80"/>
      <c r="J66" s="80"/>
    </row>
    <row r="67" spans="2:10">
      <c r="B67" s="79"/>
      <c r="C67" s="79"/>
      <c r="D67" s="79"/>
      <c r="E67" s="79"/>
      <c r="F67" s="79"/>
      <c r="G67" s="80"/>
      <c r="H67" s="80"/>
      <c r="I67" s="80"/>
      <c r="J67" s="80"/>
    </row>
  </sheetData>
  <mergeCells count="15">
    <mergeCell ref="B26:K26"/>
    <mergeCell ref="B27:K27"/>
    <mergeCell ref="B2:K2"/>
    <mergeCell ref="B3:B6"/>
    <mergeCell ref="C3:C5"/>
    <mergeCell ref="D3:D5"/>
    <mergeCell ref="E3:G3"/>
    <mergeCell ref="H3:H5"/>
    <mergeCell ref="I3:K3"/>
    <mergeCell ref="E4:E5"/>
    <mergeCell ref="F4:G4"/>
    <mergeCell ref="I4:I5"/>
    <mergeCell ref="J4:K4"/>
    <mergeCell ref="C6:G6"/>
    <mergeCell ref="H6:K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7AE6D-B44D-4E77-9F90-1F8249671428}">
  <dimension ref="B2:O66"/>
  <sheetViews>
    <sheetView workbookViewId="0">
      <selection activeCell="B2" sqref="B2:K2"/>
    </sheetView>
  </sheetViews>
  <sheetFormatPr defaultColWidth="11.42578125" defaultRowHeight="13.15"/>
  <cols>
    <col min="1" max="1" width="11.42578125" style="69"/>
    <col min="2" max="11" width="29.5703125" style="69" customWidth="1"/>
    <col min="12" max="15" width="23.85546875" style="69" customWidth="1"/>
    <col min="16" max="19" width="18.140625" style="69" customWidth="1"/>
    <col min="20" max="16384" width="11.42578125" style="69"/>
  </cols>
  <sheetData>
    <row r="2" spans="2:15" ht="30.75" customHeight="1">
      <c r="B2" s="157" t="s">
        <v>9</v>
      </c>
      <c r="C2" s="157"/>
      <c r="D2" s="157"/>
      <c r="E2" s="157"/>
      <c r="F2" s="157"/>
      <c r="G2" s="157"/>
      <c r="H2" s="157"/>
      <c r="I2" s="157"/>
      <c r="J2" s="157"/>
      <c r="K2" s="157"/>
      <c r="L2" s="68"/>
      <c r="M2" s="68"/>
      <c r="N2" s="68"/>
      <c r="O2" s="68"/>
    </row>
    <row r="3" spans="2:15" ht="14.45">
      <c r="B3" s="158" t="s">
        <v>29</v>
      </c>
      <c r="C3" s="161" t="s">
        <v>30</v>
      </c>
      <c r="D3" s="161" t="s">
        <v>31</v>
      </c>
      <c r="E3" s="164" t="s">
        <v>32</v>
      </c>
      <c r="F3" s="165"/>
      <c r="G3" s="165"/>
      <c r="H3" s="161" t="s">
        <v>31</v>
      </c>
      <c r="I3" s="164" t="s">
        <v>32</v>
      </c>
      <c r="J3" s="165"/>
      <c r="K3" s="166"/>
      <c r="L3" s="3"/>
      <c r="M3" s="3"/>
    </row>
    <row r="4" spans="2:15" ht="14.45">
      <c r="B4" s="159"/>
      <c r="C4" s="162"/>
      <c r="D4" s="162"/>
      <c r="E4" s="167" t="s">
        <v>33</v>
      </c>
      <c r="F4" s="148" t="s">
        <v>34</v>
      </c>
      <c r="G4" s="148"/>
      <c r="H4" s="162"/>
      <c r="I4" s="167" t="s">
        <v>33</v>
      </c>
      <c r="J4" s="148" t="s">
        <v>34</v>
      </c>
      <c r="K4" s="149"/>
      <c r="L4" s="3"/>
      <c r="M4" s="3"/>
    </row>
    <row r="5" spans="2:15" ht="14.45">
      <c r="B5" s="159"/>
      <c r="C5" s="163"/>
      <c r="D5" s="163"/>
      <c r="E5" s="168"/>
      <c r="F5" s="4" t="s">
        <v>35</v>
      </c>
      <c r="G5" s="5" t="s">
        <v>36</v>
      </c>
      <c r="H5" s="163"/>
      <c r="I5" s="168"/>
      <c r="J5" s="4" t="s">
        <v>35</v>
      </c>
      <c r="K5" s="6" t="s">
        <v>36</v>
      </c>
      <c r="L5" s="3"/>
      <c r="M5" s="3"/>
    </row>
    <row r="6" spans="2:15" ht="14.45">
      <c r="B6" s="160"/>
      <c r="C6" s="150" t="s">
        <v>37</v>
      </c>
      <c r="D6" s="151"/>
      <c r="E6" s="151"/>
      <c r="F6" s="151"/>
      <c r="G6" s="152"/>
      <c r="H6" s="153" t="s">
        <v>38</v>
      </c>
      <c r="I6" s="154"/>
      <c r="J6" s="154"/>
      <c r="K6" s="155"/>
      <c r="L6" s="3"/>
      <c r="M6" s="3"/>
    </row>
    <row r="7" spans="2:15" ht="14.45">
      <c r="B7" s="98" t="s">
        <v>39</v>
      </c>
      <c r="C7" s="70">
        <f>D7+E7</f>
        <v>15655</v>
      </c>
      <c r="D7" s="71">
        <v>12655</v>
      </c>
      <c r="E7" s="71">
        <f t="shared" ref="E7:E22" si="0">SUM(F7:G7)</f>
        <v>3000</v>
      </c>
      <c r="F7" s="70">
        <v>1637</v>
      </c>
      <c r="G7" s="70">
        <v>1363</v>
      </c>
      <c r="H7" s="9">
        <f t="shared" ref="H7:H25" si="1">D7*100/C7</f>
        <v>80.836793356755024</v>
      </c>
      <c r="I7" s="10">
        <f t="shared" ref="I7:I25" si="2">E7*100/C7</f>
        <v>19.163206643244969</v>
      </c>
      <c r="J7" s="9">
        <f t="shared" ref="J7:J25" si="3">F7*100/C7</f>
        <v>10.456723091664005</v>
      </c>
      <c r="K7" s="9">
        <f t="shared" ref="K7:K25" si="4">G7*100/C7</f>
        <v>8.7064835515809644</v>
      </c>
      <c r="L7" s="3"/>
      <c r="M7" s="11"/>
    </row>
    <row r="8" spans="2:15" ht="14.45">
      <c r="B8" s="99" t="s">
        <v>40</v>
      </c>
      <c r="C8" s="72">
        <f>D8+E8</f>
        <v>9309</v>
      </c>
      <c r="D8" s="73">
        <v>6891</v>
      </c>
      <c r="E8" s="73">
        <f t="shared" si="0"/>
        <v>2418</v>
      </c>
      <c r="F8" s="72">
        <v>1043</v>
      </c>
      <c r="G8" s="72">
        <v>1375</v>
      </c>
      <c r="H8" s="14">
        <f t="shared" si="1"/>
        <v>74.025136964228167</v>
      </c>
      <c r="I8" s="15">
        <f t="shared" si="2"/>
        <v>25.974863035771833</v>
      </c>
      <c r="J8" s="14">
        <f t="shared" si="3"/>
        <v>11.204210978622838</v>
      </c>
      <c r="K8" s="14">
        <f t="shared" si="4"/>
        <v>14.770652057148995</v>
      </c>
      <c r="L8" s="3"/>
      <c r="M8" s="11"/>
    </row>
    <row r="9" spans="2:15" ht="14.45">
      <c r="B9" s="100" t="s">
        <v>41</v>
      </c>
      <c r="C9" s="74">
        <f t="shared" ref="C9:C22" si="5">D9+E9</f>
        <v>4111</v>
      </c>
      <c r="D9" s="75">
        <v>3198</v>
      </c>
      <c r="E9" s="75">
        <f t="shared" si="0"/>
        <v>913</v>
      </c>
      <c r="F9" s="74">
        <v>433</v>
      </c>
      <c r="G9" s="74">
        <v>480</v>
      </c>
      <c r="H9" s="18">
        <f t="shared" si="1"/>
        <v>77.791291656531257</v>
      </c>
      <c r="I9" s="19">
        <f t="shared" si="2"/>
        <v>22.208708343468743</v>
      </c>
      <c r="J9" s="18">
        <f t="shared" si="3"/>
        <v>10.532717100462175</v>
      </c>
      <c r="K9" s="18">
        <f t="shared" si="4"/>
        <v>11.675991243006568</v>
      </c>
      <c r="L9" s="3"/>
      <c r="M9" s="11"/>
    </row>
    <row r="10" spans="2:15" ht="14.45">
      <c r="B10" s="99" t="s">
        <v>42</v>
      </c>
      <c r="C10" s="72">
        <f t="shared" si="5"/>
        <v>3451</v>
      </c>
      <c r="D10" s="73">
        <v>3259</v>
      </c>
      <c r="E10" s="73">
        <f t="shared" si="0"/>
        <v>192</v>
      </c>
      <c r="F10" s="72">
        <v>81</v>
      </c>
      <c r="G10" s="72">
        <v>111</v>
      </c>
      <c r="H10" s="14">
        <f t="shared" si="1"/>
        <v>94.436395247754277</v>
      </c>
      <c r="I10" s="15">
        <f t="shared" si="2"/>
        <v>5.5636047522457259</v>
      </c>
      <c r="J10" s="14">
        <f t="shared" si="3"/>
        <v>2.3471457548536656</v>
      </c>
      <c r="K10" s="14">
        <f t="shared" si="4"/>
        <v>3.2164589973920603</v>
      </c>
      <c r="L10" s="3"/>
      <c r="M10" s="11"/>
    </row>
    <row r="11" spans="2:15" ht="14.45">
      <c r="B11" s="100" t="s">
        <v>43</v>
      </c>
      <c r="C11" s="74">
        <f t="shared" si="5"/>
        <v>914</v>
      </c>
      <c r="D11" s="75">
        <v>828</v>
      </c>
      <c r="E11" s="75">
        <f t="shared" si="0"/>
        <v>86</v>
      </c>
      <c r="F11" s="74">
        <v>54</v>
      </c>
      <c r="G11" s="74">
        <v>32</v>
      </c>
      <c r="H11" s="18">
        <f t="shared" si="1"/>
        <v>90.590809628008756</v>
      </c>
      <c r="I11" s="19">
        <f t="shared" si="2"/>
        <v>9.4091903719912473</v>
      </c>
      <c r="J11" s="18">
        <f t="shared" si="3"/>
        <v>5.908096280087527</v>
      </c>
      <c r="K11" s="18">
        <f t="shared" si="4"/>
        <v>3.5010940919037199</v>
      </c>
      <c r="L11" s="3"/>
      <c r="M11" s="11"/>
    </row>
    <row r="12" spans="2:15" ht="14.45">
      <c r="B12" s="99" t="s">
        <v>44</v>
      </c>
      <c r="C12" s="72">
        <f t="shared" si="5"/>
        <v>2192</v>
      </c>
      <c r="D12" s="73">
        <v>1973</v>
      </c>
      <c r="E12" s="73">
        <f t="shared" si="0"/>
        <v>219</v>
      </c>
      <c r="F12" s="72">
        <v>16</v>
      </c>
      <c r="G12" s="72">
        <v>203</v>
      </c>
      <c r="H12" s="14">
        <f t="shared" si="1"/>
        <v>90.009124087591246</v>
      </c>
      <c r="I12" s="15">
        <f t="shared" si="2"/>
        <v>9.9908759124087592</v>
      </c>
      <c r="J12" s="14">
        <f t="shared" si="3"/>
        <v>0.72992700729927007</v>
      </c>
      <c r="K12" s="14">
        <f t="shared" si="4"/>
        <v>9.2609489051094886</v>
      </c>
      <c r="L12" s="3"/>
      <c r="M12" s="11"/>
    </row>
    <row r="13" spans="2:15" ht="14.45">
      <c r="B13" s="100" t="s">
        <v>45</v>
      </c>
      <c r="C13" s="74">
        <f t="shared" si="5"/>
        <v>9526</v>
      </c>
      <c r="D13" s="75">
        <v>7297</v>
      </c>
      <c r="E13" s="75">
        <f t="shared" si="0"/>
        <v>2229</v>
      </c>
      <c r="F13" s="74">
        <v>1206</v>
      </c>
      <c r="G13" s="74">
        <v>1023</v>
      </c>
      <c r="H13" s="18">
        <f t="shared" si="1"/>
        <v>76.600881797186645</v>
      </c>
      <c r="I13" s="19">
        <f t="shared" si="2"/>
        <v>23.399118202813352</v>
      </c>
      <c r="J13" s="18">
        <f t="shared" si="3"/>
        <v>12.660088179718665</v>
      </c>
      <c r="K13" s="18">
        <f t="shared" si="4"/>
        <v>10.739030023094688</v>
      </c>
      <c r="L13" s="3"/>
      <c r="M13" s="11"/>
    </row>
    <row r="14" spans="2:15" ht="14.45">
      <c r="B14" s="99" t="s">
        <v>46</v>
      </c>
      <c r="C14" s="72">
        <f t="shared" si="5"/>
        <v>3194</v>
      </c>
      <c r="D14" s="73">
        <v>2955</v>
      </c>
      <c r="E14" s="73">
        <f t="shared" si="0"/>
        <v>239</v>
      </c>
      <c r="F14" s="72">
        <v>101</v>
      </c>
      <c r="G14" s="72">
        <v>138</v>
      </c>
      <c r="H14" s="14">
        <f t="shared" si="1"/>
        <v>92.517219787100814</v>
      </c>
      <c r="I14" s="15">
        <f t="shared" si="2"/>
        <v>7.4827802128991863</v>
      </c>
      <c r="J14" s="14">
        <f t="shared" si="3"/>
        <v>3.1621790857858483</v>
      </c>
      <c r="K14" s="14">
        <f t="shared" si="4"/>
        <v>4.3206011271133375</v>
      </c>
      <c r="L14" s="3"/>
      <c r="M14" s="11"/>
    </row>
    <row r="15" spans="2:15" ht="14.45">
      <c r="B15" s="100" t="s">
        <v>47</v>
      </c>
      <c r="C15" s="74">
        <f t="shared" si="5"/>
        <v>16387</v>
      </c>
      <c r="D15" s="75">
        <v>14517</v>
      </c>
      <c r="E15" s="75">
        <f t="shared" si="0"/>
        <v>1870</v>
      </c>
      <c r="F15" s="74">
        <v>1215</v>
      </c>
      <c r="G15" s="74">
        <v>655</v>
      </c>
      <c r="H15" s="18">
        <f t="shared" si="1"/>
        <v>88.588515286507601</v>
      </c>
      <c r="I15" s="19">
        <f t="shared" si="2"/>
        <v>11.411484713492403</v>
      </c>
      <c r="J15" s="18">
        <f t="shared" si="3"/>
        <v>7.4144138646488074</v>
      </c>
      <c r="K15" s="18">
        <f t="shared" si="4"/>
        <v>3.9970708488435953</v>
      </c>
      <c r="L15" s="3"/>
      <c r="M15" s="11"/>
    </row>
    <row r="16" spans="2:15" ht="14.45">
      <c r="B16" s="99" t="s">
        <v>48</v>
      </c>
      <c r="C16" s="72">
        <f t="shared" si="5"/>
        <v>51180</v>
      </c>
      <c r="D16" s="73">
        <v>39675</v>
      </c>
      <c r="E16" s="73">
        <f t="shared" si="0"/>
        <v>11505</v>
      </c>
      <c r="F16" s="72">
        <v>5264</v>
      </c>
      <c r="G16" s="72">
        <v>6241</v>
      </c>
      <c r="H16" s="14">
        <f t="shared" si="1"/>
        <v>77.52051582649473</v>
      </c>
      <c r="I16" s="15">
        <f t="shared" si="2"/>
        <v>22.479484173505277</v>
      </c>
      <c r="J16" s="14">
        <f t="shared" si="3"/>
        <v>10.28526768268855</v>
      </c>
      <c r="K16" s="14">
        <f t="shared" si="4"/>
        <v>12.194216490816725</v>
      </c>
      <c r="L16" s="3"/>
      <c r="M16" s="11"/>
    </row>
    <row r="17" spans="2:13" ht="14.45">
      <c r="B17" s="100" t="s">
        <v>49</v>
      </c>
      <c r="C17" s="74">
        <f t="shared" si="5"/>
        <v>3125</v>
      </c>
      <c r="D17" s="75">
        <v>2506</v>
      </c>
      <c r="E17" s="75">
        <f t="shared" si="0"/>
        <v>619</v>
      </c>
      <c r="F17" s="74">
        <v>339</v>
      </c>
      <c r="G17" s="74">
        <v>280</v>
      </c>
      <c r="H17" s="18">
        <f t="shared" si="1"/>
        <v>80.191999999999993</v>
      </c>
      <c r="I17" s="19">
        <f t="shared" si="2"/>
        <v>19.808</v>
      </c>
      <c r="J17" s="18">
        <f t="shared" si="3"/>
        <v>10.848000000000001</v>
      </c>
      <c r="K17" s="18">
        <f t="shared" si="4"/>
        <v>8.9600000000000009</v>
      </c>
      <c r="L17" s="3"/>
      <c r="M17" s="11"/>
    </row>
    <row r="18" spans="2:13" ht="14.45">
      <c r="B18" s="99" t="s">
        <v>50</v>
      </c>
      <c r="C18" s="72">
        <f t="shared" si="5"/>
        <v>742</v>
      </c>
      <c r="D18" s="73">
        <v>586</v>
      </c>
      <c r="E18" s="73">
        <f t="shared" si="0"/>
        <v>156</v>
      </c>
      <c r="F18" s="72">
        <v>96</v>
      </c>
      <c r="G18" s="72">
        <v>60</v>
      </c>
      <c r="H18" s="14">
        <f t="shared" si="1"/>
        <v>78.975741239892187</v>
      </c>
      <c r="I18" s="15">
        <f t="shared" si="2"/>
        <v>21.024258760107816</v>
      </c>
      <c r="J18" s="14">
        <f t="shared" si="3"/>
        <v>12.938005390835579</v>
      </c>
      <c r="K18" s="14">
        <f t="shared" si="4"/>
        <v>8.0862533692722369</v>
      </c>
      <c r="L18" s="3"/>
      <c r="M18" s="11"/>
    </row>
    <row r="19" spans="2:13" ht="14.45">
      <c r="B19" s="100" t="s">
        <v>51</v>
      </c>
      <c r="C19" s="74">
        <f t="shared" si="5"/>
        <v>6983</v>
      </c>
      <c r="D19" s="75">
        <v>6461</v>
      </c>
      <c r="E19" s="75">
        <f t="shared" si="0"/>
        <v>522</v>
      </c>
      <c r="F19" s="74">
        <v>251</v>
      </c>
      <c r="G19" s="74">
        <v>271</v>
      </c>
      <c r="H19" s="18">
        <f t="shared" si="1"/>
        <v>92.524702849778038</v>
      </c>
      <c r="I19" s="19">
        <f t="shared" si="2"/>
        <v>7.4752971502219676</v>
      </c>
      <c r="J19" s="18">
        <f t="shared" si="3"/>
        <v>3.594443648861521</v>
      </c>
      <c r="K19" s="18">
        <f t="shared" si="4"/>
        <v>3.8808535013604466</v>
      </c>
      <c r="L19" s="3"/>
      <c r="M19" s="11"/>
    </row>
    <row r="20" spans="2:13" ht="14.45">
      <c r="B20" s="99" t="s">
        <v>52</v>
      </c>
      <c r="C20" s="72">
        <f t="shared" si="5"/>
        <v>654</v>
      </c>
      <c r="D20" s="73">
        <v>583</v>
      </c>
      <c r="E20" s="73">
        <f t="shared" si="0"/>
        <v>71</v>
      </c>
      <c r="F20" s="72">
        <v>11</v>
      </c>
      <c r="G20" s="72">
        <v>60</v>
      </c>
      <c r="H20" s="14">
        <f t="shared" si="1"/>
        <v>89.14373088685015</v>
      </c>
      <c r="I20" s="15">
        <f t="shared" si="2"/>
        <v>10.856269113149848</v>
      </c>
      <c r="J20" s="14">
        <f t="shared" si="3"/>
        <v>1.6819571865443426</v>
      </c>
      <c r="K20" s="14">
        <f t="shared" si="4"/>
        <v>9.1743119266055047</v>
      </c>
      <c r="L20" s="3"/>
      <c r="M20" s="11"/>
    </row>
    <row r="21" spans="2:13" ht="14.45">
      <c r="B21" s="100" t="s">
        <v>53</v>
      </c>
      <c r="C21" s="74">
        <f t="shared" si="5"/>
        <v>6509</v>
      </c>
      <c r="D21" s="75">
        <v>5651</v>
      </c>
      <c r="E21" s="75">
        <f t="shared" si="0"/>
        <v>858</v>
      </c>
      <c r="F21" s="74">
        <v>346</v>
      </c>
      <c r="G21" s="74">
        <v>512</v>
      </c>
      <c r="H21" s="18">
        <f t="shared" si="1"/>
        <v>86.818251651559379</v>
      </c>
      <c r="I21" s="19">
        <f t="shared" si="2"/>
        <v>13.181748348440621</v>
      </c>
      <c r="J21" s="18">
        <f t="shared" si="3"/>
        <v>5.3157166999539101</v>
      </c>
      <c r="K21" s="18">
        <f t="shared" si="4"/>
        <v>7.866031648486711</v>
      </c>
      <c r="L21" s="3"/>
      <c r="M21" s="11"/>
    </row>
    <row r="22" spans="2:13" ht="14.45">
      <c r="B22" s="101" t="s">
        <v>54</v>
      </c>
      <c r="C22" s="76">
        <f t="shared" si="5"/>
        <v>1002</v>
      </c>
      <c r="D22" s="77">
        <v>922</v>
      </c>
      <c r="E22" s="77">
        <f t="shared" si="0"/>
        <v>80</v>
      </c>
      <c r="F22" s="76">
        <v>33</v>
      </c>
      <c r="G22" s="76">
        <v>47</v>
      </c>
      <c r="H22" s="22">
        <f t="shared" si="1"/>
        <v>92.015968063872251</v>
      </c>
      <c r="I22" s="23">
        <f t="shared" si="2"/>
        <v>7.9840319361277441</v>
      </c>
      <c r="J22" s="22">
        <f t="shared" si="3"/>
        <v>3.2934131736526946</v>
      </c>
      <c r="K22" s="22">
        <f t="shared" si="4"/>
        <v>4.6906187624750499</v>
      </c>
      <c r="L22" s="3"/>
      <c r="M22" s="11"/>
    </row>
    <row r="23" spans="2:13" ht="14.45">
      <c r="B23" s="24" t="s">
        <v>55</v>
      </c>
      <c r="C23" s="25">
        <f>C9+C10+C14+C19+C20+C22</f>
        <v>19395</v>
      </c>
      <c r="D23" s="25">
        <f>D9+D10+D14+D19+D20+D22</f>
        <v>17378</v>
      </c>
      <c r="E23" s="25">
        <f>E9+E10+E14+E19+E20+E22</f>
        <v>2017</v>
      </c>
      <c r="F23" s="25">
        <f>F9+F10+F14+F19+F20+F22</f>
        <v>910</v>
      </c>
      <c r="G23" s="25">
        <f>G9+G10+G14+G19+G20+G22</f>
        <v>1107</v>
      </c>
      <c r="H23" s="102">
        <f t="shared" si="1"/>
        <v>89.600412477442646</v>
      </c>
      <c r="I23" s="102">
        <f t="shared" si="2"/>
        <v>10.39958752255736</v>
      </c>
      <c r="J23" s="102">
        <f t="shared" si="3"/>
        <v>4.6919309100283577</v>
      </c>
      <c r="K23" s="103">
        <f t="shared" si="4"/>
        <v>5.7076566125290027</v>
      </c>
      <c r="L23" s="3"/>
      <c r="M23" s="11"/>
    </row>
    <row r="24" spans="2:13" ht="14.45">
      <c r="B24" s="26" t="s">
        <v>56</v>
      </c>
      <c r="C24" s="27">
        <f>C21+C17+C18+C16+C15+C13+C12+C11+C7+C8</f>
        <v>115539</v>
      </c>
      <c r="D24" s="27">
        <f>D21+D17+D18+D16+D15+D13+D12+D11+D7+D8</f>
        <v>92579</v>
      </c>
      <c r="E24" s="27">
        <f>E21+E17+E18+E16+E15+E13+E12+E11+E7+E8</f>
        <v>22960</v>
      </c>
      <c r="F24" s="27">
        <f>F21+F17+F18+F16+F15+F13+F12+F11+F7+F8</f>
        <v>11216</v>
      </c>
      <c r="G24" s="27">
        <f>G21+G17+G18+G16+G15+G13+G12+G11+G7+G8</f>
        <v>11744</v>
      </c>
      <c r="H24" s="104">
        <f t="shared" si="1"/>
        <v>80.127922173465237</v>
      </c>
      <c r="I24" s="104">
        <f t="shared" si="2"/>
        <v>19.872077826534763</v>
      </c>
      <c r="J24" s="104">
        <f t="shared" si="3"/>
        <v>9.707544638606878</v>
      </c>
      <c r="K24" s="105">
        <f t="shared" si="4"/>
        <v>10.164533187927885</v>
      </c>
      <c r="L24" s="3"/>
      <c r="M24" s="11"/>
    </row>
    <row r="25" spans="2:13" ht="14.45">
      <c r="B25" s="28" t="s">
        <v>57</v>
      </c>
      <c r="C25" s="29">
        <f>SUM(C7:C22)</f>
        <v>134934</v>
      </c>
      <c r="D25" s="29">
        <f>SUM(D7:D22)</f>
        <v>109957</v>
      </c>
      <c r="E25" s="29">
        <f>SUM(E7:E22)</f>
        <v>24977</v>
      </c>
      <c r="F25" s="29">
        <f>SUM(F7:F22)</f>
        <v>12126</v>
      </c>
      <c r="G25" s="29">
        <f>SUM(G7:G22)</f>
        <v>12851</v>
      </c>
      <c r="H25" s="106">
        <f t="shared" si="1"/>
        <v>81.489468925548792</v>
      </c>
      <c r="I25" s="106">
        <f t="shared" si="2"/>
        <v>18.510531074451212</v>
      </c>
      <c r="J25" s="106">
        <f t="shared" si="3"/>
        <v>8.9866156787762907</v>
      </c>
      <c r="K25" s="107">
        <f t="shared" si="4"/>
        <v>9.5239153956749227</v>
      </c>
      <c r="L25" s="3"/>
      <c r="M25" s="11"/>
    </row>
    <row r="26" spans="2:13" ht="15" customHeight="1">
      <c r="B26" s="170" t="s">
        <v>62</v>
      </c>
      <c r="C26" s="170"/>
      <c r="D26" s="170"/>
      <c r="E26" s="170"/>
      <c r="F26" s="170"/>
      <c r="G26" s="170"/>
      <c r="H26" s="170"/>
      <c r="I26" s="170"/>
      <c r="J26" s="170"/>
      <c r="K26" s="170"/>
      <c r="L26" s="3"/>
      <c r="M26" s="11"/>
    </row>
    <row r="27" spans="2:13" ht="14.45">
      <c r="B27" s="11"/>
      <c r="C27" s="3"/>
      <c r="D27" s="3"/>
      <c r="E27" s="3"/>
      <c r="F27" s="3"/>
      <c r="G27" s="3"/>
      <c r="H27" s="3"/>
      <c r="I27" s="3"/>
      <c r="J27" s="3"/>
      <c r="K27" s="3"/>
      <c r="L27" s="3"/>
    </row>
    <row r="28" spans="2:13" ht="14.45">
      <c r="B28" s="3"/>
      <c r="C28" s="3"/>
      <c r="D28" s="3"/>
      <c r="E28" s="3"/>
      <c r="F28" s="3"/>
      <c r="G28" s="30"/>
      <c r="H28" s="30"/>
      <c r="I28" s="30"/>
      <c r="J28" s="30"/>
      <c r="K28" s="3"/>
      <c r="L28" s="3"/>
      <c r="M28" s="3"/>
    </row>
    <row r="29" spans="2:13" ht="14.45">
      <c r="B29" s="3"/>
      <c r="C29" s="3"/>
      <c r="D29" s="3"/>
      <c r="E29" s="3"/>
      <c r="F29" s="3"/>
      <c r="G29" s="30"/>
      <c r="H29" s="30"/>
      <c r="I29" s="30"/>
      <c r="J29" s="30"/>
      <c r="K29" s="3"/>
      <c r="L29" s="3"/>
      <c r="M29" s="3"/>
    </row>
    <row r="30" spans="2:13">
      <c r="G30" s="78"/>
      <c r="H30" s="78"/>
      <c r="I30" s="78"/>
      <c r="J30" s="78"/>
    </row>
    <row r="31" spans="2:13">
      <c r="G31" s="78"/>
      <c r="H31" s="78"/>
      <c r="I31" s="78"/>
      <c r="J31" s="78"/>
    </row>
    <row r="32" spans="2:13">
      <c r="G32" s="78"/>
      <c r="H32" s="78"/>
      <c r="I32" s="78"/>
      <c r="J32" s="78"/>
    </row>
    <row r="33" spans="2:10">
      <c r="G33" s="78"/>
      <c r="H33" s="78"/>
      <c r="I33" s="78"/>
      <c r="J33" s="78"/>
    </row>
    <row r="34" spans="2:10">
      <c r="G34" s="78"/>
      <c r="H34" s="78"/>
      <c r="I34" s="78"/>
      <c r="J34" s="78"/>
    </row>
    <row r="35" spans="2:10">
      <c r="G35" s="78"/>
      <c r="H35" s="78"/>
      <c r="I35" s="78"/>
      <c r="J35" s="78"/>
    </row>
    <row r="36" spans="2:10">
      <c r="G36" s="78"/>
      <c r="H36" s="78"/>
      <c r="I36" s="78"/>
      <c r="J36" s="78"/>
    </row>
    <row r="37" spans="2:10">
      <c r="G37" s="78"/>
      <c r="H37" s="78"/>
      <c r="I37" s="78"/>
      <c r="J37" s="78"/>
    </row>
    <row r="38" spans="2:10">
      <c r="G38" s="78"/>
      <c r="H38" s="78"/>
      <c r="I38" s="78"/>
      <c r="J38" s="78"/>
    </row>
    <row r="39" spans="2:10">
      <c r="G39" s="78"/>
      <c r="H39" s="78"/>
      <c r="I39" s="78"/>
      <c r="J39" s="78"/>
    </row>
    <row r="40" spans="2:10">
      <c r="G40" s="78"/>
      <c r="H40" s="78"/>
      <c r="I40" s="78"/>
      <c r="J40" s="78"/>
    </row>
    <row r="41" spans="2:10">
      <c r="G41" s="78"/>
      <c r="H41" s="78"/>
      <c r="I41" s="78"/>
      <c r="J41" s="78"/>
    </row>
    <row r="42" spans="2:10">
      <c r="G42" s="78"/>
      <c r="H42" s="78"/>
      <c r="I42" s="78"/>
      <c r="J42" s="78"/>
    </row>
    <row r="43" spans="2:10">
      <c r="G43" s="78"/>
      <c r="H43" s="78"/>
      <c r="I43" s="78"/>
      <c r="J43" s="78"/>
    </row>
    <row r="44" spans="2:10">
      <c r="G44" s="78"/>
      <c r="H44" s="78"/>
      <c r="I44" s="78"/>
      <c r="J44" s="78"/>
    </row>
    <row r="45" spans="2:10">
      <c r="G45" s="78"/>
      <c r="H45" s="78"/>
      <c r="I45" s="78"/>
      <c r="J45" s="78"/>
    </row>
    <row r="46" spans="2:10">
      <c r="G46" s="78"/>
      <c r="H46" s="78"/>
      <c r="I46" s="78"/>
      <c r="J46" s="78"/>
    </row>
    <row r="48" spans="2:10">
      <c r="B48" s="79"/>
      <c r="C48" s="79"/>
      <c r="D48" s="79"/>
      <c r="E48" s="79"/>
      <c r="F48" s="79"/>
      <c r="G48" s="80"/>
      <c r="H48" s="80"/>
      <c r="I48" s="80"/>
      <c r="J48" s="80"/>
    </row>
    <row r="49" spans="2:10">
      <c r="B49" s="79"/>
      <c r="C49" s="79"/>
      <c r="D49" s="79"/>
      <c r="E49" s="79"/>
      <c r="F49" s="79"/>
      <c r="G49" s="80"/>
      <c r="H49" s="80"/>
      <c r="I49" s="80"/>
      <c r="J49" s="80"/>
    </row>
    <row r="50" spans="2:10">
      <c r="B50" s="79"/>
      <c r="C50" s="79"/>
      <c r="D50" s="79"/>
      <c r="E50" s="79"/>
      <c r="F50" s="79"/>
      <c r="G50" s="80"/>
      <c r="H50" s="80"/>
      <c r="I50" s="80"/>
      <c r="J50" s="80"/>
    </row>
    <row r="51" spans="2:10">
      <c r="B51" s="79"/>
      <c r="C51" s="79"/>
      <c r="D51" s="79"/>
      <c r="E51" s="79"/>
      <c r="F51" s="79"/>
      <c r="G51" s="80"/>
      <c r="H51" s="80"/>
      <c r="I51" s="80"/>
      <c r="J51" s="80"/>
    </row>
    <row r="52" spans="2:10">
      <c r="B52" s="79"/>
      <c r="C52" s="79"/>
      <c r="D52" s="79"/>
      <c r="E52" s="79"/>
      <c r="F52" s="79"/>
      <c r="G52" s="80"/>
      <c r="H52" s="80"/>
      <c r="I52" s="80"/>
      <c r="J52" s="80"/>
    </row>
    <row r="53" spans="2:10">
      <c r="B53" s="79"/>
      <c r="C53" s="79"/>
      <c r="D53" s="79"/>
      <c r="E53" s="79"/>
      <c r="F53" s="79"/>
      <c r="G53" s="80"/>
      <c r="H53" s="80"/>
      <c r="I53" s="80"/>
      <c r="J53" s="80"/>
    </row>
    <row r="54" spans="2:10">
      <c r="B54" s="79"/>
      <c r="C54" s="79"/>
      <c r="D54" s="79"/>
      <c r="E54" s="79"/>
      <c r="F54" s="79"/>
      <c r="G54" s="80"/>
      <c r="H54" s="80"/>
      <c r="I54" s="80"/>
      <c r="J54" s="80"/>
    </row>
    <row r="55" spans="2:10">
      <c r="B55" s="79"/>
      <c r="C55" s="79"/>
      <c r="D55" s="79"/>
      <c r="E55" s="79"/>
      <c r="F55" s="79"/>
      <c r="G55" s="80"/>
      <c r="H55" s="80"/>
      <c r="I55" s="80"/>
      <c r="J55" s="80"/>
    </row>
    <row r="56" spans="2:10">
      <c r="B56" s="79"/>
      <c r="C56" s="79"/>
      <c r="D56" s="79"/>
      <c r="E56" s="79"/>
      <c r="F56" s="79"/>
      <c r="G56" s="80"/>
      <c r="H56" s="80"/>
      <c r="I56" s="80"/>
      <c r="J56" s="80"/>
    </row>
    <row r="57" spans="2:10">
      <c r="B57" s="79"/>
      <c r="C57" s="79"/>
      <c r="D57" s="79"/>
      <c r="E57" s="79"/>
      <c r="F57" s="79"/>
      <c r="G57" s="80"/>
      <c r="H57" s="80"/>
      <c r="I57" s="80"/>
      <c r="J57" s="80"/>
    </row>
    <row r="58" spans="2:10">
      <c r="B58" s="79"/>
      <c r="C58" s="79"/>
      <c r="D58" s="79"/>
      <c r="E58" s="79"/>
      <c r="F58" s="79"/>
      <c r="G58" s="80"/>
      <c r="H58" s="80"/>
      <c r="I58" s="80"/>
      <c r="J58" s="80"/>
    </row>
    <row r="59" spans="2:10">
      <c r="B59" s="79"/>
      <c r="C59" s="79"/>
      <c r="D59" s="79"/>
      <c r="E59" s="79"/>
      <c r="F59" s="79"/>
      <c r="G59" s="80"/>
      <c r="H59" s="80"/>
      <c r="I59" s="80"/>
      <c r="J59" s="80"/>
    </row>
    <row r="60" spans="2:10">
      <c r="B60" s="79"/>
      <c r="C60" s="79"/>
      <c r="D60" s="79"/>
      <c r="E60" s="79"/>
      <c r="F60" s="79"/>
      <c r="G60" s="80"/>
      <c r="H60" s="80"/>
      <c r="I60" s="80"/>
      <c r="J60" s="80"/>
    </row>
    <row r="61" spans="2:10">
      <c r="B61" s="79"/>
      <c r="C61" s="79"/>
      <c r="D61" s="79"/>
      <c r="E61" s="79"/>
      <c r="F61" s="79"/>
      <c r="G61" s="80"/>
      <c r="H61" s="80"/>
      <c r="I61" s="80"/>
      <c r="J61" s="80"/>
    </row>
    <row r="62" spans="2:10">
      <c r="B62" s="79"/>
      <c r="C62" s="79"/>
      <c r="D62" s="79"/>
      <c r="E62" s="79"/>
      <c r="F62" s="79"/>
      <c r="G62" s="80"/>
      <c r="H62" s="80"/>
      <c r="I62" s="80"/>
      <c r="J62" s="80"/>
    </row>
    <row r="63" spans="2:10">
      <c r="B63" s="79"/>
      <c r="C63" s="79"/>
      <c r="D63" s="79"/>
      <c r="E63" s="79"/>
      <c r="F63" s="79"/>
      <c r="G63" s="80"/>
      <c r="H63" s="80"/>
      <c r="I63" s="80"/>
      <c r="J63" s="80"/>
    </row>
    <row r="64" spans="2:10">
      <c r="B64" s="79"/>
      <c r="C64" s="79"/>
      <c r="D64" s="79"/>
      <c r="E64" s="79"/>
      <c r="F64" s="79"/>
      <c r="G64" s="80"/>
      <c r="H64" s="80"/>
      <c r="I64" s="80"/>
      <c r="J64" s="80"/>
    </row>
    <row r="65" spans="2:10">
      <c r="B65" s="79"/>
      <c r="C65" s="79"/>
      <c r="D65" s="79"/>
      <c r="E65" s="79"/>
      <c r="F65" s="79"/>
      <c r="G65" s="80"/>
      <c r="H65" s="80"/>
      <c r="I65" s="80"/>
      <c r="J65" s="80"/>
    </row>
    <row r="66" spans="2:10">
      <c r="B66" s="79"/>
      <c r="C66" s="79"/>
      <c r="D66" s="79"/>
      <c r="E66" s="79"/>
      <c r="F66" s="79"/>
      <c r="G66" s="80"/>
      <c r="H66" s="80"/>
      <c r="I66" s="80"/>
      <c r="J66" s="80"/>
    </row>
  </sheetData>
  <mergeCells count="14">
    <mergeCell ref="J4:K4"/>
    <mergeCell ref="C6:G6"/>
    <mergeCell ref="H6:K6"/>
    <mergeCell ref="B26:K26"/>
    <mergeCell ref="B2:K2"/>
    <mergeCell ref="B3:B6"/>
    <mergeCell ref="C3:C5"/>
    <mergeCell ref="D3:D5"/>
    <mergeCell ref="E3:G3"/>
    <mergeCell ref="H3:H5"/>
    <mergeCell ref="I3:K3"/>
    <mergeCell ref="E4:E5"/>
    <mergeCell ref="F4:G4"/>
    <mergeCell ref="I4:I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66"/>
  <sheetViews>
    <sheetView zoomScale="70" zoomScaleNormal="70" workbookViewId="0">
      <selection activeCell="B2" sqref="B2:K2"/>
    </sheetView>
  </sheetViews>
  <sheetFormatPr defaultColWidth="11.42578125" defaultRowHeight="15.6"/>
  <cols>
    <col min="1" max="1" width="11.42578125" style="2"/>
    <col min="2" max="2" width="29.7109375" style="2" customWidth="1"/>
    <col min="3" max="11" width="29.5703125" style="2" customWidth="1"/>
    <col min="12" max="15" width="23.85546875" style="2" customWidth="1"/>
    <col min="16" max="19" width="18.140625" style="2" customWidth="1"/>
    <col min="20" max="16384" width="11.42578125" style="2"/>
  </cols>
  <sheetData>
    <row r="2" spans="2:15" ht="23.1" customHeight="1">
      <c r="B2" s="172" t="s">
        <v>10</v>
      </c>
      <c r="C2" s="172"/>
      <c r="D2" s="172"/>
      <c r="E2" s="172"/>
      <c r="F2" s="172"/>
      <c r="G2" s="172"/>
      <c r="H2" s="172"/>
      <c r="I2" s="172"/>
      <c r="J2" s="172"/>
      <c r="K2" s="172"/>
      <c r="L2" s="1"/>
      <c r="M2" s="1"/>
      <c r="N2" s="1"/>
      <c r="O2" s="1"/>
    </row>
    <row r="3" spans="2:15">
      <c r="B3" s="173" t="s">
        <v>29</v>
      </c>
      <c r="C3" s="161" t="s">
        <v>30</v>
      </c>
      <c r="D3" s="161" t="s">
        <v>31</v>
      </c>
      <c r="E3" s="164" t="s">
        <v>32</v>
      </c>
      <c r="F3" s="165"/>
      <c r="G3" s="165"/>
      <c r="H3" s="161" t="s">
        <v>31</v>
      </c>
      <c r="I3" s="164" t="s">
        <v>32</v>
      </c>
      <c r="J3" s="165"/>
      <c r="K3" s="166"/>
      <c r="L3" s="3"/>
      <c r="M3" s="3"/>
    </row>
    <row r="4" spans="2:15">
      <c r="B4" s="174"/>
      <c r="C4" s="162"/>
      <c r="D4" s="162"/>
      <c r="E4" s="167" t="s">
        <v>33</v>
      </c>
      <c r="F4" s="148" t="s">
        <v>34</v>
      </c>
      <c r="G4" s="148"/>
      <c r="H4" s="162"/>
      <c r="I4" s="167" t="s">
        <v>33</v>
      </c>
      <c r="J4" s="148" t="s">
        <v>34</v>
      </c>
      <c r="K4" s="149"/>
      <c r="L4" s="3"/>
      <c r="M4" s="3"/>
    </row>
    <row r="5" spans="2:15">
      <c r="B5" s="174"/>
      <c r="C5" s="163"/>
      <c r="D5" s="163"/>
      <c r="E5" s="168"/>
      <c r="F5" s="4" t="s">
        <v>35</v>
      </c>
      <c r="G5" s="5" t="s">
        <v>36</v>
      </c>
      <c r="H5" s="163"/>
      <c r="I5" s="168"/>
      <c r="J5" s="4" t="s">
        <v>35</v>
      </c>
      <c r="K5" s="6" t="s">
        <v>36</v>
      </c>
      <c r="L5" s="3"/>
      <c r="M5" s="3"/>
    </row>
    <row r="6" spans="2:15">
      <c r="B6" s="175"/>
      <c r="C6" s="150" t="s">
        <v>37</v>
      </c>
      <c r="D6" s="151"/>
      <c r="E6" s="151"/>
      <c r="F6" s="151"/>
      <c r="G6" s="152"/>
      <c r="H6" s="153" t="s">
        <v>38</v>
      </c>
      <c r="I6" s="154"/>
      <c r="J6" s="154"/>
      <c r="K6" s="155"/>
      <c r="L6" s="3"/>
      <c r="M6" s="3"/>
    </row>
    <row r="7" spans="2:15">
      <c r="B7" s="181" t="s">
        <v>39</v>
      </c>
      <c r="C7" s="7">
        <f>D7+E7</f>
        <v>15041</v>
      </c>
      <c r="D7" s="8">
        <v>12264</v>
      </c>
      <c r="E7" s="8">
        <f t="shared" ref="E7:E22" si="0">SUM(F7:G7)</f>
        <v>2777</v>
      </c>
      <c r="F7" s="7">
        <v>1592</v>
      </c>
      <c r="G7" s="7">
        <v>1185</v>
      </c>
      <c r="H7" s="9">
        <f t="shared" ref="H7:H25" si="1">D7*100/C7</f>
        <v>81.53713183963832</v>
      </c>
      <c r="I7" s="10">
        <f t="shared" ref="I7:I25" si="2">E7*100/C7</f>
        <v>18.46286816036168</v>
      </c>
      <c r="J7" s="9">
        <f t="shared" ref="J7:J25" si="3">F7*100/C7</f>
        <v>10.58440263280367</v>
      </c>
      <c r="K7" s="9">
        <f t="shared" ref="K7:K25" si="4">G7*100/C7</f>
        <v>7.8784655275580082</v>
      </c>
      <c r="L7" s="3"/>
      <c r="M7" s="11"/>
    </row>
    <row r="8" spans="2:15">
      <c r="B8" s="182" t="s">
        <v>40</v>
      </c>
      <c r="C8" s="12">
        <f t="shared" ref="C8:C22" si="5">D8+E8</f>
        <v>9028</v>
      </c>
      <c r="D8" s="13">
        <v>6791</v>
      </c>
      <c r="E8" s="13">
        <f t="shared" si="0"/>
        <v>2237</v>
      </c>
      <c r="F8" s="12">
        <v>977</v>
      </c>
      <c r="G8" s="12">
        <v>1260</v>
      </c>
      <c r="H8" s="14">
        <f t="shared" si="1"/>
        <v>75.221533008418248</v>
      </c>
      <c r="I8" s="15">
        <f t="shared" si="2"/>
        <v>24.778466991581745</v>
      </c>
      <c r="J8" s="14">
        <f t="shared" si="3"/>
        <v>10.821887461231723</v>
      </c>
      <c r="K8" s="14">
        <f t="shared" si="4"/>
        <v>13.956579530350021</v>
      </c>
      <c r="L8" s="3"/>
      <c r="M8" s="11"/>
    </row>
    <row r="9" spans="2:15">
      <c r="B9" s="183" t="s">
        <v>41</v>
      </c>
      <c r="C9" s="16">
        <f t="shared" si="5"/>
        <v>4301</v>
      </c>
      <c r="D9" s="17">
        <v>3432</v>
      </c>
      <c r="E9" s="17">
        <f t="shared" si="0"/>
        <v>869</v>
      </c>
      <c r="F9" s="16">
        <v>398</v>
      </c>
      <c r="G9" s="16">
        <v>471</v>
      </c>
      <c r="H9" s="18">
        <f t="shared" si="1"/>
        <v>79.795396419437338</v>
      </c>
      <c r="I9" s="19">
        <f t="shared" si="2"/>
        <v>20.204603580562662</v>
      </c>
      <c r="J9" s="18">
        <f t="shared" si="3"/>
        <v>9.2536619390839334</v>
      </c>
      <c r="K9" s="18">
        <f t="shared" si="4"/>
        <v>10.950941641478726</v>
      </c>
      <c r="L9" s="3"/>
      <c r="M9" s="11"/>
    </row>
    <row r="10" spans="2:15">
      <c r="B10" s="182" t="s">
        <v>42</v>
      </c>
      <c r="C10" s="12">
        <f t="shared" si="5"/>
        <v>3627</v>
      </c>
      <c r="D10" s="13">
        <v>3427</v>
      </c>
      <c r="E10" s="13">
        <f t="shared" si="0"/>
        <v>200</v>
      </c>
      <c r="F10" s="12">
        <v>84</v>
      </c>
      <c r="G10" s="12">
        <v>116</v>
      </c>
      <c r="H10" s="14">
        <f t="shared" si="1"/>
        <v>94.485800937413842</v>
      </c>
      <c r="I10" s="15">
        <f t="shared" si="2"/>
        <v>5.514199062586159</v>
      </c>
      <c r="J10" s="14">
        <f t="shared" si="3"/>
        <v>2.315963606286187</v>
      </c>
      <c r="K10" s="14">
        <f t="shared" si="4"/>
        <v>3.1982354562999724</v>
      </c>
      <c r="L10" s="3"/>
      <c r="M10" s="11"/>
    </row>
    <row r="11" spans="2:15">
      <c r="B11" s="183" t="s">
        <v>43</v>
      </c>
      <c r="C11" s="16">
        <f t="shared" si="5"/>
        <v>950</v>
      </c>
      <c r="D11" s="17">
        <v>801</v>
      </c>
      <c r="E11" s="17">
        <f t="shared" si="0"/>
        <v>149</v>
      </c>
      <c r="F11" s="16">
        <v>97</v>
      </c>
      <c r="G11" s="16">
        <v>52</v>
      </c>
      <c r="H11" s="18">
        <f t="shared" si="1"/>
        <v>84.315789473684205</v>
      </c>
      <c r="I11" s="19">
        <f t="shared" si="2"/>
        <v>15.684210526315789</v>
      </c>
      <c r="J11" s="18">
        <f t="shared" si="3"/>
        <v>10.210526315789474</v>
      </c>
      <c r="K11" s="18">
        <f t="shared" si="4"/>
        <v>5.4736842105263159</v>
      </c>
      <c r="L11" s="3"/>
      <c r="M11" s="11"/>
    </row>
    <row r="12" spans="2:15">
      <c r="B12" s="182" t="s">
        <v>44</v>
      </c>
      <c r="C12" s="12">
        <f t="shared" si="5"/>
        <v>2296</v>
      </c>
      <c r="D12" s="13">
        <v>2108</v>
      </c>
      <c r="E12" s="13">
        <f t="shared" si="0"/>
        <v>188</v>
      </c>
      <c r="F12" s="12">
        <v>10</v>
      </c>
      <c r="G12" s="12">
        <v>178</v>
      </c>
      <c r="H12" s="14">
        <f t="shared" si="1"/>
        <v>91.811846689895475</v>
      </c>
      <c r="I12" s="15">
        <f t="shared" si="2"/>
        <v>8.1881533101045303</v>
      </c>
      <c r="J12" s="14">
        <f t="shared" si="3"/>
        <v>0.43554006968641112</v>
      </c>
      <c r="K12" s="14">
        <f t="shared" si="4"/>
        <v>7.7526132404181185</v>
      </c>
      <c r="L12" s="3"/>
      <c r="M12" s="11"/>
    </row>
    <row r="13" spans="2:15">
      <c r="B13" s="183" t="s">
        <v>45</v>
      </c>
      <c r="C13" s="16">
        <f t="shared" si="5"/>
        <v>9227</v>
      </c>
      <c r="D13" s="17">
        <v>7204</v>
      </c>
      <c r="E13" s="17">
        <f t="shared" si="0"/>
        <v>2023</v>
      </c>
      <c r="F13" s="16">
        <v>1051</v>
      </c>
      <c r="G13" s="16">
        <v>972</v>
      </c>
      <c r="H13" s="18">
        <f t="shared" si="1"/>
        <v>78.075214045735336</v>
      </c>
      <c r="I13" s="19">
        <f t="shared" si="2"/>
        <v>21.924785954264657</v>
      </c>
      <c r="J13" s="18">
        <f t="shared" si="3"/>
        <v>11.390484447816192</v>
      </c>
      <c r="K13" s="18">
        <f t="shared" si="4"/>
        <v>10.534301506448466</v>
      </c>
      <c r="L13" s="3"/>
      <c r="M13" s="11"/>
    </row>
    <row r="14" spans="2:15">
      <c r="B14" s="182" t="s">
        <v>46</v>
      </c>
      <c r="C14" s="12">
        <f t="shared" si="5"/>
        <v>3498</v>
      </c>
      <c r="D14" s="13">
        <v>3321</v>
      </c>
      <c r="E14" s="13">
        <f t="shared" si="0"/>
        <v>177</v>
      </c>
      <c r="F14" s="12">
        <v>75</v>
      </c>
      <c r="G14" s="12">
        <v>102</v>
      </c>
      <c r="H14" s="14">
        <f t="shared" si="1"/>
        <v>94.93996569468267</v>
      </c>
      <c r="I14" s="15">
        <f t="shared" si="2"/>
        <v>5.0600343053173242</v>
      </c>
      <c r="J14" s="14">
        <f t="shared" si="3"/>
        <v>2.1440823327615779</v>
      </c>
      <c r="K14" s="14">
        <f t="shared" si="4"/>
        <v>2.9159519725557463</v>
      </c>
      <c r="L14" s="3"/>
      <c r="M14" s="11"/>
    </row>
    <row r="15" spans="2:15">
      <c r="B15" s="183" t="s">
        <v>47</v>
      </c>
      <c r="C15" s="16">
        <f t="shared" si="5"/>
        <v>16199</v>
      </c>
      <c r="D15" s="17">
        <v>14217</v>
      </c>
      <c r="E15" s="17">
        <f t="shared" si="0"/>
        <v>1982</v>
      </c>
      <c r="F15" s="16">
        <v>1287</v>
      </c>
      <c r="G15" s="16">
        <v>695</v>
      </c>
      <c r="H15" s="18">
        <f t="shared" si="1"/>
        <v>87.764676831903202</v>
      </c>
      <c r="I15" s="19">
        <f t="shared" si="2"/>
        <v>12.235323168096796</v>
      </c>
      <c r="J15" s="18">
        <f t="shared" si="3"/>
        <v>7.9449348725229951</v>
      </c>
      <c r="K15" s="18">
        <f t="shared" si="4"/>
        <v>4.2903882955738011</v>
      </c>
      <c r="L15" s="3"/>
      <c r="M15" s="11"/>
    </row>
    <row r="16" spans="2:15">
      <c r="B16" s="182" t="s">
        <v>48</v>
      </c>
      <c r="C16" s="12">
        <f t="shared" si="5"/>
        <v>48843</v>
      </c>
      <c r="D16" s="13">
        <v>38432</v>
      </c>
      <c r="E16" s="13">
        <f t="shared" si="0"/>
        <v>10411</v>
      </c>
      <c r="F16" s="12">
        <v>4609</v>
      </c>
      <c r="G16" s="12">
        <v>5802</v>
      </c>
      <c r="H16" s="14">
        <f t="shared" si="1"/>
        <v>78.684765473046298</v>
      </c>
      <c r="I16" s="15">
        <f t="shared" si="2"/>
        <v>21.315234526953709</v>
      </c>
      <c r="J16" s="14">
        <f t="shared" si="3"/>
        <v>9.4363573081096579</v>
      </c>
      <c r="K16" s="14">
        <f t="shared" si="4"/>
        <v>11.878877218844051</v>
      </c>
      <c r="L16" s="3"/>
      <c r="M16" s="11"/>
    </row>
    <row r="17" spans="2:13">
      <c r="B17" s="183" t="s">
        <v>49</v>
      </c>
      <c r="C17" s="16">
        <f t="shared" si="5"/>
        <v>3121</v>
      </c>
      <c r="D17" s="17">
        <v>2502</v>
      </c>
      <c r="E17" s="17">
        <f t="shared" si="0"/>
        <v>619</v>
      </c>
      <c r="F17" s="16">
        <v>324</v>
      </c>
      <c r="G17" s="16">
        <v>295</v>
      </c>
      <c r="H17" s="18">
        <f t="shared" si="1"/>
        <v>80.166613264979176</v>
      </c>
      <c r="I17" s="19">
        <f t="shared" si="2"/>
        <v>19.833386735020827</v>
      </c>
      <c r="J17" s="18">
        <f t="shared" si="3"/>
        <v>10.38128804870234</v>
      </c>
      <c r="K17" s="18">
        <f t="shared" si="4"/>
        <v>9.4520986863184877</v>
      </c>
      <c r="L17" s="3"/>
      <c r="M17" s="11"/>
    </row>
    <row r="18" spans="2:13">
      <c r="B18" s="182" t="s">
        <v>50</v>
      </c>
      <c r="C18" s="12">
        <f t="shared" si="5"/>
        <v>627</v>
      </c>
      <c r="D18" s="13">
        <v>499</v>
      </c>
      <c r="E18" s="13">
        <f t="shared" si="0"/>
        <v>128</v>
      </c>
      <c r="F18" s="12">
        <v>58</v>
      </c>
      <c r="G18" s="12">
        <v>70</v>
      </c>
      <c r="H18" s="14">
        <f t="shared" si="1"/>
        <v>79.585326953748009</v>
      </c>
      <c r="I18" s="15">
        <f t="shared" si="2"/>
        <v>20.414673046251995</v>
      </c>
      <c r="J18" s="14">
        <f t="shared" si="3"/>
        <v>9.2503987240829346</v>
      </c>
      <c r="K18" s="14">
        <f t="shared" si="4"/>
        <v>11.164274322169058</v>
      </c>
      <c r="L18" s="3"/>
      <c r="M18" s="11"/>
    </row>
    <row r="19" spans="2:13">
      <c r="B19" s="183" t="s">
        <v>51</v>
      </c>
      <c r="C19" s="16">
        <f t="shared" si="5"/>
        <v>7285</v>
      </c>
      <c r="D19" s="17">
        <v>6843</v>
      </c>
      <c r="E19" s="17">
        <f t="shared" si="0"/>
        <v>442</v>
      </c>
      <c r="F19" s="16">
        <v>211</v>
      </c>
      <c r="G19" s="16">
        <v>231</v>
      </c>
      <c r="H19" s="18">
        <f t="shared" si="1"/>
        <v>93.932738503774885</v>
      </c>
      <c r="I19" s="19">
        <f t="shared" si="2"/>
        <v>6.0672614962251199</v>
      </c>
      <c r="J19" s="18">
        <f t="shared" si="3"/>
        <v>2.8963623884694578</v>
      </c>
      <c r="K19" s="18">
        <f t="shared" si="4"/>
        <v>3.1708991077556625</v>
      </c>
      <c r="L19" s="3"/>
      <c r="M19" s="11"/>
    </row>
    <row r="20" spans="2:13">
      <c r="B20" s="182" t="s">
        <v>52</v>
      </c>
      <c r="C20" s="12">
        <f t="shared" si="5"/>
        <v>713</v>
      </c>
      <c r="D20" s="13">
        <v>638</v>
      </c>
      <c r="E20" s="13">
        <f t="shared" si="0"/>
        <v>75</v>
      </c>
      <c r="F20" s="12">
        <v>38</v>
      </c>
      <c r="G20" s="12">
        <v>37</v>
      </c>
      <c r="H20" s="14">
        <f t="shared" si="1"/>
        <v>89.48106591865357</v>
      </c>
      <c r="I20" s="15">
        <f t="shared" si="2"/>
        <v>10.518934081346423</v>
      </c>
      <c r="J20" s="14">
        <f t="shared" si="3"/>
        <v>5.3295932678821876</v>
      </c>
      <c r="K20" s="14">
        <f t="shared" si="4"/>
        <v>5.189340813464236</v>
      </c>
      <c r="L20" s="3"/>
      <c r="M20" s="11"/>
    </row>
    <row r="21" spans="2:13">
      <c r="B21" s="183" t="s">
        <v>53</v>
      </c>
      <c r="C21" s="16">
        <f t="shared" si="5"/>
        <v>6461</v>
      </c>
      <c r="D21" s="17">
        <v>5619</v>
      </c>
      <c r="E21" s="17">
        <f t="shared" si="0"/>
        <v>842</v>
      </c>
      <c r="F21" s="16">
        <v>325</v>
      </c>
      <c r="G21" s="16">
        <v>517</v>
      </c>
      <c r="H21" s="18">
        <f t="shared" si="1"/>
        <v>86.967961615848935</v>
      </c>
      <c r="I21" s="19">
        <f t="shared" si="2"/>
        <v>13.032038384151059</v>
      </c>
      <c r="J21" s="18">
        <f t="shared" si="3"/>
        <v>5.0301810865191143</v>
      </c>
      <c r="K21" s="18">
        <f t="shared" si="4"/>
        <v>8.0018572976319451</v>
      </c>
      <c r="L21" s="3"/>
      <c r="M21" s="11"/>
    </row>
    <row r="22" spans="2:13">
      <c r="B22" s="184" t="s">
        <v>54</v>
      </c>
      <c r="C22" s="20">
        <f t="shared" si="5"/>
        <v>1088</v>
      </c>
      <c r="D22" s="21">
        <v>1000</v>
      </c>
      <c r="E22" s="21">
        <f t="shared" si="0"/>
        <v>88</v>
      </c>
      <c r="F22" s="20">
        <v>37</v>
      </c>
      <c r="G22" s="20">
        <v>51</v>
      </c>
      <c r="H22" s="22">
        <f t="shared" si="1"/>
        <v>91.911764705882348</v>
      </c>
      <c r="I22" s="23">
        <f t="shared" si="2"/>
        <v>8.0882352941176467</v>
      </c>
      <c r="J22" s="22">
        <f t="shared" si="3"/>
        <v>3.4007352941176472</v>
      </c>
      <c r="K22" s="22">
        <f t="shared" si="4"/>
        <v>4.6875</v>
      </c>
      <c r="L22" s="3"/>
      <c r="M22" s="11"/>
    </row>
    <row r="23" spans="2:13">
      <c r="B23" s="24" t="s">
        <v>55</v>
      </c>
      <c r="C23" s="25">
        <f>C9+C10+C14+C19+C20+C22</f>
        <v>20512</v>
      </c>
      <c r="D23" s="25">
        <f>D9+D10+D14+D19+D20+D22</f>
        <v>18661</v>
      </c>
      <c r="E23" s="25">
        <f>E9+E10+E14+E19+E20+E22</f>
        <v>1851</v>
      </c>
      <c r="F23" s="25">
        <f>F9+F10+F14+F19+F20+F22</f>
        <v>843</v>
      </c>
      <c r="G23" s="25">
        <f>G9+G10+G14+G19+G20+G22</f>
        <v>1008</v>
      </c>
      <c r="H23" s="185">
        <f t="shared" si="1"/>
        <v>90.976014040561623</v>
      </c>
      <c r="I23" s="185">
        <f t="shared" si="2"/>
        <v>9.0239859594383773</v>
      </c>
      <c r="J23" s="185">
        <f t="shared" si="3"/>
        <v>4.1097893915756627</v>
      </c>
      <c r="K23" s="186">
        <f t="shared" si="4"/>
        <v>4.9141965678627146</v>
      </c>
      <c r="L23" s="3"/>
      <c r="M23" s="11"/>
    </row>
    <row r="24" spans="2:13">
      <c r="B24" s="26" t="s">
        <v>56</v>
      </c>
      <c r="C24" s="27">
        <f>C21+C17+C18+C16+C15+C13+C12+C11+C7+C8</f>
        <v>111793</v>
      </c>
      <c r="D24" s="27">
        <f>D21+D17+D18+D16+D15+D13+D12+D11+D7+D8</f>
        <v>90437</v>
      </c>
      <c r="E24" s="27">
        <f>E21+E17+E18+E16+E15+E13+E12+E11+E7+E8</f>
        <v>21356</v>
      </c>
      <c r="F24" s="27">
        <f>F21+F17+F18+F16+F15+F13+F12+F11+F7+F8</f>
        <v>10330</v>
      </c>
      <c r="G24" s="27">
        <f>G21+G17+G18+G16+G15+G13+G12+G11+G7+G8</f>
        <v>11026</v>
      </c>
      <c r="H24" s="187">
        <f t="shared" si="1"/>
        <v>80.896836116751501</v>
      </c>
      <c r="I24" s="187">
        <f t="shared" si="2"/>
        <v>19.103163883248502</v>
      </c>
      <c r="J24" s="187">
        <f t="shared" si="3"/>
        <v>9.240292325995366</v>
      </c>
      <c r="K24" s="188">
        <f t="shared" si="4"/>
        <v>9.862871557253138</v>
      </c>
      <c r="L24" s="3"/>
      <c r="M24" s="11"/>
    </row>
    <row r="25" spans="2:13">
      <c r="B25" s="28" t="s">
        <v>57</v>
      </c>
      <c r="C25" s="29">
        <f>SUM(C7:C22)</f>
        <v>132305</v>
      </c>
      <c r="D25" s="29">
        <f>SUM(D7:D22)</f>
        <v>109098</v>
      </c>
      <c r="E25" s="29">
        <f>SUM(E7:E22)</f>
        <v>23207</v>
      </c>
      <c r="F25" s="29">
        <f>SUM(F7:F22)</f>
        <v>11173</v>
      </c>
      <c r="G25" s="29">
        <f>SUM(G7:G22)</f>
        <v>12034</v>
      </c>
      <c r="H25" s="189">
        <f t="shared" si="1"/>
        <v>82.459468651978383</v>
      </c>
      <c r="I25" s="189">
        <f t="shared" si="2"/>
        <v>17.540531348021617</v>
      </c>
      <c r="J25" s="189">
        <f t="shared" si="3"/>
        <v>8.4448811458372699</v>
      </c>
      <c r="K25" s="190">
        <f t="shared" si="4"/>
        <v>9.0956502021843466</v>
      </c>
      <c r="L25" s="3"/>
      <c r="M25" s="11"/>
    </row>
    <row r="26" spans="2:13">
      <c r="B26" s="171" t="s">
        <v>63</v>
      </c>
      <c r="C26" s="171"/>
      <c r="D26" s="171"/>
      <c r="E26" s="171"/>
      <c r="F26" s="171"/>
      <c r="G26" s="171"/>
      <c r="H26" s="171"/>
      <c r="I26" s="171"/>
      <c r="J26" s="171"/>
      <c r="K26" s="171"/>
      <c r="L26" s="3"/>
      <c r="M26" s="11"/>
    </row>
    <row r="27" spans="2:13">
      <c r="B27" s="11"/>
      <c r="C27" s="3"/>
      <c r="D27" s="3"/>
      <c r="E27" s="3"/>
      <c r="F27" s="3"/>
      <c r="G27" s="3"/>
      <c r="H27" s="3"/>
      <c r="I27" s="3"/>
      <c r="J27" s="3"/>
      <c r="K27" s="3"/>
      <c r="L27" s="3"/>
    </row>
    <row r="28" spans="2:13">
      <c r="B28" s="3"/>
      <c r="C28" s="3"/>
      <c r="D28" s="3"/>
      <c r="E28" s="3"/>
      <c r="F28" s="3"/>
      <c r="G28" s="30"/>
      <c r="H28" s="30"/>
      <c r="I28" s="30"/>
      <c r="J28" s="30"/>
      <c r="K28" s="3"/>
      <c r="L28" s="3"/>
      <c r="M28" s="3"/>
    </row>
    <row r="29" spans="2:13">
      <c r="B29" s="3"/>
      <c r="C29" s="3"/>
      <c r="D29" s="3"/>
      <c r="E29" s="3"/>
      <c r="F29" s="3"/>
      <c r="G29" s="30"/>
      <c r="H29" s="30"/>
      <c r="I29" s="30"/>
      <c r="J29" s="30"/>
      <c r="K29" s="3"/>
      <c r="L29" s="3"/>
      <c r="M29" s="3"/>
    </row>
    <row r="30" spans="2:13">
      <c r="G30" s="31"/>
      <c r="H30" s="31"/>
      <c r="I30" s="31"/>
      <c r="J30" s="31"/>
    </row>
    <row r="31" spans="2:13">
      <c r="G31" s="31"/>
      <c r="H31" s="31"/>
      <c r="I31" s="31"/>
      <c r="J31" s="31"/>
    </row>
    <row r="32" spans="2:13">
      <c r="G32" s="31"/>
      <c r="H32" s="31"/>
      <c r="I32" s="31"/>
      <c r="J32" s="31"/>
    </row>
    <row r="33" spans="2:10">
      <c r="G33" s="31"/>
      <c r="H33" s="31"/>
      <c r="I33" s="31"/>
      <c r="J33" s="31"/>
    </row>
    <row r="34" spans="2:10">
      <c r="G34" s="31"/>
      <c r="H34" s="31"/>
      <c r="I34" s="31"/>
      <c r="J34" s="31"/>
    </row>
    <row r="35" spans="2:10">
      <c r="G35" s="31"/>
      <c r="H35" s="31"/>
      <c r="I35" s="31"/>
      <c r="J35" s="31"/>
    </row>
    <row r="36" spans="2:10">
      <c r="G36" s="31"/>
      <c r="H36" s="31"/>
      <c r="I36" s="31"/>
      <c r="J36" s="31"/>
    </row>
    <row r="37" spans="2:10">
      <c r="G37" s="31"/>
      <c r="H37" s="31"/>
      <c r="I37" s="31"/>
      <c r="J37" s="31"/>
    </row>
    <row r="38" spans="2:10">
      <c r="G38" s="31"/>
      <c r="H38" s="31"/>
      <c r="I38" s="31"/>
      <c r="J38" s="31"/>
    </row>
    <row r="39" spans="2:10">
      <c r="G39" s="31"/>
      <c r="H39" s="31"/>
      <c r="I39" s="31"/>
      <c r="J39" s="31"/>
    </row>
    <row r="40" spans="2:10">
      <c r="G40" s="31"/>
      <c r="H40" s="31"/>
      <c r="I40" s="31"/>
      <c r="J40" s="31"/>
    </row>
    <row r="41" spans="2:10">
      <c r="G41" s="31"/>
      <c r="H41" s="31"/>
      <c r="I41" s="31"/>
      <c r="J41" s="31"/>
    </row>
    <row r="42" spans="2:10">
      <c r="G42" s="31"/>
      <c r="H42" s="31"/>
      <c r="I42" s="31"/>
      <c r="J42" s="31"/>
    </row>
    <row r="43" spans="2:10">
      <c r="G43" s="31"/>
      <c r="H43" s="31"/>
      <c r="I43" s="31"/>
      <c r="J43" s="31"/>
    </row>
    <row r="44" spans="2:10">
      <c r="G44" s="31"/>
      <c r="H44" s="31"/>
      <c r="I44" s="31"/>
      <c r="J44" s="31"/>
    </row>
    <row r="45" spans="2:10">
      <c r="G45" s="31"/>
      <c r="H45" s="31"/>
      <c r="I45" s="31"/>
      <c r="J45" s="31"/>
    </row>
    <row r="46" spans="2:10">
      <c r="G46" s="31"/>
      <c r="H46" s="31"/>
      <c r="I46" s="31"/>
      <c r="J46" s="31"/>
    </row>
    <row r="48" spans="2:10">
      <c r="B48" s="32"/>
      <c r="C48" s="32"/>
      <c r="D48" s="32"/>
      <c r="E48" s="32"/>
      <c r="F48" s="32"/>
      <c r="G48" s="33"/>
      <c r="H48" s="33"/>
      <c r="I48" s="33"/>
      <c r="J48" s="33"/>
    </row>
    <row r="49" spans="2:10">
      <c r="B49" s="32"/>
      <c r="C49" s="32"/>
      <c r="D49" s="32"/>
      <c r="E49" s="32"/>
      <c r="F49" s="32"/>
      <c r="G49" s="33"/>
      <c r="H49" s="33"/>
      <c r="I49" s="33"/>
      <c r="J49" s="33"/>
    </row>
    <row r="50" spans="2:10">
      <c r="B50" s="32"/>
      <c r="C50" s="32"/>
      <c r="D50" s="32"/>
      <c r="E50" s="32"/>
      <c r="F50" s="32"/>
      <c r="G50" s="33"/>
      <c r="H50" s="33"/>
      <c r="I50" s="33"/>
      <c r="J50" s="33"/>
    </row>
    <row r="51" spans="2:10">
      <c r="B51" s="32"/>
      <c r="C51" s="32"/>
      <c r="D51" s="32"/>
      <c r="E51" s="32"/>
      <c r="F51" s="32"/>
      <c r="G51" s="33"/>
      <c r="H51" s="33"/>
      <c r="I51" s="33"/>
      <c r="J51" s="33"/>
    </row>
    <row r="52" spans="2:10">
      <c r="B52" s="32"/>
      <c r="C52" s="32"/>
      <c r="D52" s="32"/>
      <c r="E52" s="32"/>
      <c r="F52" s="32"/>
      <c r="G52" s="33"/>
      <c r="H52" s="33"/>
      <c r="I52" s="33"/>
      <c r="J52" s="33"/>
    </row>
    <row r="53" spans="2:10">
      <c r="B53" s="32"/>
      <c r="C53" s="32"/>
      <c r="D53" s="32"/>
      <c r="E53" s="32"/>
      <c r="F53" s="32"/>
      <c r="G53" s="33"/>
      <c r="H53" s="33"/>
      <c r="I53" s="33"/>
      <c r="J53" s="33"/>
    </row>
    <row r="54" spans="2:10">
      <c r="B54" s="32"/>
      <c r="C54" s="32"/>
      <c r="D54" s="32"/>
      <c r="E54" s="32"/>
      <c r="F54" s="32"/>
      <c r="G54" s="33"/>
      <c r="H54" s="33"/>
      <c r="I54" s="33"/>
      <c r="J54" s="33"/>
    </row>
    <row r="55" spans="2:10">
      <c r="B55" s="32"/>
      <c r="C55" s="32"/>
      <c r="D55" s="32"/>
      <c r="E55" s="32"/>
      <c r="F55" s="32"/>
      <c r="G55" s="33"/>
      <c r="H55" s="33"/>
      <c r="I55" s="33"/>
      <c r="J55" s="33"/>
    </row>
    <row r="56" spans="2:10">
      <c r="B56" s="32"/>
      <c r="C56" s="32"/>
      <c r="D56" s="32"/>
      <c r="E56" s="32"/>
      <c r="F56" s="32"/>
      <c r="G56" s="33"/>
      <c r="H56" s="33"/>
      <c r="I56" s="33"/>
      <c r="J56" s="33"/>
    </row>
    <row r="57" spans="2:10">
      <c r="B57" s="32"/>
      <c r="C57" s="32"/>
      <c r="D57" s="32"/>
      <c r="E57" s="32"/>
      <c r="F57" s="32"/>
      <c r="G57" s="33"/>
      <c r="H57" s="33"/>
      <c r="I57" s="33"/>
      <c r="J57" s="33"/>
    </row>
    <row r="58" spans="2:10">
      <c r="B58" s="32"/>
      <c r="C58" s="32"/>
      <c r="D58" s="32"/>
      <c r="E58" s="32"/>
      <c r="F58" s="32"/>
      <c r="G58" s="33"/>
      <c r="H58" s="33"/>
      <c r="I58" s="33"/>
      <c r="J58" s="33"/>
    </row>
    <row r="59" spans="2:10">
      <c r="B59" s="32"/>
      <c r="C59" s="32"/>
      <c r="D59" s="32"/>
      <c r="E59" s="32"/>
      <c r="F59" s="32"/>
      <c r="G59" s="33"/>
      <c r="H59" s="33"/>
      <c r="I59" s="33"/>
      <c r="J59" s="33"/>
    </row>
    <row r="60" spans="2:10">
      <c r="B60" s="32"/>
      <c r="C60" s="32"/>
      <c r="D60" s="32"/>
      <c r="E60" s="32"/>
      <c r="F60" s="32"/>
      <c r="G60" s="33"/>
      <c r="H60" s="33"/>
      <c r="I60" s="33"/>
      <c r="J60" s="33"/>
    </row>
    <row r="61" spans="2:10">
      <c r="B61" s="32"/>
      <c r="C61" s="32"/>
      <c r="D61" s="32"/>
      <c r="E61" s="32"/>
      <c r="F61" s="32"/>
      <c r="G61" s="33"/>
      <c r="H61" s="33"/>
      <c r="I61" s="33"/>
      <c r="J61" s="33"/>
    </row>
    <row r="62" spans="2:10">
      <c r="B62" s="32"/>
      <c r="C62" s="32"/>
      <c r="D62" s="32"/>
      <c r="E62" s="32"/>
      <c r="F62" s="32"/>
      <c r="G62" s="33"/>
      <c r="H62" s="33"/>
      <c r="I62" s="33"/>
      <c r="J62" s="33"/>
    </row>
    <row r="63" spans="2:10">
      <c r="B63" s="32"/>
      <c r="C63" s="32"/>
      <c r="D63" s="32"/>
      <c r="E63" s="32"/>
      <c r="F63" s="32"/>
      <c r="G63" s="33"/>
      <c r="H63" s="33"/>
      <c r="I63" s="33"/>
      <c r="J63" s="33"/>
    </row>
    <row r="64" spans="2:10">
      <c r="B64" s="32"/>
      <c r="C64" s="32"/>
      <c r="D64" s="32"/>
      <c r="E64" s="32"/>
      <c r="F64" s="32"/>
      <c r="G64" s="33"/>
      <c r="H64" s="33"/>
      <c r="I64" s="33"/>
      <c r="J64" s="33"/>
    </row>
    <row r="65" spans="2:10">
      <c r="B65" s="32"/>
      <c r="C65" s="32"/>
      <c r="D65" s="32"/>
      <c r="E65" s="32"/>
      <c r="F65" s="32"/>
      <c r="G65" s="33"/>
      <c r="H65" s="33"/>
      <c r="I65" s="33"/>
      <c r="J65" s="33"/>
    </row>
    <row r="66" spans="2:10">
      <c r="B66" s="32"/>
      <c r="C66" s="32"/>
      <c r="D66" s="32"/>
      <c r="E66" s="32"/>
      <c r="F66" s="32"/>
      <c r="G66" s="33"/>
      <c r="H66" s="33"/>
      <c r="I66" s="33"/>
      <c r="J66" s="33"/>
    </row>
  </sheetData>
  <mergeCells count="14">
    <mergeCell ref="J4:K4"/>
    <mergeCell ref="C6:G6"/>
    <mergeCell ref="H6:K6"/>
    <mergeCell ref="B26:K26"/>
    <mergeCell ref="B2:K2"/>
    <mergeCell ref="B3:B6"/>
    <mergeCell ref="C3:C5"/>
    <mergeCell ref="D3:D5"/>
    <mergeCell ref="E3:G3"/>
    <mergeCell ref="H3:H5"/>
    <mergeCell ref="I3:K3"/>
    <mergeCell ref="E4:E5"/>
    <mergeCell ref="F4:G4"/>
    <mergeCell ref="I4:I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66"/>
  <sheetViews>
    <sheetView zoomScale="80" zoomScaleNormal="80" workbookViewId="0">
      <selection activeCell="B2" sqref="B2:K2"/>
    </sheetView>
  </sheetViews>
  <sheetFormatPr defaultColWidth="11.42578125" defaultRowHeight="15.6"/>
  <cols>
    <col min="1" max="1" width="11.42578125" style="2"/>
    <col min="2" max="2" width="29.7109375" style="2" customWidth="1"/>
    <col min="3" max="11" width="29.5703125" style="2" customWidth="1"/>
    <col min="12" max="15" width="23.85546875" style="2" customWidth="1"/>
    <col min="16" max="19" width="18.140625" style="2" customWidth="1"/>
    <col min="20" max="16384" width="11.42578125" style="2"/>
  </cols>
  <sheetData>
    <row r="2" spans="2:15" ht="31.9" customHeight="1">
      <c r="B2" s="172" t="s">
        <v>11</v>
      </c>
      <c r="C2" s="172"/>
      <c r="D2" s="172"/>
      <c r="E2" s="172"/>
      <c r="F2" s="172"/>
      <c r="G2" s="172"/>
      <c r="H2" s="172"/>
      <c r="I2" s="172"/>
      <c r="J2" s="172"/>
      <c r="K2" s="172"/>
      <c r="L2" s="1"/>
      <c r="M2" s="1"/>
      <c r="N2" s="1"/>
      <c r="O2" s="1"/>
    </row>
    <row r="3" spans="2:15">
      <c r="B3" s="173" t="s">
        <v>29</v>
      </c>
      <c r="C3" s="161" t="s">
        <v>30</v>
      </c>
      <c r="D3" s="161" t="s">
        <v>31</v>
      </c>
      <c r="E3" s="164" t="s">
        <v>32</v>
      </c>
      <c r="F3" s="165"/>
      <c r="G3" s="165"/>
      <c r="H3" s="161" t="s">
        <v>31</v>
      </c>
      <c r="I3" s="164" t="s">
        <v>32</v>
      </c>
      <c r="J3" s="165"/>
      <c r="K3" s="166"/>
      <c r="L3" s="3"/>
      <c r="M3" s="3"/>
    </row>
    <row r="4" spans="2:15">
      <c r="B4" s="174"/>
      <c r="C4" s="162"/>
      <c r="D4" s="162"/>
      <c r="E4" s="167" t="s">
        <v>33</v>
      </c>
      <c r="F4" s="148" t="s">
        <v>34</v>
      </c>
      <c r="G4" s="148"/>
      <c r="H4" s="162"/>
      <c r="I4" s="167" t="s">
        <v>33</v>
      </c>
      <c r="J4" s="148" t="s">
        <v>34</v>
      </c>
      <c r="K4" s="149"/>
      <c r="L4" s="3"/>
      <c r="M4" s="3"/>
    </row>
    <row r="5" spans="2:15">
      <c r="B5" s="174"/>
      <c r="C5" s="163"/>
      <c r="D5" s="163"/>
      <c r="E5" s="168"/>
      <c r="F5" s="4" t="s">
        <v>35</v>
      </c>
      <c r="G5" s="5" t="s">
        <v>36</v>
      </c>
      <c r="H5" s="163"/>
      <c r="I5" s="168"/>
      <c r="J5" s="4" t="s">
        <v>35</v>
      </c>
      <c r="K5" s="6" t="s">
        <v>36</v>
      </c>
      <c r="L5" s="3"/>
      <c r="M5" s="3"/>
    </row>
    <row r="6" spans="2:15">
      <c r="B6" s="175"/>
      <c r="C6" s="150" t="s">
        <v>37</v>
      </c>
      <c r="D6" s="151"/>
      <c r="E6" s="151"/>
      <c r="F6" s="151"/>
      <c r="G6" s="152"/>
      <c r="H6" s="153" t="s">
        <v>38</v>
      </c>
      <c r="I6" s="154"/>
      <c r="J6" s="154"/>
      <c r="K6" s="155"/>
      <c r="L6" s="3"/>
      <c r="M6" s="3"/>
    </row>
    <row r="7" spans="2:15">
      <c r="B7" s="181" t="s">
        <v>39</v>
      </c>
      <c r="C7" s="7">
        <v>13948</v>
      </c>
      <c r="D7" s="8">
        <v>11363</v>
      </c>
      <c r="E7" s="8">
        <f t="shared" ref="E7:E22" si="0">SUM(F7:G7)</f>
        <v>2585</v>
      </c>
      <c r="F7" s="7">
        <v>1534</v>
      </c>
      <c r="G7" s="7">
        <v>1051</v>
      </c>
      <c r="H7" s="9">
        <f t="shared" ref="H7:H25" si="1">D7*100/C7</f>
        <v>81.466876971608826</v>
      </c>
      <c r="I7" s="10">
        <f t="shared" ref="I7:I25" si="2">E7*100/C7</f>
        <v>18.533123028391167</v>
      </c>
      <c r="J7" s="9">
        <f t="shared" ref="J7:J25" si="3">F7*100/C7</f>
        <v>10.997992543733869</v>
      </c>
      <c r="K7" s="9">
        <f t="shared" ref="K7:K25" si="4">G7*100/C7</f>
        <v>7.5351304846572988</v>
      </c>
      <c r="L7" s="3"/>
      <c r="M7" s="11"/>
    </row>
    <row r="8" spans="2:15">
      <c r="B8" s="182" t="s">
        <v>40</v>
      </c>
      <c r="C8" s="12">
        <v>8236</v>
      </c>
      <c r="D8" s="13">
        <v>6233</v>
      </c>
      <c r="E8" s="13">
        <f t="shared" si="0"/>
        <v>2003</v>
      </c>
      <c r="F8" s="12">
        <v>839</v>
      </c>
      <c r="G8" s="12">
        <v>1164</v>
      </c>
      <c r="H8" s="14">
        <f t="shared" si="1"/>
        <v>75.679941719281203</v>
      </c>
      <c r="I8" s="15">
        <f t="shared" si="2"/>
        <v>24.320058280718797</v>
      </c>
      <c r="J8" s="14">
        <f t="shared" si="3"/>
        <v>10.186983972802331</v>
      </c>
      <c r="K8" s="14">
        <f t="shared" si="4"/>
        <v>14.133074307916464</v>
      </c>
      <c r="L8" s="3"/>
      <c r="M8" s="11"/>
    </row>
    <row r="9" spans="2:15">
      <c r="B9" s="183" t="s">
        <v>41</v>
      </c>
      <c r="C9" s="16">
        <v>4286</v>
      </c>
      <c r="D9" s="17">
        <v>3583</v>
      </c>
      <c r="E9" s="17">
        <f t="shared" si="0"/>
        <v>703</v>
      </c>
      <c r="F9" s="16">
        <v>306</v>
      </c>
      <c r="G9" s="16">
        <v>397</v>
      </c>
      <c r="H9" s="18">
        <f t="shared" si="1"/>
        <v>83.597760149323378</v>
      </c>
      <c r="I9" s="19">
        <f t="shared" si="2"/>
        <v>16.402239850676622</v>
      </c>
      <c r="J9" s="18">
        <f t="shared" si="3"/>
        <v>7.1395240317312183</v>
      </c>
      <c r="K9" s="18">
        <f t="shared" si="4"/>
        <v>9.262715818945404</v>
      </c>
      <c r="L9" s="3"/>
      <c r="M9" s="11"/>
    </row>
    <row r="10" spans="2:15">
      <c r="B10" s="182" t="s">
        <v>42</v>
      </c>
      <c r="C10" s="12">
        <v>3799</v>
      </c>
      <c r="D10" s="13">
        <v>3655</v>
      </c>
      <c r="E10" s="13">
        <f t="shared" si="0"/>
        <v>144</v>
      </c>
      <c r="F10" s="12">
        <v>73</v>
      </c>
      <c r="G10" s="12">
        <v>71</v>
      </c>
      <c r="H10" s="14">
        <f t="shared" si="1"/>
        <v>96.209528823374569</v>
      </c>
      <c r="I10" s="15">
        <f t="shared" si="2"/>
        <v>3.7904711766254278</v>
      </c>
      <c r="J10" s="14">
        <f t="shared" si="3"/>
        <v>1.921558304817057</v>
      </c>
      <c r="K10" s="14">
        <f t="shared" si="4"/>
        <v>1.8689128718083707</v>
      </c>
      <c r="L10" s="3"/>
      <c r="M10" s="11"/>
    </row>
    <row r="11" spans="2:15">
      <c r="B11" s="183" t="s">
        <v>43</v>
      </c>
      <c r="C11" s="16">
        <v>928</v>
      </c>
      <c r="D11" s="17">
        <v>809</v>
      </c>
      <c r="E11" s="17">
        <f t="shared" si="0"/>
        <v>119</v>
      </c>
      <c r="F11" s="16">
        <v>70</v>
      </c>
      <c r="G11" s="16">
        <v>49</v>
      </c>
      <c r="H11" s="18">
        <f t="shared" si="1"/>
        <v>87.176724137931032</v>
      </c>
      <c r="I11" s="19">
        <f t="shared" si="2"/>
        <v>12.823275862068966</v>
      </c>
      <c r="J11" s="18">
        <f t="shared" si="3"/>
        <v>7.5431034482758621</v>
      </c>
      <c r="K11" s="18">
        <f t="shared" si="4"/>
        <v>5.2801724137931032</v>
      </c>
      <c r="L11" s="3"/>
      <c r="M11" s="11"/>
    </row>
    <row r="12" spans="2:15">
      <c r="B12" s="182" t="s">
        <v>44</v>
      </c>
      <c r="C12" s="12">
        <v>2387</v>
      </c>
      <c r="D12" s="13">
        <v>2188</v>
      </c>
      <c r="E12" s="13">
        <f t="shared" si="0"/>
        <v>199</v>
      </c>
      <c r="F12" s="12">
        <v>11</v>
      </c>
      <c r="G12" s="12">
        <v>188</v>
      </c>
      <c r="H12" s="14">
        <f t="shared" si="1"/>
        <v>91.663175534143278</v>
      </c>
      <c r="I12" s="15">
        <f t="shared" si="2"/>
        <v>8.3368244658567239</v>
      </c>
      <c r="J12" s="14">
        <f t="shared" si="3"/>
        <v>0.46082949308755761</v>
      </c>
      <c r="K12" s="14">
        <f t="shared" si="4"/>
        <v>7.875994972769166</v>
      </c>
      <c r="L12" s="3"/>
      <c r="M12" s="11"/>
    </row>
    <row r="13" spans="2:15">
      <c r="B13" s="183" t="s">
        <v>45</v>
      </c>
      <c r="C13" s="16">
        <v>8804</v>
      </c>
      <c r="D13" s="17">
        <v>6896</v>
      </c>
      <c r="E13" s="17">
        <f t="shared" si="0"/>
        <v>1908</v>
      </c>
      <c r="F13" s="16">
        <v>1056</v>
      </c>
      <c r="G13" s="16">
        <v>852</v>
      </c>
      <c r="H13" s="18">
        <f t="shared" si="1"/>
        <v>78.328032712403456</v>
      </c>
      <c r="I13" s="19">
        <f t="shared" si="2"/>
        <v>21.671967287596548</v>
      </c>
      <c r="J13" s="18">
        <f t="shared" si="3"/>
        <v>11.994547932757838</v>
      </c>
      <c r="K13" s="18">
        <f t="shared" si="4"/>
        <v>9.67741935483871</v>
      </c>
      <c r="L13" s="3"/>
      <c r="M13" s="11"/>
    </row>
    <row r="14" spans="2:15">
      <c r="B14" s="182" t="s">
        <v>46</v>
      </c>
      <c r="C14" s="12">
        <v>3808</v>
      </c>
      <c r="D14" s="13">
        <v>3606</v>
      </c>
      <c r="E14" s="13">
        <f t="shared" si="0"/>
        <v>202</v>
      </c>
      <c r="F14" s="12">
        <v>79</v>
      </c>
      <c r="G14" s="12">
        <v>123</v>
      </c>
      <c r="H14" s="14">
        <f t="shared" si="1"/>
        <v>94.695378151260499</v>
      </c>
      <c r="I14" s="15">
        <f t="shared" si="2"/>
        <v>5.3046218487394956</v>
      </c>
      <c r="J14" s="14">
        <f t="shared" si="3"/>
        <v>2.0745798319327733</v>
      </c>
      <c r="K14" s="14">
        <f t="shared" si="4"/>
        <v>3.2300420168067228</v>
      </c>
      <c r="L14" s="3"/>
      <c r="M14" s="11"/>
    </row>
    <row r="15" spans="2:15">
      <c r="B15" s="183" t="s">
        <v>47</v>
      </c>
      <c r="C15" s="16">
        <v>15382</v>
      </c>
      <c r="D15" s="17">
        <v>13725</v>
      </c>
      <c r="E15" s="17">
        <f t="shared" si="0"/>
        <v>1657</v>
      </c>
      <c r="F15" s="16">
        <v>1126</v>
      </c>
      <c r="G15" s="16">
        <v>531</v>
      </c>
      <c r="H15" s="18">
        <f t="shared" si="1"/>
        <v>89.227668703679626</v>
      </c>
      <c r="I15" s="19">
        <f t="shared" si="2"/>
        <v>10.772331296320374</v>
      </c>
      <c r="J15" s="18">
        <f t="shared" si="3"/>
        <v>7.3202444415550643</v>
      </c>
      <c r="K15" s="18">
        <f t="shared" si="4"/>
        <v>3.4520868547653101</v>
      </c>
      <c r="L15" s="3"/>
      <c r="M15" s="11"/>
    </row>
    <row r="16" spans="2:15">
      <c r="B16" s="182" t="s">
        <v>48</v>
      </c>
      <c r="C16" s="12">
        <v>45429</v>
      </c>
      <c r="D16" s="13">
        <v>36048</v>
      </c>
      <c r="E16" s="13">
        <f t="shared" si="0"/>
        <v>9381</v>
      </c>
      <c r="F16" s="12">
        <v>4547</v>
      </c>
      <c r="G16" s="12">
        <v>4834</v>
      </c>
      <c r="H16" s="14">
        <f t="shared" si="1"/>
        <v>79.350194809482929</v>
      </c>
      <c r="I16" s="15">
        <f t="shared" si="2"/>
        <v>20.649805190517071</v>
      </c>
      <c r="J16" s="14">
        <f t="shared" si="3"/>
        <v>10.009025072090514</v>
      </c>
      <c r="K16" s="14">
        <f t="shared" si="4"/>
        <v>10.640780118426555</v>
      </c>
      <c r="L16" s="3"/>
      <c r="M16" s="11"/>
    </row>
    <row r="17" spans="2:13">
      <c r="B17" s="183" t="s">
        <v>49</v>
      </c>
      <c r="C17" s="16">
        <v>2887</v>
      </c>
      <c r="D17" s="17">
        <v>2403</v>
      </c>
      <c r="E17" s="17">
        <f t="shared" si="0"/>
        <v>484</v>
      </c>
      <c r="F17" s="16">
        <v>284</v>
      </c>
      <c r="G17" s="16">
        <v>200</v>
      </c>
      <c r="H17" s="18">
        <f t="shared" si="1"/>
        <v>83.235192241080711</v>
      </c>
      <c r="I17" s="19">
        <f t="shared" si="2"/>
        <v>16.764807758919293</v>
      </c>
      <c r="J17" s="18">
        <f t="shared" si="3"/>
        <v>9.8372012469691725</v>
      </c>
      <c r="K17" s="18">
        <f t="shared" si="4"/>
        <v>6.9276065119501213</v>
      </c>
      <c r="L17" s="3"/>
      <c r="M17" s="11"/>
    </row>
    <row r="18" spans="2:13">
      <c r="B18" s="182" t="s">
        <v>50</v>
      </c>
      <c r="C18" s="12">
        <v>584</v>
      </c>
      <c r="D18" s="13">
        <v>434</v>
      </c>
      <c r="E18" s="13">
        <f t="shared" si="0"/>
        <v>150</v>
      </c>
      <c r="F18" s="12">
        <v>72</v>
      </c>
      <c r="G18" s="12">
        <v>78</v>
      </c>
      <c r="H18" s="14">
        <f t="shared" si="1"/>
        <v>74.31506849315069</v>
      </c>
      <c r="I18" s="15">
        <f t="shared" si="2"/>
        <v>25.684931506849313</v>
      </c>
      <c r="J18" s="14">
        <f t="shared" si="3"/>
        <v>12.328767123287671</v>
      </c>
      <c r="K18" s="14">
        <f t="shared" si="4"/>
        <v>13.356164383561644</v>
      </c>
      <c r="L18" s="3"/>
      <c r="M18" s="11"/>
    </row>
    <row r="19" spans="2:13">
      <c r="B19" s="183" t="s">
        <v>51</v>
      </c>
      <c r="C19" s="16">
        <v>7181</v>
      </c>
      <c r="D19" s="17">
        <v>6815</v>
      </c>
      <c r="E19" s="17">
        <f t="shared" si="0"/>
        <v>366</v>
      </c>
      <c r="F19" s="16">
        <v>193</v>
      </c>
      <c r="G19" s="16">
        <v>173</v>
      </c>
      <c r="H19" s="18">
        <f t="shared" si="1"/>
        <v>94.903216822169611</v>
      </c>
      <c r="I19" s="19">
        <f t="shared" si="2"/>
        <v>5.0967831778303854</v>
      </c>
      <c r="J19" s="18">
        <f t="shared" si="3"/>
        <v>2.6876479598941652</v>
      </c>
      <c r="K19" s="18">
        <f t="shared" si="4"/>
        <v>2.4091352179362207</v>
      </c>
      <c r="L19" s="3"/>
      <c r="M19" s="11"/>
    </row>
    <row r="20" spans="2:13">
      <c r="B20" s="182" t="s">
        <v>52</v>
      </c>
      <c r="C20" s="12">
        <v>708</v>
      </c>
      <c r="D20" s="13">
        <v>634</v>
      </c>
      <c r="E20" s="13">
        <f t="shared" si="0"/>
        <v>74</v>
      </c>
      <c r="F20" s="12">
        <v>59</v>
      </c>
      <c r="G20" s="12">
        <v>15</v>
      </c>
      <c r="H20" s="14">
        <f t="shared" si="1"/>
        <v>89.548022598870062</v>
      </c>
      <c r="I20" s="15">
        <f t="shared" si="2"/>
        <v>10.451977401129943</v>
      </c>
      <c r="J20" s="14">
        <f t="shared" si="3"/>
        <v>8.3333333333333339</v>
      </c>
      <c r="K20" s="14">
        <f t="shared" si="4"/>
        <v>2.1186440677966103</v>
      </c>
      <c r="L20" s="3"/>
      <c r="M20" s="11"/>
    </row>
    <row r="21" spans="2:13">
      <c r="B21" s="183" t="s">
        <v>53</v>
      </c>
      <c r="C21" s="16">
        <v>6125</v>
      </c>
      <c r="D21" s="17">
        <v>5307</v>
      </c>
      <c r="E21" s="17">
        <f t="shared" si="0"/>
        <v>818</v>
      </c>
      <c r="F21" s="16">
        <v>374</v>
      </c>
      <c r="G21" s="16">
        <v>444</v>
      </c>
      <c r="H21" s="18">
        <f t="shared" si="1"/>
        <v>86.64489795918368</v>
      </c>
      <c r="I21" s="19">
        <f t="shared" si="2"/>
        <v>13.355102040816327</v>
      </c>
      <c r="J21" s="18">
        <f t="shared" si="3"/>
        <v>6.1061224489795922</v>
      </c>
      <c r="K21" s="18">
        <f t="shared" si="4"/>
        <v>7.2489795918367346</v>
      </c>
      <c r="L21" s="3"/>
      <c r="M21" s="11"/>
    </row>
    <row r="22" spans="2:13">
      <c r="B22" s="184" t="s">
        <v>54</v>
      </c>
      <c r="C22" s="20">
        <v>1130</v>
      </c>
      <c r="D22" s="21">
        <v>1038</v>
      </c>
      <c r="E22" s="21">
        <f t="shared" si="0"/>
        <v>92</v>
      </c>
      <c r="F22" s="20">
        <v>42</v>
      </c>
      <c r="G22" s="20">
        <v>50</v>
      </c>
      <c r="H22" s="22">
        <f t="shared" si="1"/>
        <v>91.858407079646014</v>
      </c>
      <c r="I22" s="23">
        <f t="shared" si="2"/>
        <v>8.1415929203539825</v>
      </c>
      <c r="J22" s="22">
        <f t="shared" si="3"/>
        <v>3.7168141592920354</v>
      </c>
      <c r="K22" s="22">
        <f t="shared" si="4"/>
        <v>4.4247787610619467</v>
      </c>
      <c r="L22" s="3"/>
      <c r="M22" s="11"/>
    </row>
    <row r="23" spans="2:13">
      <c r="B23" s="24" t="s">
        <v>55</v>
      </c>
      <c r="C23" s="25">
        <f>C9+C10+C14+C19+C20+C22</f>
        <v>20912</v>
      </c>
      <c r="D23" s="25">
        <f>D9+D10+D14+D19+D20+D22</f>
        <v>19331</v>
      </c>
      <c r="E23" s="25">
        <f>E9+E10+E14+E19+E20+E22</f>
        <v>1581</v>
      </c>
      <c r="F23" s="25">
        <f>F9+F10+F14+F19+F20+F22</f>
        <v>752</v>
      </c>
      <c r="G23" s="25">
        <f>G9+G10+G14+G19+G20+G22</f>
        <v>829</v>
      </c>
      <c r="H23" s="185">
        <f t="shared" si="1"/>
        <v>92.439747513389435</v>
      </c>
      <c r="I23" s="185">
        <f t="shared" si="2"/>
        <v>7.5602524866105583</v>
      </c>
      <c r="J23" s="185">
        <f t="shared" si="3"/>
        <v>3.5960214231063503</v>
      </c>
      <c r="K23" s="186">
        <f t="shared" si="4"/>
        <v>3.964231063504208</v>
      </c>
      <c r="L23" s="3"/>
      <c r="M23" s="11"/>
    </row>
    <row r="24" spans="2:13">
      <c r="B24" s="26" t="s">
        <v>56</v>
      </c>
      <c r="C24" s="27">
        <f>C21+C17+C18+C16+C15+C13+C12+C11+C7+C8</f>
        <v>104710</v>
      </c>
      <c r="D24" s="27">
        <f>D21+D17+D18+D16+D15+D13+D12+D11+D7+D8</f>
        <v>85406</v>
      </c>
      <c r="E24" s="27">
        <f>E21+E17+E18+E16+E15+E13+E12+E11+E7+E8</f>
        <v>19304</v>
      </c>
      <c r="F24" s="27">
        <f>F21+F17+F18+F16+F15+F13+F12+F11+F7+F8</f>
        <v>9913</v>
      </c>
      <c r="G24" s="27">
        <f>G21+G17+G18+G16+G15+G13+G12+G11+G7+G8</f>
        <v>9391</v>
      </c>
      <c r="H24" s="187">
        <f t="shared" si="1"/>
        <v>81.564320504249835</v>
      </c>
      <c r="I24" s="187">
        <f t="shared" si="2"/>
        <v>18.435679495750168</v>
      </c>
      <c r="J24" s="187">
        <f t="shared" si="3"/>
        <v>9.4670996084423642</v>
      </c>
      <c r="K24" s="188">
        <f t="shared" si="4"/>
        <v>8.9685798873078024</v>
      </c>
      <c r="L24" s="3"/>
      <c r="M24" s="11"/>
    </row>
    <row r="25" spans="2:13">
      <c r="B25" s="28" t="s">
        <v>57</v>
      </c>
      <c r="C25" s="29">
        <f>SUM(C7:C22)</f>
        <v>125622</v>
      </c>
      <c r="D25" s="29">
        <f>SUM(D7:D22)</f>
        <v>104737</v>
      </c>
      <c r="E25" s="29">
        <f>SUM(E7:E22)</f>
        <v>20885</v>
      </c>
      <c r="F25" s="29">
        <f>SUM(F7:F22)</f>
        <v>10665</v>
      </c>
      <c r="G25" s="29">
        <f>SUM(G7:G22)</f>
        <v>10220</v>
      </c>
      <c r="H25" s="189">
        <f t="shared" si="1"/>
        <v>83.374727356673191</v>
      </c>
      <c r="I25" s="189">
        <f t="shared" si="2"/>
        <v>16.625272643326806</v>
      </c>
      <c r="J25" s="189">
        <f t="shared" si="3"/>
        <v>8.4897549792233846</v>
      </c>
      <c r="K25" s="190">
        <f t="shared" si="4"/>
        <v>8.1355176641034213</v>
      </c>
      <c r="L25" s="3"/>
      <c r="M25" s="11"/>
    </row>
    <row r="26" spans="2:13">
      <c r="B26" s="171" t="s">
        <v>64</v>
      </c>
      <c r="C26" s="171"/>
      <c r="D26" s="171"/>
      <c r="E26" s="171"/>
      <c r="F26" s="171"/>
      <c r="G26" s="171"/>
      <c r="H26" s="171"/>
      <c r="I26" s="171"/>
      <c r="J26" s="171"/>
      <c r="K26" s="171"/>
      <c r="L26" s="3"/>
      <c r="M26" s="11"/>
    </row>
    <row r="27" spans="2:13">
      <c r="B27" s="11"/>
      <c r="C27" s="3"/>
      <c r="D27" s="3"/>
      <c r="E27" s="3"/>
      <c r="F27" s="3"/>
      <c r="G27" s="3"/>
      <c r="H27" s="3"/>
      <c r="I27" s="3"/>
      <c r="J27" s="3"/>
      <c r="K27" s="3"/>
      <c r="L27" s="3"/>
    </row>
    <row r="28" spans="2:13">
      <c r="B28" s="3"/>
      <c r="C28" s="3"/>
      <c r="D28" s="3"/>
      <c r="E28" s="3"/>
      <c r="F28" s="3"/>
      <c r="G28" s="30"/>
      <c r="H28" s="30"/>
      <c r="I28" s="30"/>
      <c r="J28" s="30"/>
      <c r="K28" s="3"/>
      <c r="L28" s="3"/>
      <c r="M28" s="3"/>
    </row>
    <row r="29" spans="2:13">
      <c r="B29" s="3"/>
      <c r="C29" s="3"/>
      <c r="D29" s="3"/>
      <c r="E29" s="3"/>
      <c r="F29" s="3"/>
      <c r="G29" s="30"/>
      <c r="H29" s="30"/>
      <c r="I29" s="30"/>
      <c r="J29" s="30"/>
      <c r="K29" s="3"/>
      <c r="L29" s="3"/>
      <c r="M29" s="3"/>
    </row>
    <row r="30" spans="2:13">
      <c r="G30" s="31"/>
      <c r="H30" s="31"/>
      <c r="I30" s="31"/>
      <c r="J30" s="31"/>
    </row>
    <row r="31" spans="2:13">
      <c r="G31" s="31"/>
      <c r="H31" s="31"/>
      <c r="I31" s="31"/>
      <c r="J31" s="31"/>
    </row>
    <row r="32" spans="2:13">
      <c r="G32" s="31"/>
      <c r="H32" s="31"/>
      <c r="I32" s="31"/>
      <c r="J32" s="31"/>
    </row>
    <row r="33" spans="2:10">
      <c r="G33" s="31"/>
      <c r="H33" s="31"/>
      <c r="I33" s="31"/>
      <c r="J33" s="31"/>
    </row>
    <row r="34" spans="2:10">
      <c r="G34" s="31"/>
      <c r="H34" s="31"/>
      <c r="I34" s="31"/>
      <c r="J34" s="31"/>
    </row>
    <row r="35" spans="2:10">
      <c r="G35" s="31"/>
      <c r="H35" s="31"/>
      <c r="I35" s="31"/>
      <c r="J35" s="31"/>
    </row>
    <row r="36" spans="2:10">
      <c r="G36" s="31"/>
      <c r="H36" s="31"/>
      <c r="I36" s="31"/>
      <c r="J36" s="31"/>
    </row>
    <row r="37" spans="2:10">
      <c r="G37" s="31"/>
      <c r="H37" s="31"/>
      <c r="I37" s="31"/>
      <c r="J37" s="31"/>
    </row>
    <row r="38" spans="2:10">
      <c r="G38" s="31"/>
      <c r="H38" s="31"/>
      <c r="I38" s="31"/>
      <c r="J38" s="31"/>
    </row>
    <row r="39" spans="2:10">
      <c r="G39" s="31"/>
      <c r="H39" s="31"/>
      <c r="I39" s="31"/>
      <c r="J39" s="31"/>
    </row>
    <row r="40" spans="2:10">
      <c r="G40" s="31"/>
      <c r="H40" s="31"/>
      <c r="I40" s="31"/>
      <c r="J40" s="31"/>
    </row>
    <row r="41" spans="2:10">
      <c r="G41" s="31"/>
      <c r="H41" s="31"/>
      <c r="I41" s="31"/>
      <c r="J41" s="31"/>
    </row>
    <row r="42" spans="2:10">
      <c r="G42" s="31"/>
      <c r="H42" s="31"/>
      <c r="I42" s="31"/>
      <c r="J42" s="31"/>
    </row>
    <row r="43" spans="2:10">
      <c r="G43" s="31"/>
      <c r="H43" s="31"/>
      <c r="I43" s="31"/>
      <c r="J43" s="31"/>
    </row>
    <row r="44" spans="2:10">
      <c r="G44" s="31"/>
      <c r="H44" s="31"/>
      <c r="I44" s="31"/>
      <c r="J44" s="31"/>
    </row>
    <row r="45" spans="2:10">
      <c r="G45" s="31"/>
      <c r="H45" s="31"/>
      <c r="I45" s="31"/>
      <c r="J45" s="31"/>
    </row>
    <row r="46" spans="2:10">
      <c r="G46" s="31"/>
      <c r="H46" s="31"/>
      <c r="I46" s="31"/>
      <c r="J46" s="31"/>
    </row>
    <row r="48" spans="2:10">
      <c r="B48" s="32"/>
      <c r="C48" s="32"/>
      <c r="D48" s="32"/>
      <c r="E48" s="32"/>
      <c r="F48" s="32"/>
      <c r="G48" s="33"/>
      <c r="H48" s="33"/>
      <c r="I48" s="33"/>
      <c r="J48" s="33"/>
    </row>
    <row r="49" spans="2:10">
      <c r="B49" s="32"/>
      <c r="C49" s="32"/>
      <c r="D49" s="32"/>
      <c r="E49" s="32"/>
      <c r="F49" s="32"/>
      <c r="G49" s="33"/>
      <c r="H49" s="33"/>
      <c r="I49" s="33"/>
      <c r="J49" s="33"/>
    </row>
    <row r="50" spans="2:10">
      <c r="B50" s="32"/>
      <c r="C50" s="32"/>
      <c r="D50" s="32"/>
      <c r="E50" s="32"/>
      <c r="F50" s="32"/>
      <c r="G50" s="33"/>
      <c r="H50" s="33"/>
      <c r="I50" s="33"/>
      <c r="J50" s="33"/>
    </row>
    <row r="51" spans="2:10">
      <c r="B51" s="32"/>
      <c r="C51" s="32"/>
      <c r="D51" s="32"/>
      <c r="E51" s="32"/>
      <c r="F51" s="32"/>
      <c r="G51" s="33"/>
      <c r="H51" s="33"/>
      <c r="I51" s="33"/>
      <c r="J51" s="33"/>
    </row>
    <row r="52" spans="2:10">
      <c r="B52" s="32"/>
      <c r="C52" s="32"/>
      <c r="D52" s="32"/>
      <c r="E52" s="32"/>
      <c r="F52" s="32"/>
      <c r="G52" s="33"/>
      <c r="H52" s="33"/>
      <c r="I52" s="33"/>
      <c r="J52" s="33"/>
    </row>
    <row r="53" spans="2:10">
      <c r="B53" s="32"/>
      <c r="C53" s="32"/>
      <c r="D53" s="32"/>
      <c r="E53" s="32"/>
      <c r="F53" s="32"/>
      <c r="G53" s="33"/>
      <c r="H53" s="33"/>
      <c r="I53" s="33"/>
      <c r="J53" s="33"/>
    </row>
    <row r="54" spans="2:10">
      <c r="B54" s="32"/>
      <c r="C54" s="32"/>
      <c r="D54" s="32"/>
      <c r="E54" s="32"/>
      <c r="F54" s="32"/>
      <c r="G54" s="33"/>
      <c r="H54" s="33"/>
      <c r="I54" s="33"/>
      <c r="J54" s="33"/>
    </row>
    <row r="55" spans="2:10">
      <c r="B55" s="32"/>
      <c r="C55" s="32"/>
      <c r="D55" s="32"/>
      <c r="E55" s="32"/>
      <c r="F55" s="32"/>
      <c r="G55" s="33"/>
      <c r="H55" s="33"/>
      <c r="I55" s="33"/>
      <c r="J55" s="33"/>
    </row>
    <row r="56" spans="2:10">
      <c r="B56" s="32"/>
      <c r="C56" s="32"/>
      <c r="D56" s="32"/>
      <c r="E56" s="32"/>
      <c r="F56" s="32"/>
      <c r="G56" s="33"/>
      <c r="H56" s="33"/>
      <c r="I56" s="33"/>
      <c r="J56" s="33"/>
    </row>
    <row r="57" spans="2:10">
      <c r="B57" s="32"/>
      <c r="C57" s="32"/>
      <c r="D57" s="32"/>
      <c r="E57" s="32"/>
      <c r="F57" s="32"/>
      <c r="G57" s="33"/>
      <c r="H57" s="33"/>
      <c r="I57" s="33"/>
      <c r="J57" s="33"/>
    </row>
    <row r="58" spans="2:10">
      <c r="B58" s="32"/>
      <c r="C58" s="32"/>
      <c r="D58" s="32"/>
      <c r="E58" s="32"/>
      <c r="F58" s="32"/>
      <c r="G58" s="33"/>
      <c r="H58" s="33"/>
      <c r="I58" s="33"/>
      <c r="J58" s="33"/>
    </row>
    <row r="59" spans="2:10">
      <c r="B59" s="32"/>
      <c r="C59" s="32"/>
      <c r="D59" s="32"/>
      <c r="E59" s="32"/>
      <c r="F59" s="32"/>
      <c r="G59" s="33"/>
      <c r="H59" s="33"/>
      <c r="I59" s="33"/>
      <c r="J59" s="33"/>
    </row>
    <row r="60" spans="2:10">
      <c r="B60" s="32"/>
      <c r="C60" s="32"/>
      <c r="D60" s="32"/>
      <c r="E60" s="32"/>
      <c r="F60" s="32"/>
      <c r="G60" s="33"/>
      <c r="H60" s="33"/>
      <c r="I60" s="33"/>
      <c r="J60" s="33"/>
    </row>
    <row r="61" spans="2:10">
      <c r="B61" s="32"/>
      <c r="C61" s="32"/>
      <c r="D61" s="32"/>
      <c r="E61" s="32"/>
      <c r="F61" s="32"/>
      <c r="G61" s="33"/>
      <c r="H61" s="33"/>
      <c r="I61" s="33"/>
      <c r="J61" s="33"/>
    </row>
    <row r="62" spans="2:10">
      <c r="B62" s="32"/>
      <c r="C62" s="32"/>
      <c r="D62" s="32"/>
      <c r="E62" s="32"/>
      <c r="F62" s="32"/>
      <c r="G62" s="33"/>
      <c r="H62" s="33"/>
      <c r="I62" s="33"/>
      <c r="J62" s="33"/>
    </row>
    <row r="63" spans="2:10">
      <c r="B63" s="32"/>
      <c r="C63" s="32"/>
      <c r="D63" s="32"/>
      <c r="E63" s="32"/>
      <c r="F63" s="32"/>
      <c r="G63" s="33"/>
      <c r="H63" s="33"/>
      <c r="I63" s="33"/>
      <c r="J63" s="33"/>
    </row>
    <row r="64" spans="2:10">
      <c r="B64" s="32"/>
      <c r="C64" s="32"/>
      <c r="D64" s="32"/>
      <c r="E64" s="32"/>
      <c r="F64" s="32"/>
      <c r="G64" s="33"/>
      <c r="H64" s="33"/>
      <c r="I64" s="33"/>
      <c r="J64" s="33"/>
    </row>
    <row r="65" spans="2:10">
      <c r="B65" s="32"/>
      <c r="C65" s="32"/>
      <c r="D65" s="32"/>
      <c r="E65" s="32"/>
      <c r="F65" s="32"/>
      <c r="G65" s="33"/>
      <c r="H65" s="33"/>
      <c r="I65" s="33"/>
      <c r="J65" s="33"/>
    </row>
    <row r="66" spans="2:10">
      <c r="B66" s="32"/>
      <c r="C66" s="32"/>
      <c r="D66" s="32"/>
      <c r="E66" s="32"/>
      <c r="F66" s="32"/>
      <c r="G66" s="33"/>
      <c r="H66" s="33"/>
      <c r="I66" s="33"/>
      <c r="J66" s="33"/>
    </row>
  </sheetData>
  <mergeCells count="14">
    <mergeCell ref="J4:K4"/>
    <mergeCell ref="C6:G6"/>
    <mergeCell ref="H6:K6"/>
    <mergeCell ref="B26:K26"/>
    <mergeCell ref="B2:K2"/>
    <mergeCell ref="B3:B6"/>
    <mergeCell ref="C3:C5"/>
    <mergeCell ref="D3:D5"/>
    <mergeCell ref="E3:G3"/>
    <mergeCell ref="H3:H5"/>
    <mergeCell ref="I3:K3"/>
    <mergeCell ref="E4:E5"/>
    <mergeCell ref="F4:G4"/>
    <mergeCell ref="I4: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66"/>
  <sheetViews>
    <sheetView zoomScale="80" zoomScaleNormal="80" workbookViewId="0">
      <selection activeCell="B2" sqref="B2:K2"/>
    </sheetView>
  </sheetViews>
  <sheetFormatPr defaultColWidth="11.42578125" defaultRowHeight="15.6"/>
  <cols>
    <col min="1" max="1" width="11.42578125" style="2"/>
    <col min="2" max="2" width="29.7109375" style="2" customWidth="1"/>
    <col min="3" max="11" width="29.5703125" style="2" customWidth="1"/>
    <col min="12" max="15" width="23.85546875" style="2" customWidth="1"/>
    <col min="16" max="19" width="18.140625" style="2" customWidth="1"/>
    <col min="20" max="16384" width="11.42578125" style="2"/>
  </cols>
  <sheetData>
    <row r="2" spans="2:15" ht="31.9" customHeight="1">
      <c r="B2" s="172" t="s">
        <v>12</v>
      </c>
      <c r="C2" s="172"/>
      <c r="D2" s="172"/>
      <c r="E2" s="172"/>
      <c r="F2" s="172"/>
      <c r="G2" s="172"/>
      <c r="H2" s="172"/>
      <c r="I2" s="172"/>
      <c r="J2" s="172"/>
      <c r="K2" s="172"/>
      <c r="L2" s="1"/>
      <c r="M2" s="1"/>
      <c r="N2" s="1"/>
      <c r="O2" s="1"/>
    </row>
    <row r="3" spans="2:15">
      <c r="B3" s="173" t="s">
        <v>29</v>
      </c>
      <c r="C3" s="161" t="s">
        <v>30</v>
      </c>
      <c r="D3" s="161" t="s">
        <v>31</v>
      </c>
      <c r="E3" s="164" t="s">
        <v>32</v>
      </c>
      <c r="F3" s="165"/>
      <c r="G3" s="165"/>
      <c r="H3" s="161" t="s">
        <v>31</v>
      </c>
      <c r="I3" s="164" t="s">
        <v>32</v>
      </c>
      <c r="J3" s="165"/>
      <c r="K3" s="166"/>
      <c r="L3" s="3"/>
      <c r="M3" s="3"/>
    </row>
    <row r="4" spans="2:15">
      <c r="B4" s="174"/>
      <c r="C4" s="162"/>
      <c r="D4" s="162"/>
      <c r="E4" s="167" t="s">
        <v>33</v>
      </c>
      <c r="F4" s="148" t="s">
        <v>34</v>
      </c>
      <c r="G4" s="148"/>
      <c r="H4" s="162"/>
      <c r="I4" s="167" t="s">
        <v>33</v>
      </c>
      <c r="J4" s="148" t="s">
        <v>34</v>
      </c>
      <c r="K4" s="149"/>
      <c r="L4" s="3"/>
      <c r="M4" s="3"/>
    </row>
    <row r="5" spans="2:15">
      <c r="B5" s="174"/>
      <c r="C5" s="163"/>
      <c r="D5" s="163"/>
      <c r="E5" s="168"/>
      <c r="F5" s="4" t="s">
        <v>35</v>
      </c>
      <c r="G5" s="5" t="s">
        <v>36</v>
      </c>
      <c r="H5" s="163"/>
      <c r="I5" s="168"/>
      <c r="J5" s="4" t="s">
        <v>35</v>
      </c>
      <c r="K5" s="6" t="s">
        <v>36</v>
      </c>
      <c r="L5" s="3"/>
      <c r="M5" s="3"/>
    </row>
    <row r="6" spans="2:15">
      <c r="B6" s="175"/>
      <c r="C6" s="150" t="s">
        <v>37</v>
      </c>
      <c r="D6" s="151"/>
      <c r="E6" s="151"/>
      <c r="F6" s="151"/>
      <c r="G6" s="152"/>
      <c r="H6" s="153" t="s">
        <v>38</v>
      </c>
      <c r="I6" s="154"/>
      <c r="J6" s="154"/>
      <c r="K6" s="155"/>
      <c r="L6" s="3"/>
      <c r="M6" s="3"/>
    </row>
    <row r="7" spans="2:15">
      <c r="B7" s="181" t="s">
        <v>39</v>
      </c>
      <c r="C7" s="7">
        <f>SUM(D7:E7)</f>
        <v>12980</v>
      </c>
      <c r="D7" s="8">
        <v>10667</v>
      </c>
      <c r="E7" s="8">
        <f t="shared" ref="E7:E22" si="0">SUM(F7:G7)</f>
        <v>2313</v>
      </c>
      <c r="F7" s="7">
        <v>1367</v>
      </c>
      <c r="G7" s="7">
        <v>946</v>
      </c>
      <c r="H7" s="9">
        <f t="shared" ref="H7:H25" si="1">D7*100/C7</f>
        <v>82.180277349768872</v>
      </c>
      <c r="I7" s="10">
        <f t="shared" ref="I7:I25" si="2">E7*100/C7</f>
        <v>17.819722650231125</v>
      </c>
      <c r="J7" s="9">
        <f t="shared" ref="J7:J25" si="3">F7*100/C7</f>
        <v>10.531587057010785</v>
      </c>
      <c r="K7" s="9">
        <f t="shared" ref="K7:K25" si="4">G7*100/C7</f>
        <v>7.2881355932203391</v>
      </c>
      <c r="L7" s="3"/>
      <c r="M7" s="11"/>
    </row>
    <row r="8" spans="2:15">
      <c r="B8" s="182" t="s">
        <v>40</v>
      </c>
      <c r="C8" s="12">
        <f t="shared" ref="C8:C21" si="5">SUM(D8:E8)</f>
        <v>7892</v>
      </c>
      <c r="D8" s="13">
        <v>6122</v>
      </c>
      <c r="E8" s="13">
        <f t="shared" si="0"/>
        <v>1770</v>
      </c>
      <c r="F8" s="12">
        <v>806</v>
      </c>
      <c r="G8" s="12">
        <v>964</v>
      </c>
      <c r="H8" s="14">
        <f t="shared" si="1"/>
        <v>77.572225038013173</v>
      </c>
      <c r="I8" s="15">
        <f t="shared" si="2"/>
        <v>22.427774961986824</v>
      </c>
      <c r="J8" s="14">
        <f t="shared" si="3"/>
        <v>10.212873796249367</v>
      </c>
      <c r="K8" s="14">
        <f t="shared" si="4"/>
        <v>12.214901165737455</v>
      </c>
      <c r="L8" s="3"/>
      <c r="M8" s="11"/>
    </row>
    <row r="9" spans="2:15">
      <c r="B9" s="183" t="s">
        <v>41</v>
      </c>
      <c r="C9" s="16">
        <f t="shared" si="5"/>
        <v>4214</v>
      </c>
      <c r="D9" s="17">
        <v>3750</v>
      </c>
      <c r="E9" s="17">
        <f t="shared" si="0"/>
        <v>464</v>
      </c>
      <c r="F9" s="16">
        <v>195</v>
      </c>
      <c r="G9" s="16">
        <v>269</v>
      </c>
      <c r="H9" s="18">
        <f t="shared" si="1"/>
        <v>88.989084005695304</v>
      </c>
      <c r="I9" s="19">
        <f t="shared" si="2"/>
        <v>11.010915994304698</v>
      </c>
      <c r="J9" s="18">
        <f t="shared" si="3"/>
        <v>4.627432368296156</v>
      </c>
      <c r="K9" s="18">
        <f t="shared" si="4"/>
        <v>6.3834836260085428</v>
      </c>
      <c r="L9" s="3"/>
      <c r="M9" s="11"/>
    </row>
    <row r="10" spans="2:15">
      <c r="B10" s="182" t="s">
        <v>42</v>
      </c>
      <c r="C10" s="12">
        <f t="shared" si="5"/>
        <v>3959</v>
      </c>
      <c r="D10" s="13">
        <v>3752</v>
      </c>
      <c r="E10" s="13">
        <f t="shared" si="0"/>
        <v>207</v>
      </c>
      <c r="F10" s="12">
        <v>122</v>
      </c>
      <c r="G10" s="12">
        <v>85</v>
      </c>
      <c r="H10" s="14">
        <f t="shared" si="1"/>
        <v>94.771406920939626</v>
      </c>
      <c r="I10" s="15">
        <f t="shared" si="2"/>
        <v>5.228593079060369</v>
      </c>
      <c r="J10" s="14">
        <f t="shared" si="3"/>
        <v>3.0815862591563525</v>
      </c>
      <c r="K10" s="14">
        <f t="shared" si="4"/>
        <v>2.147006819904016</v>
      </c>
      <c r="L10" s="3"/>
      <c r="M10" s="11"/>
    </row>
    <row r="11" spans="2:15">
      <c r="B11" s="183" t="s">
        <v>43</v>
      </c>
      <c r="C11" s="16">
        <f t="shared" si="5"/>
        <v>973</v>
      </c>
      <c r="D11" s="17">
        <v>887</v>
      </c>
      <c r="E11" s="17">
        <f t="shared" si="0"/>
        <v>86</v>
      </c>
      <c r="F11" s="16">
        <v>24</v>
      </c>
      <c r="G11" s="16">
        <v>62</v>
      </c>
      <c r="H11" s="18">
        <f t="shared" si="1"/>
        <v>91.161356628982531</v>
      </c>
      <c r="I11" s="19">
        <f t="shared" si="2"/>
        <v>8.8386433710174721</v>
      </c>
      <c r="J11" s="18">
        <f t="shared" si="3"/>
        <v>2.4665981500513876</v>
      </c>
      <c r="K11" s="18">
        <f t="shared" si="4"/>
        <v>6.3720452209660845</v>
      </c>
      <c r="L11" s="3"/>
      <c r="M11" s="11"/>
    </row>
    <row r="12" spans="2:15">
      <c r="B12" s="182" t="s">
        <v>44</v>
      </c>
      <c r="C12" s="12">
        <f t="shared" si="5"/>
        <v>2365</v>
      </c>
      <c r="D12" s="13">
        <v>2218</v>
      </c>
      <c r="E12" s="13">
        <f t="shared" si="0"/>
        <v>147</v>
      </c>
      <c r="F12" s="12">
        <v>9</v>
      </c>
      <c r="G12" s="12">
        <v>138</v>
      </c>
      <c r="H12" s="14">
        <f t="shared" si="1"/>
        <v>93.784355179704022</v>
      </c>
      <c r="I12" s="15">
        <f t="shared" si="2"/>
        <v>6.2156448202959833</v>
      </c>
      <c r="J12" s="14">
        <f t="shared" si="3"/>
        <v>0.38054968287526425</v>
      </c>
      <c r="K12" s="14">
        <f t="shared" si="4"/>
        <v>5.8350951374207192</v>
      </c>
      <c r="L12" s="3"/>
      <c r="M12" s="11"/>
    </row>
    <row r="13" spans="2:15">
      <c r="B13" s="183" t="s">
        <v>45</v>
      </c>
      <c r="C13" s="16">
        <f t="shared" si="5"/>
        <v>8484</v>
      </c>
      <c r="D13" s="17">
        <v>6644</v>
      </c>
      <c r="E13" s="17">
        <f t="shared" si="0"/>
        <v>1840</v>
      </c>
      <c r="F13" s="16">
        <v>1090</v>
      </c>
      <c r="G13" s="16">
        <v>750</v>
      </c>
      <c r="H13" s="18">
        <f t="shared" si="1"/>
        <v>78.312116925978316</v>
      </c>
      <c r="I13" s="19">
        <f t="shared" si="2"/>
        <v>21.687883074021688</v>
      </c>
      <c r="J13" s="18">
        <f t="shared" si="3"/>
        <v>12.847713342762848</v>
      </c>
      <c r="K13" s="18">
        <f t="shared" si="4"/>
        <v>8.8401697312588396</v>
      </c>
      <c r="L13" s="3"/>
      <c r="M13" s="11"/>
    </row>
    <row r="14" spans="2:15">
      <c r="B14" s="182" t="s">
        <v>46</v>
      </c>
      <c r="C14" s="12">
        <f t="shared" si="5"/>
        <v>4082</v>
      </c>
      <c r="D14" s="13">
        <v>3896</v>
      </c>
      <c r="E14" s="13">
        <f t="shared" si="0"/>
        <v>186</v>
      </c>
      <c r="F14" s="12">
        <v>83</v>
      </c>
      <c r="G14" s="12">
        <v>103</v>
      </c>
      <c r="H14" s="14">
        <f t="shared" si="1"/>
        <v>95.443410093091629</v>
      </c>
      <c r="I14" s="15">
        <f t="shared" si="2"/>
        <v>4.5565899069083784</v>
      </c>
      <c r="J14" s="14">
        <f t="shared" si="3"/>
        <v>2.0333170014698676</v>
      </c>
      <c r="K14" s="14">
        <f t="shared" si="4"/>
        <v>2.5232729054385103</v>
      </c>
      <c r="L14" s="3"/>
      <c r="M14" s="11"/>
    </row>
    <row r="15" spans="2:15">
      <c r="B15" s="183" t="s">
        <v>47</v>
      </c>
      <c r="C15" s="16">
        <f t="shared" si="5"/>
        <v>14302</v>
      </c>
      <c r="D15" s="17">
        <v>12864</v>
      </c>
      <c r="E15" s="17">
        <f t="shared" si="0"/>
        <v>1438</v>
      </c>
      <c r="F15" s="16">
        <v>970</v>
      </c>
      <c r="G15" s="16">
        <v>468</v>
      </c>
      <c r="H15" s="18">
        <f t="shared" si="1"/>
        <v>89.945462173122635</v>
      </c>
      <c r="I15" s="19">
        <f t="shared" si="2"/>
        <v>10.054537826877359</v>
      </c>
      <c r="J15" s="18">
        <f t="shared" si="3"/>
        <v>6.7822682142357715</v>
      </c>
      <c r="K15" s="18">
        <f t="shared" si="4"/>
        <v>3.2722696126415887</v>
      </c>
      <c r="L15" s="3"/>
      <c r="M15" s="11"/>
    </row>
    <row r="16" spans="2:15">
      <c r="B16" s="182" t="s">
        <v>48</v>
      </c>
      <c r="C16" s="12">
        <f t="shared" si="5"/>
        <v>41518</v>
      </c>
      <c r="D16" s="13">
        <v>33484</v>
      </c>
      <c r="E16" s="13">
        <f t="shared" si="0"/>
        <v>8034</v>
      </c>
      <c r="F16" s="12">
        <v>4091</v>
      </c>
      <c r="G16" s="12">
        <v>3943</v>
      </c>
      <c r="H16" s="14">
        <f t="shared" si="1"/>
        <v>80.649356905438609</v>
      </c>
      <c r="I16" s="15">
        <f t="shared" si="2"/>
        <v>19.350643094561395</v>
      </c>
      <c r="J16" s="14">
        <f t="shared" si="3"/>
        <v>9.8535574931355079</v>
      </c>
      <c r="K16" s="14">
        <f t="shared" si="4"/>
        <v>9.4970856014258871</v>
      </c>
      <c r="L16" s="3"/>
      <c r="M16" s="11"/>
    </row>
    <row r="17" spans="2:13">
      <c r="B17" s="183" t="s">
        <v>49</v>
      </c>
      <c r="C17" s="16">
        <f t="shared" si="5"/>
        <v>2664</v>
      </c>
      <c r="D17" s="17">
        <v>2227</v>
      </c>
      <c r="E17" s="17">
        <f t="shared" si="0"/>
        <v>437</v>
      </c>
      <c r="F17" s="16">
        <v>279</v>
      </c>
      <c r="G17" s="16">
        <v>158</v>
      </c>
      <c r="H17" s="18">
        <f t="shared" si="1"/>
        <v>83.59609609609609</v>
      </c>
      <c r="I17" s="19">
        <f t="shared" si="2"/>
        <v>16.403903903903903</v>
      </c>
      <c r="J17" s="18">
        <f t="shared" si="3"/>
        <v>10.472972972972974</v>
      </c>
      <c r="K17" s="18">
        <f t="shared" si="4"/>
        <v>5.9309309309309306</v>
      </c>
      <c r="L17" s="3"/>
      <c r="M17" s="11"/>
    </row>
    <row r="18" spans="2:13">
      <c r="B18" s="182" t="s">
        <v>50</v>
      </c>
      <c r="C18" s="12">
        <f t="shared" si="5"/>
        <v>529</v>
      </c>
      <c r="D18" s="13">
        <v>396</v>
      </c>
      <c r="E18" s="13">
        <f t="shared" si="0"/>
        <v>133</v>
      </c>
      <c r="F18" s="12">
        <v>80</v>
      </c>
      <c r="G18" s="12">
        <v>53</v>
      </c>
      <c r="H18" s="14">
        <f t="shared" si="1"/>
        <v>74.858223062381853</v>
      </c>
      <c r="I18" s="15">
        <f t="shared" si="2"/>
        <v>25.141776937618147</v>
      </c>
      <c r="J18" s="14">
        <f t="shared" si="3"/>
        <v>15.122873345935728</v>
      </c>
      <c r="K18" s="14">
        <f t="shared" si="4"/>
        <v>10.01890359168242</v>
      </c>
      <c r="L18" s="3"/>
      <c r="M18" s="11"/>
    </row>
    <row r="19" spans="2:13">
      <c r="B19" s="183" t="s">
        <v>51</v>
      </c>
      <c r="C19" s="16">
        <f t="shared" si="5"/>
        <v>7036</v>
      </c>
      <c r="D19" s="17">
        <v>6676</v>
      </c>
      <c r="E19" s="17">
        <f t="shared" si="0"/>
        <v>360</v>
      </c>
      <c r="F19" s="16">
        <v>230</v>
      </c>
      <c r="G19" s="16">
        <v>130</v>
      </c>
      <c r="H19" s="18">
        <f t="shared" si="1"/>
        <v>94.883456509380323</v>
      </c>
      <c r="I19" s="19">
        <f t="shared" si="2"/>
        <v>5.1165434906196703</v>
      </c>
      <c r="J19" s="18">
        <f t="shared" si="3"/>
        <v>3.2689027856736783</v>
      </c>
      <c r="K19" s="18">
        <f t="shared" si="4"/>
        <v>1.847640704945992</v>
      </c>
      <c r="L19" s="3"/>
      <c r="M19" s="11"/>
    </row>
    <row r="20" spans="2:13">
      <c r="B20" s="182" t="s">
        <v>52</v>
      </c>
      <c r="C20" s="12">
        <f t="shared" si="5"/>
        <v>691</v>
      </c>
      <c r="D20" s="13">
        <v>638</v>
      </c>
      <c r="E20" s="13">
        <f t="shared" si="0"/>
        <v>53</v>
      </c>
      <c r="F20" s="12">
        <v>35</v>
      </c>
      <c r="G20" s="12">
        <v>18</v>
      </c>
      <c r="H20" s="14">
        <f t="shared" si="1"/>
        <v>92.329956584659911</v>
      </c>
      <c r="I20" s="15">
        <f t="shared" si="2"/>
        <v>7.6700434153400865</v>
      </c>
      <c r="J20" s="14">
        <f t="shared" si="3"/>
        <v>5.0651230101302458</v>
      </c>
      <c r="K20" s="14">
        <f t="shared" si="4"/>
        <v>2.6049204052098407</v>
      </c>
      <c r="L20" s="3"/>
      <c r="M20" s="11"/>
    </row>
    <row r="21" spans="2:13">
      <c r="B21" s="183" t="s">
        <v>53</v>
      </c>
      <c r="C21" s="16">
        <f t="shared" si="5"/>
        <v>5857</v>
      </c>
      <c r="D21" s="17">
        <v>5133</v>
      </c>
      <c r="E21" s="17">
        <f t="shared" si="0"/>
        <v>724</v>
      </c>
      <c r="F21" s="16">
        <v>400</v>
      </c>
      <c r="G21" s="16">
        <v>324</v>
      </c>
      <c r="H21" s="18">
        <f t="shared" si="1"/>
        <v>87.638722895680388</v>
      </c>
      <c r="I21" s="19">
        <f t="shared" si="2"/>
        <v>12.361277104319617</v>
      </c>
      <c r="J21" s="18">
        <f t="shared" si="3"/>
        <v>6.8294348642649823</v>
      </c>
      <c r="K21" s="18">
        <f t="shared" si="4"/>
        <v>5.5318422400546359</v>
      </c>
      <c r="L21" s="3"/>
      <c r="M21" s="11"/>
    </row>
    <row r="22" spans="2:13">
      <c r="B22" s="184" t="s">
        <v>54</v>
      </c>
      <c r="C22" s="20">
        <f>SUM(D22:E22)</f>
        <v>1182</v>
      </c>
      <c r="D22" s="21">
        <v>1105</v>
      </c>
      <c r="E22" s="21">
        <f t="shared" si="0"/>
        <v>77</v>
      </c>
      <c r="F22" s="20">
        <v>34</v>
      </c>
      <c r="G22" s="20">
        <v>43</v>
      </c>
      <c r="H22" s="22">
        <f t="shared" si="1"/>
        <v>93.48561759729273</v>
      </c>
      <c r="I22" s="23">
        <f t="shared" si="2"/>
        <v>6.5143824027072759</v>
      </c>
      <c r="J22" s="22">
        <f t="shared" si="3"/>
        <v>2.8764805414551606</v>
      </c>
      <c r="K22" s="22">
        <f t="shared" si="4"/>
        <v>3.6379018612521152</v>
      </c>
      <c r="L22" s="3"/>
      <c r="M22" s="11"/>
    </row>
    <row r="23" spans="2:13">
      <c r="B23" s="24" t="s">
        <v>55</v>
      </c>
      <c r="C23" s="25">
        <f>C9+C10+C14+C19+C20+C22</f>
        <v>21164</v>
      </c>
      <c r="D23" s="25">
        <f>D9+D10+D14+D19+D20+D22</f>
        <v>19817</v>
      </c>
      <c r="E23" s="25">
        <f>E9+E10+E14+E19+E20+E22</f>
        <v>1347</v>
      </c>
      <c r="F23" s="25">
        <f>F9+F10+F14+F19+F20+F22</f>
        <v>699</v>
      </c>
      <c r="G23" s="25">
        <f>G9+G10+G14+G19+G20+G22</f>
        <v>648</v>
      </c>
      <c r="H23" s="185">
        <f t="shared" si="1"/>
        <v>93.635418635418631</v>
      </c>
      <c r="I23" s="185">
        <f t="shared" si="2"/>
        <v>6.3645813645813645</v>
      </c>
      <c r="J23" s="185">
        <f t="shared" si="3"/>
        <v>3.3027783027783029</v>
      </c>
      <c r="K23" s="186">
        <f t="shared" si="4"/>
        <v>3.0618030618030616</v>
      </c>
      <c r="L23" s="3"/>
      <c r="M23" s="11"/>
    </row>
    <row r="24" spans="2:13">
      <c r="B24" s="26" t="s">
        <v>56</v>
      </c>
      <c r="C24" s="27">
        <f>C21+C17+C18+C16+C15+C13+C12+C11+C7+C8</f>
        <v>97564</v>
      </c>
      <c r="D24" s="27">
        <f>D21+D17+D18+D16+D15+D13+D12+D11+D7+D8</f>
        <v>80642</v>
      </c>
      <c r="E24" s="27">
        <f>E21+E17+E18+E16+E15+E13+E12+E11+E7+E8</f>
        <v>16922</v>
      </c>
      <c r="F24" s="27">
        <f>F21+F17+F18+F16+F15+F13+F12+F11+F7+F8</f>
        <v>9116</v>
      </c>
      <c r="G24" s="27">
        <f>G21+G17+G18+G16+G15+G13+G12+G11+G7+G8</f>
        <v>7806</v>
      </c>
      <c r="H24" s="187">
        <f t="shared" si="1"/>
        <v>82.655487679881929</v>
      </c>
      <c r="I24" s="187">
        <f t="shared" si="2"/>
        <v>17.344512320118078</v>
      </c>
      <c r="J24" s="187">
        <f t="shared" si="3"/>
        <v>9.3436103480792099</v>
      </c>
      <c r="K24" s="188">
        <f t="shared" si="4"/>
        <v>8.0009019720388661</v>
      </c>
      <c r="L24" s="3"/>
      <c r="M24" s="11"/>
    </row>
    <row r="25" spans="2:13">
      <c r="B25" s="28" t="s">
        <v>57</v>
      </c>
      <c r="C25" s="29">
        <f>SUM(C7:C22)</f>
        <v>118728</v>
      </c>
      <c r="D25" s="29">
        <f>SUM(D7:D22)</f>
        <v>100459</v>
      </c>
      <c r="E25" s="29">
        <f>SUM(E7:E22)</f>
        <v>18269</v>
      </c>
      <c r="F25" s="29">
        <f>SUM(F7:F22)</f>
        <v>9815</v>
      </c>
      <c r="G25" s="29">
        <f>SUM(G7:G22)</f>
        <v>8454</v>
      </c>
      <c r="H25" s="189">
        <f t="shared" si="1"/>
        <v>84.612728252813156</v>
      </c>
      <c r="I25" s="189">
        <f t="shared" si="2"/>
        <v>15.387271747186848</v>
      </c>
      <c r="J25" s="189">
        <f t="shared" si="3"/>
        <v>8.2667946903847458</v>
      </c>
      <c r="K25" s="190">
        <f t="shared" si="4"/>
        <v>7.1204770568021019</v>
      </c>
      <c r="L25" s="3"/>
      <c r="M25" s="11"/>
    </row>
    <row r="26" spans="2:13">
      <c r="B26" s="171" t="s">
        <v>65</v>
      </c>
      <c r="C26" s="171"/>
      <c r="D26" s="171"/>
      <c r="E26" s="171"/>
      <c r="F26" s="171"/>
      <c r="G26" s="171"/>
      <c r="H26" s="171"/>
      <c r="I26" s="171"/>
      <c r="J26" s="171"/>
      <c r="K26" s="171"/>
      <c r="L26" s="3"/>
      <c r="M26" s="11"/>
    </row>
    <row r="27" spans="2:13">
      <c r="B27" s="11"/>
      <c r="C27" s="3"/>
      <c r="D27" s="3"/>
      <c r="E27" s="3"/>
      <c r="F27" s="3"/>
      <c r="G27" s="3"/>
      <c r="H27" s="3"/>
      <c r="I27" s="3"/>
      <c r="J27" s="3"/>
      <c r="K27" s="3"/>
      <c r="L27" s="3"/>
    </row>
    <row r="28" spans="2:13">
      <c r="B28" s="3"/>
      <c r="C28" s="3"/>
      <c r="D28" s="3"/>
      <c r="E28" s="3"/>
      <c r="F28" s="3"/>
      <c r="G28" s="30"/>
      <c r="H28" s="30"/>
      <c r="I28" s="30"/>
      <c r="J28" s="30"/>
      <c r="K28" s="3"/>
      <c r="L28" s="3"/>
      <c r="M28" s="3"/>
    </row>
    <row r="29" spans="2:13">
      <c r="B29" s="3"/>
      <c r="C29" s="3"/>
      <c r="D29" s="3"/>
      <c r="E29" s="3"/>
      <c r="F29" s="3"/>
      <c r="G29" s="30"/>
      <c r="H29" s="30"/>
      <c r="I29" s="30"/>
      <c r="J29" s="30"/>
      <c r="K29" s="3"/>
      <c r="L29" s="3"/>
      <c r="M29" s="3"/>
    </row>
    <row r="30" spans="2:13">
      <c r="G30" s="31"/>
      <c r="H30" s="31"/>
      <c r="I30" s="31"/>
      <c r="J30" s="31"/>
    </row>
    <row r="31" spans="2:13">
      <c r="G31" s="31"/>
      <c r="H31" s="31"/>
      <c r="I31" s="31"/>
      <c r="J31" s="31"/>
    </row>
    <row r="32" spans="2:13">
      <c r="G32" s="31"/>
      <c r="H32" s="31"/>
      <c r="I32" s="31"/>
      <c r="J32" s="31"/>
    </row>
    <row r="33" spans="2:10">
      <c r="G33" s="31"/>
      <c r="H33" s="31"/>
      <c r="I33" s="31"/>
      <c r="J33" s="31"/>
    </row>
    <row r="34" spans="2:10">
      <c r="G34" s="31"/>
      <c r="H34" s="31"/>
      <c r="I34" s="31"/>
      <c r="J34" s="31"/>
    </row>
    <row r="35" spans="2:10">
      <c r="G35" s="31"/>
      <c r="H35" s="31"/>
      <c r="I35" s="31"/>
      <c r="J35" s="31"/>
    </row>
    <row r="36" spans="2:10">
      <c r="G36" s="31"/>
      <c r="H36" s="31"/>
      <c r="I36" s="31"/>
      <c r="J36" s="31"/>
    </row>
    <row r="37" spans="2:10">
      <c r="G37" s="31"/>
      <c r="H37" s="31"/>
      <c r="I37" s="31"/>
      <c r="J37" s="31"/>
    </row>
    <row r="38" spans="2:10">
      <c r="G38" s="31"/>
      <c r="H38" s="31"/>
      <c r="I38" s="31"/>
      <c r="J38" s="31"/>
    </row>
    <row r="39" spans="2:10">
      <c r="G39" s="31"/>
      <c r="H39" s="31"/>
      <c r="I39" s="31"/>
      <c r="J39" s="31"/>
    </row>
    <row r="40" spans="2:10">
      <c r="G40" s="31"/>
      <c r="H40" s="31"/>
      <c r="I40" s="31"/>
      <c r="J40" s="31"/>
    </row>
    <row r="41" spans="2:10">
      <c r="G41" s="31"/>
      <c r="H41" s="31"/>
      <c r="I41" s="31"/>
      <c r="J41" s="31"/>
    </row>
    <row r="42" spans="2:10">
      <c r="G42" s="31"/>
      <c r="H42" s="31"/>
      <c r="I42" s="31"/>
      <c r="J42" s="31"/>
    </row>
    <row r="43" spans="2:10">
      <c r="G43" s="31"/>
      <c r="H43" s="31"/>
      <c r="I43" s="31"/>
      <c r="J43" s="31"/>
    </row>
    <row r="44" spans="2:10">
      <c r="G44" s="31"/>
      <c r="H44" s="31"/>
      <c r="I44" s="31"/>
      <c r="J44" s="31"/>
    </row>
    <row r="45" spans="2:10">
      <c r="G45" s="31"/>
      <c r="H45" s="31"/>
      <c r="I45" s="31"/>
      <c r="J45" s="31"/>
    </row>
    <row r="46" spans="2:10">
      <c r="G46" s="31"/>
      <c r="H46" s="31"/>
      <c r="I46" s="31"/>
      <c r="J46" s="31"/>
    </row>
    <row r="48" spans="2:10">
      <c r="B48" s="32"/>
      <c r="C48" s="32"/>
      <c r="D48" s="32"/>
      <c r="E48" s="32"/>
      <c r="F48" s="32"/>
      <c r="G48" s="33"/>
      <c r="H48" s="33"/>
      <c r="I48" s="33"/>
      <c r="J48" s="33"/>
    </row>
    <row r="49" spans="2:10">
      <c r="B49" s="32"/>
      <c r="C49" s="32"/>
      <c r="D49" s="32"/>
      <c r="E49" s="32"/>
      <c r="F49" s="32"/>
      <c r="G49" s="33"/>
      <c r="H49" s="33"/>
      <c r="I49" s="33"/>
      <c r="J49" s="33"/>
    </row>
    <row r="50" spans="2:10">
      <c r="B50" s="32"/>
      <c r="C50" s="32"/>
      <c r="D50" s="32"/>
      <c r="E50" s="32"/>
      <c r="F50" s="32"/>
      <c r="G50" s="33"/>
      <c r="H50" s="33"/>
      <c r="I50" s="33"/>
      <c r="J50" s="33"/>
    </row>
    <row r="51" spans="2:10">
      <c r="B51" s="32"/>
      <c r="C51" s="32"/>
      <c r="D51" s="32"/>
      <c r="E51" s="32"/>
      <c r="F51" s="32"/>
      <c r="G51" s="33"/>
      <c r="H51" s="33"/>
      <c r="I51" s="33"/>
      <c r="J51" s="33"/>
    </row>
    <row r="52" spans="2:10">
      <c r="B52" s="32"/>
      <c r="C52" s="32"/>
      <c r="D52" s="32"/>
      <c r="E52" s="32"/>
      <c r="F52" s="32"/>
      <c r="G52" s="33"/>
      <c r="H52" s="33"/>
      <c r="I52" s="33"/>
      <c r="J52" s="33"/>
    </row>
    <row r="53" spans="2:10">
      <c r="B53" s="32"/>
      <c r="C53" s="32"/>
      <c r="D53" s="32"/>
      <c r="E53" s="32"/>
      <c r="F53" s="32"/>
      <c r="G53" s="33"/>
      <c r="H53" s="33"/>
      <c r="I53" s="33"/>
      <c r="J53" s="33"/>
    </row>
    <row r="54" spans="2:10">
      <c r="B54" s="32"/>
      <c r="C54" s="32"/>
      <c r="D54" s="32"/>
      <c r="E54" s="32"/>
      <c r="F54" s="32"/>
      <c r="G54" s="33"/>
      <c r="H54" s="33"/>
      <c r="I54" s="33"/>
      <c r="J54" s="33"/>
    </row>
    <row r="55" spans="2:10">
      <c r="B55" s="32"/>
      <c r="C55" s="32"/>
      <c r="D55" s="32"/>
      <c r="E55" s="32"/>
      <c r="F55" s="32"/>
      <c r="G55" s="33"/>
      <c r="H55" s="33"/>
      <c r="I55" s="33"/>
      <c r="J55" s="33"/>
    </row>
    <row r="56" spans="2:10">
      <c r="B56" s="32"/>
      <c r="C56" s="32"/>
      <c r="D56" s="32"/>
      <c r="E56" s="32"/>
      <c r="F56" s="32"/>
      <c r="G56" s="33"/>
      <c r="H56" s="33"/>
      <c r="I56" s="33"/>
      <c r="J56" s="33"/>
    </row>
    <row r="57" spans="2:10">
      <c r="B57" s="32"/>
      <c r="C57" s="32"/>
      <c r="D57" s="32"/>
      <c r="E57" s="32"/>
      <c r="F57" s="32"/>
      <c r="G57" s="33"/>
      <c r="H57" s="33"/>
      <c r="I57" s="33"/>
      <c r="J57" s="33"/>
    </row>
    <row r="58" spans="2:10">
      <c r="B58" s="32"/>
      <c r="C58" s="32"/>
      <c r="D58" s="32"/>
      <c r="E58" s="32"/>
      <c r="F58" s="32"/>
      <c r="G58" s="33"/>
      <c r="H58" s="33"/>
      <c r="I58" s="33"/>
      <c r="J58" s="33"/>
    </row>
    <row r="59" spans="2:10">
      <c r="B59" s="32"/>
      <c r="C59" s="32"/>
      <c r="D59" s="32"/>
      <c r="E59" s="32"/>
      <c r="F59" s="32"/>
      <c r="G59" s="33"/>
      <c r="H59" s="33"/>
      <c r="I59" s="33"/>
      <c r="J59" s="33"/>
    </row>
    <row r="60" spans="2:10">
      <c r="B60" s="32"/>
      <c r="C60" s="32"/>
      <c r="D60" s="32"/>
      <c r="E60" s="32"/>
      <c r="F60" s="32"/>
      <c r="G60" s="33"/>
      <c r="H60" s="33"/>
      <c r="I60" s="33"/>
      <c r="J60" s="33"/>
    </row>
    <row r="61" spans="2:10">
      <c r="B61" s="32"/>
      <c r="C61" s="32"/>
      <c r="D61" s="32"/>
      <c r="E61" s="32"/>
      <c r="F61" s="32"/>
      <c r="G61" s="33"/>
      <c r="H61" s="33"/>
      <c r="I61" s="33"/>
      <c r="J61" s="33"/>
    </row>
    <row r="62" spans="2:10">
      <c r="B62" s="32"/>
      <c r="C62" s="32"/>
      <c r="D62" s="32"/>
      <c r="E62" s="32"/>
      <c r="F62" s="32"/>
      <c r="G62" s="33"/>
      <c r="H62" s="33"/>
      <c r="I62" s="33"/>
      <c r="J62" s="33"/>
    </row>
    <row r="63" spans="2:10">
      <c r="B63" s="32"/>
      <c r="C63" s="32"/>
      <c r="D63" s="32"/>
      <c r="E63" s="32"/>
      <c r="F63" s="32"/>
      <c r="G63" s="33"/>
      <c r="H63" s="33"/>
      <c r="I63" s="33"/>
      <c r="J63" s="33"/>
    </row>
    <row r="64" spans="2:10">
      <c r="B64" s="32"/>
      <c r="C64" s="32"/>
      <c r="D64" s="32"/>
      <c r="E64" s="32"/>
      <c r="F64" s="32"/>
      <c r="G64" s="33"/>
      <c r="H64" s="33"/>
      <c r="I64" s="33"/>
      <c r="J64" s="33"/>
    </row>
    <row r="65" spans="2:10">
      <c r="B65" s="32"/>
      <c r="C65" s="32"/>
      <c r="D65" s="32"/>
      <c r="E65" s="32"/>
      <c r="F65" s="32"/>
      <c r="G65" s="33"/>
      <c r="H65" s="33"/>
      <c r="I65" s="33"/>
      <c r="J65" s="33"/>
    </row>
    <row r="66" spans="2:10">
      <c r="B66" s="32"/>
      <c r="C66" s="32"/>
      <c r="D66" s="32"/>
      <c r="E66" s="32"/>
      <c r="F66" s="32"/>
      <c r="G66" s="33"/>
      <c r="H66" s="33"/>
      <c r="I66" s="33"/>
      <c r="J66" s="33"/>
    </row>
  </sheetData>
  <mergeCells count="14">
    <mergeCell ref="J4:K4"/>
    <mergeCell ref="C6:G6"/>
    <mergeCell ref="H6:K6"/>
    <mergeCell ref="B26:K26"/>
    <mergeCell ref="B2:K2"/>
    <mergeCell ref="B3:B6"/>
    <mergeCell ref="C3:C5"/>
    <mergeCell ref="D3:D5"/>
    <mergeCell ref="E3:G3"/>
    <mergeCell ref="H3:H5"/>
    <mergeCell ref="I3:K3"/>
    <mergeCell ref="E4:E5"/>
    <mergeCell ref="F4:G4"/>
    <mergeCell ref="I4:I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99EB5-7C30-4EC1-B216-BFEF214526D8}">
  <sheetPr published="0">
    <tabColor rgb="FF002060"/>
  </sheetPr>
  <dimension ref="B2:M67"/>
  <sheetViews>
    <sheetView workbookViewId="0">
      <selection activeCell="C7" sqref="C7:K25"/>
    </sheetView>
  </sheetViews>
  <sheetFormatPr defaultColWidth="11.42578125" defaultRowHeight="14.45"/>
  <cols>
    <col min="1" max="1" width="11.42578125" style="108"/>
    <col min="2" max="2" width="33.42578125" style="108" customWidth="1"/>
    <col min="3" max="11" width="29.42578125" style="108" customWidth="1"/>
    <col min="12" max="16384" width="11.42578125" style="108"/>
  </cols>
  <sheetData>
    <row r="2" spans="2:13" s="69" customFormat="1" ht="35.65" customHeight="1">
      <c r="B2" s="177" t="s">
        <v>14</v>
      </c>
      <c r="C2" s="177"/>
      <c r="D2" s="177"/>
      <c r="E2" s="177"/>
      <c r="F2" s="177"/>
      <c r="G2" s="177"/>
      <c r="H2" s="177"/>
      <c r="I2" s="177"/>
      <c r="J2" s="177"/>
      <c r="K2" s="177"/>
    </row>
    <row r="3" spans="2:13" s="69" customFormat="1">
      <c r="B3" s="158" t="s">
        <v>29</v>
      </c>
      <c r="C3" s="161" t="s">
        <v>66</v>
      </c>
      <c r="D3" s="161" t="s">
        <v>31</v>
      </c>
      <c r="E3" s="164" t="s">
        <v>32</v>
      </c>
      <c r="F3" s="165"/>
      <c r="G3" s="165"/>
      <c r="H3" s="161" t="s">
        <v>31</v>
      </c>
      <c r="I3" s="164" t="s">
        <v>32</v>
      </c>
      <c r="J3" s="165"/>
      <c r="K3" s="166"/>
    </row>
    <row r="4" spans="2:13" s="69" customFormat="1">
      <c r="B4" s="159"/>
      <c r="C4" s="162"/>
      <c r="D4" s="162"/>
      <c r="E4" s="167" t="s">
        <v>33</v>
      </c>
      <c r="F4" s="148" t="s">
        <v>34</v>
      </c>
      <c r="G4" s="148"/>
      <c r="H4" s="162"/>
      <c r="I4" s="167" t="s">
        <v>33</v>
      </c>
      <c r="J4" s="148" t="s">
        <v>34</v>
      </c>
      <c r="K4" s="149"/>
    </row>
    <row r="5" spans="2:13" s="69" customFormat="1">
      <c r="B5" s="159"/>
      <c r="C5" s="163"/>
      <c r="D5" s="163"/>
      <c r="E5" s="168"/>
      <c r="F5" s="4" t="s">
        <v>35</v>
      </c>
      <c r="G5" s="5" t="s">
        <v>36</v>
      </c>
      <c r="H5" s="163"/>
      <c r="I5" s="168"/>
      <c r="J5" s="4" t="s">
        <v>35</v>
      </c>
      <c r="K5" s="6" t="s">
        <v>36</v>
      </c>
    </row>
    <row r="6" spans="2:13" s="69" customFormat="1">
      <c r="B6" s="160"/>
      <c r="C6" s="150" t="s">
        <v>37</v>
      </c>
      <c r="D6" s="151"/>
      <c r="E6" s="151"/>
      <c r="F6" s="151"/>
      <c r="G6" s="152"/>
      <c r="H6" s="153" t="s">
        <v>38</v>
      </c>
      <c r="I6" s="154"/>
      <c r="J6" s="154"/>
      <c r="K6" s="155"/>
    </row>
    <row r="7" spans="2:13" s="69" customFormat="1" ht="15">
      <c r="B7" s="98" t="s">
        <v>39</v>
      </c>
      <c r="C7" s="81">
        <v>3332</v>
      </c>
      <c r="D7" s="82">
        <v>2379</v>
      </c>
      <c r="E7" s="83">
        <v>953</v>
      </c>
      <c r="F7" s="81">
        <v>444</v>
      </c>
      <c r="G7" s="81">
        <v>509</v>
      </c>
      <c r="H7" s="37">
        <v>71.400000000000006</v>
      </c>
      <c r="I7" s="38">
        <v>28.6</v>
      </c>
      <c r="J7" s="37">
        <v>13.3</v>
      </c>
      <c r="K7" s="37">
        <v>15.3</v>
      </c>
      <c r="L7" s="78"/>
      <c r="M7" s="79"/>
    </row>
    <row r="8" spans="2:13" s="69" customFormat="1" ht="15">
      <c r="B8" s="99" t="s">
        <v>40</v>
      </c>
      <c r="C8" s="84">
        <v>2463</v>
      </c>
      <c r="D8" s="85">
        <v>1448</v>
      </c>
      <c r="E8" s="86">
        <v>1015</v>
      </c>
      <c r="F8" s="84">
        <v>301</v>
      </c>
      <c r="G8" s="84">
        <v>714</v>
      </c>
      <c r="H8" s="42">
        <v>58.8</v>
      </c>
      <c r="I8" s="43">
        <v>41.2</v>
      </c>
      <c r="J8" s="42">
        <v>12.2</v>
      </c>
      <c r="K8" s="42">
        <v>29</v>
      </c>
      <c r="L8" s="78"/>
      <c r="M8" s="79"/>
    </row>
    <row r="9" spans="2:13" s="69" customFormat="1" ht="15">
      <c r="B9" s="100" t="s">
        <v>41</v>
      </c>
      <c r="C9" s="87">
        <v>1793</v>
      </c>
      <c r="D9" s="88">
        <v>1242</v>
      </c>
      <c r="E9" s="89">
        <v>551</v>
      </c>
      <c r="F9" s="87">
        <v>202</v>
      </c>
      <c r="G9" s="87">
        <v>349</v>
      </c>
      <c r="H9" s="47">
        <v>69.3</v>
      </c>
      <c r="I9" s="48">
        <v>30.7</v>
      </c>
      <c r="J9" s="47">
        <v>11.3</v>
      </c>
      <c r="K9" s="47">
        <v>19.5</v>
      </c>
      <c r="L9" s="78"/>
      <c r="M9" s="79"/>
    </row>
    <row r="10" spans="2:13" s="69" customFormat="1" ht="15">
      <c r="B10" s="99" t="s">
        <v>42</v>
      </c>
      <c r="C10" s="84">
        <v>497</v>
      </c>
      <c r="D10" s="85">
        <v>480</v>
      </c>
      <c r="E10" s="86">
        <v>17</v>
      </c>
      <c r="F10" s="84">
        <v>7</v>
      </c>
      <c r="G10" s="84">
        <v>10</v>
      </c>
      <c r="H10" s="42">
        <v>96.6</v>
      </c>
      <c r="I10" s="43">
        <v>3.4</v>
      </c>
      <c r="J10" s="42">
        <v>1.4</v>
      </c>
      <c r="K10" s="42">
        <v>2</v>
      </c>
      <c r="L10" s="78"/>
      <c r="M10" s="79"/>
    </row>
    <row r="11" spans="2:13" s="69" customFormat="1" ht="15">
      <c r="B11" s="100" t="s">
        <v>43</v>
      </c>
      <c r="C11" s="87">
        <v>150</v>
      </c>
      <c r="D11" s="88">
        <v>131</v>
      </c>
      <c r="E11" s="89">
        <v>19</v>
      </c>
      <c r="F11" s="87">
        <v>7</v>
      </c>
      <c r="G11" s="87">
        <v>12</v>
      </c>
      <c r="H11" s="47">
        <v>87.3</v>
      </c>
      <c r="I11" s="48">
        <v>12.7</v>
      </c>
      <c r="J11" s="47">
        <v>4.7</v>
      </c>
      <c r="K11" s="47">
        <v>8</v>
      </c>
      <c r="L11" s="78"/>
      <c r="M11" s="79"/>
    </row>
    <row r="12" spans="2:13" s="69" customFormat="1" ht="15">
      <c r="B12" s="99" t="s">
        <v>44</v>
      </c>
      <c r="C12" s="84">
        <v>767</v>
      </c>
      <c r="D12" s="85">
        <v>602</v>
      </c>
      <c r="E12" s="86">
        <v>165</v>
      </c>
      <c r="F12" s="84">
        <v>8</v>
      </c>
      <c r="G12" s="84">
        <v>157</v>
      </c>
      <c r="H12" s="42">
        <v>78.5</v>
      </c>
      <c r="I12" s="43">
        <v>21.5</v>
      </c>
      <c r="J12" s="42">
        <v>1</v>
      </c>
      <c r="K12" s="42">
        <v>20.5</v>
      </c>
      <c r="L12" s="78"/>
      <c r="M12" s="79"/>
    </row>
    <row r="13" spans="2:13" s="69" customFormat="1" ht="15">
      <c r="B13" s="100" t="s">
        <v>45</v>
      </c>
      <c r="C13" s="87">
        <v>936</v>
      </c>
      <c r="D13" s="88">
        <v>544</v>
      </c>
      <c r="E13" s="89">
        <v>392</v>
      </c>
      <c r="F13" s="87">
        <v>142</v>
      </c>
      <c r="G13" s="87">
        <v>250</v>
      </c>
      <c r="H13" s="47">
        <v>58.1</v>
      </c>
      <c r="I13" s="48">
        <v>41.9</v>
      </c>
      <c r="J13" s="47">
        <v>15.2</v>
      </c>
      <c r="K13" s="47">
        <v>26.7</v>
      </c>
      <c r="L13" s="78"/>
      <c r="M13" s="79"/>
    </row>
    <row r="14" spans="2:13" s="69" customFormat="1" ht="15">
      <c r="B14" s="99" t="s">
        <v>46</v>
      </c>
      <c r="C14" s="84">
        <v>466</v>
      </c>
      <c r="D14" s="85">
        <v>408</v>
      </c>
      <c r="E14" s="86">
        <v>58</v>
      </c>
      <c r="F14" s="84">
        <v>10</v>
      </c>
      <c r="G14" s="84">
        <v>48</v>
      </c>
      <c r="H14" s="42">
        <v>87.6</v>
      </c>
      <c r="I14" s="43">
        <v>12.4</v>
      </c>
      <c r="J14" s="42">
        <v>2.1</v>
      </c>
      <c r="K14" s="42">
        <v>10.3</v>
      </c>
      <c r="L14" s="78"/>
      <c r="M14" s="79"/>
    </row>
    <row r="15" spans="2:13" s="69" customFormat="1" ht="15">
      <c r="B15" s="100" t="s">
        <v>47</v>
      </c>
      <c r="C15" s="87">
        <v>3664</v>
      </c>
      <c r="D15" s="88">
        <v>3006</v>
      </c>
      <c r="E15" s="89">
        <v>658</v>
      </c>
      <c r="F15" s="87">
        <v>264</v>
      </c>
      <c r="G15" s="87">
        <v>394</v>
      </c>
      <c r="H15" s="47">
        <v>82</v>
      </c>
      <c r="I15" s="48">
        <v>18</v>
      </c>
      <c r="J15" s="47">
        <v>7.2</v>
      </c>
      <c r="K15" s="47">
        <v>10.8</v>
      </c>
      <c r="L15" s="78"/>
      <c r="M15" s="79"/>
    </row>
    <row r="16" spans="2:13" s="69" customFormat="1" ht="15">
      <c r="B16" s="99" t="s">
        <v>48</v>
      </c>
      <c r="C16" s="84">
        <v>6897</v>
      </c>
      <c r="D16" s="85">
        <v>4134</v>
      </c>
      <c r="E16" s="86">
        <v>2763</v>
      </c>
      <c r="F16" s="84">
        <v>869</v>
      </c>
      <c r="G16" s="84">
        <v>1894</v>
      </c>
      <c r="H16" s="42">
        <v>59.9</v>
      </c>
      <c r="I16" s="43">
        <v>40.1</v>
      </c>
      <c r="J16" s="42">
        <v>12.6</v>
      </c>
      <c r="K16" s="42">
        <v>27.5</v>
      </c>
      <c r="L16" s="78"/>
      <c r="M16" s="79"/>
    </row>
    <row r="17" spans="2:13" s="69" customFormat="1" ht="15">
      <c r="B17" s="100" t="s">
        <v>49</v>
      </c>
      <c r="C17" s="87">
        <v>802</v>
      </c>
      <c r="D17" s="88">
        <v>482</v>
      </c>
      <c r="E17" s="89">
        <v>320</v>
      </c>
      <c r="F17" s="87">
        <v>158</v>
      </c>
      <c r="G17" s="87">
        <v>162</v>
      </c>
      <c r="H17" s="47">
        <v>60.1</v>
      </c>
      <c r="I17" s="48">
        <v>39.9</v>
      </c>
      <c r="J17" s="47">
        <v>19.7</v>
      </c>
      <c r="K17" s="47">
        <v>20.2</v>
      </c>
      <c r="L17" s="78"/>
      <c r="M17" s="79"/>
    </row>
    <row r="18" spans="2:13" s="69" customFormat="1" ht="15">
      <c r="B18" s="99" t="s">
        <v>50</v>
      </c>
      <c r="C18" s="84">
        <v>181</v>
      </c>
      <c r="D18" s="85">
        <v>85</v>
      </c>
      <c r="E18" s="86">
        <v>96</v>
      </c>
      <c r="F18" s="84">
        <v>18</v>
      </c>
      <c r="G18" s="84">
        <v>78</v>
      </c>
      <c r="H18" s="42">
        <v>47</v>
      </c>
      <c r="I18" s="43">
        <v>53</v>
      </c>
      <c r="J18" s="42">
        <v>9.9</v>
      </c>
      <c r="K18" s="42">
        <v>43.1</v>
      </c>
      <c r="L18" s="78"/>
      <c r="M18" s="79"/>
    </row>
    <row r="19" spans="2:13" s="69" customFormat="1" ht="15">
      <c r="B19" s="100" t="s">
        <v>51</v>
      </c>
      <c r="C19" s="87">
        <v>242</v>
      </c>
      <c r="D19" s="88">
        <v>199</v>
      </c>
      <c r="E19" s="89">
        <v>43</v>
      </c>
      <c r="F19" s="87">
        <v>12</v>
      </c>
      <c r="G19" s="87">
        <v>31</v>
      </c>
      <c r="H19" s="47">
        <v>82.2</v>
      </c>
      <c r="I19" s="48">
        <v>17.8</v>
      </c>
      <c r="J19" s="47">
        <v>5</v>
      </c>
      <c r="K19" s="47">
        <v>12.8</v>
      </c>
      <c r="L19" s="78"/>
      <c r="M19" s="79"/>
    </row>
    <row r="20" spans="2:13" s="69" customFormat="1" ht="15">
      <c r="B20" s="99" t="s">
        <v>52</v>
      </c>
      <c r="C20" s="84">
        <v>178</v>
      </c>
      <c r="D20" s="85">
        <v>153</v>
      </c>
      <c r="E20" s="86">
        <v>25</v>
      </c>
      <c r="F20" s="84">
        <v>2</v>
      </c>
      <c r="G20" s="84">
        <v>23</v>
      </c>
      <c r="H20" s="42">
        <v>86</v>
      </c>
      <c r="I20" s="43">
        <v>14</v>
      </c>
      <c r="J20" s="42">
        <v>1.1000000000000001</v>
      </c>
      <c r="K20" s="42">
        <v>12.9</v>
      </c>
      <c r="L20" s="78"/>
      <c r="M20" s="79"/>
    </row>
    <row r="21" spans="2:13" s="69" customFormat="1" ht="15">
      <c r="B21" s="100" t="s">
        <v>53</v>
      </c>
      <c r="C21" s="87">
        <v>1597</v>
      </c>
      <c r="D21" s="88">
        <v>1206</v>
      </c>
      <c r="E21" s="89">
        <v>391</v>
      </c>
      <c r="F21" s="87">
        <v>90</v>
      </c>
      <c r="G21" s="87">
        <v>301</v>
      </c>
      <c r="H21" s="47">
        <v>75.5</v>
      </c>
      <c r="I21" s="48">
        <v>24.5</v>
      </c>
      <c r="J21" s="47">
        <v>5.6</v>
      </c>
      <c r="K21" s="47">
        <v>18.8</v>
      </c>
      <c r="L21" s="78"/>
      <c r="M21" s="79"/>
    </row>
    <row r="22" spans="2:13" s="69" customFormat="1" ht="15">
      <c r="B22" s="101" t="s">
        <v>54</v>
      </c>
      <c r="C22" s="90">
        <v>16</v>
      </c>
      <c r="D22" s="91">
        <v>14</v>
      </c>
      <c r="E22" s="92">
        <v>2</v>
      </c>
      <c r="F22" s="90">
        <v>0</v>
      </c>
      <c r="G22" s="90">
        <v>2</v>
      </c>
      <c r="H22" s="52">
        <v>87.5</v>
      </c>
      <c r="I22" s="53">
        <v>12.5</v>
      </c>
      <c r="J22" s="52">
        <v>0</v>
      </c>
      <c r="K22" s="52">
        <v>12.5</v>
      </c>
      <c r="L22" s="78"/>
      <c r="M22" s="79"/>
    </row>
    <row r="23" spans="2:13" s="69" customFormat="1">
      <c r="B23" s="24" t="s">
        <v>55</v>
      </c>
      <c r="C23" s="54">
        <v>3192</v>
      </c>
      <c r="D23" s="54">
        <v>2496</v>
      </c>
      <c r="E23" s="54">
        <v>696</v>
      </c>
      <c r="F23" s="54">
        <v>233</v>
      </c>
      <c r="G23" s="54">
        <v>463</v>
      </c>
      <c r="H23" s="55">
        <v>78.2</v>
      </c>
      <c r="I23" s="56">
        <v>21.8</v>
      </c>
      <c r="J23" s="56">
        <v>7.3</v>
      </c>
      <c r="K23" s="56">
        <v>14.5</v>
      </c>
      <c r="L23" s="78"/>
      <c r="M23" s="79"/>
    </row>
    <row r="24" spans="2:13" s="69" customFormat="1">
      <c r="B24" s="26" t="s">
        <v>56</v>
      </c>
      <c r="C24" s="57">
        <v>20789</v>
      </c>
      <c r="D24" s="57">
        <v>14017</v>
      </c>
      <c r="E24" s="57">
        <v>6772</v>
      </c>
      <c r="F24" s="57">
        <v>2301</v>
      </c>
      <c r="G24" s="57">
        <v>4471</v>
      </c>
      <c r="H24" s="58">
        <v>67.400000000000006</v>
      </c>
      <c r="I24" s="47">
        <v>32.6</v>
      </c>
      <c r="J24" s="47">
        <v>11.1</v>
      </c>
      <c r="K24" s="47">
        <v>21.5</v>
      </c>
      <c r="L24" s="78"/>
      <c r="M24" s="79"/>
    </row>
    <row r="25" spans="2:13" s="69" customFormat="1">
      <c r="B25" s="28" t="s">
        <v>57</v>
      </c>
      <c r="C25" s="59">
        <v>23981</v>
      </c>
      <c r="D25" s="59">
        <v>16513</v>
      </c>
      <c r="E25" s="59">
        <v>7468</v>
      </c>
      <c r="F25" s="59">
        <v>2534</v>
      </c>
      <c r="G25" s="59">
        <v>4934</v>
      </c>
      <c r="H25" s="60">
        <v>68.900000000000006</v>
      </c>
      <c r="I25" s="61">
        <v>31.1</v>
      </c>
      <c r="J25" s="61">
        <v>10.6</v>
      </c>
      <c r="K25" s="61">
        <v>20.6</v>
      </c>
      <c r="L25" s="78"/>
      <c r="M25" s="79"/>
    </row>
    <row r="26" spans="2:13" s="69" customFormat="1">
      <c r="B26" s="176" t="s">
        <v>58</v>
      </c>
      <c r="C26" s="176"/>
      <c r="D26" s="176"/>
      <c r="E26" s="176"/>
      <c r="F26" s="176"/>
      <c r="G26" s="176"/>
      <c r="H26" s="176"/>
      <c r="I26" s="176"/>
      <c r="J26" s="176"/>
      <c r="K26" s="176"/>
      <c r="L26" s="78"/>
      <c r="M26" s="79"/>
    </row>
    <row r="27" spans="2:13" s="69" customFormat="1">
      <c r="B27" s="11"/>
      <c r="C27" s="11"/>
      <c r="D27" s="3"/>
      <c r="E27" s="3"/>
      <c r="F27" s="3"/>
      <c r="I27" s="3"/>
      <c r="J27" s="3"/>
      <c r="K27" s="3"/>
    </row>
    <row r="28" spans="2:13">
      <c r="C28" s="109"/>
      <c r="D28" s="109"/>
      <c r="E28" s="109"/>
      <c r="F28" s="109"/>
      <c r="G28" s="109"/>
    </row>
    <row r="48" spans="3:11">
      <c r="C48" s="109"/>
      <c r="D48" s="109"/>
      <c r="E48" s="109"/>
      <c r="F48" s="109"/>
      <c r="G48" s="109"/>
      <c r="H48" s="110"/>
      <c r="I48" s="110"/>
      <c r="J48" s="110"/>
      <c r="K48" s="110"/>
    </row>
    <row r="49" spans="3:11">
      <c r="C49" s="109"/>
      <c r="D49" s="109"/>
      <c r="E49" s="109"/>
      <c r="F49" s="109"/>
      <c r="G49" s="109"/>
      <c r="H49" s="110"/>
      <c r="I49" s="110"/>
      <c r="J49" s="110"/>
      <c r="K49" s="110"/>
    </row>
    <row r="50" spans="3:11">
      <c r="C50" s="109"/>
      <c r="D50" s="109"/>
      <c r="E50" s="109"/>
      <c r="F50" s="109"/>
      <c r="G50" s="109"/>
      <c r="H50" s="110"/>
      <c r="I50" s="110"/>
      <c r="J50" s="110"/>
      <c r="K50" s="110"/>
    </row>
    <row r="51" spans="3:11">
      <c r="C51" s="109"/>
      <c r="D51" s="109"/>
      <c r="E51" s="109"/>
      <c r="F51" s="109"/>
      <c r="G51" s="109"/>
      <c r="H51" s="110"/>
      <c r="I51" s="110"/>
      <c r="J51" s="110"/>
      <c r="K51" s="110"/>
    </row>
    <row r="52" spans="3:11">
      <c r="C52" s="109"/>
      <c r="D52" s="109"/>
      <c r="E52" s="109"/>
      <c r="F52" s="109"/>
      <c r="G52" s="109"/>
      <c r="H52" s="110"/>
      <c r="I52" s="110"/>
      <c r="J52" s="110"/>
      <c r="K52" s="110"/>
    </row>
    <row r="53" spans="3:11">
      <c r="C53" s="109"/>
      <c r="D53" s="109"/>
      <c r="E53" s="109"/>
      <c r="F53" s="109"/>
      <c r="G53" s="109"/>
      <c r="H53" s="110"/>
      <c r="I53" s="110"/>
      <c r="J53" s="110"/>
      <c r="K53" s="110"/>
    </row>
    <row r="54" spans="3:11">
      <c r="C54" s="109"/>
      <c r="D54" s="109"/>
      <c r="E54" s="109"/>
      <c r="F54" s="109"/>
      <c r="G54" s="109"/>
      <c r="H54" s="110"/>
      <c r="I54" s="110"/>
      <c r="J54" s="110"/>
      <c r="K54" s="110"/>
    </row>
    <row r="55" spans="3:11">
      <c r="C55" s="109"/>
      <c r="D55" s="109"/>
      <c r="E55" s="109"/>
      <c r="F55" s="109"/>
      <c r="G55" s="109"/>
      <c r="H55" s="110"/>
      <c r="I55" s="110"/>
      <c r="J55" s="110"/>
      <c r="K55" s="110"/>
    </row>
    <row r="56" spans="3:11">
      <c r="C56" s="109"/>
      <c r="D56" s="109"/>
      <c r="E56" s="109"/>
      <c r="F56" s="109"/>
      <c r="G56" s="109"/>
      <c r="H56" s="110"/>
      <c r="I56" s="110"/>
      <c r="J56" s="110"/>
      <c r="K56" s="110"/>
    </row>
    <row r="57" spans="3:11">
      <c r="C57" s="109"/>
      <c r="D57" s="109"/>
      <c r="E57" s="109"/>
      <c r="F57" s="109"/>
      <c r="G57" s="109"/>
      <c r="H57" s="110"/>
      <c r="I57" s="110"/>
      <c r="J57" s="110"/>
      <c r="K57" s="110"/>
    </row>
    <row r="58" spans="3:11">
      <c r="C58" s="109"/>
      <c r="D58" s="109"/>
      <c r="E58" s="109"/>
      <c r="F58" s="109"/>
      <c r="G58" s="109"/>
      <c r="H58" s="110"/>
      <c r="I58" s="110"/>
      <c r="J58" s="110"/>
      <c r="K58" s="110"/>
    </row>
    <row r="59" spans="3:11">
      <c r="C59" s="109"/>
      <c r="D59" s="109"/>
      <c r="E59" s="109"/>
      <c r="F59" s="109"/>
      <c r="G59" s="109"/>
      <c r="H59" s="110"/>
      <c r="I59" s="110"/>
      <c r="J59" s="110"/>
      <c r="K59" s="110"/>
    </row>
    <row r="60" spans="3:11">
      <c r="C60" s="109"/>
      <c r="D60" s="109"/>
      <c r="E60" s="109"/>
      <c r="F60" s="109"/>
      <c r="G60" s="109"/>
      <c r="H60" s="110"/>
      <c r="I60" s="110"/>
      <c r="J60" s="110"/>
      <c r="K60" s="110"/>
    </row>
    <row r="61" spans="3:11">
      <c r="C61" s="109"/>
      <c r="D61" s="109"/>
      <c r="E61" s="109"/>
      <c r="F61" s="109"/>
      <c r="G61" s="109"/>
      <c r="H61" s="110"/>
      <c r="I61" s="110"/>
      <c r="J61" s="110"/>
      <c r="K61" s="110"/>
    </row>
    <row r="62" spans="3:11">
      <c r="C62" s="109"/>
      <c r="D62" s="109"/>
      <c r="E62" s="109"/>
      <c r="F62" s="109"/>
      <c r="G62" s="109"/>
      <c r="H62" s="110"/>
      <c r="I62" s="110"/>
      <c r="J62" s="110"/>
      <c r="K62" s="110"/>
    </row>
    <row r="63" spans="3:11">
      <c r="C63" s="109"/>
      <c r="D63" s="109"/>
      <c r="E63" s="109"/>
      <c r="F63" s="109"/>
      <c r="G63" s="109"/>
      <c r="H63" s="110"/>
      <c r="I63" s="110"/>
      <c r="J63" s="110"/>
      <c r="K63" s="110"/>
    </row>
    <row r="64" spans="3:11">
      <c r="C64" s="109"/>
      <c r="D64" s="109"/>
      <c r="E64" s="109"/>
      <c r="F64" s="109"/>
      <c r="G64" s="109"/>
      <c r="H64" s="110"/>
      <c r="I64" s="110"/>
      <c r="J64" s="110"/>
      <c r="K64" s="110"/>
    </row>
    <row r="65" spans="3:11">
      <c r="C65" s="109"/>
      <c r="D65" s="109"/>
      <c r="E65" s="109"/>
      <c r="F65" s="109"/>
      <c r="G65" s="109"/>
      <c r="H65" s="110"/>
      <c r="I65" s="110"/>
      <c r="J65" s="110"/>
      <c r="K65" s="110"/>
    </row>
    <row r="66" spans="3:11">
      <c r="C66" s="109"/>
      <c r="D66" s="109"/>
      <c r="E66" s="109"/>
      <c r="F66" s="109"/>
      <c r="G66" s="109"/>
      <c r="H66" s="110"/>
      <c r="I66" s="110"/>
      <c r="J66" s="110"/>
      <c r="K66" s="110"/>
    </row>
    <row r="67" spans="3:11">
      <c r="C67" s="109"/>
      <c r="D67" s="109"/>
      <c r="E67" s="109"/>
      <c r="F67" s="109"/>
      <c r="G67" s="109"/>
      <c r="H67" s="109"/>
      <c r="I67" s="109"/>
      <c r="J67" s="109"/>
      <c r="K67" s="109"/>
    </row>
  </sheetData>
  <mergeCells count="14">
    <mergeCell ref="J4:K4"/>
    <mergeCell ref="C6:G6"/>
    <mergeCell ref="H6:K6"/>
    <mergeCell ref="B26:K26"/>
    <mergeCell ref="B2:K2"/>
    <mergeCell ref="B3:B6"/>
    <mergeCell ref="C3:C5"/>
    <mergeCell ref="D3:D5"/>
    <mergeCell ref="E3:G3"/>
    <mergeCell ref="H3:H5"/>
    <mergeCell ref="I3:K3"/>
    <mergeCell ref="E4:E5"/>
    <mergeCell ref="F4:G4"/>
    <mergeCell ref="I4:I5"/>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CF8876-0D71-46EB-BA81-DF399BFE55F4}"/>
</file>

<file path=customXml/itemProps2.xml><?xml version="1.0" encoding="utf-8"?>
<ds:datastoreItem xmlns:ds="http://schemas.openxmlformats.org/officeDocument/2006/customXml" ds:itemID="{6ADF0EB0-1D77-4C48-BD6F-627C1B95392A}"/>
</file>

<file path=customXml/itemProps3.xml><?xml version="1.0" encoding="utf-8"?>
<ds:datastoreItem xmlns:ds="http://schemas.openxmlformats.org/officeDocument/2006/customXml" ds:itemID="{2A43B864-2878-43B8-94FF-AC293102BF7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Berg, Eva, ST-WB</dc:creator>
  <cp:keywords/>
  <dc:description/>
  <cp:lastModifiedBy>Helena Hornung</cp:lastModifiedBy>
  <cp:revision/>
  <dcterms:created xsi:type="dcterms:W3CDTF">2020-11-25T12:58:58Z</dcterms:created>
  <dcterms:modified xsi:type="dcterms:W3CDTF">2024-08-20T14:52:10Z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