
<file path=[Content_Types].xml><?xml version="1.0" encoding="utf-8"?>
<Types xmlns="http://schemas.openxmlformats.org/package/2006/content-types">
  <Default Extension="15a_lr13" ContentType="image/jpeg"/>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15"/>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2\abgeliefert\"/>
    </mc:Choice>
  </mc:AlternateContent>
  <xr:revisionPtr revIDLastSave="5" documentId="13_ncr:1_{F3857E16-A3A5-44B2-B543-C89C03F361DD}" xr6:coauthVersionLast="47" xr6:coauthVersionMax="47" xr10:uidLastSave="{BD7A0DB0-383F-47AC-865C-4355A30EC768}"/>
  <bookViews>
    <workbookView xWindow="-110" yWindow="-110" windowWidth="19420" windowHeight="10300" tabRatio="500" firstSheet="14" xr2:uid="{00000000-000D-0000-FFFF-FFFF00000000}"/>
  </bookViews>
  <sheets>
    <sheet name="Inhalt" sheetId="35" r:id="rId1"/>
    <sheet name="&lt; 3 | 01.03.2023" sheetId="41" r:id="rId2"/>
    <sheet name="&lt; 3 | 01.03.2022" sheetId="38" r:id="rId3"/>
    <sheet name="&lt; 3 | 01.03.2021" sheetId="36" r:id="rId4"/>
    <sheet name="&lt; 3 | 01.03.2020" sheetId="33" r:id="rId5"/>
    <sheet name="&lt; 3 | 01.03.2019" sheetId="20" r:id="rId6"/>
    <sheet name="&lt; 3 | 01.03.2018" sheetId="19" r:id="rId7"/>
    <sheet name="&lt; 3 | 01.03.2017" sheetId="18" r:id="rId8"/>
    <sheet name="&lt; 3 | 01.03.2016" sheetId="5" r:id="rId9"/>
    <sheet name="&lt; 3 | 01.03.2014" sheetId="10" r:id="rId10"/>
    <sheet name="&lt; 3 | 01.03.2012" sheetId="15" r:id="rId11"/>
    <sheet name="&lt; 3 | 01.03.2010" sheetId="11" r:id="rId12"/>
    <sheet name="&lt; 3 | 15.03.2008" sheetId="16" r:id="rId13"/>
    <sheet name="&lt; 3 | 15.03.2006" sheetId="17" r:id="rId14"/>
    <sheet name="3 - Schule | 01.03.2023" sheetId="40" r:id="rId15"/>
    <sheet name="3 - Schule | 01.03.2022" sheetId="39" r:id="rId16"/>
    <sheet name="3 - Schule | 01.03.2021" sheetId="37" r:id="rId17"/>
    <sheet name="3 - Schule | 01.03.2020" sheetId="34" r:id="rId18"/>
    <sheet name="3 - Schule | 01.03.2019" sheetId="22" r:id="rId19"/>
    <sheet name="3 - Schule | 01.03.2018" sheetId="23" r:id="rId20"/>
    <sheet name="3 - Schule | 01.03.2017" sheetId="24" r:id="rId21"/>
    <sheet name="3 - Schule | 01.03.2016" sheetId="25" r:id="rId22"/>
    <sheet name="3 - Schule | 01.03.2014" sheetId="26" r:id="rId23"/>
    <sheet name="3 - Schule | 01.03.2012" sheetId="27" r:id="rId24"/>
    <sheet name="3 - Schule | 01.03.2010" sheetId="28" r:id="rId25"/>
    <sheet name="3- Schule | 15.03.2008" sheetId="29" r:id="rId26"/>
    <sheet name="3 - Schule | 15.03.2006" sheetId="30" r:id="rId27"/>
  </sheets>
  <externalReferences>
    <externalReference r:id="rId28"/>
  </externalReference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 localSheetId="1">#REF!</definedName>
    <definedName name="Halbjahr" localSheetId="14">#REF!</definedName>
    <definedName name="Halbjahr">#REF!</definedName>
    <definedName name="Halbjahr1b" localSheetId="1">#REF!</definedName>
    <definedName name="Halbjahr1b" localSheetId="14">#REF!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 localSheetId="1">#REF!</definedName>
    <definedName name="Jahr" localSheetId="14">#REF!</definedName>
    <definedName name="Jahr">#REF!</definedName>
    <definedName name="Jahr1b" localSheetId="1">#REF!</definedName>
    <definedName name="Jahr1b" localSheetId="14">#REF!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5" i="39" l="1"/>
  <c r="K25" i="39" s="1"/>
  <c r="F25" i="39"/>
  <c r="J25" i="39" s="1"/>
  <c r="E25" i="39"/>
  <c r="I25" i="39" s="1"/>
  <c r="D25" i="39"/>
  <c r="H25" i="39" s="1"/>
  <c r="C25" i="39"/>
  <c r="G24" i="39"/>
  <c r="K24" i="39" s="1"/>
  <c r="F24" i="39"/>
  <c r="J24" i="39" s="1"/>
  <c r="E24" i="39"/>
  <c r="I24" i="39" s="1"/>
  <c r="D24" i="39"/>
  <c r="H24" i="39" s="1"/>
  <c r="C24" i="39"/>
  <c r="G23" i="39"/>
  <c r="K23" i="39" s="1"/>
  <c r="F23" i="39"/>
  <c r="J23" i="39" s="1"/>
  <c r="E23" i="39"/>
  <c r="I23" i="39" s="1"/>
  <c r="D23" i="39"/>
  <c r="H23" i="39" s="1"/>
  <c r="C23" i="39"/>
  <c r="K22" i="39"/>
  <c r="J22" i="39"/>
  <c r="I22" i="39"/>
  <c r="H22" i="39"/>
  <c r="K21" i="39"/>
  <c r="J21" i="39"/>
  <c r="I21" i="39"/>
  <c r="H21" i="39"/>
  <c r="K20" i="39"/>
  <c r="J20" i="39"/>
  <c r="I20" i="39"/>
  <c r="H20" i="39"/>
  <c r="K19" i="39"/>
  <c r="J19" i="39"/>
  <c r="I19" i="39"/>
  <c r="H19" i="39"/>
  <c r="K18" i="39"/>
  <c r="J18" i="39"/>
  <c r="I18" i="39"/>
  <c r="H18" i="39"/>
  <c r="K17" i="39"/>
  <c r="J17" i="39"/>
  <c r="I17" i="39"/>
  <c r="H17" i="39"/>
  <c r="K16" i="39"/>
  <c r="J16" i="39"/>
  <c r="I16" i="39"/>
  <c r="H16" i="39"/>
  <c r="K15" i="39"/>
  <c r="J15" i="39"/>
  <c r="I15" i="39"/>
  <c r="H15" i="39"/>
  <c r="K14" i="39"/>
  <c r="J14" i="39"/>
  <c r="I14" i="39"/>
  <c r="H14" i="39"/>
  <c r="K13" i="39"/>
  <c r="J13" i="39"/>
  <c r="I13" i="39"/>
  <c r="H13" i="39"/>
  <c r="K12" i="39"/>
  <c r="J12" i="39"/>
  <c r="I12" i="39"/>
  <c r="H12" i="39"/>
  <c r="K11" i="39"/>
  <c r="J11" i="39"/>
  <c r="I11" i="39"/>
  <c r="H11" i="39"/>
  <c r="K10" i="39"/>
  <c r="J10" i="39"/>
  <c r="I10" i="39"/>
  <c r="H10" i="39"/>
  <c r="K9" i="39"/>
  <c r="J9" i="39"/>
  <c r="I9" i="39"/>
  <c r="H9" i="39"/>
  <c r="K8" i="39"/>
  <c r="J8" i="39"/>
  <c r="I8" i="39"/>
  <c r="H8" i="39"/>
  <c r="K7" i="39"/>
  <c r="J7" i="39"/>
  <c r="I7" i="39"/>
  <c r="H7" i="39"/>
  <c r="G25" i="38"/>
  <c r="K25" i="38" s="1"/>
  <c r="F25" i="38"/>
  <c r="J25" i="38" s="1"/>
  <c r="E25" i="38"/>
  <c r="I25" i="38" s="1"/>
  <c r="D25" i="38"/>
  <c r="H25" i="38" s="1"/>
  <c r="C25" i="38"/>
  <c r="G24" i="38"/>
  <c r="K24" i="38" s="1"/>
  <c r="F24" i="38"/>
  <c r="J24" i="38" s="1"/>
  <c r="E24" i="38"/>
  <c r="I24" i="38" s="1"/>
  <c r="D24" i="38"/>
  <c r="H24" i="38" s="1"/>
  <c r="C24" i="38"/>
  <c r="G23" i="38"/>
  <c r="K23" i="38" s="1"/>
  <c r="F23" i="38"/>
  <c r="J23" i="38" s="1"/>
  <c r="E23" i="38"/>
  <c r="I23" i="38" s="1"/>
  <c r="D23" i="38"/>
  <c r="H23" i="38" s="1"/>
  <c r="C23" i="38"/>
  <c r="K22" i="38"/>
  <c r="J22" i="38"/>
  <c r="I22" i="38"/>
  <c r="H22" i="38"/>
  <c r="K21" i="38"/>
  <c r="J21" i="38"/>
  <c r="I21" i="38"/>
  <c r="H21" i="38"/>
  <c r="K20" i="38"/>
  <c r="J20" i="38"/>
  <c r="I20" i="38"/>
  <c r="H20" i="38"/>
  <c r="K19" i="38"/>
  <c r="J19" i="38"/>
  <c r="I19" i="38"/>
  <c r="H19" i="38"/>
  <c r="K18" i="38"/>
  <c r="J18" i="38"/>
  <c r="I18" i="38"/>
  <c r="H18" i="38"/>
  <c r="K17" i="38"/>
  <c r="J17" i="38"/>
  <c r="I17" i="38"/>
  <c r="H17" i="38"/>
  <c r="K16" i="38"/>
  <c r="J16" i="38"/>
  <c r="I16" i="38"/>
  <c r="H16" i="38"/>
  <c r="K15" i="38"/>
  <c r="J15" i="38"/>
  <c r="I15" i="38"/>
  <c r="H15" i="38"/>
  <c r="K14" i="38"/>
  <c r="J14" i="38"/>
  <c r="I14" i="38"/>
  <c r="H14" i="38"/>
  <c r="K13" i="38"/>
  <c r="J13" i="38"/>
  <c r="I13" i="38"/>
  <c r="H13" i="38"/>
  <c r="K12" i="38"/>
  <c r="J12" i="38"/>
  <c r="I12" i="38"/>
  <c r="H12" i="38"/>
  <c r="K11" i="38"/>
  <c r="J11" i="38"/>
  <c r="I11" i="38"/>
  <c r="H11" i="38"/>
  <c r="K10" i="38"/>
  <c r="J10" i="38"/>
  <c r="I10" i="38"/>
  <c r="H10" i="38"/>
  <c r="K9" i="38"/>
  <c r="J9" i="38"/>
  <c r="I9" i="38"/>
  <c r="H9" i="38"/>
  <c r="K8" i="38"/>
  <c r="J8" i="38"/>
  <c r="I8" i="38"/>
  <c r="H8" i="38"/>
  <c r="K7" i="38"/>
  <c r="J7" i="38"/>
  <c r="I7" i="38"/>
  <c r="H7" i="38"/>
  <c r="G25" i="36"/>
  <c r="K25" i="36" s="1"/>
  <c r="F25" i="36"/>
  <c r="J25" i="36" s="1"/>
  <c r="E25" i="36"/>
  <c r="I25" i="36" s="1"/>
  <c r="D25" i="36"/>
  <c r="H25" i="36" s="1"/>
  <c r="C25" i="36"/>
  <c r="G24" i="36"/>
  <c r="K24" i="36" s="1"/>
  <c r="F24" i="36"/>
  <c r="J24" i="36" s="1"/>
  <c r="E24" i="36"/>
  <c r="I24" i="36" s="1"/>
  <c r="D24" i="36"/>
  <c r="H24" i="36" s="1"/>
  <c r="C24" i="36"/>
  <c r="G23" i="36"/>
  <c r="K23" i="36" s="1"/>
  <c r="F23" i="36"/>
  <c r="J23" i="36" s="1"/>
  <c r="E23" i="36"/>
  <c r="I23" i="36" s="1"/>
  <c r="D23" i="36"/>
  <c r="H23" i="36" s="1"/>
  <c r="C23" i="36"/>
  <c r="K22" i="36"/>
  <c r="J22" i="36"/>
  <c r="I22" i="36"/>
  <c r="H22" i="36"/>
  <c r="K21" i="36"/>
  <c r="J21" i="36"/>
  <c r="I21" i="36"/>
  <c r="H21" i="36"/>
  <c r="K20" i="36"/>
  <c r="J20" i="36"/>
  <c r="I20" i="36"/>
  <c r="H20" i="36"/>
  <c r="K19" i="36"/>
  <c r="J19" i="36"/>
  <c r="I19" i="36"/>
  <c r="H19" i="36"/>
  <c r="K18" i="36"/>
  <c r="J18" i="36"/>
  <c r="I18" i="36"/>
  <c r="H18" i="36"/>
  <c r="K17" i="36"/>
  <c r="J17" i="36"/>
  <c r="I17" i="36"/>
  <c r="H17" i="36"/>
  <c r="K16" i="36"/>
  <c r="J16" i="36"/>
  <c r="I16" i="36"/>
  <c r="H16" i="36"/>
  <c r="K15" i="36"/>
  <c r="J15" i="36"/>
  <c r="I15" i="36"/>
  <c r="H15" i="36"/>
  <c r="K14" i="36"/>
  <c r="J14" i="36"/>
  <c r="I14" i="36"/>
  <c r="H14" i="36"/>
  <c r="K13" i="36"/>
  <c r="J13" i="36"/>
  <c r="I13" i="36"/>
  <c r="H13" i="36"/>
  <c r="K12" i="36"/>
  <c r="J12" i="36"/>
  <c r="I12" i="36"/>
  <c r="H12" i="36"/>
  <c r="K11" i="36"/>
  <c r="J11" i="36"/>
  <c r="I11" i="36"/>
  <c r="H11" i="36"/>
  <c r="K10" i="36"/>
  <c r="J10" i="36"/>
  <c r="I10" i="36"/>
  <c r="H10" i="36"/>
  <c r="K9" i="36"/>
  <c r="J9" i="36"/>
  <c r="I9" i="36"/>
  <c r="H9" i="36"/>
  <c r="K8" i="36"/>
  <c r="J8" i="36"/>
  <c r="I8" i="36"/>
  <c r="H8" i="36"/>
  <c r="K7" i="36"/>
  <c r="J7" i="36"/>
  <c r="I7" i="36"/>
  <c r="H7" i="36"/>
  <c r="G25" i="37"/>
  <c r="K25" i="37" s="1"/>
  <c r="F25" i="37"/>
  <c r="J25" i="37" s="1"/>
  <c r="E25" i="37"/>
  <c r="I25" i="37" s="1"/>
  <c r="D25" i="37"/>
  <c r="H25" i="37" s="1"/>
  <c r="C25" i="37"/>
  <c r="H24" i="37"/>
  <c r="G24" i="37"/>
  <c r="K24" i="37" s="1"/>
  <c r="F24" i="37"/>
  <c r="J24" i="37" s="1"/>
  <c r="E24" i="37"/>
  <c r="I24" i="37" s="1"/>
  <c r="D24" i="37"/>
  <c r="C24" i="37"/>
  <c r="I23" i="37"/>
  <c r="H23" i="37"/>
  <c r="G23" i="37"/>
  <c r="K23" i="37" s="1"/>
  <c r="F23" i="37"/>
  <c r="J23" i="37" s="1"/>
  <c r="E23" i="37"/>
  <c r="D23" i="37"/>
  <c r="C23" i="37"/>
  <c r="K22" i="37"/>
  <c r="J22" i="37"/>
  <c r="I22" i="37"/>
  <c r="H22" i="37"/>
  <c r="K21" i="37"/>
  <c r="J21" i="37"/>
  <c r="I21" i="37"/>
  <c r="H21" i="37"/>
  <c r="K20" i="37"/>
  <c r="J20" i="37"/>
  <c r="I20" i="37"/>
  <c r="H20" i="37"/>
  <c r="K19" i="37"/>
  <c r="J19" i="37"/>
  <c r="I19" i="37"/>
  <c r="H19" i="37"/>
  <c r="K18" i="37"/>
  <c r="J18" i="37"/>
  <c r="I18" i="37"/>
  <c r="H18" i="37"/>
  <c r="K17" i="37"/>
  <c r="J17" i="37"/>
  <c r="I17" i="37"/>
  <c r="H17" i="37"/>
  <c r="K16" i="37"/>
  <c r="J16" i="37"/>
  <c r="I16" i="37"/>
  <c r="H16" i="37"/>
  <c r="K15" i="37"/>
  <c r="J15" i="37"/>
  <c r="I15" i="37"/>
  <c r="H15" i="37"/>
  <c r="K14" i="37"/>
  <c r="J14" i="37"/>
  <c r="I14" i="37"/>
  <c r="H14" i="37"/>
  <c r="K13" i="37"/>
  <c r="J13" i="37"/>
  <c r="I13" i="37"/>
  <c r="H13" i="37"/>
  <c r="K12" i="37"/>
  <c r="J12" i="37"/>
  <c r="I12" i="37"/>
  <c r="H12" i="37"/>
  <c r="K11" i="37"/>
  <c r="J11" i="37"/>
  <c r="I11" i="37"/>
  <c r="H11" i="37"/>
  <c r="K10" i="37"/>
  <c r="J10" i="37"/>
  <c r="I10" i="37"/>
  <c r="H10" i="37"/>
  <c r="K9" i="37"/>
  <c r="J9" i="37"/>
  <c r="I9" i="37"/>
  <c r="H9" i="37"/>
  <c r="K8" i="37"/>
  <c r="J8" i="37"/>
  <c r="I8" i="37"/>
  <c r="H8" i="37"/>
  <c r="K7" i="37"/>
  <c r="J7" i="37"/>
  <c r="I7" i="37"/>
  <c r="H7" i="37"/>
  <c r="J25" i="33"/>
  <c r="G25" i="33"/>
  <c r="F25" i="33"/>
  <c r="E25" i="33"/>
  <c r="D25" i="33"/>
  <c r="H25" i="33" s="1"/>
  <c r="C25" i="33"/>
  <c r="K25" i="33" s="1"/>
  <c r="G24" i="33"/>
  <c r="F24" i="33"/>
  <c r="E24" i="33"/>
  <c r="I24" i="33" s="1"/>
  <c r="D24" i="33"/>
  <c r="C24" i="33"/>
  <c r="K24" i="33" s="1"/>
  <c r="G23" i="33"/>
  <c r="F23" i="33"/>
  <c r="J23" i="33" s="1"/>
  <c r="E23" i="33"/>
  <c r="D23" i="33"/>
  <c r="H23" i="33" s="1"/>
  <c r="C23" i="33"/>
  <c r="K22" i="33"/>
  <c r="J22" i="33"/>
  <c r="I22" i="33"/>
  <c r="H22" i="33"/>
  <c r="K21" i="33"/>
  <c r="J21" i="33"/>
  <c r="I21" i="33"/>
  <c r="H21" i="33"/>
  <c r="K20" i="33"/>
  <c r="J20" i="33"/>
  <c r="I20" i="33"/>
  <c r="H20" i="33"/>
  <c r="K19" i="33"/>
  <c r="J19" i="33"/>
  <c r="I19" i="33"/>
  <c r="H19" i="33"/>
  <c r="K18" i="33"/>
  <c r="J18" i="33"/>
  <c r="I18" i="33"/>
  <c r="H18" i="33"/>
  <c r="K17" i="33"/>
  <c r="J17" i="33"/>
  <c r="I17" i="33"/>
  <c r="H17" i="33"/>
  <c r="K16" i="33"/>
  <c r="J16" i="33"/>
  <c r="I16" i="33"/>
  <c r="H16" i="33"/>
  <c r="K15" i="33"/>
  <c r="J15" i="33"/>
  <c r="I15" i="33"/>
  <c r="H15" i="33"/>
  <c r="K14" i="33"/>
  <c r="J14" i="33"/>
  <c r="I14" i="33"/>
  <c r="H14" i="33"/>
  <c r="K13" i="33"/>
  <c r="J13" i="33"/>
  <c r="I13" i="33"/>
  <c r="H13" i="33"/>
  <c r="K12" i="33"/>
  <c r="J12" i="33"/>
  <c r="I12" i="33"/>
  <c r="H12" i="33"/>
  <c r="K11" i="33"/>
  <c r="J11" i="33"/>
  <c r="I11" i="33"/>
  <c r="H11" i="33"/>
  <c r="K10" i="33"/>
  <c r="J10" i="33"/>
  <c r="I10" i="33"/>
  <c r="H10" i="33"/>
  <c r="K9" i="33"/>
  <c r="J9" i="33"/>
  <c r="I9" i="33"/>
  <c r="H9" i="33"/>
  <c r="K8" i="33"/>
  <c r="J8" i="33"/>
  <c r="I8" i="33"/>
  <c r="H8" i="33"/>
  <c r="K7" i="33"/>
  <c r="J7" i="33"/>
  <c r="I7" i="33"/>
  <c r="H7" i="33"/>
  <c r="G25" i="34"/>
  <c r="F25" i="34"/>
  <c r="E25" i="34"/>
  <c r="D25" i="34"/>
  <c r="H25" i="34" s="1"/>
  <c r="C25" i="34"/>
  <c r="G24" i="34"/>
  <c r="F24" i="34"/>
  <c r="J24" i="34" s="1"/>
  <c r="E24" i="34"/>
  <c r="D24" i="34"/>
  <c r="H24" i="34" s="1"/>
  <c r="C24" i="34"/>
  <c r="G23" i="34"/>
  <c r="F23" i="34"/>
  <c r="J23" i="34" s="1"/>
  <c r="E23" i="34"/>
  <c r="I23" i="34" s="1"/>
  <c r="D23" i="34"/>
  <c r="H23" i="34" s="1"/>
  <c r="C23" i="34"/>
  <c r="K22" i="34"/>
  <c r="J22" i="34"/>
  <c r="I22" i="34"/>
  <c r="H22" i="34"/>
  <c r="K21" i="34"/>
  <c r="J21" i="34"/>
  <c r="I21" i="34"/>
  <c r="H21" i="34"/>
  <c r="K20" i="34"/>
  <c r="J20" i="34"/>
  <c r="I20" i="34"/>
  <c r="H20" i="34"/>
  <c r="K19" i="34"/>
  <c r="J19" i="34"/>
  <c r="I19" i="34"/>
  <c r="H19" i="34"/>
  <c r="K18" i="34"/>
  <c r="J18" i="34"/>
  <c r="I18" i="34"/>
  <c r="H18" i="34"/>
  <c r="K17" i="34"/>
  <c r="J17" i="34"/>
  <c r="I17" i="34"/>
  <c r="H17" i="34"/>
  <c r="K16" i="34"/>
  <c r="J16" i="34"/>
  <c r="I16" i="34"/>
  <c r="H16" i="34"/>
  <c r="K15" i="34"/>
  <c r="J15" i="34"/>
  <c r="I15" i="34"/>
  <c r="H15" i="34"/>
  <c r="K14" i="34"/>
  <c r="J14" i="34"/>
  <c r="I14" i="34"/>
  <c r="H14" i="34"/>
  <c r="K13" i="34"/>
  <c r="J13" i="34"/>
  <c r="I13" i="34"/>
  <c r="H13" i="34"/>
  <c r="K12" i="34"/>
  <c r="J12" i="34"/>
  <c r="I12" i="34"/>
  <c r="H12" i="34"/>
  <c r="K11" i="34"/>
  <c r="J11" i="34"/>
  <c r="I11" i="34"/>
  <c r="H11" i="34"/>
  <c r="K10" i="34"/>
  <c r="J10" i="34"/>
  <c r="I10" i="34"/>
  <c r="H10" i="34"/>
  <c r="K9" i="34"/>
  <c r="J9" i="34"/>
  <c r="I9" i="34"/>
  <c r="H9" i="34"/>
  <c r="K8" i="34"/>
  <c r="J8" i="34"/>
  <c r="I8" i="34"/>
  <c r="H8" i="34"/>
  <c r="K7" i="34"/>
  <c r="J7" i="34"/>
  <c r="I7" i="34"/>
  <c r="H7" i="34"/>
  <c r="K24" i="34" l="1"/>
  <c r="I25" i="34"/>
  <c r="K23" i="34"/>
  <c r="J25" i="34"/>
  <c r="I24" i="34"/>
  <c r="K25" i="34"/>
  <c r="K23" i="33"/>
  <c r="J24" i="33"/>
  <c r="I25" i="33"/>
  <c r="I23" i="33"/>
  <c r="H24" i="33"/>
  <c r="G25" i="5"/>
  <c r="K25" i="5" s="1"/>
  <c r="D25" i="5"/>
  <c r="F25" i="5"/>
  <c r="J25" i="5" s="1"/>
  <c r="E25" i="5"/>
  <c r="I25" i="5" s="1"/>
  <c r="H25" i="5"/>
  <c r="C25" i="5"/>
  <c r="G24" i="5"/>
  <c r="K24" i="5" s="1"/>
  <c r="D24" i="5"/>
  <c r="H24" i="5" s="1"/>
  <c r="F24" i="5"/>
  <c r="J24" i="5" s="1"/>
  <c r="E24" i="5"/>
  <c r="I24" i="5" s="1"/>
  <c r="C24" i="5"/>
  <c r="G23" i="5"/>
  <c r="D23" i="5"/>
  <c r="H23" i="5" s="1"/>
  <c r="K23" i="5"/>
  <c r="F23" i="5"/>
  <c r="E23" i="5"/>
  <c r="C23" i="5"/>
  <c r="K22" i="5"/>
  <c r="J22" i="5"/>
  <c r="I22" i="5"/>
  <c r="H22" i="5"/>
  <c r="K21" i="5"/>
  <c r="J21" i="5"/>
  <c r="I21" i="5"/>
  <c r="H21" i="5"/>
  <c r="K20" i="5"/>
  <c r="J20" i="5"/>
  <c r="I20" i="5"/>
  <c r="H20" i="5"/>
  <c r="K19" i="5"/>
  <c r="J19" i="5"/>
  <c r="I19" i="5"/>
  <c r="H19" i="5"/>
  <c r="K18" i="5"/>
  <c r="J18" i="5"/>
  <c r="I18" i="5"/>
  <c r="H18" i="5"/>
  <c r="K17" i="5"/>
  <c r="J17" i="5"/>
  <c r="I17" i="5"/>
  <c r="H17" i="5"/>
  <c r="K16" i="5"/>
  <c r="J16" i="5"/>
  <c r="I16" i="5"/>
  <c r="H16" i="5"/>
  <c r="K15" i="5"/>
  <c r="J15" i="5"/>
  <c r="I15" i="5"/>
  <c r="H15" i="5"/>
  <c r="K14" i="5"/>
  <c r="J14" i="5"/>
  <c r="I14" i="5"/>
  <c r="H14" i="5"/>
  <c r="K13" i="5"/>
  <c r="J13" i="5"/>
  <c r="I13" i="5"/>
  <c r="H13" i="5"/>
  <c r="K12" i="5"/>
  <c r="J12" i="5"/>
  <c r="I12" i="5"/>
  <c r="H12" i="5"/>
  <c r="K11" i="5"/>
  <c r="J11" i="5"/>
  <c r="I11" i="5"/>
  <c r="H11" i="5"/>
  <c r="K10" i="5"/>
  <c r="J10" i="5"/>
  <c r="I10" i="5"/>
  <c r="H10" i="5"/>
  <c r="K9" i="5"/>
  <c r="J9" i="5"/>
  <c r="I9" i="5"/>
  <c r="H9" i="5"/>
  <c r="K8" i="5"/>
  <c r="J8" i="5"/>
  <c r="I8" i="5"/>
  <c r="H8" i="5"/>
  <c r="K7" i="5"/>
  <c r="J7" i="5"/>
  <c r="I7" i="5"/>
  <c r="H7" i="5"/>
  <c r="I23" i="5" l="1"/>
  <c r="J23" i="5"/>
</calcChain>
</file>

<file path=xl/sharedStrings.xml><?xml version="1.0" encoding="utf-8"?>
<sst xmlns="http://schemas.openxmlformats.org/spreadsheetml/2006/main" count="631" uniqueCount="81">
  <si>
    <t>Inhaltsverzeichnis</t>
  </si>
  <si>
    <t>Kinder in Kindertageseinrichtungen mit und ohne Migrationshintergrund und vorwiegend gesprochener Sprache</t>
  </si>
  <si>
    <t>Datenjahr</t>
  </si>
  <si>
    <t>Unterteilung</t>
  </si>
  <si>
    <t>Link</t>
  </si>
  <si>
    <t>Kinder &lt; 3</t>
  </si>
  <si>
    <t>Tab15a_i5_lm24: Kinder im Alter von unter 3 Jahren in Kindertageseinrichtungen mit und ohne Migrationshintergrund (mindestens ein Elternteil ausländischer Herkunft) und vorwiegend gesprochene Sprache der Kinder mit Migrationshintergrund in den Bundesländern am 01.03.2023 (Anzahl; Anteil in %)</t>
  </si>
  <si>
    <t>Tab15a_i5_lm23: Kinder im Alter von unter 3 Jahren in Kindertageseinrichtungen mit und ohne Migrationshintergrund (mindestens ein Elternteil ausländischer Herkunft) und vorwiegend gesprochene Sprache der Kinder mit Migrationshintergrund in den Bundesländern am 01.03.2022 (Anzahl; Anteil in %)</t>
  </si>
  <si>
    <t>Tab15a_i5_lm22: Kinder im Alter von unter 3 Jahren in Kindertageseinrichtungen mit und ohne Migrationshintergrund (mindestens ein Elternteil ausländischer Herkunft) und vorwiegend gesprochene Sprache der Kinder mit Migrationshintergrund in den Bundesländern am 01.03.2021* (Anzahl; Anteil in %)</t>
  </si>
  <si>
    <t>Tab15a_i5_lm21: Kinder im Alter von unter 3 Jahren in Kindertageseinrichtungen mit und ohne Migrationshintergrund (mindestens ein Elternteil ausländischer Herkunft) und vorwiegend gesprochene Sprache der Kinder mit Migrationshintergrund in den Bundesländern am 01.03.2020 (Anzahl; Anteil in %)</t>
  </si>
  <si>
    <t>Tab15a_i5_lm20: Kinder im Alter von unter 3 Jahren in Kindertageseinrichtungen mit und ohne Migrationshintergrund (mindestens ein Elternteil ausländischer Herkunft) und vorwiegend gesprochene Sprache der Kinder mit Migrationshintergrund in den Bundesländern am 01.03.2019 (Anzahl; Anteil in % von insgesamt)</t>
  </si>
  <si>
    <t>Tab15a_i5_lm19: Kinder im Alter von unter 3 Jahren in Kindertageseinrichtungen mit und ohne Migrationshintergrund (mindestens ein Elternteil ausländischer Herkunft) und vorwiegend gesprochene Sprache der Kinder mit Migrationshintergrund in den Bundesländern am 01.03.2018 (Anzahl; Anteil in % von insgesamt)</t>
  </si>
  <si>
    <t>Tab15a_i5_lm18: Kinder im Alter von unter 3 Jahren in Kindertageseinrichtungen mit und ohne Migrationshintergrund (mindestens ein Elternteil ausländischer Herkunft) und vorwiegend gesprochene Sprache der Kinder mit Migrationshintergrund in den Bundesländern am 01.03.2017 (Anzahl; Anteil in % von insgesamt)</t>
  </si>
  <si>
    <t>Tab15a_i5_lm17: Kinder im Alter von unter 3 Jahren in Kindertageseinrichtungen mit und ohne Migrationshintergrund (mindestens ein Elternteil ausländischer Herkunft) und vorwiegend gesprochene Sprache der Kinder mit Migrationshintergrund in den Bundesländern am 01.03.2016 (Anzahl; Anteil in % von insgesamt)</t>
  </si>
  <si>
    <t>Tab.15a_LR15: Kinder im Alter von unter 3 Jahren in Kindertageseinrichtungen mit und ohne Migrationshintergrund (mindestens ein Elternteil ausländischer Herkunft) und vorwiegend gesprochene Sprache der Kinder mit Migrationshintergrund in den Bundesländern am 01.03.2014 (Anzahl; Anteil in % von insgesamt)</t>
  </si>
  <si>
    <t>Tab.15a_LR13: Kinder im Alter von unter 3 Jahren in Kindertageseinrichtungen mit und ohne Migrationshintergrund (mindestens ein Elternteil ausländischer Herkunft) und vorwiegend gesprochene Sprache der Kinder mit Migrationshintergrund in den Bundesländern am 01.03.2012 (Anzahl; Anteil in % von insgesamt)</t>
  </si>
  <si>
    <t>Tab.15A_LM11: Kinder im Alter von unter 3 Jahren in Kindertageseinrichtungen mit und ohne Migrationshintergrund (mindestens ein Elternteil ausländischer Herkunft) und vorwiegend gesprochene Sprache der Kinder mit Migrationshintergrund in den Bundesländern am 01.03.2011 (Anzahl; Anteil in % von insgesamt)</t>
  </si>
  <si>
    <t>Tab.15_LM09: Kinder im Alter von unter 3 Jahren in Kindertageseinrichtungen nach Migrationshintergrund in den Bundesländern am 15.03.2008 (Anzahl; Anteil in %)</t>
  </si>
  <si>
    <t>Tab.15a_LM08: Kinder im Alter von unter 3 Jahren in Kindertageseinrichtungen mit und ohne Migrationshintergrund (mindestens ein Elternteil ausländischer Herkunft) und vorwiegend gesprochene Sprache der Kinder mit Migrationshintergrund in den Bundesländern am 01.03.2006 (Anzahl; Anteil in % von insgesamt)</t>
  </si>
  <si>
    <t>Kinder 3 bis &lt; 6 Jahre</t>
  </si>
  <si>
    <t>Tab16a_i5_lm24: Kinder im Alter von 3 Jahren bis zum Schuleintritt in Kindertageseinrichtungen mit und ohne Migrationshintergrund (mindestens ein Elternteil ausländischer Herkunft) und vorwiegend gesprochene Sprache der Kinder mit Migrationshintergrund in den Bundesländern am 01.03.2023 (Anzahl; Anteil in %)</t>
  </si>
  <si>
    <t>Tab16a_i5_lm23: Kinder im Alter von 3 Jahren bis zum Schuleintritt in Kindertageseinrichtungen mit und ohne Migrationshintergrund (mindestens ein Elternteil ausländischer Herkunft) und vorwiegend gesprochene Sprache der Kinder mit Migrationshintergrund in den Bundesländern am 01.03.2022 (Anzahl; Anteil in %)</t>
  </si>
  <si>
    <t>Tab16a_i5_lm22: Kinder im Alter von 3 Jahren bis zum Schuleintritt in Kindertageseinrichtungen mit und ohne Migrationshintergrund (mindestens ein Elternteil ausländischer Herkunft) und vorwiegend gesprochene Sprache der Kinder mit Migrationshintergrund in den Bundesländern am 01.03.2021* (Anzahl; Anteil in %)</t>
  </si>
  <si>
    <t>Tab16a_i5_lm21: Kinder im Alter von 3 Jahren bis zum Schuleintritt in Kindertageseinrichtungen mit und ohne Migrationshintergrund (mindestens ein Elternteil ausländischer Herkunft) und vorwiegend gesprochene Sprache der Kinder mit Migrationshintergrund in den Bundesländern am 01.03.2020 (Anzahl; Anteil in %)</t>
  </si>
  <si>
    <t>Tab16a_i5_lm20: Kinder im Alter von 3 Jahren bis zum Schuleintritt in Kindertageseinrichtungen mit und ohne Migrationshintergrund (mindestens ein Elternteil ausländischer Herkunft) und vorwiegend gesprochene Sprache der Kinder mit Migrationshintergrund in den Bundesländern am 01.03.2019 (Anzahl; Anteil in % von insgesamt)</t>
  </si>
  <si>
    <t>Tab16a_i5_lm19: Kinder im Alter von 3 Jahren bis zum Schuleintritt in Kindertageseinrichtungen mit und ohne Migrationshintergrund (mindestens ein Elternteil ausländischer Herkunft) und vorwiegend gesprochene Sprache der Kinder mit Migrationshintergrund in den Bundesländern am 01.03.2018 (Anzahl; Anteil in % von insgesamt)</t>
  </si>
  <si>
    <t>Tab16a_i5_lm18: Kinder im Alter von 3 Jahren bis zum Schuleintritt in Kindertageseinrichtungen mit und ohne Migrationshintergrund (mindestens ein Elternteil ausländischer Herkunft) und vorwiegend gesprochene Sprache der Kinder mit Migrationshintergrund in den Bundesländern am 01.03.2017 (Anzahl; Anteil in % von insgesamt)</t>
  </si>
  <si>
    <t>Tab16a_i5_lm17: Kinder im Alter von 3 Jahren bis zum Schuleintritt in Kindertageseinrichtungen mit und ohne Migrationshintergrund (mindestens ein Elternteil ausländischer Herkunft) und vorwiegend gesprochene Sprache der Kinder mit Migrationshintergrund in den Bundesländern am 01.03.2016 (Anzahl; Anteil in % von insgesamt)</t>
  </si>
  <si>
    <t>Tab.16a_LR15: Kinder im Alter von 3 Jahren bis zum Schuleintritt in Kindertageseinrichtungen mit und ohne Migrationshintergrund (mindestens ein Elternteil ausländischer Herkunft) und vorwiegend gesprochene Sprache der Kinder mit Migrationshintergrund in den Bundesländern am 01.03.2014 (Anzahl; Anteil in % von insgesamt)</t>
  </si>
  <si>
    <t>Tab.16a_LR13: Kinder im Alter von 3 Jahren bis zum Schuleintritt in Kindertageseinrichtungen mit und ohne Migrationshintergrund (mindestens ein Elternteil ausländischer Herkunft) und vorwiegend gesprochene Sprache der Kinder mit Migrationshintergrund in den Bundesländern am 01.03.2012 (Anzahl; Anteil in % von insgesamt)</t>
  </si>
  <si>
    <t>Tab.16A_LM11: Kinder im Alter von 3 Jahren bis zum Schuleintritt in Kindertageseinrichtungen mit und ohne Migrationshintergrund (mindestens ein Elternteil ausländischer Herkunft) und vorwiegend gesprochene Sprache der Kinder mit Migrationshintergrund in den Bundesländern am 01.03.2010 (Anzahl; Anteil in % von insgesamt)</t>
  </si>
  <si>
    <t>Tab.16_LM09: Kinder im Alter von 3 Jahren bis zum Schuleintritt in Kindertageseinrichtungen nach Migrationshintergrund in den Bundesländern am 15.03.2008 (Anzahl; Anteil in %)</t>
  </si>
  <si>
    <t>Tab16a: Kinder im Alter von 3 Jahren bis zum Schuleintritt in Kindertageseinrichtungen nach Migrationshintergrund in den Bundesländern am 15.03.2006 (Anzahl; Anteil in %)</t>
  </si>
  <si>
    <t>Bundesland</t>
  </si>
  <si>
    <t>Kinder im Alter von unter 3 Jahren in KiTas</t>
  </si>
  <si>
    <t>Kinder, deren Eltern beide in Deutschland geboren wurden</t>
  </si>
  <si>
    <t>Kinder, von denen mindestens ein Elternteil ausländischer Herkunft ist</t>
  </si>
  <si>
    <t>Insgesamt</t>
  </si>
  <si>
    <t>davon vorwiegend im Elternhaus gesprochene Sprache</t>
  </si>
  <si>
    <t>Deutsch</t>
  </si>
  <si>
    <t>nicht Deutsch</t>
  </si>
  <si>
    <t>Anzahl</t>
  </si>
  <si>
    <t xml:space="preserve">In %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</si>
  <si>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</si>
  <si>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</si>
  <si>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</si>
  <si>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</si>
  <si>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</si>
  <si>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</si>
  <si>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</si>
  <si>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</si>
  <si>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</si>
  <si>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</si>
  <si>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</si>
  <si>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</si>
  <si>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</si>
  <si>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</si>
  <si>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</si>
  <si>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</si>
  <si>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</si>
  <si>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</si>
  <si>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</si>
  <si>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Quelle: FDZ der Statistischen Ämter des Bundes und der Länder sowie Statistisches Bundesamt, Kinder und tätige Personen in Tageseinrichtungen und in öffentlich geförderter Kindertagespflege 2023; berechnet vom Österreichischen Institut für Familienforschung an der Universität Wien, 2024.</t>
  </si>
  <si>
    <t>Quelle: FDZ der Statistischen Ämter des Bundes und der Länder sowie Statistisches Bundesamt, Kinder und tätige Personen in Tageseinrichtungen und in öffentlich geförderter Kindertagespflege 2022; berechnet vom LG Empirische Bildungsforschung der FernUniversität in Hagen, 2023.</t>
  </si>
  <si>
    <t>Ostdeutschland (mit Berlin)**</t>
  </si>
  <si>
    <t>Westdeutschland (ohne Berlin)**</t>
  </si>
  <si>
    <t xml:space="preserve">x Wert unterliegt nach Angabe des Statistischen Bundesamtes der Geheimhaltung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</si>
  <si>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</si>
  <si>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Exklusive der Werte, die nach Angabe des Statistischen Bundesamtes der Geheimhaltung unterliegen</t>
  </si>
  <si>
    <t>Quelle: FDZ der Statistischen Ämter des Bundes und der Länder sowie Statistisches Bundesamt, Kinder und tätige Personen in Tageseinrichtungen und in öffentlich geförderter Kindertagespflege 2021; berechnet vom LG Empirische Bildungsforschung der FernUniversität in Hagen, 2022.</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</si>
  <si>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</si>
  <si>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</si>
  <si>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Quelle: FDZ der Statistischen Ämter des Bundes und der Länder sowie Statistisches Bundesamt, Kinder und tätige Personen in Tageseinrichtungen und in öffentlich geförderter Kindertagespflege 2020; berechnet vom LG Empirische Bildungsforschung der FernUniversität in Hagen, 2021.</t>
  </si>
  <si>
    <t>Bundesländer</t>
  </si>
  <si>
    <t>Quelle: FDZ der Statistischen Ämter des Bundes und der Länder sowie Statistisches Bundesamt, Kinder und tätige Personen in Tageseinrichtungen und in öffentlich geförderter Kindertagespflege 2019; berechnet vom LG Empirische Bildungsforschung der FernUniversität in Hagen, 2020.</t>
  </si>
  <si>
    <t>Kinder im Alter von 
unter 3 Jahren in Kindertageseinrichtungen</t>
  </si>
  <si>
    <t>Quelle: FDZ der Statistischen Ämter des Bundes und der Länder sowie statistisches Bundesamt, Kinder und tätige Personen in Tageseinrichtungen und in öffentlich geförderter Kindertagespflege 2018; berechnet vom LG Empirische Bildungsforschung der FernUniversität in Hagen, 2019.</t>
  </si>
  <si>
    <t>Quelle: Statistisches Bundesamt: Kinder und tätige Personen in Tageseinrichtungen und in öffentlich geförderter Kindertagespflege 2017; zusammengestellt und berechnet vom Forschungsverbund DJI/TU Dortmund, 2017.</t>
  </si>
  <si>
    <t>Quelle: Statistisches Bundesamt: Kinder und tätige Personen in Tageseinrichtungen und in öffentlich geförderter Kindertagespflege 2016; zusammengestellt und berechnet vom Forschungsverbund DJI/TU Dortmund, 2016.</t>
  </si>
  <si>
    <t>Kinder ab 3 Jahre in KiTas (ohne Schulkinder)</t>
  </si>
  <si>
    <t>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</si>
</sst>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font>
      <sz val="12"/>
      <color theme="1"/>
      <name val="Calibri"/>
      <family val="2"/>
      <scheme val="minor"/>
    </font>
    <font>
      <sz val="11"/>
      <color theme="1"/>
      <name val="Calibri"/>
      <family val="2"/>
      <scheme val="minor"/>
    </font>
    <font>
      <sz val="11"/>
      <name val="Calibri"/>
      <family val="2"/>
      <scheme val="minor"/>
    </font>
    <font>
      <b/>
      <sz val="11"/>
      <name val="Calibri"/>
      <family val="2"/>
      <scheme val="minor"/>
    </font>
    <font>
      <i/>
      <sz val="11"/>
      <name val="Calibri"/>
      <family val="2"/>
      <scheme val="minor"/>
    </font>
    <font>
      <sz val="10"/>
      <name val="Arial"/>
      <family val="2"/>
    </font>
    <font>
      <sz val="10"/>
      <color indexed="8"/>
      <name val="Arial"/>
      <family val="2"/>
    </font>
    <font>
      <sz val="11"/>
      <color theme="1"/>
      <name val="Calibri"/>
      <family val="2"/>
      <scheme val="minor"/>
    </font>
    <font>
      <sz val="11"/>
      <color indexed="8"/>
      <name val="Calibri"/>
      <family val="2"/>
    </font>
    <font>
      <u/>
      <sz val="12"/>
      <color theme="10"/>
      <name val="Calibri"/>
      <family val="2"/>
      <scheme val="minor"/>
    </font>
    <font>
      <u/>
      <sz val="12"/>
      <color theme="1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1"/>
      <color theme="10"/>
      <name val="Calibri"/>
      <family val="2"/>
      <scheme val="minor"/>
    </font>
  </fonts>
  <fills count="10">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theme="2"/>
        <bgColor indexed="64"/>
      </patternFill>
    </fill>
    <fill>
      <patternFill patternType="solid">
        <fgColor theme="0"/>
        <bgColor indexed="64"/>
      </patternFill>
    </fill>
    <fill>
      <patternFill patternType="solid">
        <fgColor rgb="FFEEE7CF"/>
        <bgColor indexed="64"/>
      </patternFill>
    </fill>
    <fill>
      <patternFill patternType="solid">
        <fgColor rgb="FFDAEEF3"/>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indexed="64"/>
      </right>
      <top style="thin">
        <color auto="1"/>
      </top>
      <bottom style="thin">
        <color indexed="64"/>
      </bottom>
      <diagonal/>
    </border>
    <border>
      <left/>
      <right style="thin">
        <color rgb="FF000000"/>
      </right>
      <top/>
      <bottom/>
      <diagonal/>
    </border>
    <border>
      <left/>
      <right style="thin">
        <color rgb="FF000000"/>
      </right>
      <top style="thin">
        <color auto="1"/>
      </top>
      <bottom/>
      <diagonal/>
    </border>
    <border>
      <left/>
      <right style="thin">
        <color rgb="FF000000"/>
      </right>
      <top/>
      <bottom style="thin">
        <color auto="1"/>
      </bottom>
      <diagonal/>
    </border>
  </borders>
  <cellStyleXfs count="23">
    <xf numFmtId="0" fontId="0"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6" fillId="0" borderId="0"/>
    <xf numFmtId="0" fontId="6"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6" fillId="0" borderId="0"/>
    <xf numFmtId="0" fontId="6" fillId="0" borderId="0"/>
    <xf numFmtId="0" fontId="9" fillId="0" borderId="0" applyNumberFormat="0" applyFill="0" applyBorder="0" applyAlignment="0" applyProtection="0"/>
    <xf numFmtId="0" fontId="9" fillId="0" borderId="0" applyNumberFormat="0" applyFill="0" applyBorder="0" applyAlignment="0" applyProtection="0"/>
    <xf numFmtId="0" fontId="1" fillId="0" borderId="0"/>
  </cellStyleXfs>
  <cellXfs count="219">
    <xf numFmtId="0" fontId="0" fillId="0" borderId="0" xfId="0"/>
    <xf numFmtId="0" fontId="2" fillId="0" borderId="0" xfId="0" applyFont="1" applyAlignment="1">
      <alignment horizontal="left"/>
    </xf>
    <xf numFmtId="0" fontId="2" fillId="0" borderId="0" xfId="2" applyFont="1"/>
    <xf numFmtId="3" fontId="2" fillId="0" borderId="0" xfId="2" applyNumberFormat="1" applyFont="1"/>
    <xf numFmtId="0" fontId="3" fillId="2" borderId="0" xfId="2" applyFont="1" applyFill="1" applyAlignment="1">
      <alignment horizontal="center" vertical="center"/>
    </xf>
    <xf numFmtId="0" fontId="0" fillId="0" borderId="9" xfId="0" applyBorder="1" applyAlignment="1">
      <alignment vertical="center"/>
    </xf>
    <xf numFmtId="3" fontId="8" fillId="0" borderId="1" xfId="12" applyNumberFormat="1" applyFont="1" applyBorder="1" applyAlignment="1">
      <alignment horizontal="right" vertical="center" wrapText="1" indent="9"/>
    </xf>
    <xf numFmtId="3" fontId="8" fillId="0" borderId="7" xfId="13" applyNumberFormat="1" applyFont="1" applyBorder="1" applyAlignment="1">
      <alignment horizontal="right" vertical="center" wrapText="1" indent="9"/>
    </xf>
    <xf numFmtId="3" fontId="8" fillId="0" borderId="1" xfId="13" applyNumberFormat="1" applyFont="1" applyBorder="1" applyAlignment="1">
      <alignment horizontal="right" vertical="center" wrapText="1" indent="9"/>
    </xf>
    <xf numFmtId="164" fontId="2" fillId="0" borderId="3" xfId="2" applyNumberFormat="1" applyFont="1" applyBorder="1" applyAlignment="1">
      <alignment horizontal="right" vertical="center" indent="9"/>
    </xf>
    <xf numFmtId="164" fontId="2" fillId="0" borderId="1" xfId="2" applyNumberFormat="1" applyFont="1" applyBorder="1" applyAlignment="1">
      <alignment horizontal="right" vertical="center" indent="9"/>
    </xf>
    <xf numFmtId="0" fontId="0" fillId="4" borderId="4" xfId="0" applyFill="1" applyBorder="1" applyAlignment="1">
      <alignment vertical="center"/>
    </xf>
    <xf numFmtId="3" fontId="8" fillId="4" borderId="2" xfId="12" applyNumberFormat="1" applyFont="1" applyFill="1" applyBorder="1" applyAlignment="1">
      <alignment horizontal="right" vertical="center" wrapText="1" indent="9"/>
    </xf>
    <xf numFmtId="3" fontId="8" fillId="4" borderId="5" xfId="13" applyNumberFormat="1" applyFont="1" applyFill="1" applyBorder="1" applyAlignment="1">
      <alignment horizontal="right" vertical="center" wrapText="1" indent="9"/>
    </xf>
    <xf numFmtId="3" fontId="8" fillId="4" borderId="2" xfId="13" applyNumberFormat="1" applyFont="1" applyFill="1" applyBorder="1" applyAlignment="1">
      <alignment horizontal="right" vertical="center" wrapText="1" indent="9"/>
    </xf>
    <xf numFmtId="164" fontId="2" fillId="4" borderId="0" xfId="2" applyNumberFormat="1" applyFont="1" applyFill="1" applyAlignment="1">
      <alignment horizontal="right" vertical="center" indent="9"/>
    </xf>
    <xf numFmtId="164" fontId="2" fillId="4" borderId="2" xfId="2" applyNumberFormat="1" applyFont="1" applyFill="1" applyBorder="1" applyAlignment="1">
      <alignment horizontal="right" vertical="center" indent="9"/>
    </xf>
    <xf numFmtId="0" fontId="0" fillId="0" borderId="4" xfId="0" applyBorder="1" applyAlignment="1">
      <alignment vertical="center"/>
    </xf>
    <xf numFmtId="3" fontId="8" fillId="0" borderId="2" xfId="12" applyNumberFormat="1" applyFont="1" applyBorder="1" applyAlignment="1">
      <alignment horizontal="right" vertical="center" wrapText="1" indent="9"/>
    </xf>
    <xf numFmtId="3" fontId="8" fillId="0" borderId="5" xfId="13" applyNumberFormat="1" applyFont="1" applyBorder="1" applyAlignment="1">
      <alignment horizontal="right" vertical="center" wrapText="1" indent="9"/>
    </xf>
    <xf numFmtId="3" fontId="8" fillId="0" borderId="2" xfId="13" applyNumberFormat="1" applyFont="1" applyBorder="1" applyAlignment="1">
      <alignment horizontal="right" vertical="center" wrapText="1" indent="9"/>
    </xf>
    <xf numFmtId="164" fontId="2" fillId="0" borderId="0" xfId="2" applyNumberFormat="1" applyFont="1" applyAlignment="1">
      <alignment horizontal="right" vertical="center" indent="9"/>
    </xf>
    <xf numFmtId="164" fontId="2" fillId="0" borderId="2" xfId="2" applyNumberFormat="1" applyFont="1" applyBorder="1" applyAlignment="1">
      <alignment horizontal="right" vertical="center" indent="9"/>
    </xf>
    <xf numFmtId="0" fontId="0" fillId="4" borderId="10" xfId="0" applyFill="1" applyBorder="1" applyAlignment="1">
      <alignment vertical="center"/>
    </xf>
    <xf numFmtId="3" fontId="8" fillId="4" borderId="6" xfId="12" applyNumberFormat="1" applyFont="1" applyFill="1" applyBorder="1" applyAlignment="1">
      <alignment horizontal="right" vertical="center" wrapText="1" indent="9"/>
    </xf>
    <xf numFmtId="3" fontId="8" fillId="4" borderId="8" xfId="13" applyNumberFormat="1" applyFont="1" applyFill="1" applyBorder="1" applyAlignment="1">
      <alignment horizontal="right" vertical="center" wrapText="1" indent="9"/>
    </xf>
    <xf numFmtId="3" fontId="8" fillId="4" borderId="6" xfId="13" applyNumberFormat="1" applyFont="1" applyFill="1" applyBorder="1" applyAlignment="1">
      <alignment horizontal="right" vertical="center" wrapText="1" indent="9"/>
    </xf>
    <xf numFmtId="164" fontId="2" fillId="4" borderId="11" xfId="2" applyNumberFormat="1" applyFont="1" applyFill="1" applyBorder="1" applyAlignment="1">
      <alignment horizontal="right" vertical="center" indent="9"/>
    </xf>
    <xf numFmtId="164" fontId="2" fillId="4" borderId="6" xfId="2" applyNumberFormat="1" applyFont="1" applyFill="1" applyBorder="1" applyAlignment="1">
      <alignment horizontal="right" vertical="center" indent="9"/>
    </xf>
    <xf numFmtId="0" fontId="2" fillId="3" borderId="9" xfId="2" applyFont="1" applyFill="1" applyBorder="1" applyAlignment="1">
      <alignment vertical="center"/>
    </xf>
    <xf numFmtId="3" fontId="2" fillId="3" borderId="4" xfId="2" applyNumberFormat="1" applyFont="1" applyFill="1" applyBorder="1" applyAlignment="1">
      <alignment horizontal="right" vertical="center" indent="9"/>
    </xf>
    <xf numFmtId="3" fontId="2" fillId="3" borderId="2" xfId="2" applyNumberFormat="1" applyFont="1" applyFill="1" applyBorder="1" applyAlignment="1">
      <alignment horizontal="right" vertical="center" indent="9"/>
    </xf>
    <xf numFmtId="3" fontId="2" fillId="3" borderId="0" xfId="2" applyNumberFormat="1" applyFont="1" applyFill="1" applyAlignment="1">
      <alignment horizontal="right" vertical="center" indent="9"/>
    </xf>
    <xf numFmtId="164" fontId="2" fillId="3" borderId="9" xfId="2" applyNumberFormat="1" applyFont="1" applyFill="1" applyBorder="1" applyAlignment="1">
      <alignment horizontal="right" vertical="center" indent="9"/>
    </xf>
    <xf numFmtId="164" fontId="2" fillId="3" borderId="1" xfId="2" applyNumberFormat="1" applyFont="1" applyFill="1" applyBorder="1" applyAlignment="1">
      <alignment horizontal="right" vertical="center" indent="9"/>
    </xf>
    <xf numFmtId="164" fontId="2" fillId="3" borderId="3" xfId="2" applyNumberFormat="1" applyFont="1" applyFill="1" applyBorder="1" applyAlignment="1">
      <alignment horizontal="right" vertical="center" indent="9"/>
    </xf>
    <xf numFmtId="0" fontId="2" fillId="0" borderId="4" xfId="2" applyFont="1" applyBorder="1" applyAlignment="1">
      <alignment vertical="center"/>
    </xf>
    <xf numFmtId="3" fontId="2" fillId="0" borderId="4" xfId="2" applyNumberFormat="1" applyFont="1" applyBorder="1" applyAlignment="1">
      <alignment horizontal="right" vertical="center" indent="9"/>
    </xf>
    <xf numFmtId="3" fontId="2" fillId="0" borderId="2" xfId="2" applyNumberFormat="1" applyFont="1" applyBorder="1" applyAlignment="1">
      <alignment horizontal="right" vertical="center" indent="9"/>
    </xf>
    <xf numFmtId="3" fontId="2" fillId="0" borderId="5" xfId="2" applyNumberFormat="1" applyFont="1" applyBorder="1" applyAlignment="1">
      <alignment horizontal="right" vertical="center" indent="9"/>
    </xf>
    <xf numFmtId="164" fontId="2" fillId="0" borderId="4" xfId="2" applyNumberFormat="1" applyFont="1" applyBorder="1" applyAlignment="1">
      <alignment horizontal="right" vertical="center" indent="9"/>
    </xf>
    <xf numFmtId="0" fontId="2" fillId="3" borderId="10" xfId="2" applyFont="1" applyFill="1" applyBorder="1" applyAlignment="1">
      <alignment vertical="center"/>
    </xf>
    <xf numFmtId="3" fontId="2" fillId="3" borderId="10" xfId="2" applyNumberFormat="1" applyFont="1" applyFill="1" applyBorder="1" applyAlignment="1">
      <alignment horizontal="right" vertical="center" indent="9"/>
    </xf>
    <xf numFmtId="3" fontId="2" fillId="3" borderId="6" xfId="2" applyNumberFormat="1" applyFont="1" applyFill="1" applyBorder="1" applyAlignment="1">
      <alignment horizontal="right" vertical="center" indent="9"/>
    </xf>
    <xf numFmtId="3" fontId="2" fillId="3" borderId="8" xfId="2" applyNumberFormat="1" applyFont="1" applyFill="1" applyBorder="1" applyAlignment="1">
      <alignment horizontal="right" vertical="center" indent="9"/>
    </xf>
    <xf numFmtId="164" fontId="2" fillId="3" borderId="10" xfId="2" applyNumberFormat="1" applyFont="1" applyFill="1" applyBorder="1" applyAlignment="1">
      <alignment horizontal="right" vertical="center" indent="9"/>
    </xf>
    <xf numFmtId="164" fontId="2" fillId="3" borderId="6" xfId="2" applyNumberFormat="1" applyFont="1" applyFill="1" applyBorder="1" applyAlignment="1">
      <alignment horizontal="right" vertical="center" indent="9"/>
    </xf>
    <xf numFmtId="164" fontId="2" fillId="3" borderId="11" xfId="2" applyNumberFormat="1" applyFont="1" applyFill="1" applyBorder="1" applyAlignment="1">
      <alignment horizontal="right" vertical="center" indent="9"/>
    </xf>
    <xf numFmtId="3" fontId="8" fillId="0" borderId="1" xfId="12" applyNumberFormat="1" applyFont="1" applyBorder="1" applyAlignment="1">
      <alignment horizontal="right" vertical="center" wrapText="1" indent="7"/>
    </xf>
    <xf numFmtId="3" fontId="8" fillId="0" borderId="7" xfId="13" applyNumberFormat="1" applyFont="1" applyBorder="1" applyAlignment="1">
      <alignment horizontal="right" vertical="center" wrapText="1" indent="7"/>
    </xf>
    <xf numFmtId="3" fontId="8" fillId="0" borderId="1" xfId="13" applyNumberFormat="1" applyFont="1" applyBorder="1" applyAlignment="1">
      <alignment horizontal="right" vertical="center" wrapText="1" indent="7"/>
    </xf>
    <xf numFmtId="164" fontId="2" fillId="0" borderId="3" xfId="2" applyNumberFormat="1" applyFont="1" applyBorder="1" applyAlignment="1">
      <alignment horizontal="right" vertical="center" indent="7"/>
    </xf>
    <xf numFmtId="164" fontId="2" fillId="0" borderId="1" xfId="2" applyNumberFormat="1" applyFont="1" applyBorder="1" applyAlignment="1">
      <alignment horizontal="right" vertical="center" indent="7"/>
    </xf>
    <xf numFmtId="3" fontId="8" fillId="4" borderId="2" xfId="12" applyNumberFormat="1" applyFont="1" applyFill="1" applyBorder="1" applyAlignment="1">
      <alignment horizontal="right" vertical="center" wrapText="1" indent="7"/>
    </xf>
    <xf numFmtId="3" fontId="8" fillId="4" borderId="5" xfId="13" applyNumberFormat="1" applyFont="1" applyFill="1" applyBorder="1" applyAlignment="1">
      <alignment horizontal="right" vertical="center" wrapText="1" indent="7"/>
    </xf>
    <xf numFmtId="3" fontId="8" fillId="4" borderId="2" xfId="13" applyNumberFormat="1" applyFont="1" applyFill="1" applyBorder="1" applyAlignment="1">
      <alignment horizontal="right" vertical="center" wrapText="1" indent="7"/>
    </xf>
    <xf numFmtId="164" fontId="2" fillId="4" borderId="0" xfId="2" applyNumberFormat="1" applyFont="1" applyFill="1" applyAlignment="1">
      <alignment horizontal="right" vertical="center" indent="7"/>
    </xf>
    <xf numFmtId="164" fontId="2" fillId="4" borderId="2" xfId="2" applyNumberFormat="1" applyFont="1" applyFill="1" applyBorder="1" applyAlignment="1">
      <alignment horizontal="right" vertical="center" indent="7"/>
    </xf>
    <xf numFmtId="3" fontId="8" fillId="0" borderId="2" xfId="12" applyNumberFormat="1" applyFont="1" applyBorder="1" applyAlignment="1">
      <alignment horizontal="right" vertical="center" wrapText="1" indent="7"/>
    </xf>
    <xf numFmtId="3" fontId="8" fillId="0" borderId="5" xfId="13" applyNumberFormat="1" applyFont="1" applyBorder="1" applyAlignment="1">
      <alignment horizontal="right" vertical="center" wrapText="1" indent="7"/>
    </xf>
    <xf numFmtId="3" fontId="8" fillId="0" borderId="2" xfId="13" applyNumberFormat="1" applyFont="1" applyBorder="1" applyAlignment="1">
      <alignment horizontal="right" vertical="center" wrapText="1" indent="7"/>
    </xf>
    <xf numFmtId="164" fontId="2" fillId="0" borderId="0" xfId="2" applyNumberFormat="1" applyFont="1" applyAlignment="1">
      <alignment horizontal="right" vertical="center" indent="7"/>
    </xf>
    <xf numFmtId="164" fontId="2" fillId="0" borderId="2" xfId="2" applyNumberFormat="1" applyFont="1" applyBorder="1" applyAlignment="1">
      <alignment horizontal="right" vertical="center" indent="7"/>
    </xf>
    <xf numFmtId="3" fontId="8" fillId="4" borderId="6" xfId="12" applyNumberFormat="1" applyFont="1" applyFill="1" applyBorder="1" applyAlignment="1">
      <alignment horizontal="right" vertical="center" wrapText="1" indent="7"/>
    </xf>
    <xf numFmtId="3" fontId="8" fillId="4" borderId="8" xfId="13" applyNumberFormat="1" applyFont="1" applyFill="1" applyBorder="1" applyAlignment="1">
      <alignment horizontal="right" vertical="center" wrapText="1" indent="7"/>
    </xf>
    <xf numFmtId="3" fontId="8" fillId="4" borderId="6" xfId="13" applyNumberFormat="1" applyFont="1" applyFill="1" applyBorder="1" applyAlignment="1">
      <alignment horizontal="right" vertical="center" wrapText="1" indent="7"/>
    </xf>
    <xf numFmtId="164" fontId="2" fillId="4" borderId="11" xfId="2" applyNumberFormat="1" applyFont="1" applyFill="1" applyBorder="1" applyAlignment="1">
      <alignment horizontal="right" vertical="center" indent="7"/>
    </xf>
    <xf numFmtId="164" fontId="2" fillId="4" borderId="6" xfId="2" applyNumberFormat="1" applyFont="1" applyFill="1" applyBorder="1" applyAlignment="1">
      <alignment horizontal="right" vertical="center" indent="7"/>
    </xf>
    <xf numFmtId="3" fontId="2" fillId="3" borderId="4" xfId="2" applyNumberFormat="1" applyFont="1" applyFill="1" applyBorder="1" applyAlignment="1">
      <alignment horizontal="right" vertical="center" indent="7"/>
    </xf>
    <xf numFmtId="3" fontId="2" fillId="3" borderId="2" xfId="2" applyNumberFormat="1" applyFont="1" applyFill="1" applyBorder="1" applyAlignment="1">
      <alignment horizontal="right" vertical="center" indent="7"/>
    </xf>
    <xf numFmtId="3" fontId="2" fillId="3" borderId="0" xfId="2" applyNumberFormat="1" applyFont="1" applyFill="1" applyAlignment="1">
      <alignment horizontal="right" vertical="center" indent="7"/>
    </xf>
    <xf numFmtId="164" fontId="2" fillId="3" borderId="9" xfId="2" applyNumberFormat="1" applyFont="1" applyFill="1" applyBorder="1" applyAlignment="1">
      <alignment horizontal="right" vertical="center" indent="7"/>
    </xf>
    <xf numFmtId="164" fontId="2" fillId="3" borderId="1" xfId="2" applyNumberFormat="1" applyFont="1" applyFill="1" applyBorder="1" applyAlignment="1">
      <alignment horizontal="right" vertical="center" indent="7"/>
    </xf>
    <xf numFmtId="164" fontId="2" fillId="3" borderId="3" xfId="2" applyNumberFormat="1" applyFont="1" applyFill="1" applyBorder="1" applyAlignment="1">
      <alignment horizontal="right" vertical="center" indent="7"/>
    </xf>
    <xf numFmtId="3" fontId="2" fillId="0" borderId="4" xfId="2" applyNumberFormat="1" applyFont="1" applyBorder="1" applyAlignment="1">
      <alignment horizontal="right" vertical="center" indent="7"/>
    </xf>
    <xf numFmtId="3" fontId="2" fillId="0" borderId="2" xfId="2" applyNumberFormat="1" applyFont="1" applyBorder="1" applyAlignment="1">
      <alignment horizontal="right" vertical="center" indent="7"/>
    </xf>
    <xf numFmtId="3" fontId="2" fillId="0" borderId="5" xfId="2" applyNumberFormat="1" applyFont="1" applyBorder="1" applyAlignment="1">
      <alignment horizontal="right" vertical="center" indent="7"/>
    </xf>
    <xf numFmtId="164" fontId="2" fillId="0" borderId="4" xfId="2" applyNumberFormat="1" applyFont="1" applyBorder="1" applyAlignment="1">
      <alignment horizontal="right" vertical="center" indent="7"/>
    </xf>
    <xf numFmtId="3" fontId="2" fillId="3" borderId="10" xfId="2" applyNumberFormat="1" applyFont="1" applyFill="1" applyBorder="1" applyAlignment="1">
      <alignment horizontal="right" vertical="center" indent="7"/>
    </xf>
    <xf numFmtId="3" fontId="2" fillId="3" borderId="6" xfId="2" applyNumberFormat="1" applyFont="1" applyFill="1" applyBorder="1" applyAlignment="1">
      <alignment horizontal="right" vertical="center" indent="7"/>
    </xf>
    <xf numFmtId="3" fontId="2" fillId="3" borderId="8" xfId="2" applyNumberFormat="1" applyFont="1" applyFill="1" applyBorder="1" applyAlignment="1">
      <alignment horizontal="right" vertical="center" indent="7"/>
    </xf>
    <xf numFmtId="164" fontId="2" fillId="3" borderId="10" xfId="2" applyNumberFormat="1" applyFont="1" applyFill="1" applyBorder="1" applyAlignment="1">
      <alignment horizontal="right" vertical="center" indent="7"/>
    </xf>
    <xf numFmtId="164" fontId="2" fillId="3" borderId="6" xfId="2" applyNumberFormat="1" applyFont="1" applyFill="1" applyBorder="1" applyAlignment="1">
      <alignment horizontal="right" vertical="center" indent="7"/>
    </xf>
    <xf numFmtId="164" fontId="2" fillId="3" borderId="11" xfId="2" applyNumberFormat="1" applyFont="1" applyFill="1" applyBorder="1" applyAlignment="1">
      <alignment horizontal="right" vertical="center" indent="7"/>
    </xf>
    <xf numFmtId="3" fontId="8" fillId="0" borderId="1" xfId="12" applyNumberFormat="1" applyFont="1" applyBorder="1" applyAlignment="1">
      <alignment horizontal="right" vertical="center" wrapText="1" indent="6"/>
    </xf>
    <xf numFmtId="3" fontId="8" fillId="0" borderId="7" xfId="13" applyNumberFormat="1" applyFont="1" applyBorder="1" applyAlignment="1">
      <alignment horizontal="right" vertical="center" wrapText="1" indent="6"/>
    </xf>
    <xf numFmtId="3" fontId="8" fillId="0" borderId="1" xfId="13" applyNumberFormat="1" applyFont="1" applyBorder="1" applyAlignment="1">
      <alignment horizontal="right" vertical="center" wrapText="1" indent="6"/>
    </xf>
    <xf numFmtId="164" fontId="2" fillId="0" borderId="3" xfId="2" applyNumberFormat="1" applyFont="1" applyBorder="1" applyAlignment="1">
      <alignment horizontal="right" vertical="center" indent="6"/>
    </xf>
    <xf numFmtId="164" fontId="2" fillId="0" borderId="1" xfId="2" applyNumberFormat="1" applyFont="1" applyBorder="1" applyAlignment="1">
      <alignment horizontal="right" vertical="center" indent="6"/>
    </xf>
    <xf numFmtId="3" fontId="8" fillId="4" borderId="2" xfId="12" applyNumberFormat="1" applyFont="1" applyFill="1" applyBorder="1" applyAlignment="1">
      <alignment horizontal="right" vertical="center" wrapText="1" indent="6"/>
    </xf>
    <xf numFmtId="3" fontId="8" fillId="4" borderId="5" xfId="13" applyNumberFormat="1" applyFont="1" applyFill="1" applyBorder="1" applyAlignment="1">
      <alignment horizontal="right" vertical="center" wrapText="1" indent="6"/>
    </xf>
    <xf numFmtId="3" fontId="8" fillId="4" borderId="2" xfId="13" applyNumberFormat="1" applyFont="1" applyFill="1" applyBorder="1" applyAlignment="1">
      <alignment horizontal="right" vertical="center" wrapText="1" indent="6"/>
    </xf>
    <xf numFmtId="164" fontId="2" fillId="4" borderId="0" xfId="2" applyNumberFormat="1" applyFont="1" applyFill="1" applyAlignment="1">
      <alignment horizontal="right" vertical="center" indent="6"/>
    </xf>
    <xf numFmtId="164" fontId="2" fillId="4" borderId="2" xfId="2" applyNumberFormat="1" applyFont="1" applyFill="1" applyBorder="1" applyAlignment="1">
      <alignment horizontal="right" vertical="center" indent="6"/>
    </xf>
    <xf numFmtId="3" fontId="8" fillId="0" borderId="2" xfId="12" applyNumberFormat="1" applyFont="1" applyBorder="1" applyAlignment="1">
      <alignment horizontal="right" vertical="center" wrapText="1" indent="6"/>
    </xf>
    <xf numFmtId="3" fontId="8" fillId="0" borderId="5" xfId="13" applyNumberFormat="1" applyFont="1" applyBorder="1" applyAlignment="1">
      <alignment horizontal="right" vertical="center" wrapText="1" indent="6"/>
    </xf>
    <xf numFmtId="3" fontId="8" fillId="0" borderId="2" xfId="13" applyNumberFormat="1" applyFont="1" applyBorder="1" applyAlignment="1">
      <alignment horizontal="right" vertical="center" wrapText="1" indent="6"/>
    </xf>
    <xf numFmtId="164" fontId="2" fillId="0" borderId="0" xfId="2" applyNumberFormat="1" applyFont="1" applyAlignment="1">
      <alignment horizontal="right" vertical="center" indent="6"/>
    </xf>
    <xf numFmtId="164" fontId="2" fillId="0" borderId="2" xfId="2" applyNumberFormat="1" applyFont="1" applyBorder="1" applyAlignment="1">
      <alignment horizontal="right" vertical="center" indent="6"/>
    </xf>
    <xf numFmtId="3" fontId="8" fillId="4" borderId="6" xfId="12" applyNumberFormat="1" applyFont="1" applyFill="1" applyBorder="1" applyAlignment="1">
      <alignment horizontal="right" vertical="center" wrapText="1" indent="6"/>
    </xf>
    <xf numFmtId="3" fontId="8" fillId="4" borderId="8" xfId="13" applyNumberFormat="1" applyFont="1" applyFill="1" applyBorder="1" applyAlignment="1">
      <alignment horizontal="right" vertical="center" wrapText="1" indent="6"/>
    </xf>
    <xf numFmtId="3" fontId="8" fillId="4" borderId="6" xfId="13" applyNumberFormat="1" applyFont="1" applyFill="1" applyBorder="1" applyAlignment="1">
      <alignment horizontal="right" vertical="center" wrapText="1" indent="6"/>
    </xf>
    <xf numFmtId="164" fontId="2" fillId="4" borderId="11" xfId="2" applyNumberFormat="1" applyFont="1" applyFill="1" applyBorder="1" applyAlignment="1">
      <alignment horizontal="right" vertical="center" indent="6"/>
    </xf>
    <xf numFmtId="164" fontId="2" fillId="4" borderId="6" xfId="2" applyNumberFormat="1" applyFont="1" applyFill="1" applyBorder="1" applyAlignment="1">
      <alignment horizontal="right" vertical="center" indent="6"/>
    </xf>
    <xf numFmtId="3" fontId="2" fillId="3" borderId="4" xfId="2" applyNumberFormat="1" applyFont="1" applyFill="1" applyBorder="1" applyAlignment="1">
      <alignment horizontal="right" vertical="center" indent="6"/>
    </xf>
    <xf numFmtId="3" fontId="2" fillId="3" borderId="2" xfId="2" applyNumberFormat="1" applyFont="1" applyFill="1" applyBorder="1" applyAlignment="1">
      <alignment horizontal="right" vertical="center" indent="6"/>
    </xf>
    <xf numFmtId="3" fontId="2" fillId="3" borderId="0" xfId="2" applyNumberFormat="1" applyFont="1" applyFill="1" applyAlignment="1">
      <alignment horizontal="right" vertical="center" indent="6"/>
    </xf>
    <xf numFmtId="164" fontId="2" fillId="3" borderId="9" xfId="2" applyNumberFormat="1" applyFont="1" applyFill="1" applyBorder="1" applyAlignment="1">
      <alignment horizontal="right" vertical="center" indent="6"/>
    </xf>
    <xf numFmtId="164" fontId="2" fillId="3" borderId="1" xfId="2" applyNumberFormat="1" applyFont="1" applyFill="1" applyBorder="1" applyAlignment="1">
      <alignment horizontal="right" vertical="center" indent="6"/>
    </xf>
    <xf numFmtId="164" fontId="2" fillId="3" borderId="3" xfId="2" applyNumberFormat="1" applyFont="1" applyFill="1" applyBorder="1" applyAlignment="1">
      <alignment horizontal="right" vertical="center" indent="6"/>
    </xf>
    <xf numFmtId="3" fontId="2" fillId="0" borderId="4" xfId="2" applyNumberFormat="1" applyFont="1" applyBorder="1" applyAlignment="1">
      <alignment horizontal="right" vertical="center" indent="6"/>
    </xf>
    <xf numFmtId="3" fontId="2" fillId="0" borderId="2" xfId="2" applyNumberFormat="1" applyFont="1" applyBorder="1" applyAlignment="1">
      <alignment horizontal="right" vertical="center" indent="6"/>
    </xf>
    <xf numFmtId="3" fontId="2" fillId="0" borderId="5" xfId="2" applyNumberFormat="1" applyFont="1" applyBorder="1" applyAlignment="1">
      <alignment horizontal="right" vertical="center" indent="6"/>
    </xf>
    <xf numFmtId="164" fontId="2" fillId="0" borderId="4" xfId="2" applyNumberFormat="1" applyFont="1" applyBorder="1" applyAlignment="1">
      <alignment horizontal="right" vertical="center" indent="6"/>
    </xf>
    <xf numFmtId="3" fontId="2" fillId="3" borderId="10" xfId="2" applyNumberFormat="1" applyFont="1" applyFill="1" applyBorder="1" applyAlignment="1">
      <alignment horizontal="right" vertical="center" indent="6"/>
    </xf>
    <xf numFmtId="3" fontId="2" fillId="3" borderId="6" xfId="2" applyNumberFormat="1" applyFont="1" applyFill="1" applyBorder="1" applyAlignment="1">
      <alignment horizontal="right" vertical="center" indent="6"/>
    </xf>
    <xf numFmtId="3" fontId="2" fillId="3" borderId="8" xfId="2" applyNumberFormat="1" applyFont="1" applyFill="1" applyBorder="1" applyAlignment="1">
      <alignment horizontal="right" vertical="center" indent="6"/>
    </xf>
    <xf numFmtId="164" fontId="2" fillId="3" borderId="10" xfId="2" applyNumberFormat="1" applyFont="1" applyFill="1" applyBorder="1" applyAlignment="1">
      <alignment horizontal="right" vertical="center" indent="6"/>
    </xf>
    <xf numFmtId="164" fontId="2" fillId="3" borderId="6" xfId="2" applyNumberFormat="1" applyFont="1" applyFill="1" applyBorder="1" applyAlignment="1">
      <alignment horizontal="right" vertical="center" indent="6"/>
    </xf>
    <xf numFmtId="164" fontId="2" fillId="3" borderId="11" xfId="2" applyNumberFormat="1" applyFont="1" applyFill="1" applyBorder="1" applyAlignment="1">
      <alignment horizontal="right" vertical="center" indent="6"/>
    </xf>
    <xf numFmtId="0" fontId="3" fillId="2" borderId="2" xfId="2" applyFont="1" applyFill="1" applyBorder="1" applyAlignment="1">
      <alignment horizontal="center" vertical="center"/>
    </xf>
    <xf numFmtId="0" fontId="3" fillId="2" borderId="5" xfId="2" applyFont="1" applyFill="1" applyBorder="1" applyAlignment="1">
      <alignment horizontal="center" vertical="center"/>
    </xf>
    <xf numFmtId="0" fontId="3" fillId="2" borderId="11" xfId="2" applyFont="1" applyFill="1" applyBorder="1" applyAlignment="1">
      <alignment horizontal="center" vertical="center"/>
    </xf>
    <xf numFmtId="0" fontId="3" fillId="2" borderId="8" xfId="2" applyFont="1" applyFill="1" applyBorder="1" applyAlignment="1">
      <alignment horizontal="center" vertical="center"/>
    </xf>
    <xf numFmtId="3" fontId="8" fillId="4" borderId="2" xfId="18" applyNumberFormat="1" applyFont="1" applyFill="1" applyBorder="1" applyAlignment="1">
      <alignment horizontal="right" vertical="center" wrapText="1" indent="7"/>
    </xf>
    <xf numFmtId="3" fontId="8" fillId="4" borderId="5" xfId="19" applyNumberFormat="1" applyFont="1" applyFill="1" applyBorder="1" applyAlignment="1">
      <alignment horizontal="right" vertical="center" wrapText="1" indent="7"/>
    </xf>
    <xf numFmtId="3" fontId="8" fillId="4" borderId="2" xfId="19" applyNumberFormat="1" applyFont="1" applyFill="1" applyBorder="1" applyAlignment="1">
      <alignment horizontal="right" vertical="center" wrapText="1" indent="7"/>
    </xf>
    <xf numFmtId="3" fontId="8" fillId="4" borderId="6" xfId="18" applyNumberFormat="1" applyFont="1" applyFill="1" applyBorder="1" applyAlignment="1">
      <alignment horizontal="right" vertical="center" wrapText="1" indent="7"/>
    </xf>
    <xf numFmtId="3" fontId="8" fillId="4" borderId="8" xfId="19" applyNumberFormat="1" applyFont="1" applyFill="1" applyBorder="1" applyAlignment="1">
      <alignment horizontal="right" vertical="center" wrapText="1" indent="7"/>
    </xf>
    <xf numFmtId="3" fontId="8" fillId="4" borderId="6" xfId="19" applyNumberFormat="1" applyFont="1" applyFill="1" applyBorder="1" applyAlignment="1">
      <alignment horizontal="right" vertical="center" wrapText="1" indent="7"/>
    </xf>
    <xf numFmtId="0" fontId="2" fillId="3" borderId="6" xfId="2" applyFont="1" applyFill="1" applyBorder="1" applyAlignment="1">
      <alignment vertical="center"/>
    </xf>
    <xf numFmtId="0" fontId="3" fillId="2" borderId="6" xfId="2" applyFont="1" applyFill="1" applyBorder="1" applyAlignment="1">
      <alignment horizontal="center" vertical="center"/>
    </xf>
    <xf numFmtId="3" fontId="8" fillId="0" borderId="1" xfId="18" applyNumberFormat="1" applyFont="1" applyBorder="1" applyAlignment="1">
      <alignment horizontal="right" vertical="center" wrapText="1" indent="7"/>
    </xf>
    <xf numFmtId="3" fontId="8" fillId="0" borderId="7" xfId="19" applyNumberFormat="1" applyFont="1" applyBorder="1" applyAlignment="1">
      <alignment horizontal="right" vertical="center" wrapText="1" indent="7"/>
    </xf>
    <xf numFmtId="3" fontId="8" fillId="0" borderId="1" xfId="19" applyNumberFormat="1" applyFont="1" applyBorder="1" applyAlignment="1">
      <alignment horizontal="right" vertical="center" wrapText="1" indent="7"/>
    </xf>
    <xf numFmtId="164" fontId="2" fillId="0" borderId="0" xfId="2" applyNumberFormat="1" applyFont="1"/>
    <xf numFmtId="3" fontId="8" fillId="0" borderId="2" xfId="18" applyNumberFormat="1" applyFont="1" applyBorder="1" applyAlignment="1">
      <alignment horizontal="right" vertical="center" wrapText="1" indent="7"/>
    </xf>
    <xf numFmtId="3" fontId="8" fillId="0" borderId="5" xfId="19" applyNumberFormat="1" applyFont="1" applyBorder="1" applyAlignment="1">
      <alignment horizontal="right" vertical="center" wrapText="1" indent="7"/>
    </xf>
    <xf numFmtId="3" fontId="8" fillId="0" borderId="2" xfId="19" applyNumberFormat="1" applyFont="1" applyBorder="1" applyAlignment="1">
      <alignment horizontal="right" vertical="center" wrapText="1" indent="7"/>
    </xf>
    <xf numFmtId="0" fontId="2" fillId="0" borderId="0" xfId="2" applyFont="1" applyAlignment="1">
      <alignment wrapText="1"/>
    </xf>
    <xf numFmtId="3" fontId="2" fillId="0" borderId="0" xfId="2" applyNumberFormat="1" applyFont="1" applyAlignment="1">
      <alignment wrapText="1"/>
    </xf>
    <xf numFmtId="0" fontId="0" fillId="8" borderId="0" xfId="0" applyFill="1"/>
    <xf numFmtId="0" fontId="0" fillId="8" borderId="4" xfId="0" applyFill="1" applyBorder="1"/>
    <xf numFmtId="0" fontId="2" fillId="0" borderId="0" xfId="2" applyFont="1" applyAlignment="1">
      <alignment vertical="top"/>
    </xf>
    <xf numFmtId="0" fontId="1" fillId="0" borderId="9" xfId="0" applyFont="1" applyBorder="1" applyAlignment="1">
      <alignment vertical="center"/>
    </xf>
    <xf numFmtId="0" fontId="1" fillId="4" borderId="4" xfId="0" applyFont="1" applyFill="1" applyBorder="1" applyAlignment="1">
      <alignment vertical="center"/>
    </xf>
    <xf numFmtId="0" fontId="1" fillId="0" borderId="4" xfId="0" applyFont="1" applyBorder="1" applyAlignment="1">
      <alignment vertical="center"/>
    </xf>
    <xf numFmtId="0" fontId="1" fillId="4" borderId="10" xfId="0" applyFont="1" applyFill="1" applyBorder="1" applyAlignment="1">
      <alignment vertical="center"/>
    </xf>
    <xf numFmtId="0" fontId="1" fillId="0" borderId="9" xfId="22" applyBorder="1" applyAlignment="1">
      <alignment vertical="center"/>
    </xf>
    <xf numFmtId="0" fontId="1" fillId="4" borderId="4" xfId="22" applyFill="1" applyBorder="1" applyAlignment="1">
      <alignment vertical="center"/>
    </xf>
    <xf numFmtId="0" fontId="1" fillId="0" borderId="4" xfId="22" applyBorder="1" applyAlignment="1">
      <alignment vertical="center"/>
    </xf>
    <xf numFmtId="0" fontId="1" fillId="0" borderId="0" xfId="22"/>
    <xf numFmtId="0" fontId="1" fillId="4" borderId="10" xfId="22" applyFill="1" applyBorder="1"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0" fillId="0" borderId="3"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0" fillId="9" borderId="4" xfId="0" applyFill="1" applyBorder="1" applyAlignment="1">
      <alignment horizontal="center" vertical="center"/>
    </xf>
    <xf numFmtId="0" fontId="0" fillId="0" borderId="7" xfId="0" applyBorder="1" applyAlignment="1">
      <alignment horizontal="center" vertical="center"/>
    </xf>
    <xf numFmtId="0" fontId="12" fillId="8" borderId="0" xfId="0" applyFont="1" applyFill="1" applyAlignment="1">
      <alignment horizontal="center" vertical="top"/>
    </xf>
    <xf numFmtId="0" fontId="13" fillId="8" borderId="0" xfId="0" applyFont="1" applyFill="1" applyAlignment="1">
      <alignment horizontal="center" vertical="top"/>
    </xf>
    <xf numFmtId="0" fontId="14" fillId="0" borderId="0" xfId="0" applyFont="1" applyAlignment="1">
      <alignment horizontal="center" vertical="center"/>
    </xf>
    <xf numFmtId="0" fontId="15" fillId="0" borderId="0" xfId="0" applyFont="1" applyAlignment="1">
      <alignment horizontal="center" vertical="center"/>
    </xf>
    <xf numFmtId="0" fontId="16" fillId="3" borderId="12" xfId="0" applyFont="1" applyFill="1" applyBorder="1" applyAlignment="1">
      <alignment horizontal="center" vertical="center"/>
    </xf>
    <xf numFmtId="0" fontId="17" fillId="3" borderId="12" xfId="0" applyFont="1" applyFill="1" applyBorder="1" applyAlignment="1">
      <alignment horizontal="center" vertical="center"/>
    </xf>
    <xf numFmtId="0" fontId="16" fillId="3" borderId="1" xfId="0" applyFont="1" applyFill="1" applyBorder="1" applyAlignment="1">
      <alignment horizontal="center" vertical="center"/>
    </xf>
    <xf numFmtId="0" fontId="9" fillId="8" borderId="0" xfId="21" applyFill="1" applyBorder="1" applyAlignment="1">
      <alignment horizontal="left" wrapText="1"/>
    </xf>
    <xf numFmtId="0" fontId="0" fillId="0" borderId="11" xfId="0" applyBorder="1" applyAlignment="1">
      <alignment horizontal="center" vertical="center"/>
    </xf>
    <xf numFmtId="0" fontId="3" fillId="2" borderId="0" xfId="2" applyFont="1" applyFill="1" applyAlignment="1">
      <alignment horizontal="center" vertical="center" wrapText="1"/>
    </xf>
    <xf numFmtId="0" fontId="3" fillId="2" borderId="5" xfId="2" applyFont="1" applyFill="1" applyBorder="1" applyAlignment="1">
      <alignment horizontal="center" vertical="center" wrapText="1"/>
    </xf>
    <xf numFmtId="0" fontId="4" fillId="3" borderId="4" xfId="2" applyFont="1" applyFill="1" applyBorder="1" applyAlignment="1">
      <alignment horizontal="center" vertical="center" wrapText="1"/>
    </xf>
    <xf numFmtId="0" fontId="4" fillId="3" borderId="0" xfId="2" applyFont="1" applyFill="1" applyAlignment="1">
      <alignment horizontal="center" vertical="center" wrapText="1"/>
    </xf>
    <xf numFmtId="0" fontId="4" fillId="3" borderId="5" xfId="2" applyFont="1" applyFill="1" applyBorder="1" applyAlignment="1">
      <alignment horizontal="center" vertical="center" wrapText="1"/>
    </xf>
    <xf numFmtId="0" fontId="4" fillId="3" borderId="4" xfId="2" applyFont="1" applyFill="1" applyBorder="1" applyAlignment="1">
      <alignment horizontal="center" vertical="center"/>
    </xf>
    <xf numFmtId="0" fontId="4" fillId="3" borderId="0" xfId="2" applyFont="1" applyFill="1" applyAlignment="1">
      <alignment horizontal="center" vertical="center"/>
    </xf>
    <xf numFmtId="0" fontId="4" fillId="3" borderId="5" xfId="2" applyFont="1" applyFill="1" applyBorder="1" applyAlignment="1">
      <alignment horizontal="center" vertical="center"/>
    </xf>
    <xf numFmtId="0" fontId="2" fillId="0" borderId="0" xfId="2" applyFont="1" applyAlignment="1">
      <alignment horizontal="left" vertical="top" wrapText="1"/>
    </xf>
    <xf numFmtId="0" fontId="11" fillId="0" borderId="11" xfId="22" applyFont="1" applyBorder="1" applyAlignment="1">
      <alignment horizontal="left" vertical="center" wrapText="1"/>
    </xf>
    <xf numFmtId="0" fontId="3" fillId="5" borderId="1" xfId="22" applyFont="1" applyFill="1" applyBorder="1" applyAlignment="1">
      <alignment horizontal="center" vertical="center" wrapText="1"/>
    </xf>
    <xf numFmtId="0" fontId="3" fillId="5" borderId="2" xfId="22" applyFont="1" applyFill="1" applyBorder="1" applyAlignment="1">
      <alignment horizontal="center" vertical="center" wrapText="1"/>
    </xf>
    <xf numFmtId="0" fontId="3" fillId="5" borderId="6" xfId="22" applyFont="1" applyFill="1" applyBorder="1" applyAlignment="1">
      <alignment horizontal="center" vertical="center" wrapText="1"/>
    </xf>
    <xf numFmtId="0" fontId="3" fillId="2" borderId="1" xfId="2" applyFont="1" applyFill="1" applyBorder="1" applyAlignment="1">
      <alignment horizontal="center" vertical="center" wrapText="1"/>
    </xf>
    <xf numFmtId="0" fontId="3" fillId="2" borderId="2" xfId="2" applyFont="1" applyFill="1" applyBorder="1" applyAlignment="1">
      <alignment horizontal="center" vertical="center" wrapText="1"/>
    </xf>
    <xf numFmtId="0" fontId="3" fillId="2" borderId="6" xfId="2" applyFont="1" applyFill="1" applyBorder="1" applyAlignment="1">
      <alignment horizontal="center" vertical="center" wrapText="1"/>
    </xf>
    <xf numFmtId="0" fontId="3" fillId="6" borderId="9" xfId="2" applyFont="1" applyFill="1" applyBorder="1" applyAlignment="1">
      <alignment horizontal="center" vertical="center" wrapText="1"/>
    </xf>
    <xf numFmtId="0" fontId="3" fillId="6" borderId="3" xfId="2" applyFont="1" applyFill="1" applyBorder="1" applyAlignment="1">
      <alignment horizontal="center" vertical="center" wrapText="1"/>
    </xf>
    <xf numFmtId="0" fontId="3" fillId="6" borderId="7" xfId="2" applyFont="1" applyFill="1" applyBorder="1" applyAlignment="1">
      <alignment horizontal="center" vertical="center" wrapText="1"/>
    </xf>
    <xf numFmtId="0" fontId="3" fillId="2" borderId="2" xfId="2" applyFont="1" applyFill="1" applyBorder="1" applyAlignment="1">
      <alignment horizontal="center" vertical="center"/>
    </xf>
    <xf numFmtId="0" fontId="3" fillId="2" borderId="6" xfId="2" applyFont="1" applyFill="1" applyBorder="1" applyAlignment="1">
      <alignment horizontal="center" vertical="center"/>
    </xf>
    <xf numFmtId="0" fontId="11" fillId="0" borderId="11" xfId="0" applyFont="1" applyBorder="1" applyAlignment="1">
      <alignment horizontal="left" vertical="center" wrapText="1"/>
    </xf>
    <xf numFmtId="0" fontId="3" fillId="5" borderId="1"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2" fillId="0" borderId="3" xfId="2" applyFont="1" applyBorder="1" applyAlignment="1">
      <alignment horizontal="left" vertical="center"/>
    </xf>
    <xf numFmtId="0" fontId="2" fillId="0" borderId="0" xfId="0" applyFont="1" applyAlignment="1">
      <alignment horizontal="left" vertical="top" wrapText="1"/>
    </xf>
    <xf numFmtId="0" fontId="2" fillId="0" borderId="0" xfId="2" applyFont="1" applyAlignment="1">
      <alignment horizontal="left" wrapText="1"/>
    </xf>
    <xf numFmtId="0" fontId="2" fillId="0" borderId="3" xfId="2" applyFont="1" applyBorder="1" applyAlignment="1">
      <alignment horizontal="left" vertical="top" wrapText="1"/>
    </xf>
    <xf numFmtId="0" fontId="2" fillId="7" borderId="3" xfId="2" applyFont="1" applyFill="1" applyBorder="1" applyAlignment="1">
      <alignment horizontal="left"/>
    </xf>
    <xf numFmtId="0" fontId="11" fillId="0" borderId="0" xfId="0" applyFont="1" applyAlignment="1">
      <alignment horizontal="left" vertical="center" wrapText="1"/>
    </xf>
    <xf numFmtId="0" fontId="2" fillId="0" borderId="3" xfId="2" applyFont="1" applyBorder="1" applyAlignment="1">
      <alignment horizontal="left" wrapText="1"/>
    </xf>
    <xf numFmtId="0" fontId="2" fillId="0" borderId="3" xfId="2" applyFont="1" applyBorder="1" applyAlignment="1">
      <alignment horizontal="left"/>
    </xf>
    <xf numFmtId="0" fontId="0" fillId="0" borderId="13" xfId="0" applyBorder="1" applyAlignment="1">
      <alignment horizontal="center" vertical="center"/>
    </xf>
    <xf numFmtId="0" fontId="0" fillId="9" borderId="13" xfId="0" applyFill="1"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0" xfId="0" applyBorder="1" applyAlignment="1">
      <alignment horizontal="center" vertical="center"/>
    </xf>
    <xf numFmtId="0" fontId="18" fillId="0" borderId="9" xfId="20" applyFont="1" applyFill="1" applyBorder="1" applyAlignment="1">
      <alignment horizontal="left" vertical="center" wrapText="1" indent="1"/>
    </xf>
    <xf numFmtId="0" fontId="18" fillId="0" borderId="3" xfId="20" applyFont="1" applyFill="1" applyBorder="1" applyAlignment="1">
      <alignment horizontal="left" vertical="center" wrapText="1" indent="1"/>
    </xf>
    <xf numFmtId="0" fontId="18" fillId="0" borderId="7" xfId="20" applyFont="1" applyFill="1" applyBorder="1" applyAlignment="1">
      <alignment horizontal="left" vertical="center" wrapText="1" indent="1"/>
    </xf>
    <xf numFmtId="0" fontId="18" fillId="9" borderId="4" xfId="20" applyFont="1" applyFill="1" applyBorder="1" applyAlignment="1">
      <alignment horizontal="left" vertical="center" wrapText="1" indent="1"/>
    </xf>
    <xf numFmtId="0" fontId="18" fillId="9" borderId="0" xfId="20" applyFont="1" applyFill="1" applyBorder="1" applyAlignment="1">
      <alignment horizontal="left" vertical="center" wrapText="1" indent="1"/>
    </xf>
    <xf numFmtId="0" fontId="18" fillId="9" borderId="5" xfId="20" applyFont="1" applyFill="1" applyBorder="1" applyAlignment="1">
      <alignment horizontal="left" vertical="center" wrapText="1" indent="1"/>
    </xf>
    <xf numFmtId="0" fontId="18" fillId="0" borderId="4" xfId="20" applyFont="1" applyBorder="1" applyAlignment="1">
      <alignment horizontal="left" vertical="center" wrapText="1" indent="1"/>
    </xf>
    <xf numFmtId="0" fontId="18" fillId="0" borderId="0" xfId="20" applyFont="1" applyBorder="1" applyAlignment="1">
      <alignment horizontal="left" vertical="center" wrapText="1" indent="1"/>
    </xf>
    <xf numFmtId="0" fontId="18" fillId="0" borderId="5" xfId="20" applyFont="1" applyBorder="1" applyAlignment="1">
      <alignment horizontal="left" vertical="center" wrapText="1" indent="1"/>
    </xf>
    <xf numFmtId="0" fontId="18" fillId="0" borderId="11" xfId="20" applyFont="1" applyBorder="1" applyAlignment="1">
      <alignment horizontal="left" vertical="center" wrapText="1" indent="1"/>
    </xf>
    <xf numFmtId="0" fontId="18" fillId="0" borderId="8" xfId="20" applyFont="1" applyBorder="1" applyAlignment="1">
      <alignment horizontal="left" vertical="center" wrapText="1" indent="1"/>
    </xf>
  </cellXfs>
  <cellStyles count="23">
    <cellStyle name="Besuchter Hyperlink" xfId="17" builtinId="9" hidden="1"/>
    <cellStyle name="Besuchter Hyperlink" xfId="15" builtinId="9" hidden="1"/>
    <cellStyle name="Hyperlink" xfId="21" xr:uid="{0B3B970B-48DA-49FA-8DD3-B62D91659E0B}"/>
    <cellStyle name="Link" xfId="16" builtinId="8" hidden="1"/>
    <cellStyle name="Link" xfId="14" builtinId="8" hidden="1"/>
    <cellStyle name="Link" xfId="20" builtinId="8"/>
    <cellStyle name="Standard" xfId="0" builtinId="0"/>
    <cellStyle name="Standard 10 2" xfId="1" xr:uid="{00000000-0005-0000-0000-000005000000}"/>
    <cellStyle name="Standard 2" xfId="2" xr:uid="{00000000-0005-0000-0000-000006000000}"/>
    <cellStyle name="Standard 21 2" xfId="7" xr:uid="{00000000-0005-0000-0000-000007000000}"/>
    <cellStyle name="Standard 3" xfId="22" xr:uid="{857E4906-5F24-40BA-AFE0-CA7F5BAB4D12}"/>
    <cellStyle name="Standard_Tab15a_i5_lm15" xfId="13" xr:uid="{00000000-0005-0000-0000-000008000000}"/>
    <cellStyle name="Standard_Tab15a_i5_lm15 2" xfId="19" xr:uid="{00000000-0005-0000-0000-000009000000}"/>
    <cellStyle name="Standard_Tab15a_i5_lm15_1" xfId="12" xr:uid="{00000000-0005-0000-0000-00000A000000}"/>
    <cellStyle name="Standard_Tab15a_i5_lm15_1 2" xfId="18" xr:uid="{00000000-0005-0000-0000-00000B000000}"/>
    <cellStyle name="style1490087704425" xfId="11" xr:uid="{00000000-0005-0000-0000-00000C000000}"/>
    <cellStyle name="style1490087704472" xfId="10" xr:uid="{00000000-0005-0000-0000-00000D000000}"/>
    <cellStyle name="style1490087704581" xfId="9" xr:uid="{00000000-0005-0000-0000-00000E000000}"/>
    <cellStyle name="style1490087704628" xfId="8" xr:uid="{00000000-0005-0000-0000-00000F000000}"/>
    <cellStyle name="style1490109065979" xfId="5" xr:uid="{00000000-0005-0000-0000-000010000000}"/>
    <cellStyle name="style1490109066025" xfId="6" xr:uid="{00000000-0005-0000-0000-000011000000}"/>
    <cellStyle name="style1490109066120" xfId="3" xr:uid="{00000000-0005-0000-0000-000012000000}"/>
    <cellStyle name="style1490109066167" xfId="4" xr:uid="{00000000-0005-0000-0000-000013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15a_lr13"/></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g"/></Relationships>
</file>

<file path=xl/drawings/_rels/drawing9.xml.rels><?xml version="1.0" encoding="UTF-8" standalone="yes"?>
<Relationships xmlns="http://schemas.openxmlformats.org/package/2006/relationships"><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25400</xdr:rowOff>
    </xdr:from>
    <xdr:to>
      <xdr:col>13</xdr:col>
      <xdr:colOff>304800</xdr:colOff>
      <xdr:row>69</xdr:row>
      <xdr:rowOff>172724</xdr:rowOff>
    </xdr:to>
    <xdr:pic>
      <xdr:nvPicPr>
        <xdr:cNvPr id="2" name="Bild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2700" y="25400"/>
          <a:ext cx="11023600" cy="141681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639833</xdr:colOff>
      <xdr:row>44</xdr:row>
      <xdr:rowOff>149225</xdr:rowOff>
    </xdr:to>
    <xdr:pic>
      <xdr:nvPicPr>
        <xdr:cNvPr id="2" name="Bild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374633" cy="8950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5</xdr:col>
      <xdr:colOff>1101218</xdr:colOff>
      <xdr:row>69</xdr:row>
      <xdr:rowOff>177800</xdr:rowOff>
    </xdr:to>
    <xdr:pic>
      <xdr:nvPicPr>
        <xdr:cNvPr id="2" name="Bild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114300"/>
          <a:ext cx="10956418" cy="14084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12</xdr:col>
      <xdr:colOff>122800</xdr:colOff>
      <xdr:row>70</xdr:row>
      <xdr:rowOff>0</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38100"/>
          <a:ext cx="10028800" cy="14185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685800</xdr:colOff>
      <xdr:row>28</xdr:row>
      <xdr:rowOff>177800</xdr:rowOff>
    </xdr:to>
    <xdr:pic>
      <xdr:nvPicPr>
        <xdr:cNvPr id="3" name="Bild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0" y="0"/>
          <a:ext cx="12242800" cy="5867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0</xdr:row>
      <xdr:rowOff>50800</xdr:rowOff>
    </xdr:from>
    <xdr:to>
      <xdr:col>13</xdr:col>
      <xdr:colOff>304800</xdr:colOff>
      <xdr:row>70</xdr:row>
      <xdr:rowOff>635</xdr:rowOff>
    </xdr:to>
    <xdr:pic>
      <xdr:nvPicPr>
        <xdr:cNvPr id="4" name="Bild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2700" y="50800"/>
          <a:ext cx="11023600" cy="141706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342900</xdr:colOff>
      <xdr:row>70</xdr:row>
      <xdr:rowOff>14514</xdr:rowOff>
    </xdr:to>
    <xdr:pic>
      <xdr:nvPicPr>
        <xdr:cNvPr id="2" name="Bild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39500" cy="140162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141321</xdr:colOff>
      <xdr:row>69</xdr:row>
      <xdr:rowOff>139700</xdr:rowOff>
    </xdr:to>
    <xdr:pic>
      <xdr:nvPicPr>
        <xdr:cNvPr id="2" name="Bild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0"/>
          <a:ext cx="11037921" cy="13941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76200</xdr:colOff>
      <xdr:row>69</xdr:row>
      <xdr:rowOff>99183</xdr:rowOff>
    </xdr:to>
    <xdr:pic>
      <xdr:nvPicPr>
        <xdr:cNvPr id="2" name="Bild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0"/>
          <a:ext cx="10134600" cy="139009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619125</xdr:colOff>
      <xdr:row>28</xdr:row>
      <xdr:rowOff>180975</xdr:rowOff>
    </xdr:to>
    <xdr:pic>
      <xdr:nvPicPr>
        <xdr:cNvPr id="2" name="Bild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a:srcRect b="5186"/>
        <a:stretch/>
      </xdr:blipFill>
      <xdr:spPr>
        <a:xfrm>
          <a:off x="0" y="0"/>
          <a:ext cx="12353925" cy="5781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Projekte\2%20Laufende%20Projekte\Bertelsmannstiftung%202024\Daten_2024\Gesamtdatei\&#220;bergabeordner\LM24_BL_Gesamtdatei.xlsx" TargetMode="External"/><Relationship Id="rId1" Type="http://schemas.openxmlformats.org/officeDocument/2006/relationships/externalLinkPath" Target="/Projekte/2%20Laufende%20Projekte/Bertelsmannstiftung%202024/Daten_2024/Gesamtdatei/&#220;bergabeordner/LM24_BL_Gesamtdat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1_i2_lm22"/>
      <sheetName val="Tab2_i3_lm24"/>
      <sheetName val="Tab3_i3_lm24"/>
      <sheetName val="Tab3h_i3h_lm24"/>
      <sheetName val="Tab4_i3_lm24"/>
      <sheetName val="Tab5_i3_lm24"/>
      <sheetName val="Tab6_i4a_lm24"/>
      <sheetName val="Tab6a_i4a1_lm24"/>
      <sheetName val="Tab6b_i4a2_lm24"/>
      <sheetName val="Tab6c_i4a3_lm24"/>
      <sheetName val="Tab7_i4a_lm24"/>
      <sheetName val="Tab7a_i4a1_lm24"/>
      <sheetName val="Tab7b_i4a2_lm24"/>
      <sheetName val="Tab7c_i4a3_lm24"/>
      <sheetName val="Tab7x1_i4a3_lm24"/>
      <sheetName val="Tab7x2_i4a3_lm24"/>
      <sheetName val="Tab8_i4a_lm24"/>
      <sheetName val="Tab8a_i4a1_lm24"/>
      <sheetName val="Tab8b_i4a2_lm24"/>
      <sheetName val="Tab8c_i4a3_lm24"/>
      <sheetName val="Tab9_i4a_lm24"/>
      <sheetName val="Tab9a_i4a1_lm24"/>
      <sheetName val="Tab9b_i4a2_lm24"/>
      <sheetName val="Tab9c_i4a3_lm24"/>
      <sheetName val="Tab10_i4a_lm24"/>
      <sheetName val="Tab10a_i4a1_lm24"/>
      <sheetName val="Tab10b_i4a2_lm24"/>
      <sheetName val="Tab10c_i4a3_lm24"/>
      <sheetName val="Tab11_i4a_lm24"/>
      <sheetName val="Tab11a_i4a1_lm24"/>
      <sheetName val="Tab11b_i4a2_lm24"/>
      <sheetName val="Tab11c_i4a3_lm24"/>
      <sheetName val="Tab12_i4a_lm24"/>
      <sheetName val="Tab12a_i4a1_lm24"/>
      <sheetName val="Tab12b_i4a2_lm24"/>
      <sheetName val="Tab12c_i4a3_lm24"/>
      <sheetName val="Tab13_i4a_lm24"/>
      <sheetName val="Tab13a_i4a1_lm24"/>
      <sheetName val="Tab13b_i4a2_lm24"/>
      <sheetName val="Tab13c_i4a3_lm24"/>
      <sheetName val="Tab13x1_i4a3_lm24"/>
      <sheetName val="Tab13x2_i4a3_lm24"/>
      <sheetName val="Tab14_i4a_lm24"/>
      <sheetName val="Tab14a_i4a1_lm24"/>
      <sheetName val="Tab14b_i4a2_lm24"/>
      <sheetName val="Tab14c_i4a3_lm24"/>
      <sheetName val="Tab14x1_i4a3_lm24"/>
      <sheetName val="Tab14x2_i4a3_lm24"/>
      <sheetName val="Tab15a_i5_lm24"/>
      <sheetName val="Tab16a_i5_lm24"/>
      <sheetName val="Tab17a_i5h_lm24"/>
      <sheetName val="Tab18a_i5a_lm24"/>
      <sheetName val="Tab19a_i5a_lm24"/>
      <sheetName val="Tab20a_i5a_lm24"/>
      <sheetName val="Tab21c_i6b_lm23"/>
      <sheetName val="Tab21d_i6b_lm23"/>
      <sheetName val="Tab22_i8b_lm23"/>
      <sheetName val="Tab23_i7_lm23"/>
      <sheetName val="Tab27_i11a1_lm24"/>
      <sheetName val="Tab28_i11c_lm24"/>
      <sheetName val="Tab29_i11b_lm24"/>
      <sheetName val="Tab29oh_i11boh_lm24"/>
      <sheetName val="Tab29h_i11bh_lm24"/>
      <sheetName val="Tab36b_i10_lm24"/>
      <sheetName val="Tab36b1_i10_lm24"/>
      <sheetName val="Tab36b2_i10_lm24"/>
      <sheetName val="Tab37a_i1a_lm22"/>
      <sheetName val="Tab37b_i1b_Im22"/>
      <sheetName val="Tab38a_i4d1_lm24"/>
      <sheetName val="Tab39a_i4d1_lm24"/>
      <sheetName val="Tab41a1_i4b1b_lm24"/>
      <sheetName val="Tab41a2_i4b1b_lm22"/>
      <sheetName val="Tab42_i11d_lm22"/>
      <sheetName val="Tab42a_i11d_lm24"/>
      <sheetName val="Tab42oh_i11doh_lm24"/>
      <sheetName val="Tab42h_i11dh_lm24"/>
      <sheetName val="Tab43a1_i9a_lm24"/>
      <sheetName val="Tab43a2_i9c_lm24"/>
      <sheetName val="Tab43a2_i9ch_lm24"/>
      <sheetName val="Tab43a3_i9c_lm22"/>
      <sheetName val="Tab44_i11a4_lm23"/>
      <sheetName val="Tab44oh_i11a4oh_lm23"/>
      <sheetName val="Tab44h_i11a4h_lm23"/>
      <sheetName val="Tab45_i13_lm23"/>
      <sheetName val="Tab46_i4b3_lm23"/>
      <sheetName val="Tab47_i11a3_lm24"/>
      <sheetName val="Tab47oh_i11a3oh_lm24"/>
      <sheetName val="Tab47h_i11a3h_lm24"/>
      <sheetName val="Tab47zr_i11a3_lm22"/>
      <sheetName val="Tab50a_i4b2b_lm24"/>
      <sheetName val="Tab51_i4d2_lm23"/>
      <sheetName val="Tab51a_i4d2a_lm23"/>
      <sheetName val="Tab51b_i4d2b_lm23"/>
      <sheetName val="Tab51c_i4d2c_lm24"/>
      <sheetName val="Tab51d_i4d2d_lm24"/>
      <sheetName val="Tab51e_i4d2e_lm24"/>
      <sheetName val="Tab59a_i4c3_lm23"/>
      <sheetName val="Tab59aoh_i4c3oh_lm23"/>
      <sheetName val="Tab59ah_i4c3h_lm23"/>
      <sheetName val="Tab60_i11a2_lm24"/>
      <sheetName val="Tab65_i21_lm24"/>
      <sheetName val="Tab65oh_i21oh_lm24"/>
      <sheetName val="Tab65h_i21h_lm24"/>
      <sheetName val="Tab65a_i21a_lm23"/>
      <sheetName val="Tab65aoh_i21aoh_lm23"/>
      <sheetName val="Tab65ah_i21ah_lm23"/>
      <sheetName val="Tab65b_i21b_lm24"/>
      <sheetName val="Tab65boh_i21boh_lm24"/>
      <sheetName val="Tab65bh_i21bh_lm24"/>
      <sheetName val="Tab66_i22_lm24"/>
      <sheetName val="Tab66oh_i22oh_lm24"/>
      <sheetName val="Tab66h_i22h_lm24"/>
      <sheetName val="Tab66a_i22a_lm24"/>
      <sheetName val="Tab66b_i22b_lm24"/>
      <sheetName val="Tab66c_i22c_lm24"/>
      <sheetName val="Tab67_i23_lm23"/>
      <sheetName val="Tab67oh_i23oh_lm23"/>
      <sheetName val="Tab67h_i23h_lm23"/>
      <sheetName val="Tab68_i24_lm24"/>
      <sheetName val="Tab68oh_i24oh_lm24"/>
      <sheetName val="Tab68h_i24h_lm24"/>
      <sheetName val="Tab69_i25_lm24"/>
      <sheetName val="Tab69oh_i25oh_lm24"/>
      <sheetName val="Tab69h_i25h_lm24"/>
      <sheetName val="Tab70_i17a_lm23"/>
      <sheetName val="Tab71_i4b4_lm24"/>
      <sheetName val="Tab72_i4b4a_lm23"/>
      <sheetName val="Tab73_i11e_lm24"/>
      <sheetName val="Tab74_i27_lm24"/>
      <sheetName val="Tab74oh_i27oh_lm24"/>
      <sheetName val="Tab74h_i27h_lm24"/>
      <sheetName val="Tab75_i28_lm24"/>
      <sheetName val="Tab76_i29_lm24"/>
      <sheetName val="Tab77_i30_lm24"/>
      <sheetName val="Tab78_i31_lm24"/>
      <sheetName val="Tab78oh_i31oh_lm24"/>
      <sheetName val="Tab78h_i31h_lm24"/>
      <sheetName val="Tab79_i32_lm24"/>
      <sheetName val="Tab80_i32_lm24"/>
      <sheetName val="Tab80a_i32_lm24"/>
      <sheetName val="Tab81_i33_lm24"/>
      <sheetName val="Tab81oh_i33oh_lm24"/>
      <sheetName val="Tab81h_i33h_lm24"/>
      <sheetName val="Tab82_i9d_lm24"/>
      <sheetName val="Tab83_i34_lm24"/>
      <sheetName val="Tab83oh_i34oh_lm24"/>
      <sheetName val="Tab83h_i34h_lm24"/>
      <sheetName val="Tab84_i4c4_lm23"/>
      <sheetName val="Tab85_i40_lm24"/>
      <sheetName val="Tab85oh_i40oh_lm24"/>
      <sheetName val="Tab85h_i40h_lm24"/>
      <sheetName val="Tab86_i50_lm23"/>
      <sheetName val="Tab86a_i50a_lm23"/>
      <sheetName val="Tab87_i41_lm24"/>
      <sheetName val="Tab87a_i41_lm24"/>
      <sheetName val="Tab88a_i2b_lm24"/>
      <sheetName val="Tab88b_i2b_lm24"/>
      <sheetName val="Tab89_i43_lm23"/>
      <sheetName val="Tab90_i43_lm23"/>
      <sheetName val="Tab91_i44_lm24"/>
      <sheetName val="Tab91oh_i44oh_lm24"/>
      <sheetName val="Tab91h_i44h_lm24"/>
      <sheetName val="Tab92_i45a_lm24"/>
      <sheetName val="Tab93_i45b_lm24"/>
      <sheetName val="Tab94_i9f_lm24"/>
      <sheetName val="Tab94a_i9f_lm24"/>
      <sheetName val="Tab94b_i9f_lm24"/>
      <sheetName val="Tab94c_i9f_lm24"/>
      <sheetName val="Tab94d_i9f_lm24"/>
      <sheetName val="Tab94e_i9h_lm24"/>
      <sheetName val="Tab95_i11f_lm24"/>
      <sheetName val="Tab95oh_i11foh_lm24"/>
      <sheetName val="Tab95h_i11fh_lm24"/>
      <sheetName val="Tab95zr_i11f_lm24"/>
      <sheetName val="Tab96_i46_lm24"/>
      <sheetName val="Tab96oh_i46oh_lm24"/>
      <sheetName val="Tab96h_i46h_lm24"/>
      <sheetName val="Tab97_i47_lm24"/>
      <sheetName val="Tab98_i48_lm24"/>
      <sheetName val="Tab99_i48_lm24"/>
      <sheetName val="Tab100_i49_lm24"/>
      <sheetName val="Tab100oh_i49oh_lm24"/>
      <sheetName val="Tab100h_i49h_lm24"/>
      <sheetName val="Tab101_i42a_lm20"/>
      <sheetName val="Tab102_i42b_lm20"/>
      <sheetName val="Tab103_i42b_lm20"/>
      <sheetName val="Tab104_i43a_lm20"/>
      <sheetName val="Tab105_i43b_lm20"/>
      <sheetName val="Tab106_i43b_lm20"/>
      <sheetName val="Tab107_i9e_lm24"/>
      <sheetName val="Tab108_i26_lm24"/>
      <sheetName val="Tab108oh_i26oh_lm24"/>
      <sheetName val="Tab108h_i26h_lm24"/>
      <sheetName val="Tab108a_i26a_lm24"/>
      <sheetName val="Tab108b_i26b_lm24"/>
      <sheetName val="Tab108c_i26c_lm24"/>
      <sheetName val="Tab109_i51_lm21"/>
      <sheetName val="Tab110_i52_lm21"/>
      <sheetName val="Tab111_i53_lm24"/>
      <sheetName val="Tab112_i54_lm24"/>
      <sheetName val="Tab114_i56_lm20"/>
      <sheetName val="Tab115_i57_lm21"/>
      <sheetName val="Tab116_i58_lm24"/>
      <sheetName val="Tab116a_i58a_lm24"/>
      <sheetName val="Tab116b_i58b_lm24"/>
      <sheetName val="Tab116c_i58c_lm24"/>
      <sheetName val="Tab116d_i58d_lm24"/>
      <sheetName val="Tab116e_i58e_lm24"/>
      <sheetName val="Tab116f_i58f_lm24"/>
      <sheetName val="Tab116h_i58h_lm24"/>
      <sheetName val="Tab117_i59_lm24"/>
      <sheetName val="Tab117oh_i59oh_lm24"/>
      <sheetName val="Tab117h_i59h_lm24"/>
      <sheetName val="Tab118_i60_lm24"/>
      <sheetName val="Tab118oh_i60oh_lm24"/>
      <sheetName val="Tab118h_i60h_lm24"/>
      <sheetName val="Tab119_lm21"/>
      <sheetName val="Tab120_lm20"/>
      <sheetName val="Tab121_i61_lm23"/>
      <sheetName val="Tab122_i62_lm23"/>
      <sheetName val="Tab123_i63_lm23"/>
      <sheetName val="Tab124_i64_lm23"/>
      <sheetName val="Tab125_i65_lm23"/>
      <sheetName val="Tab126_i66_lm23"/>
      <sheetName val="Tab127_i67_lm23"/>
      <sheetName val="Tab128_i68_lm23"/>
      <sheetName val="Tab129_i69_lm23"/>
      <sheetName val="Tab130_i70_lm23"/>
      <sheetName val="Tab131_i71_lm23"/>
      <sheetName val="Tab132_i72_lm23"/>
      <sheetName val="Tab133_i73_lm23"/>
      <sheetName val="Tab134_i74_lm23"/>
      <sheetName val="Tab135_i75_lm24"/>
      <sheetName val="Tab136_i75_lm24"/>
      <sheetName val="Tab137_i75_lm24"/>
      <sheetName val="Tab138_i3a_lm24"/>
      <sheetName val="Tab139c_i4a3_lm24"/>
      <sheetName val="Tab140_i76_lm23"/>
      <sheetName val="Tab141_i77_lm23"/>
      <sheetName val="Tab142_i4b4_lm24"/>
      <sheetName val="Tab143_i4b4_lm24"/>
      <sheetName val="Tab144_i2c_lm24"/>
      <sheetName val="Tab145_i78_lm24"/>
      <sheetName val="Tab146_i78_lm24"/>
      <sheetName val="Tab147_i78_lm24"/>
      <sheetName val="Tab148_i79_lm24"/>
      <sheetName val="Tab149_i80_lm23"/>
      <sheetName val="Tab150_i81_lm23"/>
      <sheetName val="Tab150oh_i81oh_lm23"/>
      <sheetName val="Tab150h_i81h_lm23"/>
      <sheetName val="Tab151_i82_lm23"/>
      <sheetName val="Tab151oh_i82oh_lm23"/>
      <sheetName val="Tab151h_i82h_lm23"/>
      <sheetName val="Tab152_i83_lm24"/>
      <sheetName val="Tab152oh_i83oh_lm24"/>
      <sheetName val="Tab152h_i83h_lm24"/>
      <sheetName val="Tab153_i84_lm24"/>
      <sheetName val="Tab154_i85_lm24"/>
      <sheetName val="i38_Bildungspläne_lm23"/>
      <sheetName val="i39_Regelungen_lm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5D14F-6BCB-40E6-BE8D-7CE955C470C9}">
  <sheetPr>
    <tabColor rgb="FF00B0F0"/>
  </sheetPr>
  <dimension ref="A1:L34"/>
  <sheetViews>
    <sheetView tabSelected="1" topLeftCell="A2" zoomScale="95" zoomScaleNormal="124" workbookViewId="0">
      <selection activeCell="F8" sqref="F8:K33"/>
    </sheetView>
  </sheetViews>
  <sheetFormatPr defaultColWidth="11" defaultRowHeight="15.6"/>
  <cols>
    <col min="1" max="1" width="4.375" customWidth="1"/>
    <col min="3" max="3" width="9.125" customWidth="1"/>
    <col min="5" max="5" width="8.875" customWidth="1"/>
    <col min="11" max="11" width="75.625" customWidth="1"/>
    <col min="12" max="12" width="5.5" customWidth="1"/>
  </cols>
  <sheetData>
    <row r="1" spans="1:12" ht="33" customHeight="1">
      <c r="A1" s="141"/>
      <c r="B1" s="141"/>
      <c r="C1" s="141"/>
      <c r="D1" s="141"/>
      <c r="E1" s="141"/>
      <c r="F1" s="141"/>
      <c r="G1" s="141"/>
      <c r="H1" s="141"/>
      <c r="I1" s="141"/>
      <c r="J1" s="141"/>
      <c r="K1" s="141"/>
      <c r="L1" s="141"/>
    </row>
    <row r="2" spans="1:12">
      <c r="A2" s="141"/>
      <c r="B2" s="161" t="s">
        <v>0</v>
      </c>
      <c r="C2" s="162"/>
      <c r="D2" s="162"/>
      <c r="E2" s="162"/>
      <c r="F2" s="162"/>
      <c r="G2" s="162"/>
      <c r="H2" s="162"/>
      <c r="I2" s="162"/>
      <c r="J2" s="162"/>
      <c r="K2" s="162"/>
      <c r="L2" s="141"/>
    </row>
    <row r="3" spans="1:12" ht="24" customHeight="1">
      <c r="A3" s="141"/>
      <c r="B3" s="162"/>
      <c r="C3" s="162"/>
      <c r="D3" s="162"/>
      <c r="E3" s="162"/>
      <c r="F3" s="162"/>
      <c r="G3" s="162"/>
      <c r="H3" s="162"/>
      <c r="I3" s="162"/>
      <c r="J3" s="162"/>
      <c r="K3" s="162"/>
      <c r="L3" s="141"/>
    </row>
    <row r="4" spans="1:12">
      <c r="A4" s="141"/>
      <c r="B4" s="163" t="s">
        <v>1</v>
      </c>
      <c r="C4" s="164"/>
      <c r="D4" s="164"/>
      <c r="E4" s="164"/>
      <c r="F4" s="164"/>
      <c r="G4" s="164"/>
      <c r="H4" s="164"/>
      <c r="I4" s="164"/>
      <c r="J4" s="164"/>
      <c r="K4" s="164"/>
      <c r="L4" s="141"/>
    </row>
    <row r="5" spans="1:12" ht="39.950000000000003" customHeight="1">
      <c r="A5" s="141"/>
      <c r="B5" s="164"/>
      <c r="C5" s="164"/>
      <c r="D5" s="164"/>
      <c r="E5" s="164"/>
      <c r="F5" s="164"/>
      <c r="G5" s="164"/>
      <c r="H5" s="164"/>
      <c r="I5" s="164"/>
      <c r="J5" s="164"/>
      <c r="K5" s="164"/>
      <c r="L5" s="141"/>
    </row>
    <row r="6" spans="1:12">
      <c r="A6" s="141"/>
      <c r="B6" s="165" t="s">
        <v>2</v>
      </c>
      <c r="C6" s="165"/>
      <c r="D6" s="165" t="s">
        <v>3</v>
      </c>
      <c r="E6" s="166"/>
      <c r="F6" s="165" t="s">
        <v>4</v>
      </c>
      <c r="G6" s="165"/>
      <c r="H6" s="165"/>
      <c r="I6" s="165"/>
      <c r="J6" s="165"/>
      <c r="K6" s="165"/>
      <c r="L6" s="141"/>
    </row>
    <row r="7" spans="1:12">
      <c r="A7" s="141"/>
      <c r="B7" s="165"/>
      <c r="C7" s="165"/>
      <c r="D7" s="166"/>
      <c r="E7" s="166"/>
      <c r="F7" s="167"/>
      <c r="G7" s="167"/>
      <c r="H7" s="167"/>
      <c r="I7" s="167"/>
      <c r="J7" s="167"/>
      <c r="K7" s="167"/>
      <c r="L7" s="141"/>
    </row>
    <row r="8" spans="1:12" ht="33.75" customHeight="1">
      <c r="A8" s="141"/>
      <c r="B8" s="153">
        <v>2022</v>
      </c>
      <c r="C8" s="203"/>
      <c r="D8" s="156" t="s">
        <v>5</v>
      </c>
      <c r="E8" s="156"/>
      <c r="F8" s="208" t="s">
        <v>6</v>
      </c>
      <c r="G8" s="209"/>
      <c r="H8" s="209"/>
      <c r="I8" s="209"/>
      <c r="J8" s="209"/>
      <c r="K8" s="210"/>
      <c r="L8" s="141"/>
    </row>
    <row r="9" spans="1:12" ht="33.75" customHeight="1">
      <c r="A9" s="141"/>
      <c r="B9" s="159">
        <v>2022</v>
      </c>
      <c r="C9" s="204"/>
      <c r="D9" s="207"/>
      <c r="E9" s="154"/>
      <c r="F9" s="211" t="s">
        <v>7</v>
      </c>
      <c r="G9" s="212"/>
      <c r="H9" s="212"/>
      <c r="I9" s="212"/>
      <c r="J9" s="212"/>
      <c r="K9" s="213"/>
      <c r="L9" s="141"/>
    </row>
    <row r="10" spans="1:12" ht="33.75" customHeight="1">
      <c r="A10" s="141"/>
      <c r="B10" s="153">
        <v>2021</v>
      </c>
      <c r="C10" s="203"/>
      <c r="D10" s="207"/>
      <c r="E10" s="154"/>
      <c r="F10" s="214" t="s">
        <v>8</v>
      </c>
      <c r="G10" s="215"/>
      <c r="H10" s="215"/>
      <c r="I10" s="215"/>
      <c r="J10" s="215"/>
      <c r="K10" s="216"/>
      <c r="L10" s="141"/>
    </row>
    <row r="11" spans="1:12" ht="33" customHeight="1">
      <c r="A11" s="141"/>
      <c r="B11" s="159">
        <v>2020</v>
      </c>
      <c r="C11" s="204"/>
      <c r="D11" s="207"/>
      <c r="E11" s="154"/>
      <c r="F11" s="211" t="s">
        <v>9</v>
      </c>
      <c r="G11" s="212"/>
      <c r="H11" s="212"/>
      <c r="I11" s="212"/>
      <c r="J11" s="212"/>
      <c r="K11" s="213"/>
      <c r="L11" s="141"/>
    </row>
    <row r="12" spans="1:12" ht="33.75" customHeight="1">
      <c r="A12" s="141"/>
      <c r="B12" s="153">
        <v>2019</v>
      </c>
      <c r="C12" s="203"/>
      <c r="D12" s="207"/>
      <c r="E12" s="154"/>
      <c r="F12" s="214" t="s">
        <v>10</v>
      </c>
      <c r="G12" s="215"/>
      <c r="H12" s="215"/>
      <c r="I12" s="215"/>
      <c r="J12" s="215"/>
      <c r="K12" s="216"/>
      <c r="L12" s="141"/>
    </row>
    <row r="13" spans="1:12" ht="34.5" customHeight="1">
      <c r="A13" s="141"/>
      <c r="B13" s="159">
        <v>2018</v>
      </c>
      <c r="C13" s="204"/>
      <c r="D13" s="207"/>
      <c r="E13" s="154"/>
      <c r="F13" s="211" t="s">
        <v>11</v>
      </c>
      <c r="G13" s="212"/>
      <c r="H13" s="212"/>
      <c r="I13" s="212"/>
      <c r="J13" s="212"/>
      <c r="K13" s="213"/>
      <c r="L13" s="141"/>
    </row>
    <row r="14" spans="1:12" ht="33" customHeight="1">
      <c r="A14" s="141"/>
      <c r="B14" s="153">
        <v>2017</v>
      </c>
      <c r="C14" s="203"/>
      <c r="D14" s="207"/>
      <c r="E14" s="154"/>
      <c r="F14" s="214" t="s">
        <v>12</v>
      </c>
      <c r="G14" s="215"/>
      <c r="H14" s="215"/>
      <c r="I14" s="215"/>
      <c r="J14" s="215"/>
      <c r="K14" s="216"/>
      <c r="L14" s="141"/>
    </row>
    <row r="15" spans="1:12" ht="33" customHeight="1">
      <c r="A15" s="141"/>
      <c r="B15" s="159">
        <v>2016</v>
      </c>
      <c r="C15" s="204"/>
      <c r="D15" s="207"/>
      <c r="E15" s="154"/>
      <c r="F15" s="211" t="s">
        <v>13</v>
      </c>
      <c r="G15" s="212"/>
      <c r="H15" s="212"/>
      <c r="I15" s="212"/>
      <c r="J15" s="212"/>
      <c r="K15" s="213"/>
      <c r="L15" s="141"/>
    </row>
    <row r="16" spans="1:12" ht="33" customHeight="1">
      <c r="A16" s="141"/>
      <c r="B16" s="153">
        <v>2014</v>
      </c>
      <c r="C16" s="203"/>
      <c r="D16" s="207"/>
      <c r="E16" s="154"/>
      <c r="F16" s="214" t="s">
        <v>14</v>
      </c>
      <c r="G16" s="215"/>
      <c r="H16" s="215"/>
      <c r="I16" s="215"/>
      <c r="J16" s="215"/>
      <c r="K16" s="216"/>
      <c r="L16" s="142"/>
    </row>
    <row r="17" spans="1:12" ht="32.25" customHeight="1">
      <c r="A17" s="141"/>
      <c r="B17" s="159">
        <v>2012</v>
      </c>
      <c r="C17" s="204"/>
      <c r="D17" s="207"/>
      <c r="E17" s="154"/>
      <c r="F17" s="211" t="s">
        <v>15</v>
      </c>
      <c r="G17" s="212"/>
      <c r="H17" s="212"/>
      <c r="I17" s="212"/>
      <c r="J17" s="212"/>
      <c r="K17" s="213"/>
      <c r="L17" s="141"/>
    </row>
    <row r="18" spans="1:12" ht="33" customHeight="1">
      <c r="A18" s="141"/>
      <c r="B18" s="153">
        <v>2010</v>
      </c>
      <c r="C18" s="203"/>
      <c r="D18" s="207"/>
      <c r="E18" s="154"/>
      <c r="F18" s="214" t="s">
        <v>16</v>
      </c>
      <c r="G18" s="215"/>
      <c r="H18" s="215"/>
      <c r="I18" s="215"/>
      <c r="J18" s="215"/>
      <c r="K18" s="216"/>
      <c r="L18" s="141"/>
    </row>
    <row r="19" spans="1:12" ht="31.5" customHeight="1">
      <c r="A19" s="141"/>
      <c r="B19" s="159">
        <v>2008</v>
      </c>
      <c r="C19" s="204"/>
      <c r="D19" s="207"/>
      <c r="E19" s="154"/>
      <c r="F19" s="211" t="s">
        <v>17</v>
      </c>
      <c r="G19" s="212"/>
      <c r="H19" s="212"/>
      <c r="I19" s="212"/>
      <c r="J19" s="212"/>
      <c r="K19" s="213"/>
      <c r="L19" s="141"/>
    </row>
    <row r="20" spans="1:12" ht="31.5" customHeight="1">
      <c r="A20" s="141"/>
      <c r="B20" s="153">
        <v>2006</v>
      </c>
      <c r="C20" s="203"/>
      <c r="D20" s="169"/>
      <c r="E20" s="158"/>
      <c r="F20" s="214" t="s">
        <v>18</v>
      </c>
      <c r="G20" s="215"/>
      <c r="H20" s="215"/>
      <c r="I20" s="215"/>
      <c r="J20" s="215"/>
      <c r="K20" s="216"/>
      <c r="L20" s="141"/>
    </row>
    <row r="21" spans="1:12" ht="31.5" customHeight="1">
      <c r="A21" s="141"/>
      <c r="B21" s="155">
        <v>2023</v>
      </c>
      <c r="C21" s="205"/>
      <c r="D21" s="156" t="s">
        <v>19</v>
      </c>
      <c r="E21" s="160"/>
      <c r="F21" s="209" t="s">
        <v>20</v>
      </c>
      <c r="G21" s="209"/>
      <c r="H21" s="209"/>
      <c r="I21" s="209"/>
      <c r="J21" s="209"/>
      <c r="K21" s="210"/>
      <c r="L21" s="141"/>
    </row>
    <row r="22" spans="1:12" ht="31.5" customHeight="1">
      <c r="A22" s="141"/>
      <c r="B22" s="159">
        <v>2022</v>
      </c>
      <c r="C22" s="204"/>
      <c r="D22" s="207"/>
      <c r="E22" s="154"/>
      <c r="F22" s="212" t="s">
        <v>21</v>
      </c>
      <c r="G22" s="212"/>
      <c r="H22" s="212"/>
      <c r="I22" s="212"/>
      <c r="J22" s="212"/>
      <c r="K22" s="213"/>
      <c r="L22" s="141"/>
    </row>
    <row r="23" spans="1:12" ht="30.75" customHeight="1">
      <c r="A23" s="141"/>
      <c r="B23" s="153">
        <v>2021</v>
      </c>
      <c r="C23" s="203"/>
      <c r="D23" s="207"/>
      <c r="E23" s="154"/>
      <c r="F23" s="215" t="s">
        <v>22</v>
      </c>
      <c r="G23" s="215"/>
      <c r="H23" s="215"/>
      <c r="I23" s="215"/>
      <c r="J23" s="215"/>
      <c r="K23" s="216"/>
      <c r="L23" s="141"/>
    </row>
    <row r="24" spans="1:12" ht="31.5" customHeight="1">
      <c r="A24" s="141"/>
      <c r="B24" s="159">
        <v>2020</v>
      </c>
      <c r="C24" s="204"/>
      <c r="D24" s="207"/>
      <c r="E24" s="154"/>
      <c r="F24" s="212" t="s">
        <v>23</v>
      </c>
      <c r="G24" s="212"/>
      <c r="H24" s="212"/>
      <c r="I24" s="212"/>
      <c r="J24" s="212"/>
      <c r="K24" s="213"/>
      <c r="L24" s="141"/>
    </row>
    <row r="25" spans="1:12" ht="30.75" customHeight="1">
      <c r="A25" s="141"/>
      <c r="B25" s="153">
        <v>2019</v>
      </c>
      <c r="C25" s="203"/>
      <c r="D25" s="207"/>
      <c r="E25" s="154"/>
      <c r="F25" s="215" t="s">
        <v>24</v>
      </c>
      <c r="G25" s="215"/>
      <c r="H25" s="215"/>
      <c r="I25" s="215"/>
      <c r="J25" s="215"/>
      <c r="K25" s="216"/>
      <c r="L25" s="141"/>
    </row>
    <row r="26" spans="1:12" ht="33" customHeight="1">
      <c r="A26" s="141"/>
      <c r="B26" s="159">
        <v>2018</v>
      </c>
      <c r="C26" s="204"/>
      <c r="D26" s="207"/>
      <c r="E26" s="154"/>
      <c r="F26" s="212" t="s">
        <v>25</v>
      </c>
      <c r="G26" s="212"/>
      <c r="H26" s="212"/>
      <c r="I26" s="212"/>
      <c r="J26" s="212"/>
      <c r="K26" s="212"/>
      <c r="L26" s="142"/>
    </row>
    <row r="27" spans="1:12" ht="36.75" customHeight="1">
      <c r="A27" s="141"/>
      <c r="B27" s="153">
        <v>2017</v>
      </c>
      <c r="C27" s="203"/>
      <c r="D27" s="207"/>
      <c r="E27" s="154"/>
      <c r="F27" s="215" t="s">
        <v>26</v>
      </c>
      <c r="G27" s="215"/>
      <c r="H27" s="215"/>
      <c r="I27" s="215"/>
      <c r="J27" s="215"/>
      <c r="K27" s="216"/>
      <c r="L27" s="141"/>
    </row>
    <row r="28" spans="1:12" ht="33" customHeight="1">
      <c r="A28" s="141"/>
      <c r="B28" s="159">
        <v>2016</v>
      </c>
      <c r="C28" s="204"/>
      <c r="D28" s="207"/>
      <c r="E28" s="154"/>
      <c r="F28" s="212" t="s">
        <v>27</v>
      </c>
      <c r="G28" s="212"/>
      <c r="H28" s="212"/>
      <c r="I28" s="212"/>
      <c r="J28" s="212"/>
      <c r="K28" s="213"/>
      <c r="L28" s="141"/>
    </row>
    <row r="29" spans="1:12" ht="32.25" customHeight="1">
      <c r="A29" s="141"/>
      <c r="B29" s="153">
        <v>2014</v>
      </c>
      <c r="C29" s="203"/>
      <c r="D29" s="207"/>
      <c r="E29" s="154"/>
      <c r="F29" s="215" t="s">
        <v>28</v>
      </c>
      <c r="G29" s="215"/>
      <c r="H29" s="215"/>
      <c r="I29" s="215"/>
      <c r="J29" s="215"/>
      <c r="K29" s="216"/>
      <c r="L29" s="141"/>
    </row>
    <row r="30" spans="1:12" ht="30.75" customHeight="1">
      <c r="A30" s="141"/>
      <c r="B30" s="159">
        <v>2012</v>
      </c>
      <c r="C30" s="204"/>
      <c r="D30" s="207"/>
      <c r="E30" s="154"/>
      <c r="F30" s="212" t="s">
        <v>29</v>
      </c>
      <c r="G30" s="212"/>
      <c r="H30" s="212"/>
      <c r="I30" s="212"/>
      <c r="J30" s="212"/>
      <c r="K30" s="213"/>
      <c r="L30" s="141"/>
    </row>
    <row r="31" spans="1:12" ht="33" customHeight="1">
      <c r="A31" s="141"/>
      <c r="B31" s="153">
        <v>2010</v>
      </c>
      <c r="C31" s="203"/>
      <c r="D31" s="207"/>
      <c r="E31" s="154"/>
      <c r="F31" s="215" t="s">
        <v>30</v>
      </c>
      <c r="G31" s="215"/>
      <c r="H31" s="215"/>
      <c r="I31" s="215"/>
      <c r="J31" s="215"/>
      <c r="K31" s="215"/>
      <c r="L31" s="142"/>
    </row>
    <row r="32" spans="1:12" ht="33.75" customHeight="1">
      <c r="A32" s="141"/>
      <c r="B32" s="159">
        <v>2008</v>
      </c>
      <c r="C32" s="204"/>
      <c r="D32" s="207"/>
      <c r="E32" s="154"/>
      <c r="F32" s="212" t="s">
        <v>31</v>
      </c>
      <c r="G32" s="212"/>
      <c r="H32" s="212"/>
      <c r="I32" s="212"/>
      <c r="J32" s="212"/>
      <c r="K32" s="213"/>
      <c r="L32" s="141"/>
    </row>
    <row r="33" spans="1:12" ht="31.5" customHeight="1">
      <c r="A33" s="141"/>
      <c r="B33" s="157">
        <v>2006</v>
      </c>
      <c r="C33" s="206"/>
      <c r="D33" s="169"/>
      <c r="E33" s="158"/>
      <c r="F33" s="217" t="s">
        <v>32</v>
      </c>
      <c r="G33" s="217"/>
      <c r="H33" s="217"/>
      <c r="I33" s="217"/>
      <c r="J33" s="217"/>
      <c r="K33" s="218"/>
      <c r="L33" s="141"/>
    </row>
    <row r="34" spans="1:12" ht="33" customHeight="1">
      <c r="A34" s="141"/>
      <c r="B34" s="141"/>
      <c r="C34" s="141"/>
      <c r="D34" s="141"/>
      <c r="E34" s="141"/>
      <c r="F34" s="168"/>
      <c r="G34" s="168"/>
      <c r="H34" s="168"/>
      <c r="I34" s="168"/>
      <c r="J34" s="168"/>
      <c r="K34" s="168"/>
      <c r="L34" s="141"/>
    </row>
  </sheetData>
  <mergeCells count="60">
    <mergeCell ref="B24:C24"/>
    <mergeCell ref="F24:K24"/>
    <mergeCell ref="B29:C29"/>
    <mergeCell ref="F29:K29"/>
    <mergeCell ref="B30:C30"/>
    <mergeCell ref="B27:C27"/>
    <mergeCell ref="F27:K27"/>
    <mergeCell ref="F18:K18"/>
    <mergeCell ref="F34:K34"/>
    <mergeCell ref="B31:C31"/>
    <mergeCell ref="F31:K31"/>
    <mergeCell ref="B32:C32"/>
    <mergeCell ref="F32:K32"/>
    <mergeCell ref="B33:C33"/>
    <mergeCell ref="F33:K33"/>
    <mergeCell ref="F30:K30"/>
    <mergeCell ref="F20:K20"/>
    <mergeCell ref="B25:C25"/>
    <mergeCell ref="F25:K25"/>
    <mergeCell ref="B26:C26"/>
    <mergeCell ref="F26:K26"/>
    <mergeCell ref="B28:C28"/>
    <mergeCell ref="F28:K28"/>
    <mergeCell ref="B2:K3"/>
    <mergeCell ref="B4:K5"/>
    <mergeCell ref="B6:C7"/>
    <mergeCell ref="D6:E7"/>
    <mergeCell ref="F6:K7"/>
    <mergeCell ref="B21:C21"/>
    <mergeCell ref="F21:K21"/>
    <mergeCell ref="D21:E33"/>
    <mergeCell ref="B15:C15"/>
    <mergeCell ref="F15:K15"/>
    <mergeCell ref="B19:C19"/>
    <mergeCell ref="F19:K19"/>
    <mergeCell ref="B20:C20"/>
    <mergeCell ref="B23:C23"/>
    <mergeCell ref="F23:K23"/>
    <mergeCell ref="B22:C22"/>
    <mergeCell ref="F22:K22"/>
    <mergeCell ref="B16:C16"/>
    <mergeCell ref="F16:K16"/>
    <mergeCell ref="B17:C17"/>
    <mergeCell ref="F17:K17"/>
    <mergeCell ref="B8:C8"/>
    <mergeCell ref="F8:K8"/>
    <mergeCell ref="D8:E20"/>
    <mergeCell ref="B13:C13"/>
    <mergeCell ref="F13:K13"/>
    <mergeCell ref="B14:C14"/>
    <mergeCell ref="F14:K14"/>
    <mergeCell ref="B9:C9"/>
    <mergeCell ref="F9:K9"/>
    <mergeCell ref="B11:C11"/>
    <mergeCell ref="F11:K11"/>
    <mergeCell ref="B12:C12"/>
    <mergeCell ref="F12:K12"/>
    <mergeCell ref="B10:C10"/>
    <mergeCell ref="F10:K10"/>
    <mergeCell ref="B18:C18"/>
  </mergeCells>
  <hyperlinks>
    <hyperlink ref="F11:K11" location="'&lt; 3 | 01.03.2020'!A1" display="Tab15a_i5_lm21: Kinder im Alter von unter 3 Jahren in Kindertageseinrichtungen mit und ohne Migrationshintergrund (mindestens ein Elternteil ausländischer Herkunft) und vorwiegend gesprochene Sprache der Kinder mit Migrationshintergrund in den Bundesländern am 01.03.2020 (Anzahl; Anteil in %)" xr:uid="{807EEF18-FA9C-4EB6-972D-019AADCB37BE}"/>
    <hyperlink ref="F12:K12" location="'&lt; 3 | 01.03.2019'!A1" display="Tab15a_i5_lm20: Kinder im Alter von unter 3 Jahren in Kindertageseinrichtungen mit und ohne Migrationshintergrund (mindestens ein Elternteil ausländischer Herkunft) und vorwiegend gesprochene Sprache der Kinder mit Migrationshintergrund in den Bundesländern am 01.03.2019 (Anzahl; Anteil in % von insgesamt)" xr:uid="{4F9B6A20-F901-4FBD-A43C-E5142AE90E01}"/>
    <hyperlink ref="F13:K13" location="'&lt; 3 | 01.03.2018'!A1" display="Tab15a_i5_lm19: Kinder im Alter von unter 3 Jahren in Kindertageseinrichtungen mit und ohne Migrationshintergrund (mindestens ein Elternteil ausländischer Herkunft) und vorwiegend gesprochene Sprache der Kinder mit Migrationshintergrund in den Bundesländern am 01.03.2018 (Anzahl; Anteil in % von insgesamt)" xr:uid="{601F56A9-A842-4FF3-BBF8-954096A713FB}"/>
    <hyperlink ref="F14:K14" location="'&lt; 3 | 01.03.2017'!A1" display="Tab15a_i5_lm18: Kinder im Alter von unter 3 Jahren in Kindertageseinrichtungen mit und ohne Migrationshintergrund (mindestens ein Elternteil ausländischer Herkunft) und vorwiegend gesprochene Sprache der Kinder mit Migrationshintergrund in den Bundesländern am 01.03.2017 (Anzahl; Anteil in % von insgesamt)" xr:uid="{5450A1D0-A881-4F06-A8E4-7236F16174D8}"/>
    <hyperlink ref="F15:K15" location="'&lt; 3 | 01.03.2016'!A1" display="Tab15a_i5_lm17: Kinder im Alter von unter 3 Jahren in Kindertageseinrichtungen mit und ohne Migrationshintergrund (mindestens ein Elternteil ausländischer Herkunft) und vorwiegend gesprochene Sprache der Kinder mit Migrationshintergrund in den Bundesländern am 01.03.2016 (Anzahl; Anteil in % von insgesamt)" xr:uid="{515E0E76-70AE-4B00-B92D-AC9A8729B566}"/>
    <hyperlink ref="F16:K16" location="'&lt; 3 | 01.03.2014'!A1" display="Tab.15a_LR15: Kinder im Alter von unter 3 Jahren in Kindertageseinrichtungen mit und ohne Migrationshintergrund (mindestens ein Elternteil ausländischer Herkunft) und vorwiegend gesprochene Sprache der Kinder mit Migrationshintergrund in den Bundesländern am 01.03.2014 (Anzahl; Anteil in % von insgesamt)" xr:uid="{FB0EB418-1155-4D33-9E92-DD0D55924875}"/>
    <hyperlink ref="F17:K17" location="'&lt; 3 | 01.03.2012'!A1" display="Tab.15a_LR13: Kinder im Alter von unter 3 Jahren in Kindertageseinrichtungen mit und ohne Migrationshintergrund (mindestens ein Elternteil ausländischer Herkunft) und vorwiegend gesprochene Sprache der Kinder mit Migrationshintergrund in den Bundesländern am 01.03.2012 (Anzahl; Anteil in % von insgesamt)" xr:uid="{98F80669-EE91-44FA-9BE9-E2362ED0DADC}"/>
    <hyperlink ref="F18:K18" location="'&lt; 3 | 01.03.2010'!A1" display="Tab.15A_LM11: Kinder im Alter von unter 3 Jahren in Kindertageseinrichtungen mit und ohne Migrationshintergrund (mindestens ein Elternteil ausländischer Herkunft) und vorwiegend gesprochene Sprache der Kinder mit Migrationshintergrund in den Bundesländern am 01.03.2011 (Anzahl; Anteil in % von insgesamt)" xr:uid="{1B4B3F19-F112-4E98-86D2-897406811F52}"/>
    <hyperlink ref="F19:K19" location="'&lt; 3 | 15.03.2008'!A1" display="Tab.15_LM09: Kinder im Alter von unter 3 Jahren in Kindertageseinrichtungen nach Migrationshintergrund in den Bundesländern am 15.03.2008 (Anzahl; Anteil in %)" xr:uid="{441629A3-B069-4A79-9B9B-F0FE203EE3B3}"/>
    <hyperlink ref="F20:K20" location="'&lt; 3 | 15.03.2006'!A1" display="Tab.15a_LM08: Kinder im Alter von unter 3 Jahren in Kindertageseinrichtungen mit und ohne Migrationshintergrund (mindestens ein Elternteil ausländischer Herkunft) und vorwiegend gesprochene Sprache der Kinder mit Migrationshintergrund in den Bundesländern am 01.03.2006 (Anzahl; Anteil in % von insgesamt)" xr:uid="{0B28C4AE-A5E8-4CF8-8602-38169DD7D1BE}"/>
    <hyperlink ref="F24:K24" location="'3 - Schule | 01.03.2020'!A1" display="Tab16a_i5_lm21: Kinder im Alter von 3 Jahren bis zum Schuleintritt in Kindertageseinrichtungen mit und ohne Migrationshintergrund (mindestens ein Elternteil ausländischer Herkunft) und vorwiegend gesprochene Sprache der Kinder mit Migrationshintergrund in den Bundesländern am 01.03.2020 (Anzahl; Anteil in %)" xr:uid="{A34311B8-ABA7-412E-A4F1-14BE9569C839}"/>
    <hyperlink ref="F25:K25" location="'3 - Schule | 01.03.2019'!A1" display="Tab16a_i5_lm20: Kinder im Alter von 3 Jahren bis zum Schuleintritt in Kindertageseinrichtungen mit und ohne Migrationshintergrund (mindestens ein Elternteil ausländischer Herkunft) und vorwiegend gesprochene Sprache der Kinder mit Migrationshintergrund in den Bundesländern am 01.03.2019 (Anzahl; Anteil in % von insgesamt)" xr:uid="{33C0B238-14D6-44A6-BEC4-9905E5062C61}"/>
    <hyperlink ref="F26:K26" location="'3 - Schule | 01.03.2018'!A1" display="Tab16a_i5_lm19: Kinder im Alter von 3 Jahren bis zum Schuleintritt in Kindertageseinrichtungen mit und ohne Migrationshintergrund (mindestens ein Elternteil ausländischer Herkunft) und vorwiegend gesprochene Sprache der Kinder mit Migrationshintergrund in den Bundesländern am 01.03.2018 (Anzahl; Anteil in % von insgesamt)" xr:uid="{FBA3298B-CA43-419A-9192-90DD9D758710}"/>
    <hyperlink ref="F27:K27" location="'3 - Schule | 01.03.2017'!A1" display="Tab16a_i5_lm18: Kinder im Alter von 3 Jahren bis zum Schuleintritt in Kindertageseinrichtungen mit und ohne Migrationshintergrund (mindestens ein Elternteil ausländischer Herkunft) und vorwiegend gesprochene Sprache der Kinder mit Migrationshintergrund in den Bundesländern am 01.03.2017 (Anzahl; Anteil in % von insgesamt)" xr:uid="{0D4D503E-176D-4799-87D2-9F26EDA95D26}"/>
    <hyperlink ref="F28:K28" location="'3 - Schule | 01.03.2016'!A1" display="Tab16a_i5_lm17: Kinder im Alter von 3 Jahren bis zum Schuleintritt in Kindertageseinrichtungen mit und ohne Migrationshintergrund (mindestens ein Elternteil ausländischer Herkunft) und vorwiegend gesprochene Sprache der Kinder mit Migrationshintergrund in den Bundesländern am 01.03.2016 (Anzahl; Anteil in % von insgesamt)" xr:uid="{E63DB1A5-7C65-48AE-84C1-2268ED8586E7}"/>
    <hyperlink ref="F29:K29" location="'3 - Schule | 01.03.2014'!A1" display="Tab.16a_LR15: Kinder im Alter von 3 Jahren bis zum Schuleintritt in Kindertageseinrichtungen mit und ohne Migrationshintergrund (mindestens ein Elternteil ausländischer Herkunft) und vorwiegend gesprochene Sprache der Kinder mit Migrationshintergrund in den Bundesländern am 01.03.2014 (Anzahl; Anteil in % von insgesamt)" xr:uid="{E11ADA03-06B5-4FEE-9E2B-242EB21B5F91}"/>
    <hyperlink ref="F30:K30" location="'3 - Schule | 01.03.2012'!A1" display="Tab.16a_LR13: Kinder im Alter von 3 Jahren bis zum Schuleintritt in Kindertageseinrichtungen mit und ohne Migrationshintergrund (mindestens ein Elternteil ausländischer Herkunft) und vorwiegend gesprochene Sprache der Kinder mit Migrationshintergrund in den Bundesländern am 01.03.2012 (Anzahl; Anteil in % von insgesamt)" xr:uid="{B2B8B582-1A69-4277-8BB2-1FE7C5332E69}"/>
    <hyperlink ref="F31:K31" location="'3 - Schule | 01.03.2010'!A1" display="Tab.16A_LM11: Kinder im Alter von 3 Jahren bis zum Schuleintritt in Kindertageseinrichtungen mit und ohne Migrationshintergrund (mindestens ein Elternteil ausländischer Herkunft) und vorwiegend gesprochene Sprache der Kinder mit Migrationshintergrund in den Bundesländern am 01.03.2010 (Anzahl; Anteil in % von insgesamt)" xr:uid="{B874B991-C3DF-4961-B385-DF65A334C9E5}"/>
    <hyperlink ref="F32:K32" location="'3- Schule | 15.03.2008'!A1" display="Tab.16_LM09: Kinder im Alter von 3 Jahren bis zum Schuleintritt in Kindertageseinrichtungen nach Migrationshintergrund in den Bundesländern am 15.03.2008 (Anzahl; Anteil in %)" xr:uid="{FDBDA6B5-3EAA-4DB8-A885-3DA5C403DD0F}"/>
    <hyperlink ref="F33:K33" location="'3 - Schule | 15.03.2006'!A1" display="Tab16a: Kinder im Alter von 3 Jahren bis zum Schuleintritt in Kindertageseinrichtungen nach Migrationshintergrund in den Bundesländern am 15.03.2006 (Anzahl; Anteil in %)" xr:uid="{0655A2D6-73D1-4101-8CD5-A2CF09900D47}"/>
    <hyperlink ref="F10:K10" location="'&lt; 3 | 01.03.2021'!A1" display="Tab15a_i5_lm22: Kinder im Alter von unter 3 Jahren in Kindertageseinrichtungen mit und ohne Migrationshintergrund (mindestens ein Elternteil ausländischer Herkunft) und vorwiegend gesprochene Sprache der Kinder mit Migrationshintergrund in den Bundesländern am 01.03.2021* (Anzahl; Anteil in %)" xr:uid="{C2592056-9D65-4BF7-8D08-FE1A92DA7E2E}"/>
    <hyperlink ref="F23:K23" location="'3 - Schule | 01.03.2021'!A1" display="Tab16a_i5_lm22: Kinder im Alter von 3 Jahren bis zum Schuleintritt in Kindertageseinrichtungen mit und ohne Migrationshintergrund (mindestens ein Elternteil ausländischer Herkunft) und vorwiegend gesprochene Sprache der Kinder mit Migrationshintergrund in den Bundesländern am 01.03.2021* (Anzahl; Anteil in %)" xr:uid="{ACD22BD1-4442-4550-B604-5AE61B120158}"/>
    <hyperlink ref="F9" location="'&lt; 3 | 01.03.2022'!A1" display="Tab15a_i5_lm23: Kinder im Alter von unter 3 Jahren in Kindertageseinrichtungen mit und ohne Migrationshintergrund (mindestens ein Elternteil ausländischer Herkunft) und vorwiegend gesprochene Sprache der Kinder mit Migrationshintergrund in den Bundesländern am 01.03.2022 (Anzahl; Anteil in %)" xr:uid="{ED1180A1-4D7C-42B2-9DD2-C33C1E0008FE}"/>
    <hyperlink ref="F22" location="'3 - Schule | 01.03.2022'!A1" display="Tab16a_i5_lm23: Kinder im Alter von 3 Jahren bis zum Schuleintritt in Kindertageseinrichtungen mit und ohne Migrationshintergrund (mindestens ein Elternteil ausländischer Herkunft) und vorwiegend gesprochene Sprache der Kinder mit Migrationshintergrund in den Bundesländern am 01.03.2022 (Anzahl; Anteil in %)" xr:uid="{12653137-FA25-4FDD-929E-1E5E8CC56421}"/>
    <hyperlink ref="F21" location="'3 - Schule | 01.03.2022'!A1" display="Tab16a_i5_lm23: Kinder im Alter von 3 Jahren bis zum Schuleintritt in Kindertageseinrichtungen mit und ohne Migrationshintergrund (mindestens ein Elternteil ausländischer Herkunft) und vorwiegend gesprochene Sprache der Kinder mit Migrationshintergrund in den Bundesländern am 01.03.2022 (Anzahl; Anteil in %)" xr:uid="{3AF8A01F-B14D-4271-9482-916835F1BE75}"/>
    <hyperlink ref="F21:K21" location="'3 - Schule | 01.03.2023'!A1" display="Tab16a_i5_lm24: Kinder im Alter von 3 Jahren bis zum Schuleintritt in Kindertageseinrichtungen mit und ohne Migrationshintergrund (mindestens ein Elternteil ausländischer Herkunft) und vorwiegend gesprochene Sprache der Kinder mit Migrationshintergrund in den Bundesländern am 01.03.2023 (Anzahl; Anteil in %)" xr:uid="{FC9A3052-A969-48E2-A8FC-FF1B0E2C7EA9}"/>
    <hyperlink ref="F8" location="'&lt; 3 | 01.03.2022'!A1" display="Tab15a_i5_lm23: Kinder im Alter von unter 3 Jahren in Kindertageseinrichtungen mit und ohne Migrationshintergrund (mindestens ein Elternteil ausländischer Herkunft) und vorwiegend gesprochene Sprache der Kinder mit Migrationshintergrund in den Bundesländern am 01.03.2022 (Anzahl; Anteil in %)" xr:uid="{C49C9393-4A3A-4FEA-9032-C3E8CEBFBB19}"/>
    <hyperlink ref="F8:K8" location="'&lt; 3 | 01.03.2023'!A1" display="Tab15a_i5_lm24: Kinder im Alter von unter 3 Jahren in Kindertageseinrichtungen mit und ohne Migrationshintergrund (mindestens ein Elternteil ausländischer Herkunft) und vorwiegend gesprochene Sprache der Kinder mit Migrationshintergrund in den Bundesländern am 01.03.2023 (Anzahl; Anteil in %)" xr:uid="{25FD5892-476C-41E0-93F7-C60BC38599C6}"/>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ColWidth="11" defaultRowHeight="15.6"/>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F12" sqref="F12"/>
    </sheetView>
  </sheetViews>
  <sheetFormatPr defaultColWidth="11" defaultRowHeight="15.6"/>
  <cols>
    <col min="1" max="1" width="26" customWidth="1"/>
    <col min="2" max="10" width="25.875" customWidth="1"/>
    <col min="11" max="18" width="15.875" customWidth="1"/>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O32" sqref="O32"/>
    </sheetView>
  </sheetViews>
  <sheetFormatPr defaultColWidth="11" defaultRowHeight="15.6"/>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zoomScale="80" zoomScaleNormal="80" workbookViewId="0">
      <selection activeCell="I63" sqref="I63"/>
    </sheetView>
  </sheetViews>
  <sheetFormatPr defaultColWidth="11" defaultRowHeight="15.6"/>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AE30" sqref="AE30"/>
    </sheetView>
  </sheetViews>
  <sheetFormatPr defaultColWidth="11" defaultRowHeight="15.6"/>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0A492-2C2C-40A3-AEAA-75B0BA43D72F}">
  <sheetPr>
    <tabColor rgb="FF002060"/>
    <pageSetUpPr fitToPage="1"/>
  </sheetPr>
  <dimension ref="B2:P30"/>
  <sheetViews>
    <sheetView workbookViewId="0"/>
  </sheetViews>
  <sheetFormatPr defaultColWidth="9.625" defaultRowHeight="14.45"/>
  <cols>
    <col min="1" max="1" width="9.625" style="2" customWidth="1"/>
    <col min="2" max="2" width="27.875" style="2" customWidth="1"/>
    <col min="3" max="11" width="18.75" style="2" customWidth="1"/>
    <col min="12" max="16384" width="9.625" style="2"/>
  </cols>
  <sheetData>
    <row r="2" spans="2:13" ht="35.1" customHeight="1">
      <c r="B2" s="179" t="s">
        <v>20</v>
      </c>
      <c r="C2" s="179"/>
      <c r="D2" s="179"/>
      <c r="E2" s="179"/>
      <c r="F2" s="179"/>
      <c r="G2" s="179"/>
      <c r="H2" s="179"/>
      <c r="I2" s="179"/>
      <c r="J2" s="179"/>
      <c r="K2" s="179"/>
    </row>
    <row r="3" spans="2:13" ht="29.25" customHeight="1">
      <c r="B3" s="180" t="s">
        <v>33</v>
      </c>
      <c r="C3" s="183" t="s">
        <v>79</v>
      </c>
      <c r="D3" s="183" t="s">
        <v>35</v>
      </c>
      <c r="E3" s="186" t="s">
        <v>36</v>
      </c>
      <c r="F3" s="187"/>
      <c r="G3" s="187"/>
      <c r="H3" s="183" t="s">
        <v>35</v>
      </c>
      <c r="I3" s="186" t="s">
        <v>36</v>
      </c>
      <c r="J3" s="187"/>
      <c r="K3" s="188"/>
    </row>
    <row r="4" spans="2:13" ht="43.5" customHeight="1">
      <c r="B4" s="181"/>
      <c r="C4" s="184"/>
      <c r="D4" s="184"/>
      <c r="E4" s="189" t="s">
        <v>37</v>
      </c>
      <c r="F4" s="170" t="s">
        <v>38</v>
      </c>
      <c r="G4" s="170"/>
      <c r="H4" s="184"/>
      <c r="I4" s="189" t="s">
        <v>37</v>
      </c>
      <c r="J4" s="170" t="s">
        <v>38</v>
      </c>
      <c r="K4" s="171"/>
    </row>
    <row r="5" spans="2:13">
      <c r="B5" s="181"/>
      <c r="C5" s="185"/>
      <c r="D5" s="185"/>
      <c r="E5" s="190"/>
      <c r="F5" s="131" t="s">
        <v>39</v>
      </c>
      <c r="G5" s="122" t="s">
        <v>40</v>
      </c>
      <c r="H5" s="185"/>
      <c r="I5" s="190"/>
      <c r="J5" s="131" t="s">
        <v>39</v>
      </c>
      <c r="K5" s="123" t="s">
        <v>40</v>
      </c>
    </row>
    <row r="6" spans="2:13">
      <c r="B6" s="182"/>
      <c r="C6" s="172" t="s">
        <v>41</v>
      </c>
      <c r="D6" s="173"/>
      <c r="E6" s="173"/>
      <c r="F6" s="173"/>
      <c r="G6" s="174"/>
      <c r="H6" s="175" t="s">
        <v>80</v>
      </c>
      <c r="I6" s="176"/>
      <c r="J6" s="176"/>
      <c r="K6" s="177"/>
    </row>
    <row r="7" spans="2:13" ht="15">
      <c r="B7" s="148" t="s">
        <v>43</v>
      </c>
      <c r="C7" s="132">
        <v>375976</v>
      </c>
      <c r="D7" s="133">
        <v>225517</v>
      </c>
      <c r="E7" s="134">
        <v>150459</v>
      </c>
      <c r="F7" s="134">
        <v>49821</v>
      </c>
      <c r="G7" s="134">
        <v>100638</v>
      </c>
      <c r="H7" s="51">
        <v>59.981754154520509</v>
      </c>
      <c r="I7" s="52">
        <v>40.018245845479498</v>
      </c>
      <c r="J7" s="51">
        <v>13.2511117730919</v>
      </c>
      <c r="K7" s="52">
        <v>26.767134072387599</v>
      </c>
      <c r="L7" s="135"/>
      <c r="M7" s="135"/>
    </row>
    <row r="8" spans="2:13" ht="15">
      <c r="B8" s="149" t="s">
        <v>44</v>
      </c>
      <c r="C8" s="124">
        <v>433311</v>
      </c>
      <c r="D8" s="125">
        <v>294082</v>
      </c>
      <c r="E8" s="126">
        <v>139229</v>
      </c>
      <c r="F8" s="126">
        <v>55637</v>
      </c>
      <c r="G8" s="126">
        <v>83592</v>
      </c>
      <c r="H8" s="56">
        <v>67.868574765007111</v>
      </c>
      <c r="I8" s="57">
        <v>32.131425234992882</v>
      </c>
      <c r="J8" s="56">
        <v>12.839969444579067</v>
      </c>
      <c r="K8" s="57">
        <v>19.291455790413814</v>
      </c>
      <c r="L8" s="135"/>
      <c r="M8" s="135"/>
    </row>
    <row r="9" spans="2:13" ht="15">
      <c r="B9" s="150" t="s">
        <v>45</v>
      </c>
      <c r="C9" s="136">
        <v>121861</v>
      </c>
      <c r="D9" s="137">
        <v>73167</v>
      </c>
      <c r="E9" s="138">
        <v>48694</v>
      </c>
      <c r="F9" s="138">
        <v>6949</v>
      </c>
      <c r="G9" s="138">
        <v>41745</v>
      </c>
      <c r="H9" s="61">
        <v>60.041358597090124</v>
      </c>
      <c r="I9" s="62">
        <v>39.958641402909869</v>
      </c>
      <c r="J9" s="61">
        <v>5.7023986345098105</v>
      </c>
      <c r="K9" s="62">
        <v>34.256242768400064</v>
      </c>
      <c r="L9" s="135"/>
      <c r="M9" s="135"/>
    </row>
    <row r="10" spans="2:13" ht="15">
      <c r="B10" s="149" t="s">
        <v>46</v>
      </c>
      <c r="C10" s="124">
        <v>80412</v>
      </c>
      <c r="D10" s="125">
        <v>68944</v>
      </c>
      <c r="E10" s="126">
        <v>11468</v>
      </c>
      <c r="F10" s="126">
        <v>3151</v>
      </c>
      <c r="G10" s="126">
        <v>8317</v>
      </c>
      <c r="H10" s="56">
        <v>85.738446997960509</v>
      </c>
      <c r="I10" s="57">
        <v>14.261553002039495</v>
      </c>
      <c r="J10" s="56">
        <v>3.9185693677560565</v>
      </c>
      <c r="K10" s="57">
        <v>10.34298363428344</v>
      </c>
      <c r="L10" s="135"/>
      <c r="M10" s="135"/>
    </row>
    <row r="11" spans="2:13" ht="15">
      <c r="B11" s="150" t="s">
        <v>47</v>
      </c>
      <c r="C11" s="136">
        <v>22137</v>
      </c>
      <c r="D11" s="137">
        <v>11183</v>
      </c>
      <c r="E11" s="138">
        <v>10954</v>
      </c>
      <c r="F11" s="138">
        <v>2607</v>
      </c>
      <c r="G11" s="138">
        <v>8347</v>
      </c>
      <c r="H11" s="61">
        <v>50.517233590820801</v>
      </c>
      <c r="I11" s="62">
        <v>49.482766409179199</v>
      </c>
      <c r="J11" s="61">
        <v>11.776663504539911</v>
      </c>
      <c r="K11" s="62">
        <v>37.706102904639295</v>
      </c>
      <c r="L11" s="135"/>
      <c r="M11" s="135"/>
    </row>
    <row r="12" spans="2:13" ht="15">
      <c r="B12" s="149" t="s">
        <v>48</v>
      </c>
      <c r="C12" s="124">
        <v>57065</v>
      </c>
      <c r="D12" s="125">
        <v>30655</v>
      </c>
      <c r="E12" s="126">
        <v>26410</v>
      </c>
      <c r="F12" s="126">
        <v>8421</v>
      </c>
      <c r="G12" s="126">
        <v>17989</v>
      </c>
      <c r="H12" s="56">
        <v>53.719442740734245</v>
      </c>
      <c r="I12" s="57">
        <v>46.280557259265748</v>
      </c>
      <c r="J12" s="56">
        <v>14.756856216595111</v>
      </c>
      <c r="K12" s="57">
        <v>31.523701042670638</v>
      </c>
      <c r="L12" s="135"/>
      <c r="M12" s="135"/>
    </row>
    <row r="13" spans="2:13" ht="15">
      <c r="B13" s="150" t="s">
        <v>49</v>
      </c>
      <c r="C13" s="136">
        <v>207731</v>
      </c>
      <c r="D13" s="137">
        <v>109962</v>
      </c>
      <c r="E13" s="138">
        <v>97769</v>
      </c>
      <c r="F13" s="138">
        <v>23805</v>
      </c>
      <c r="G13" s="138">
        <v>73964</v>
      </c>
      <c r="H13" s="61">
        <v>52.93480510852978</v>
      </c>
      <c r="I13" s="62">
        <v>47.06519489147022</v>
      </c>
      <c r="J13" s="61">
        <v>11.459531798335346</v>
      </c>
      <c r="K13" s="62">
        <v>35.605663093134872</v>
      </c>
      <c r="L13" s="135"/>
      <c r="M13" s="135"/>
    </row>
    <row r="14" spans="2:13" ht="15">
      <c r="B14" s="149" t="s">
        <v>50</v>
      </c>
      <c r="C14" s="124">
        <v>49453</v>
      </c>
      <c r="D14" s="125">
        <v>43276</v>
      </c>
      <c r="E14" s="126">
        <v>6177</v>
      </c>
      <c r="F14" s="126">
        <v>1712</v>
      </c>
      <c r="G14" s="126">
        <v>4465</v>
      </c>
      <c r="H14" s="56">
        <v>87.509352314318647</v>
      </c>
      <c r="I14" s="57">
        <v>12.490647685681354</v>
      </c>
      <c r="J14" s="56">
        <v>3.4618728894101469</v>
      </c>
      <c r="K14" s="57">
        <v>9.0287747962712057</v>
      </c>
      <c r="L14" s="135"/>
      <c r="M14" s="135"/>
    </row>
    <row r="15" spans="2:13" ht="15">
      <c r="B15" s="150" t="s">
        <v>51</v>
      </c>
      <c r="C15" s="136">
        <v>258765</v>
      </c>
      <c r="D15" s="137">
        <v>185076</v>
      </c>
      <c r="E15" s="138">
        <v>73689</v>
      </c>
      <c r="F15" s="138">
        <v>24465</v>
      </c>
      <c r="G15" s="138">
        <v>49224</v>
      </c>
      <c r="H15" s="61">
        <v>71.522810271868295</v>
      </c>
      <c r="I15" s="62">
        <v>28.477189728131702</v>
      </c>
      <c r="J15" s="61">
        <v>9.4545243753985275</v>
      </c>
      <c r="K15" s="62">
        <v>19.022665352733174</v>
      </c>
      <c r="L15" s="135"/>
      <c r="M15" s="135"/>
    </row>
    <row r="16" spans="2:13" ht="15">
      <c r="B16" s="149" t="s">
        <v>52</v>
      </c>
      <c r="C16" s="124">
        <v>552709</v>
      </c>
      <c r="D16" s="125">
        <v>378211</v>
      </c>
      <c r="E16" s="126">
        <v>174498</v>
      </c>
      <c r="F16" s="126">
        <v>50391</v>
      </c>
      <c r="G16" s="126">
        <v>124107</v>
      </c>
      <c r="H16" s="56">
        <v>68.428594432151456</v>
      </c>
      <c r="I16" s="57">
        <v>31.571405567848544</v>
      </c>
      <c r="J16" s="56">
        <v>9.1170941670933523</v>
      </c>
      <c r="K16" s="57">
        <v>22.454311400755188</v>
      </c>
      <c r="L16" s="135"/>
      <c r="M16" s="135"/>
    </row>
    <row r="17" spans="2:16" ht="15">
      <c r="B17" s="150" t="s">
        <v>53</v>
      </c>
      <c r="C17" s="136">
        <v>130820</v>
      </c>
      <c r="D17" s="137">
        <v>88733</v>
      </c>
      <c r="E17" s="138">
        <v>42087</v>
      </c>
      <c r="F17" s="138">
        <v>14510</v>
      </c>
      <c r="G17" s="138">
        <v>27577</v>
      </c>
      <c r="H17" s="61">
        <v>67.828313713499469</v>
      </c>
      <c r="I17" s="62">
        <v>32.171686286500531</v>
      </c>
      <c r="J17" s="61">
        <v>11.091576211588443</v>
      </c>
      <c r="K17" s="62">
        <v>21.080110074912092</v>
      </c>
      <c r="L17" s="135"/>
      <c r="M17" s="135"/>
    </row>
    <row r="18" spans="2:16" ht="15">
      <c r="B18" s="149" t="s">
        <v>54</v>
      </c>
      <c r="C18" s="124">
        <v>28142</v>
      </c>
      <c r="D18" s="125">
        <v>20289</v>
      </c>
      <c r="E18" s="126">
        <v>7853</v>
      </c>
      <c r="F18" s="126">
        <v>2617</v>
      </c>
      <c r="G18" s="126">
        <v>5236</v>
      </c>
      <c r="H18" s="56">
        <v>72.095089190533727</v>
      </c>
      <c r="I18" s="57">
        <v>27.904910809466276</v>
      </c>
      <c r="J18" s="56">
        <v>9.299267998010091</v>
      </c>
      <c r="K18" s="57">
        <v>18.605642811456185</v>
      </c>
      <c r="L18" s="135"/>
      <c r="M18" s="135"/>
      <c r="P18" s="151"/>
    </row>
    <row r="19" spans="2:16" ht="15">
      <c r="B19" s="150" t="s">
        <v>55</v>
      </c>
      <c r="C19" s="136">
        <v>133712</v>
      </c>
      <c r="D19" s="137">
        <v>113915</v>
      </c>
      <c r="E19" s="138">
        <v>19797</v>
      </c>
      <c r="F19" s="138">
        <v>4844</v>
      </c>
      <c r="G19" s="138">
        <v>14953</v>
      </c>
      <c r="H19" s="61">
        <v>85.194298193131502</v>
      </c>
      <c r="I19" s="62">
        <v>14.805701806868493</v>
      </c>
      <c r="J19" s="61">
        <v>3.6227114993418694</v>
      </c>
      <c r="K19" s="62">
        <v>11.182990307526625</v>
      </c>
      <c r="L19" s="135"/>
      <c r="M19" s="135"/>
    </row>
    <row r="20" spans="2:16" ht="15">
      <c r="B20" s="149" t="s">
        <v>56</v>
      </c>
      <c r="C20" s="124">
        <v>64777</v>
      </c>
      <c r="D20" s="125">
        <v>55125</v>
      </c>
      <c r="E20" s="126">
        <v>9652</v>
      </c>
      <c r="F20" s="126">
        <v>2363</v>
      </c>
      <c r="G20" s="126">
        <v>7289</v>
      </c>
      <c r="H20" s="56">
        <v>85.099649566975927</v>
      </c>
      <c r="I20" s="57">
        <v>14.900350433024068</v>
      </c>
      <c r="J20" s="56">
        <v>3.64789971749232</v>
      </c>
      <c r="K20" s="57">
        <v>11.252450715531747</v>
      </c>
      <c r="L20" s="135"/>
      <c r="M20" s="135"/>
    </row>
    <row r="21" spans="2:16" ht="15">
      <c r="B21" s="150" t="s">
        <v>57</v>
      </c>
      <c r="C21" s="136">
        <v>89393</v>
      </c>
      <c r="D21" s="137">
        <v>69734</v>
      </c>
      <c r="E21" s="138">
        <v>19659</v>
      </c>
      <c r="F21" s="138">
        <v>5658</v>
      </c>
      <c r="G21" s="138">
        <v>14001</v>
      </c>
      <c r="H21" s="61">
        <v>78.008345172440798</v>
      </c>
      <c r="I21" s="62">
        <v>21.991654827559202</v>
      </c>
      <c r="J21" s="61">
        <v>6.3293546474556175</v>
      </c>
      <c r="K21" s="62">
        <v>15.662300180103589</v>
      </c>
      <c r="L21" s="135"/>
      <c r="M21" s="135"/>
    </row>
    <row r="22" spans="2:16" ht="15">
      <c r="B22" s="152" t="s">
        <v>58</v>
      </c>
      <c r="C22" s="127">
        <v>64102</v>
      </c>
      <c r="D22" s="128">
        <v>54351</v>
      </c>
      <c r="E22" s="129">
        <v>9751</v>
      </c>
      <c r="F22" s="129">
        <v>2262</v>
      </c>
      <c r="G22" s="129">
        <v>7489</v>
      </c>
      <c r="H22" s="66">
        <v>84.788306137094011</v>
      </c>
      <c r="I22" s="67">
        <v>15.211693862905992</v>
      </c>
      <c r="J22" s="66">
        <v>3.5287510530092665</v>
      </c>
      <c r="K22" s="67">
        <v>11.682942809896726</v>
      </c>
      <c r="L22" s="135"/>
      <c r="M22" s="135"/>
    </row>
    <row r="23" spans="2:16">
      <c r="B23" s="29" t="s">
        <v>59</v>
      </c>
      <c r="C23" s="68">
        <v>514317</v>
      </c>
      <c r="D23" s="68">
        <v>408778</v>
      </c>
      <c r="E23" s="69">
        <v>105539</v>
      </c>
      <c r="F23" s="70">
        <v>21281</v>
      </c>
      <c r="G23" s="68">
        <v>84258</v>
      </c>
      <c r="H23" s="71">
        <v>79.479776091398875</v>
      </c>
      <c r="I23" s="72">
        <v>20.520223908601114</v>
      </c>
      <c r="J23" s="73">
        <v>4.1377205108911426</v>
      </c>
      <c r="K23" s="72">
        <v>16.382503397709971</v>
      </c>
      <c r="L23" s="135"/>
    </row>
    <row r="24" spans="2:16">
      <c r="B24" s="36" t="s">
        <v>60</v>
      </c>
      <c r="C24" s="74">
        <v>2156049</v>
      </c>
      <c r="D24" s="75">
        <v>1413442</v>
      </c>
      <c r="E24" s="75">
        <v>742607</v>
      </c>
      <c r="F24" s="76">
        <v>237932</v>
      </c>
      <c r="G24" s="76">
        <v>504675</v>
      </c>
      <c r="H24" s="77">
        <v>65.557044389992996</v>
      </c>
      <c r="I24" s="62">
        <v>34.442955610007012</v>
      </c>
      <c r="J24" s="61">
        <v>11.035556241996355</v>
      </c>
      <c r="K24" s="62">
        <v>23.407399368010655</v>
      </c>
      <c r="L24" s="135"/>
      <c r="M24" s="135"/>
      <c r="N24" s="135"/>
      <c r="O24" s="135"/>
    </row>
    <row r="25" spans="2:16">
      <c r="B25" s="130" t="s">
        <v>61</v>
      </c>
      <c r="C25" s="78">
        <v>2670366</v>
      </c>
      <c r="D25" s="79">
        <v>1822220</v>
      </c>
      <c r="E25" s="79">
        <v>848146</v>
      </c>
      <c r="F25" s="80">
        <v>259213</v>
      </c>
      <c r="G25" s="80">
        <v>588933</v>
      </c>
      <c r="H25" s="81">
        <v>68.238586021541607</v>
      </c>
      <c r="I25" s="82">
        <v>31.761413978458386</v>
      </c>
      <c r="J25" s="83">
        <v>9.707021434514969</v>
      </c>
      <c r="K25" s="82">
        <v>22.054392543943415</v>
      </c>
      <c r="L25" s="135"/>
      <c r="M25" s="135"/>
      <c r="N25" s="135"/>
      <c r="O25" s="135"/>
    </row>
    <row r="26" spans="2:16" ht="31.5" customHeight="1">
      <c r="B26" s="197" t="s">
        <v>62</v>
      </c>
      <c r="C26" s="197"/>
      <c r="D26" s="197"/>
      <c r="E26" s="197"/>
      <c r="F26" s="197"/>
      <c r="G26" s="197"/>
      <c r="H26" s="197"/>
      <c r="I26" s="197"/>
      <c r="J26" s="197"/>
      <c r="K26" s="197"/>
    </row>
    <row r="29" spans="2:16" s="139" customFormat="1">
      <c r="C29" s="140"/>
      <c r="D29" s="140"/>
      <c r="E29" s="140"/>
      <c r="F29" s="140"/>
      <c r="G29" s="140"/>
    </row>
    <row r="30" spans="2:16">
      <c r="C30" s="3"/>
    </row>
  </sheetData>
  <mergeCells count="14">
    <mergeCell ref="J4:K4"/>
    <mergeCell ref="C6:G6"/>
    <mergeCell ref="H6:K6"/>
    <mergeCell ref="B26:K26"/>
    <mergeCell ref="B2:K2"/>
    <mergeCell ref="B3:B6"/>
    <mergeCell ref="C3:C5"/>
    <mergeCell ref="D3:D5"/>
    <mergeCell ref="E3:G3"/>
    <mergeCell ref="H3:H5"/>
    <mergeCell ref="I3:K3"/>
    <mergeCell ref="E4:E5"/>
    <mergeCell ref="F4:G4"/>
    <mergeCell ref="I4:I5"/>
  </mergeCells>
  <pageMargins left="0.78740157480314965" right="0.78740157480314965" top="0.98425196850393704" bottom="0.98425196850393704" header="0.51181102362204722" footer="0.51181102362204722"/>
  <pageSetup paperSize="9" scale="58"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9CDB4-AB27-4E42-A1CC-F3CAD37130E4}">
  <dimension ref="B2:P30"/>
  <sheetViews>
    <sheetView zoomScale="75" zoomScaleNormal="75" workbookViewId="0"/>
  </sheetViews>
  <sheetFormatPr defaultColWidth="9.125" defaultRowHeight="14.45"/>
  <cols>
    <col min="1" max="1" width="9.125" style="2"/>
    <col min="2" max="2" width="26.625" style="2" customWidth="1"/>
    <col min="3" max="3" width="20.5" style="2" customWidth="1"/>
    <col min="4" max="4" width="21" style="2" customWidth="1"/>
    <col min="5" max="11" width="17.875" style="2" customWidth="1"/>
    <col min="12" max="16384" width="9.125" style="2"/>
  </cols>
  <sheetData>
    <row r="2" spans="2:13" ht="34.9" customHeight="1">
      <c r="B2" s="191" t="s">
        <v>21</v>
      </c>
      <c r="C2" s="191"/>
      <c r="D2" s="191"/>
      <c r="E2" s="191"/>
      <c r="F2" s="191"/>
      <c r="G2" s="191"/>
      <c r="H2" s="191"/>
      <c r="I2" s="191"/>
      <c r="J2" s="191"/>
      <c r="K2" s="191"/>
    </row>
    <row r="3" spans="2:13" ht="30" customHeight="1">
      <c r="B3" s="192" t="s">
        <v>33</v>
      </c>
      <c r="C3" s="183" t="s">
        <v>79</v>
      </c>
      <c r="D3" s="183" t="s">
        <v>35</v>
      </c>
      <c r="E3" s="186" t="s">
        <v>36</v>
      </c>
      <c r="F3" s="187"/>
      <c r="G3" s="187"/>
      <c r="H3" s="183" t="s">
        <v>35</v>
      </c>
      <c r="I3" s="186" t="s">
        <v>36</v>
      </c>
      <c r="J3" s="187"/>
      <c r="K3" s="188"/>
    </row>
    <row r="4" spans="2:13" ht="33" customHeight="1">
      <c r="B4" s="193"/>
      <c r="C4" s="184"/>
      <c r="D4" s="184"/>
      <c r="E4" s="189" t="s">
        <v>37</v>
      </c>
      <c r="F4" s="170" t="s">
        <v>38</v>
      </c>
      <c r="G4" s="170"/>
      <c r="H4" s="184"/>
      <c r="I4" s="189" t="s">
        <v>37</v>
      </c>
      <c r="J4" s="170" t="s">
        <v>38</v>
      </c>
      <c r="K4" s="171"/>
    </row>
    <row r="5" spans="2:13" ht="21" customHeight="1">
      <c r="B5" s="193"/>
      <c r="C5" s="185"/>
      <c r="D5" s="185"/>
      <c r="E5" s="190"/>
      <c r="F5" s="131" t="s">
        <v>39</v>
      </c>
      <c r="G5" s="122" t="s">
        <v>40</v>
      </c>
      <c r="H5" s="185"/>
      <c r="I5" s="190"/>
      <c r="J5" s="131" t="s">
        <v>39</v>
      </c>
      <c r="K5" s="123" t="s">
        <v>40</v>
      </c>
    </row>
    <row r="6" spans="2:13">
      <c r="B6" s="194"/>
      <c r="C6" s="172" t="s">
        <v>41</v>
      </c>
      <c r="D6" s="173"/>
      <c r="E6" s="173"/>
      <c r="F6" s="173"/>
      <c r="G6" s="174"/>
      <c r="H6" s="175" t="s">
        <v>80</v>
      </c>
      <c r="I6" s="176"/>
      <c r="J6" s="176"/>
      <c r="K6" s="177"/>
    </row>
    <row r="7" spans="2:13">
      <c r="B7" s="144" t="s">
        <v>43</v>
      </c>
      <c r="C7" s="132">
        <v>363463</v>
      </c>
      <c r="D7" s="133">
        <v>218464</v>
      </c>
      <c r="E7" s="134">
        <v>144999</v>
      </c>
      <c r="F7" s="134">
        <v>48972</v>
      </c>
      <c r="G7" s="134">
        <v>96027</v>
      </c>
      <c r="H7" s="51">
        <f>D7/C7*100</f>
        <v>60.106255657384658</v>
      </c>
      <c r="I7" s="52">
        <f>E7/C7*100</f>
        <v>39.893744342615342</v>
      </c>
      <c r="J7" s="51">
        <f>F7/C7*100</f>
        <v>13.473723597725215</v>
      </c>
      <c r="K7" s="52">
        <f>G7/C7*100</f>
        <v>26.420020744890127</v>
      </c>
      <c r="L7" s="135"/>
      <c r="M7" s="135"/>
    </row>
    <row r="8" spans="2:13">
      <c r="B8" s="145" t="s">
        <v>44</v>
      </c>
      <c r="C8" s="124">
        <v>425514</v>
      </c>
      <c r="D8" s="125">
        <v>291649</v>
      </c>
      <c r="E8" s="126">
        <v>133865</v>
      </c>
      <c r="F8" s="126">
        <v>54754</v>
      </c>
      <c r="G8" s="126">
        <v>79111</v>
      </c>
      <c r="H8" s="56">
        <f t="shared" ref="H8:H25" si="0">D8/C8*100</f>
        <v>68.540400550863183</v>
      </c>
      <c r="I8" s="57">
        <f t="shared" ref="I8:I25" si="1">E8/C8*100</f>
        <v>31.45959944913681</v>
      </c>
      <c r="J8" s="56">
        <f t="shared" ref="J8:J25" si="2">F8/C8*100</f>
        <v>12.867731731505897</v>
      </c>
      <c r="K8" s="57">
        <f t="shared" ref="K8:K25" si="3">G8/C8*100</f>
        <v>18.591867717630912</v>
      </c>
      <c r="L8" s="135"/>
      <c r="M8" s="135"/>
    </row>
    <row r="9" spans="2:13">
      <c r="B9" s="146" t="s">
        <v>45</v>
      </c>
      <c r="C9" s="136">
        <v>121360</v>
      </c>
      <c r="D9" s="137">
        <v>74643</v>
      </c>
      <c r="E9" s="138">
        <v>46717</v>
      </c>
      <c r="F9" s="138">
        <v>7076</v>
      </c>
      <c r="G9" s="138">
        <v>39641</v>
      </c>
      <c r="H9" s="61">
        <f t="shared" si="0"/>
        <v>61.505438365194465</v>
      </c>
      <c r="I9" s="62">
        <f t="shared" si="1"/>
        <v>38.494561634805535</v>
      </c>
      <c r="J9" s="61">
        <f t="shared" si="2"/>
        <v>5.8305866842452208</v>
      </c>
      <c r="K9" s="62">
        <f t="shared" si="3"/>
        <v>32.663974950560316</v>
      </c>
      <c r="L9" s="135"/>
      <c r="M9" s="135"/>
    </row>
    <row r="10" spans="2:13">
      <c r="B10" s="145" t="s">
        <v>46</v>
      </c>
      <c r="C10" s="124">
        <v>80075</v>
      </c>
      <c r="D10" s="125">
        <v>70505</v>
      </c>
      <c r="E10" s="126">
        <v>9570</v>
      </c>
      <c r="F10" s="126">
        <v>3312</v>
      </c>
      <c r="G10" s="126">
        <v>6258</v>
      </c>
      <c r="H10" s="56">
        <f t="shared" si="0"/>
        <v>88.048704339681549</v>
      </c>
      <c r="I10" s="57">
        <f t="shared" si="1"/>
        <v>11.951295660318452</v>
      </c>
      <c r="J10" s="56">
        <f t="shared" si="2"/>
        <v>4.1361223852638149</v>
      </c>
      <c r="K10" s="57">
        <f t="shared" si="3"/>
        <v>7.8151732750546365</v>
      </c>
      <c r="L10" s="135"/>
      <c r="M10" s="135"/>
    </row>
    <row r="11" spans="2:13">
      <c r="B11" s="146" t="s">
        <v>47</v>
      </c>
      <c r="C11" s="136">
        <v>21647</v>
      </c>
      <c r="D11" s="137">
        <v>11033</v>
      </c>
      <c r="E11" s="138">
        <v>10614</v>
      </c>
      <c r="F11" s="138">
        <v>2805</v>
      </c>
      <c r="G11" s="138">
        <v>7809</v>
      </c>
      <c r="H11" s="61">
        <f t="shared" si="0"/>
        <v>50.967801542938972</v>
      </c>
      <c r="I11" s="62">
        <f t="shared" si="1"/>
        <v>49.032198457061028</v>
      </c>
      <c r="J11" s="61">
        <f t="shared" si="2"/>
        <v>12.95791564650991</v>
      </c>
      <c r="K11" s="62">
        <f t="shared" si="3"/>
        <v>36.074282810551118</v>
      </c>
      <c r="L11" s="135"/>
      <c r="M11" s="135"/>
    </row>
    <row r="12" spans="2:13">
      <c r="B12" s="145" t="s">
        <v>48</v>
      </c>
      <c r="C12" s="124">
        <v>56899</v>
      </c>
      <c r="D12" s="125">
        <v>30745</v>
      </c>
      <c r="E12" s="126">
        <v>26154</v>
      </c>
      <c r="F12" s="126">
        <v>8358</v>
      </c>
      <c r="G12" s="126">
        <v>17796</v>
      </c>
      <c r="H12" s="56">
        <f t="shared" si="0"/>
        <v>54.034341552575619</v>
      </c>
      <c r="I12" s="57">
        <f t="shared" si="1"/>
        <v>45.965658447424381</v>
      </c>
      <c r="J12" s="56">
        <f t="shared" si="2"/>
        <v>14.689186101688959</v>
      </c>
      <c r="K12" s="57">
        <f t="shared" si="3"/>
        <v>31.276472345735424</v>
      </c>
      <c r="L12" s="135"/>
      <c r="M12" s="135"/>
    </row>
    <row r="13" spans="2:13">
      <c r="B13" s="146" t="s">
        <v>49</v>
      </c>
      <c r="C13" s="136">
        <v>205459</v>
      </c>
      <c r="D13" s="137">
        <v>110558</v>
      </c>
      <c r="E13" s="138">
        <v>94901</v>
      </c>
      <c r="F13" s="138">
        <v>24261</v>
      </c>
      <c r="G13" s="138">
        <v>70640</v>
      </c>
      <c r="H13" s="61">
        <f t="shared" si="0"/>
        <v>53.810249246808361</v>
      </c>
      <c r="I13" s="62">
        <f t="shared" si="1"/>
        <v>46.189750753191632</v>
      </c>
      <c r="J13" s="61">
        <f t="shared" si="2"/>
        <v>11.80819530903976</v>
      </c>
      <c r="K13" s="62">
        <f t="shared" si="3"/>
        <v>34.381555444151871</v>
      </c>
      <c r="L13" s="135"/>
      <c r="M13" s="135"/>
    </row>
    <row r="14" spans="2:13">
      <c r="B14" s="145" t="s">
        <v>50</v>
      </c>
      <c r="C14" s="124">
        <v>49361</v>
      </c>
      <c r="D14" s="125">
        <v>43988</v>
      </c>
      <c r="E14" s="126">
        <v>5373</v>
      </c>
      <c r="F14" s="126">
        <v>1668</v>
      </c>
      <c r="G14" s="126">
        <v>3705</v>
      </c>
      <c r="H14" s="56">
        <f t="shared" si="0"/>
        <v>89.114888272117668</v>
      </c>
      <c r="I14" s="57">
        <f t="shared" si="1"/>
        <v>10.885111727882336</v>
      </c>
      <c r="J14" s="56">
        <f t="shared" si="2"/>
        <v>3.3791859970421991</v>
      </c>
      <c r="K14" s="57">
        <f t="shared" si="3"/>
        <v>7.5059257308401364</v>
      </c>
      <c r="L14" s="135"/>
      <c r="M14" s="135"/>
    </row>
    <row r="15" spans="2:13">
      <c r="B15" s="146" t="s">
        <v>51</v>
      </c>
      <c r="C15" s="136">
        <v>252475</v>
      </c>
      <c r="D15" s="137">
        <v>181321</v>
      </c>
      <c r="E15" s="138">
        <v>71154</v>
      </c>
      <c r="F15" s="138">
        <v>24120</v>
      </c>
      <c r="G15" s="138">
        <v>47034</v>
      </c>
      <c r="H15" s="61">
        <f t="shared" si="0"/>
        <v>71.81740766412517</v>
      </c>
      <c r="I15" s="62">
        <f t="shared" si="1"/>
        <v>28.18259233587484</v>
      </c>
      <c r="J15" s="61">
        <f t="shared" si="2"/>
        <v>9.553421130805031</v>
      </c>
      <c r="K15" s="62">
        <f t="shared" si="3"/>
        <v>18.62917120506981</v>
      </c>
      <c r="L15" s="135"/>
      <c r="M15" s="135"/>
    </row>
    <row r="16" spans="2:13">
      <c r="B16" s="145" t="s">
        <v>52</v>
      </c>
      <c r="C16" s="124">
        <v>546851</v>
      </c>
      <c r="D16" s="125">
        <v>370569</v>
      </c>
      <c r="E16" s="126">
        <v>176282</v>
      </c>
      <c r="F16" s="126">
        <v>52983</v>
      </c>
      <c r="G16" s="126">
        <v>123299</v>
      </c>
      <c r="H16" s="56">
        <f t="shared" si="0"/>
        <v>67.764162450100656</v>
      </c>
      <c r="I16" s="57">
        <f t="shared" si="1"/>
        <v>32.23583754989933</v>
      </c>
      <c r="J16" s="56">
        <f t="shared" si="2"/>
        <v>9.6887451975035255</v>
      </c>
      <c r="K16" s="57">
        <f t="shared" si="3"/>
        <v>22.547092352395808</v>
      </c>
      <c r="L16" s="135"/>
      <c r="M16" s="135"/>
    </row>
    <row r="17" spans="2:16">
      <c r="B17" s="146" t="s">
        <v>53</v>
      </c>
      <c r="C17" s="136">
        <v>129327</v>
      </c>
      <c r="D17" s="137">
        <v>86289</v>
      </c>
      <c r="E17" s="138">
        <v>43038</v>
      </c>
      <c r="F17" s="138">
        <v>14966</v>
      </c>
      <c r="G17" s="138">
        <v>28072</v>
      </c>
      <c r="H17" s="61">
        <f t="shared" si="0"/>
        <v>66.721566262265412</v>
      </c>
      <c r="I17" s="62">
        <f>E17/C17*100</f>
        <v>33.278433737734581</v>
      </c>
      <c r="J17" s="61">
        <f t="shared" si="2"/>
        <v>11.572216165224585</v>
      </c>
      <c r="K17" s="62">
        <f t="shared" si="3"/>
        <v>21.706217572509996</v>
      </c>
      <c r="L17" s="135"/>
      <c r="M17" s="135"/>
    </row>
    <row r="18" spans="2:16" ht="15.6">
      <c r="B18" s="145" t="s">
        <v>54</v>
      </c>
      <c r="C18" s="124">
        <v>27602</v>
      </c>
      <c r="D18" s="125">
        <v>19790</v>
      </c>
      <c r="E18" s="126">
        <v>7812</v>
      </c>
      <c r="F18" s="126">
        <v>2698</v>
      </c>
      <c r="G18" s="126">
        <v>5114</v>
      </c>
      <c r="H18" s="56">
        <f t="shared" si="0"/>
        <v>71.697703064995295</v>
      </c>
      <c r="I18" s="57">
        <f t="shared" si="1"/>
        <v>28.302296935004712</v>
      </c>
      <c r="J18" s="56">
        <f t="shared" si="2"/>
        <v>9.7746540105789439</v>
      </c>
      <c r="K18" s="57">
        <f t="shared" si="3"/>
        <v>18.527642924425766</v>
      </c>
      <c r="L18" s="135"/>
      <c r="M18" s="135"/>
      <c r="P18"/>
    </row>
    <row r="19" spans="2:16">
      <c r="B19" s="146" t="s">
        <v>55</v>
      </c>
      <c r="C19" s="136">
        <v>134627</v>
      </c>
      <c r="D19" s="137">
        <v>117614</v>
      </c>
      <c r="E19" s="138">
        <v>17013</v>
      </c>
      <c r="F19" s="138">
        <v>5004</v>
      </c>
      <c r="G19" s="138">
        <v>12009</v>
      </c>
      <c r="H19" s="61">
        <f t="shared" si="0"/>
        <v>87.362861833064684</v>
      </c>
      <c r="I19" s="62">
        <f t="shared" si="1"/>
        <v>12.63713816693531</v>
      </c>
      <c r="J19" s="61">
        <f t="shared" si="2"/>
        <v>3.7169364243428133</v>
      </c>
      <c r="K19" s="62">
        <f t="shared" si="3"/>
        <v>8.9202017425924964</v>
      </c>
      <c r="L19" s="135"/>
      <c r="M19" s="135"/>
    </row>
    <row r="20" spans="2:16">
      <c r="B20" s="145" t="s">
        <v>56</v>
      </c>
      <c r="C20" s="124">
        <v>64489</v>
      </c>
      <c r="D20" s="125">
        <v>56350</v>
      </c>
      <c r="E20" s="126">
        <v>8139</v>
      </c>
      <c r="F20" s="126">
        <v>2449</v>
      </c>
      <c r="G20" s="126">
        <v>5690</v>
      </c>
      <c r="H20" s="56">
        <f t="shared" si="0"/>
        <v>87.379242971669584</v>
      </c>
      <c r="I20" s="57">
        <f t="shared" si="1"/>
        <v>12.620757028330413</v>
      </c>
      <c r="J20" s="56">
        <f>F20/C20*100</f>
        <v>3.7975468684581868</v>
      </c>
      <c r="K20" s="57">
        <f t="shared" si="3"/>
        <v>8.8232101598722252</v>
      </c>
      <c r="L20" s="135"/>
      <c r="M20" s="135"/>
    </row>
    <row r="21" spans="2:16">
      <c r="B21" s="146" t="s">
        <v>57</v>
      </c>
      <c r="C21" s="136">
        <v>87646</v>
      </c>
      <c r="D21" s="137">
        <v>68747</v>
      </c>
      <c r="E21" s="138">
        <v>18899</v>
      </c>
      <c r="F21" s="138">
        <v>5770</v>
      </c>
      <c r="G21" s="138">
        <v>13129</v>
      </c>
      <c r="H21" s="61">
        <f t="shared" si="0"/>
        <v>78.43712205919266</v>
      </c>
      <c r="I21" s="62">
        <f t="shared" si="1"/>
        <v>21.562877940807336</v>
      </c>
      <c r="J21" s="61">
        <f t="shared" si="2"/>
        <v>6.5833010063208812</v>
      </c>
      <c r="K21" s="62">
        <f t="shared" si="3"/>
        <v>14.979576934486458</v>
      </c>
      <c r="L21" s="135"/>
      <c r="M21" s="135"/>
    </row>
    <row r="22" spans="2:16">
      <c r="B22" s="147" t="s">
        <v>58</v>
      </c>
      <c r="C22" s="127">
        <v>64671</v>
      </c>
      <c r="D22" s="128">
        <v>56470</v>
      </c>
      <c r="E22" s="129">
        <v>8201</v>
      </c>
      <c r="F22" s="129">
        <v>2257</v>
      </c>
      <c r="G22" s="129">
        <v>5944</v>
      </c>
      <c r="H22" s="66">
        <f t="shared" si="0"/>
        <v>87.318891002149343</v>
      </c>
      <c r="I22" s="67">
        <f t="shared" si="1"/>
        <v>12.681108997850659</v>
      </c>
      <c r="J22" s="66">
        <f t="shared" si="2"/>
        <v>3.4899723214423779</v>
      </c>
      <c r="K22" s="67">
        <f t="shared" si="3"/>
        <v>9.1911366764082825</v>
      </c>
      <c r="L22" s="135"/>
      <c r="M22" s="135"/>
    </row>
    <row r="23" spans="2:16">
      <c r="B23" s="29" t="s">
        <v>59</v>
      </c>
      <c r="C23" s="68">
        <f>SUM(C10,C14,C19,C20,C22,C9)</f>
        <v>514583</v>
      </c>
      <c r="D23" s="68">
        <f>SUM(D10,D14,D19,D20,D22,D9)</f>
        <v>419570</v>
      </c>
      <c r="E23" s="69">
        <f>SUM(E10,E14,E19,E20,E22,E9)</f>
        <v>95013</v>
      </c>
      <c r="F23" s="70">
        <f>SUM(F10,F14,F19,F20,F22,F9)</f>
        <v>21766</v>
      </c>
      <c r="G23" s="68">
        <f>SUM(G10,G14,G19,G20,G22,G9)</f>
        <v>73247</v>
      </c>
      <c r="H23" s="71">
        <f t="shared" si="0"/>
        <v>81.535923262136521</v>
      </c>
      <c r="I23" s="72">
        <f t="shared" si="1"/>
        <v>18.464076737863476</v>
      </c>
      <c r="J23" s="73">
        <f t="shared" si="2"/>
        <v>4.229832699486769</v>
      </c>
      <c r="K23" s="72">
        <f>G23/C23*100</f>
        <v>14.234244038376707</v>
      </c>
      <c r="L23" s="135"/>
    </row>
    <row r="24" spans="2:16">
      <c r="B24" s="36" t="s">
        <v>60</v>
      </c>
      <c r="C24" s="74">
        <f>SUM(C7,C8,C11,C12,C13,C15,C16,C17,C18,C21)</f>
        <v>2116883</v>
      </c>
      <c r="D24" s="75">
        <f>SUM(D7,D8,D11,D12,D13,D15,D16,D17,D18,D21)</f>
        <v>1389165</v>
      </c>
      <c r="E24" s="75">
        <f>SUM(E7,E8,E11,E12,E13,E15,E16,E17,E18,E21)</f>
        <v>727718</v>
      </c>
      <c r="F24" s="76">
        <f>SUM(F7,F8,F11,F12,F13,F15,F16,F17,F18,F21)</f>
        <v>239687</v>
      </c>
      <c r="G24" s="76">
        <f>SUM(G7,G8,G11,G12,G13,G15,G16,G17,G18,G21)</f>
        <v>488031</v>
      </c>
      <c r="H24" s="77">
        <f t="shared" si="0"/>
        <v>65.623135525203807</v>
      </c>
      <c r="I24" s="62">
        <f t="shared" si="1"/>
        <v>34.3768644747962</v>
      </c>
      <c r="J24" s="61">
        <f t="shared" si="2"/>
        <v>11.322638048489218</v>
      </c>
      <c r="K24" s="62">
        <f t="shared" si="3"/>
        <v>23.054226426306982</v>
      </c>
      <c r="L24" s="135"/>
      <c r="M24" s="135"/>
      <c r="N24" s="135"/>
      <c r="O24" s="135"/>
    </row>
    <row r="25" spans="2:16">
      <c r="B25" s="130" t="s">
        <v>61</v>
      </c>
      <c r="C25" s="78">
        <f>SUM(C7:C22)</f>
        <v>2631466</v>
      </c>
      <c r="D25" s="79">
        <f>SUM(D7:D22)</f>
        <v>1808735</v>
      </c>
      <c r="E25" s="79">
        <f>SUM(E7:E22)</f>
        <v>822731</v>
      </c>
      <c r="F25" s="80">
        <f>SUM(F7:F22)</f>
        <v>261453</v>
      </c>
      <c r="G25" s="80">
        <f>SUM(G7:G22)</f>
        <v>561278</v>
      </c>
      <c r="H25" s="81">
        <f t="shared" si="0"/>
        <v>68.734880101053946</v>
      </c>
      <c r="I25" s="82">
        <f t="shared" si="1"/>
        <v>31.265119898946065</v>
      </c>
      <c r="J25" s="83">
        <f t="shared" si="2"/>
        <v>9.9356404376875851</v>
      </c>
      <c r="K25" s="82">
        <f t="shared" si="3"/>
        <v>21.329479461258476</v>
      </c>
      <c r="L25" s="135"/>
      <c r="M25" s="135"/>
      <c r="N25" s="135"/>
      <c r="O25" s="135"/>
    </row>
    <row r="26" spans="2:16" ht="32.25" customHeight="1">
      <c r="B26" s="197" t="s">
        <v>63</v>
      </c>
      <c r="C26" s="197"/>
      <c r="D26" s="197"/>
      <c r="E26" s="197"/>
      <c r="F26" s="197"/>
      <c r="G26" s="197"/>
      <c r="H26" s="197"/>
      <c r="I26" s="197"/>
      <c r="J26" s="197"/>
      <c r="K26" s="197"/>
    </row>
    <row r="29" spans="2:16" s="139" customFormat="1">
      <c r="C29" s="140"/>
      <c r="D29" s="140"/>
      <c r="E29" s="140"/>
      <c r="F29" s="140"/>
      <c r="G29" s="140"/>
    </row>
    <row r="30" spans="2:16">
      <c r="C30" s="3"/>
    </row>
  </sheetData>
  <mergeCells count="14">
    <mergeCell ref="J4:K4"/>
    <mergeCell ref="C6:G6"/>
    <mergeCell ref="H6:K6"/>
    <mergeCell ref="B26:K26"/>
    <mergeCell ref="B2:K2"/>
    <mergeCell ref="B3:B6"/>
    <mergeCell ref="C3:C5"/>
    <mergeCell ref="D3:D5"/>
    <mergeCell ref="E3:G3"/>
    <mergeCell ref="H3:H5"/>
    <mergeCell ref="I3:K3"/>
    <mergeCell ref="E4:E5"/>
    <mergeCell ref="F4:G4"/>
    <mergeCell ref="I4:I5"/>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0CB4A-542D-4EB8-94D2-952E7134A09E}">
  <dimension ref="B2:P31"/>
  <sheetViews>
    <sheetView workbookViewId="0">
      <selection activeCell="A28" sqref="A28"/>
    </sheetView>
  </sheetViews>
  <sheetFormatPr defaultColWidth="9.375" defaultRowHeight="14.45"/>
  <cols>
    <col min="1" max="1" width="9.375" style="2"/>
    <col min="2" max="2" width="27.375" style="2" customWidth="1"/>
    <col min="3" max="11" width="22.75" style="2" customWidth="1"/>
    <col min="12" max="16384" width="9.375" style="2"/>
  </cols>
  <sheetData>
    <row r="2" spans="2:13" ht="35.25" customHeight="1">
      <c r="B2" s="191" t="s">
        <v>22</v>
      </c>
      <c r="C2" s="191"/>
      <c r="D2" s="191"/>
      <c r="E2" s="191"/>
      <c r="F2" s="191"/>
      <c r="G2" s="191"/>
      <c r="H2" s="191"/>
      <c r="I2" s="191"/>
      <c r="J2" s="191"/>
      <c r="K2" s="191"/>
    </row>
    <row r="3" spans="2:13">
      <c r="B3" s="192" t="s">
        <v>33</v>
      </c>
      <c r="C3" s="183" t="s">
        <v>79</v>
      </c>
      <c r="D3" s="183" t="s">
        <v>35</v>
      </c>
      <c r="E3" s="186" t="s">
        <v>36</v>
      </c>
      <c r="F3" s="187"/>
      <c r="G3" s="187"/>
      <c r="H3" s="183" t="s">
        <v>35</v>
      </c>
      <c r="I3" s="186" t="s">
        <v>36</v>
      </c>
      <c r="J3" s="187"/>
      <c r="K3" s="188"/>
    </row>
    <row r="4" spans="2:13">
      <c r="B4" s="193"/>
      <c r="C4" s="184"/>
      <c r="D4" s="184"/>
      <c r="E4" s="189" t="s">
        <v>37</v>
      </c>
      <c r="F4" s="170" t="s">
        <v>38</v>
      </c>
      <c r="G4" s="170"/>
      <c r="H4" s="184"/>
      <c r="I4" s="189" t="s">
        <v>37</v>
      </c>
      <c r="J4" s="170" t="s">
        <v>38</v>
      </c>
      <c r="K4" s="171"/>
    </row>
    <row r="5" spans="2:13">
      <c r="B5" s="193"/>
      <c r="C5" s="185"/>
      <c r="D5" s="185"/>
      <c r="E5" s="190"/>
      <c r="F5" s="131" t="s">
        <v>39</v>
      </c>
      <c r="G5" s="122" t="s">
        <v>40</v>
      </c>
      <c r="H5" s="185"/>
      <c r="I5" s="190"/>
      <c r="J5" s="131" t="s">
        <v>39</v>
      </c>
      <c r="K5" s="123" t="s">
        <v>40</v>
      </c>
    </row>
    <row r="6" spans="2:13">
      <c r="B6" s="194"/>
      <c r="C6" s="172" t="s">
        <v>41</v>
      </c>
      <c r="D6" s="173"/>
      <c r="E6" s="173"/>
      <c r="F6" s="173"/>
      <c r="G6" s="174"/>
      <c r="H6" s="175" t="s">
        <v>80</v>
      </c>
      <c r="I6" s="176"/>
      <c r="J6" s="176"/>
      <c r="K6" s="177"/>
    </row>
    <row r="7" spans="2:13">
      <c r="B7" s="144" t="s">
        <v>43</v>
      </c>
      <c r="C7" s="132">
        <v>352314</v>
      </c>
      <c r="D7" s="133">
        <v>211149</v>
      </c>
      <c r="E7" s="134">
        <v>141165</v>
      </c>
      <c r="F7" s="134">
        <v>48413</v>
      </c>
      <c r="G7" s="134">
        <v>92752</v>
      </c>
      <c r="H7" s="51">
        <f>D7/C7*100</f>
        <v>59.932049251519949</v>
      </c>
      <c r="I7" s="52">
        <f>E7/C7*100</f>
        <v>40.067950748480044</v>
      </c>
      <c r="J7" s="51">
        <f>F7/C7*100</f>
        <v>13.741435197011755</v>
      </c>
      <c r="K7" s="52">
        <f>G7/C7*100</f>
        <v>26.326515551468294</v>
      </c>
      <c r="L7" s="135"/>
      <c r="M7" s="135"/>
    </row>
    <row r="8" spans="2:13">
      <c r="B8" s="145" t="s">
        <v>44</v>
      </c>
      <c r="C8" s="124">
        <v>416571</v>
      </c>
      <c r="D8" s="125">
        <v>286532</v>
      </c>
      <c r="E8" s="126">
        <v>130039</v>
      </c>
      <c r="F8" s="126">
        <v>53003</v>
      </c>
      <c r="G8" s="126">
        <v>77036</v>
      </c>
      <c r="H8" s="56">
        <f t="shared" ref="H8:H25" si="0">D8/C8*100</f>
        <v>68.783472685328547</v>
      </c>
      <c r="I8" s="57">
        <f t="shared" ref="I8:I25" si="1">E8/C8*100</f>
        <v>31.216527314671449</v>
      </c>
      <c r="J8" s="56">
        <f t="shared" ref="J8:J25" si="2">F8/C8*100</f>
        <v>12.723641348053514</v>
      </c>
      <c r="K8" s="57">
        <f t="shared" ref="K8:K25" si="3">G8/C8*100</f>
        <v>18.492885966617937</v>
      </c>
      <c r="L8" s="135"/>
      <c r="M8" s="135"/>
    </row>
    <row r="9" spans="2:13">
      <c r="B9" s="146" t="s">
        <v>45</v>
      </c>
      <c r="C9" s="136">
        <v>120430</v>
      </c>
      <c r="D9" s="137">
        <v>75219</v>
      </c>
      <c r="E9" s="138">
        <v>45211</v>
      </c>
      <c r="F9" s="138">
        <v>6562</v>
      </c>
      <c r="G9" s="138">
        <v>38649</v>
      </c>
      <c r="H9" s="61">
        <f t="shared" si="0"/>
        <v>62.458689695258649</v>
      </c>
      <c r="I9" s="62">
        <f t="shared" si="1"/>
        <v>37.541310304741344</v>
      </c>
      <c r="J9" s="61">
        <f t="shared" si="2"/>
        <v>5.4488084364361038</v>
      </c>
      <c r="K9" s="62">
        <f t="shared" si="3"/>
        <v>32.092501868305241</v>
      </c>
      <c r="L9" s="135"/>
      <c r="M9" s="135"/>
    </row>
    <row r="10" spans="2:13">
      <c r="B10" s="145" t="s">
        <v>46</v>
      </c>
      <c r="C10" s="124">
        <v>78959</v>
      </c>
      <c r="D10" s="125">
        <v>69959</v>
      </c>
      <c r="E10" s="126">
        <v>9000</v>
      </c>
      <c r="F10" s="126">
        <v>2929</v>
      </c>
      <c r="G10" s="126">
        <v>6071</v>
      </c>
      <c r="H10" s="56">
        <f t="shared" si="0"/>
        <v>88.601679352575388</v>
      </c>
      <c r="I10" s="57">
        <f t="shared" si="1"/>
        <v>11.398320647424613</v>
      </c>
      <c r="J10" s="56">
        <f t="shared" si="2"/>
        <v>3.7095201307007435</v>
      </c>
      <c r="K10" s="57">
        <f t="shared" si="3"/>
        <v>7.6888005167238687</v>
      </c>
      <c r="L10" s="135"/>
      <c r="M10" s="135"/>
    </row>
    <row r="11" spans="2:13">
      <c r="B11" s="146" t="s">
        <v>47</v>
      </c>
      <c r="C11" s="136">
        <v>20839</v>
      </c>
      <c r="D11" s="137">
        <v>9556</v>
      </c>
      <c r="E11" s="138">
        <v>11283</v>
      </c>
      <c r="F11" s="138">
        <v>2824</v>
      </c>
      <c r="G11" s="138">
        <v>8459</v>
      </c>
      <c r="H11" s="61">
        <f t="shared" si="0"/>
        <v>45.8563270790345</v>
      </c>
      <c r="I11" s="62">
        <f t="shared" si="1"/>
        <v>54.1436729209655</v>
      </c>
      <c r="J11" s="61">
        <f t="shared" si="2"/>
        <v>13.551513988195211</v>
      </c>
      <c r="K11" s="62">
        <f t="shared" si="3"/>
        <v>40.592158932770289</v>
      </c>
      <c r="L11" s="135"/>
      <c r="M11" s="135"/>
    </row>
    <row r="12" spans="2:13">
      <c r="B12" s="145" t="s">
        <v>48</v>
      </c>
      <c r="C12" s="124">
        <v>56815</v>
      </c>
      <c r="D12" s="125">
        <v>31568</v>
      </c>
      <c r="E12" s="126">
        <v>25247</v>
      </c>
      <c r="F12" s="126">
        <v>8242</v>
      </c>
      <c r="G12" s="126">
        <v>17005</v>
      </c>
      <c r="H12" s="56">
        <f t="shared" si="0"/>
        <v>55.562791516324914</v>
      </c>
      <c r="I12" s="57">
        <f t="shared" si="1"/>
        <v>44.437208483675086</v>
      </c>
      <c r="J12" s="56">
        <f t="shared" si="2"/>
        <v>14.506732377013112</v>
      </c>
      <c r="K12" s="57">
        <f t="shared" si="3"/>
        <v>29.930476106661974</v>
      </c>
      <c r="L12" s="135"/>
      <c r="M12" s="135"/>
    </row>
    <row r="13" spans="2:13">
      <c r="B13" s="146" t="s">
        <v>49</v>
      </c>
      <c r="C13" s="136">
        <v>202727</v>
      </c>
      <c r="D13" s="137">
        <v>110578</v>
      </c>
      <c r="E13" s="138">
        <v>92149</v>
      </c>
      <c r="F13" s="138">
        <v>23575</v>
      </c>
      <c r="G13" s="138">
        <v>68574</v>
      </c>
      <c r="H13" s="61">
        <f t="shared" si="0"/>
        <v>54.545275173015931</v>
      </c>
      <c r="I13" s="62">
        <f t="shared" si="1"/>
        <v>45.454724826984069</v>
      </c>
      <c r="J13" s="61">
        <f t="shared" si="2"/>
        <v>11.628939411129252</v>
      </c>
      <c r="K13" s="62">
        <f t="shared" si="3"/>
        <v>33.825785415854817</v>
      </c>
      <c r="L13" s="135"/>
      <c r="M13" s="135"/>
    </row>
    <row r="14" spans="2:13">
      <c r="B14" s="145" t="s">
        <v>50</v>
      </c>
      <c r="C14" s="124">
        <v>49524</v>
      </c>
      <c r="D14" s="125">
        <v>44584</v>
      </c>
      <c r="E14" s="126">
        <v>4940</v>
      </c>
      <c r="F14" s="126">
        <v>1638</v>
      </c>
      <c r="G14" s="126">
        <v>3302</v>
      </c>
      <c r="H14" s="56">
        <f t="shared" si="0"/>
        <v>90.025038365237052</v>
      </c>
      <c r="I14" s="57">
        <f t="shared" si="1"/>
        <v>9.9749616347629431</v>
      </c>
      <c r="J14" s="56">
        <f t="shared" si="2"/>
        <v>3.3074872788950813</v>
      </c>
      <c r="K14" s="57">
        <f t="shared" si="3"/>
        <v>6.6674743558678626</v>
      </c>
      <c r="L14" s="135"/>
      <c r="M14" s="135"/>
    </row>
    <row r="15" spans="2:13">
      <c r="B15" s="146" t="s">
        <v>51</v>
      </c>
      <c r="C15" s="136">
        <v>246117</v>
      </c>
      <c r="D15" s="137">
        <v>178087</v>
      </c>
      <c r="E15" s="138">
        <v>68030</v>
      </c>
      <c r="F15" s="138">
        <v>23330</v>
      </c>
      <c r="G15" s="138">
        <v>44700</v>
      </c>
      <c r="H15" s="61">
        <f t="shared" si="0"/>
        <v>72.358674939154952</v>
      </c>
      <c r="I15" s="62">
        <f t="shared" si="1"/>
        <v>27.641325060845045</v>
      </c>
      <c r="J15" s="61">
        <f t="shared" si="2"/>
        <v>9.4792314224535481</v>
      </c>
      <c r="K15" s="62">
        <f t="shared" si="3"/>
        <v>18.162093638391497</v>
      </c>
      <c r="L15" s="135"/>
      <c r="M15" s="135"/>
    </row>
    <row r="16" spans="2:13">
      <c r="B16" s="145" t="s">
        <v>52</v>
      </c>
      <c r="C16" s="124">
        <v>540077</v>
      </c>
      <c r="D16" s="125">
        <v>362646</v>
      </c>
      <c r="E16" s="126">
        <v>177431</v>
      </c>
      <c r="F16" s="126">
        <v>52298</v>
      </c>
      <c r="G16" s="126">
        <v>125133</v>
      </c>
      <c r="H16" s="56">
        <f t="shared" si="0"/>
        <v>67.147091988734942</v>
      </c>
      <c r="I16" s="57">
        <f t="shared" si="1"/>
        <v>32.852908011265058</v>
      </c>
      <c r="J16" s="56">
        <f t="shared" si="2"/>
        <v>9.6834340288514404</v>
      </c>
      <c r="K16" s="57">
        <f t="shared" si="3"/>
        <v>23.169473982413617</v>
      </c>
      <c r="L16" s="135"/>
      <c r="M16" s="135"/>
    </row>
    <row r="17" spans="2:16">
      <c r="B17" s="146" t="s">
        <v>53</v>
      </c>
      <c r="C17" s="136">
        <v>128041</v>
      </c>
      <c r="D17" s="137">
        <v>85117</v>
      </c>
      <c r="E17" s="138">
        <v>42924</v>
      </c>
      <c r="F17" s="138">
        <v>15212</v>
      </c>
      <c r="G17" s="138">
        <v>27712</v>
      </c>
      <c r="H17" s="61">
        <f t="shared" si="0"/>
        <v>66.476363039963758</v>
      </c>
      <c r="I17" s="62">
        <f>E17/C17*100</f>
        <v>33.523636960036242</v>
      </c>
      <c r="J17" s="61">
        <f t="shared" si="2"/>
        <v>11.880569505080404</v>
      </c>
      <c r="K17" s="62">
        <f t="shared" si="3"/>
        <v>21.643067454955833</v>
      </c>
      <c r="L17" s="135"/>
      <c r="M17" s="135"/>
    </row>
    <row r="18" spans="2:16" ht="15.6">
      <c r="B18" s="145" t="s">
        <v>54</v>
      </c>
      <c r="C18" s="124">
        <v>27428</v>
      </c>
      <c r="D18" s="125">
        <v>19629</v>
      </c>
      <c r="E18" s="126">
        <v>7799</v>
      </c>
      <c r="F18" s="126">
        <v>2903</v>
      </c>
      <c r="G18" s="126">
        <v>4896</v>
      </c>
      <c r="H18" s="56">
        <f t="shared" si="0"/>
        <v>71.56555344903019</v>
      </c>
      <c r="I18" s="57">
        <f t="shared" si="1"/>
        <v>28.43444655096981</v>
      </c>
      <c r="J18" s="56">
        <f t="shared" si="2"/>
        <v>10.584074668222254</v>
      </c>
      <c r="K18" s="57">
        <f t="shared" si="3"/>
        <v>17.850371882747556</v>
      </c>
      <c r="L18" s="135"/>
      <c r="M18" s="135"/>
      <c r="P18"/>
    </row>
    <row r="19" spans="2:16">
      <c r="B19" s="146" t="s">
        <v>55</v>
      </c>
      <c r="C19" s="136">
        <v>135291</v>
      </c>
      <c r="D19" s="137">
        <v>119475</v>
      </c>
      <c r="E19" s="138">
        <v>15816</v>
      </c>
      <c r="F19" s="138">
        <v>4868</v>
      </c>
      <c r="G19" s="138">
        <v>10948</v>
      </c>
      <c r="H19" s="61">
        <f t="shared" si="0"/>
        <v>88.309643657006006</v>
      </c>
      <c r="I19" s="62">
        <f t="shared" si="1"/>
        <v>11.69035634299399</v>
      </c>
      <c r="J19" s="61">
        <f t="shared" si="2"/>
        <v>3.5981698708709375</v>
      </c>
      <c r="K19" s="62">
        <f t="shared" si="3"/>
        <v>8.0921864721230534</v>
      </c>
      <c r="L19" s="135"/>
      <c r="M19" s="135"/>
    </row>
    <row r="20" spans="2:16">
      <c r="B20" s="145" t="s">
        <v>56</v>
      </c>
      <c r="C20" s="124">
        <v>64763</v>
      </c>
      <c r="D20" s="125">
        <v>57377</v>
      </c>
      <c r="E20" s="126">
        <v>7386</v>
      </c>
      <c r="F20" s="126">
        <v>2333</v>
      </c>
      <c r="G20" s="126">
        <v>5053</v>
      </c>
      <c r="H20" s="56">
        <f t="shared" si="0"/>
        <v>88.595339931751155</v>
      </c>
      <c r="I20" s="57">
        <f t="shared" si="1"/>
        <v>11.404660068248845</v>
      </c>
      <c r="J20" s="56">
        <f>F20/C20*100</f>
        <v>3.6023655482296988</v>
      </c>
      <c r="K20" s="57">
        <f t="shared" si="3"/>
        <v>7.8022945200191467</v>
      </c>
      <c r="L20" s="135"/>
      <c r="M20" s="135"/>
    </row>
    <row r="21" spans="2:16">
      <c r="B21" s="146" t="s">
        <v>57</v>
      </c>
      <c r="C21" s="136">
        <v>86337</v>
      </c>
      <c r="D21" s="137">
        <v>67674</v>
      </c>
      <c r="E21" s="138">
        <v>18663</v>
      </c>
      <c r="F21" s="138">
        <v>5696</v>
      </c>
      <c r="G21" s="138">
        <v>12967</v>
      </c>
      <c r="H21" s="61">
        <f t="shared" si="0"/>
        <v>78.383543556065177</v>
      </c>
      <c r="I21" s="62">
        <f t="shared" si="1"/>
        <v>21.616456443934815</v>
      </c>
      <c r="J21" s="61">
        <f t="shared" si="2"/>
        <v>6.5974031990919304</v>
      </c>
      <c r="K21" s="62">
        <f t="shared" si="3"/>
        <v>15.019053244842883</v>
      </c>
      <c r="L21" s="135"/>
      <c r="M21" s="135"/>
    </row>
    <row r="22" spans="2:16">
      <c r="B22" s="147" t="s">
        <v>58</v>
      </c>
      <c r="C22" s="127">
        <v>65745</v>
      </c>
      <c r="D22" s="128">
        <v>58142</v>
      </c>
      <c r="E22" s="129">
        <v>7603</v>
      </c>
      <c r="F22" s="129">
        <v>2137</v>
      </c>
      <c r="G22" s="129">
        <v>5466</v>
      </c>
      <c r="H22" s="66">
        <f t="shared" si="0"/>
        <v>88.435622480797022</v>
      </c>
      <c r="I22" s="67">
        <f t="shared" si="1"/>
        <v>11.564377519202981</v>
      </c>
      <c r="J22" s="66">
        <f t="shared" si="2"/>
        <v>3.2504372956118335</v>
      </c>
      <c r="K22" s="67">
        <f t="shared" si="3"/>
        <v>8.3139402235911479</v>
      </c>
      <c r="L22" s="135"/>
      <c r="M22" s="135"/>
    </row>
    <row r="23" spans="2:16">
      <c r="B23" s="29" t="s">
        <v>59</v>
      </c>
      <c r="C23" s="68">
        <f>SUM(C10,C14,C19,C20,C22,C9)</f>
        <v>514712</v>
      </c>
      <c r="D23" s="68">
        <f>SUM(D10,D14,D19,D20,D22,D9)</f>
        <v>424756</v>
      </c>
      <c r="E23" s="69">
        <f>SUM(E10,E14,E19,E20,E22,E9)</f>
        <v>89956</v>
      </c>
      <c r="F23" s="70">
        <f>SUM(F10,F14,F19,F20,F22,F9)</f>
        <v>20467</v>
      </c>
      <c r="G23" s="68">
        <f>SUM(G10,G14,G19,G20,G22,G9)</f>
        <v>69489</v>
      </c>
      <c r="H23" s="71">
        <f t="shared" si="0"/>
        <v>82.523042011843515</v>
      </c>
      <c r="I23" s="72">
        <f t="shared" si="1"/>
        <v>17.476957988156482</v>
      </c>
      <c r="J23" s="73">
        <f t="shared" si="2"/>
        <v>3.9763984519498279</v>
      </c>
      <c r="K23" s="72">
        <f>G23/C23*100</f>
        <v>13.500559536206655</v>
      </c>
      <c r="L23" s="135"/>
      <c r="M23" s="135"/>
      <c r="N23" s="135"/>
      <c r="O23" s="135"/>
    </row>
    <row r="24" spans="2:16">
      <c r="B24" s="36" t="s">
        <v>60</v>
      </c>
      <c r="C24" s="74">
        <f>SUM(C7,C8,C11,C12,C13,C15,C16,C17,C18,C21)</f>
        <v>2077266</v>
      </c>
      <c r="D24" s="75">
        <f>SUM(D7,D8,D11,D12,D13,D15,D16,D17,D18,D21)</f>
        <v>1362536</v>
      </c>
      <c r="E24" s="75">
        <f>SUM(E7,E8,E11,E12,E13,E15,E16,E17,E18,E21)</f>
        <v>714730</v>
      </c>
      <c r="F24" s="76">
        <f>SUM(F7,F8,F11,F12,F13,F15,F16,F17,F18,F21)</f>
        <v>235496</v>
      </c>
      <c r="G24" s="76">
        <f>SUM(G7,G8,G11,G12,G13,G15,G16,G17,G18,G21)</f>
        <v>479234</v>
      </c>
      <c r="H24" s="77">
        <f t="shared" si="0"/>
        <v>65.592755092511027</v>
      </c>
      <c r="I24" s="62">
        <f t="shared" si="1"/>
        <v>34.407244907488973</v>
      </c>
      <c r="J24" s="61">
        <f t="shared" si="2"/>
        <v>11.336824460613133</v>
      </c>
      <c r="K24" s="62">
        <f t="shared" si="3"/>
        <v>23.070420446875843</v>
      </c>
      <c r="L24" s="135"/>
      <c r="M24" s="135"/>
      <c r="N24" s="135"/>
      <c r="O24" s="135"/>
    </row>
    <row r="25" spans="2:16">
      <c r="B25" s="130" t="s">
        <v>61</v>
      </c>
      <c r="C25" s="78">
        <f>SUM(C7:C22)</f>
        <v>2591978</v>
      </c>
      <c r="D25" s="79">
        <f>SUM(D7:D22)</f>
        <v>1787292</v>
      </c>
      <c r="E25" s="79">
        <f>SUM(E7:E22)</f>
        <v>804686</v>
      </c>
      <c r="F25" s="80">
        <f>SUM(F7:F22)</f>
        <v>255963</v>
      </c>
      <c r="G25" s="80">
        <f>SUM(G7:G22)</f>
        <v>548723</v>
      </c>
      <c r="H25" s="81">
        <f t="shared" si="0"/>
        <v>68.954751930764843</v>
      </c>
      <c r="I25" s="82">
        <f t="shared" si="1"/>
        <v>31.045248069235154</v>
      </c>
      <c r="J25" s="83">
        <f t="shared" si="2"/>
        <v>9.87519955802094</v>
      </c>
      <c r="K25" s="82">
        <f t="shared" si="3"/>
        <v>21.170048511214215</v>
      </c>
      <c r="L25" s="135"/>
      <c r="M25" s="135"/>
      <c r="N25" s="135"/>
      <c r="O25" s="135"/>
    </row>
    <row r="26" spans="2:16" ht="45.75" customHeight="1">
      <c r="B26" s="198" t="s">
        <v>67</v>
      </c>
      <c r="C26" s="198"/>
      <c r="D26" s="198"/>
      <c r="E26" s="198"/>
      <c r="F26" s="198"/>
      <c r="G26" s="198"/>
      <c r="H26" s="198"/>
      <c r="I26" s="198"/>
      <c r="J26" s="198"/>
      <c r="K26" s="198"/>
    </row>
    <row r="27" spans="2:16" ht="15.75" customHeight="1">
      <c r="B27" s="197" t="s">
        <v>69</v>
      </c>
      <c r="C27" s="197"/>
      <c r="D27" s="197"/>
      <c r="E27" s="197"/>
      <c r="F27" s="197"/>
      <c r="G27" s="197"/>
      <c r="H27" s="197"/>
      <c r="I27" s="197"/>
      <c r="J27" s="197"/>
      <c r="K27" s="197"/>
    </row>
    <row r="30" spans="2:16" s="139" customFormat="1">
      <c r="C30" s="140"/>
      <c r="D30" s="140"/>
      <c r="E30" s="140"/>
      <c r="F30" s="140"/>
      <c r="G30" s="140"/>
    </row>
    <row r="31" spans="2:16">
      <c r="C31" s="3"/>
    </row>
  </sheetData>
  <mergeCells count="15">
    <mergeCell ref="B26:K26"/>
    <mergeCell ref="B27:K27"/>
    <mergeCell ref="B2:K2"/>
    <mergeCell ref="B3:B6"/>
    <mergeCell ref="C3:C5"/>
    <mergeCell ref="D3:D5"/>
    <mergeCell ref="E3:G3"/>
    <mergeCell ref="H3:H5"/>
    <mergeCell ref="I3:K3"/>
    <mergeCell ref="E4:E5"/>
    <mergeCell ref="F4:G4"/>
    <mergeCell ref="I4:I5"/>
    <mergeCell ref="J4:K4"/>
    <mergeCell ref="C6:G6"/>
    <mergeCell ref="H6:K6"/>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P32"/>
  <sheetViews>
    <sheetView workbookViewId="0"/>
  </sheetViews>
  <sheetFormatPr defaultColWidth="9.5" defaultRowHeight="14.45"/>
  <cols>
    <col min="1" max="1" width="9.5" style="2" customWidth="1"/>
    <col min="2" max="2" width="27.5" style="2" customWidth="1"/>
    <col min="3" max="11" width="22.75" style="2" customWidth="1"/>
    <col min="12" max="16384" width="9.5" style="2"/>
  </cols>
  <sheetData>
    <row r="2" spans="2:13" ht="35.1" customHeight="1">
      <c r="B2" s="191" t="s">
        <v>23</v>
      </c>
      <c r="C2" s="191"/>
      <c r="D2" s="191"/>
      <c r="E2" s="191"/>
      <c r="F2" s="191"/>
      <c r="G2" s="191"/>
      <c r="H2" s="191"/>
      <c r="I2" s="191"/>
      <c r="J2" s="191"/>
      <c r="K2" s="191"/>
    </row>
    <row r="3" spans="2:13" ht="29.25" customHeight="1">
      <c r="B3" s="192" t="s">
        <v>33</v>
      </c>
      <c r="C3" s="183" t="s">
        <v>79</v>
      </c>
      <c r="D3" s="183" t="s">
        <v>35</v>
      </c>
      <c r="E3" s="186" t="s">
        <v>36</v>
      </c>
      <c r="F3" s="187"/>
      <c r="G3" s="187"/>
      <c r="H3" s="183" t="s">
        <v>35</v>
      </c>
      <c r="I3" s="186" t="s">
        <v>36</v>
      </c>
      <c r="J3" s="187"/>
      <c r="K3" s="188"/>
    </row>
    <row r="4" spans="2:13" ht="43.5" customHeight="1">
      <c r="B4" s="193"/>
      <c r="C4" s="184"/>
      <c r="D4" s="184"/>
      <c r="E4" s="189" t="s">
        <v>37</v>
      </c>
      <c r="F4" s="170" t="s">
        <v>38</v>
      </c>
      <c r="G4" s="170"/>
      <c r="H4" s="184"/>
      <c r="I4" s="189" t="s">
        <v>37</v>
      </c>
      <c r="J4" s="170" t="s">
        <v>38</v>
      </c>
      <c r="K4" s="171"/>
    </row>
    <row r="5" spans="2:13">
      <c r="B5" s="193"/>
      <c r="C5" s="185"/>
      <c r="D5" s="185"/>
      <c r="E5" s="190"/>
      <c r="F5" s="131" t="s">
        <v>39</v>
      </c>
      <c r="G5" s="122" t="s">
        <v>40</v>
      </c>
      <c r="H5" s="185"/>
      <c r="I5" s="190"/>
      <c r="J5" s="131" t="s">
        <v>39</v>
      </c>
      <c r="K5" s="123" t="s">
        <v>40</v>
      </c>
    </row>
    <row r="6" spans="2:13">
      <c r="B6" s="194"/>
      <c r="C6" s="172" t="s">
        <v>41</v>
      </c>
      <c r="D6" s="173"/>
      <c r="E6" s="173"/>
      <c r="F6" s="173"/>
      <c r="G6" s="174"/>
      <c r="H6" s="175" t="s">
        <v>80</v>
      </c>
      <c r="I6" s="176"/>
      <c r="J6" s="176"/>
      <c r="K6" s="177"/>
    </row>
    <row r="7" spans="2:13">
      <c r="B7" s="144" t="s">
        <v>43</v>
      </c>
      <c r="C7" s="132">
        <v>345502</v>
      </c>
      <c r="D7" s="133">
        <v>204967</v>
      </c>
      <c r="E7" s="134">
        <v>140535</v>
      </c>
      <c r="F7" s="134">
        <v>47960</v>
      </c>
      <c r="G7" s="134">
        <v>92575</v>
      </c>
      <c r="H7" s="51">
        <f>D7/C7*100</f>
        <v>59.324403331963346</v>
      </c>
      <c r="I7" s="52">
        <f>E7/C7*100</f>
        <v>40.675596668036654</v>
      </c>
      <c r="J7" s="51">
        <f>F7/C7*100</f>
        <v>13.88125104919798</v>
      </c>
      <c r="K7" s="52">
        <f>G7/C7*100</f>
        <v>26.794345618838676</v>
      </c>
      <c r="L7" s="135"/>
      <c r="M7" s="135"/>
    </row>
    <row r="8" spans="2:13">
      <c r="B8" s="145" t="s">
        <v>44</v>
      </c>
      <c r="C8" s="124">
        <v>403930</v>
      </c>
      <c r="D8" s="125">
        <v>278405</v>
      </c>
      <c r="E8" s="126">
        <v>125525</v>
      </c>
      <c r="F8" s="126">
        <v>50210</v>
      </c>
      <c r="G8" s="126">
        <v>75315</v>
      </c>
      <c r="H8" s="56">
        <f t="shared" ref="H8:H25" si="0">D8/C8*100</f>
        <v>68.924071002401405</v>
      </c>
      <c r="I8" s="57">
        <f t="shared" ref="I8:I25" si="1">E8/C8*100</f>
        <v>31.075928997598595</v>
      </c>
      <c r="J8" s="56">
        <f t="shared" ref="J8:J25" si="2">F8/C8*100</f>
        <v>12.430371599039438</v>
      </c>
      <c r="K8" s="57">
        <f t="shared" ref="K8:K25" si="3">G8/C8*100</f>
        <v>18.645557398559156</v>
      </c>
      <c r="L8" s="135"/>
      <c r="M8" s="135"/>
    </row>
    <row r="9" spans="2:13">
      <c r="B9" s="146" t="s">
        <v>45</v>
      </c>
      <c r="C9" s="136">
        <v>118775</v>
      </c>
      <c r="D9" s="137">
        <v>73414</v>
      </c>
      <c r="E9" s="138">
        <v>45361</v>
      </c>
      <c r="F9" s="138">
        <v>6368</v>
      </c>
      <c r="G9" s="138">
        <v>38993</v>
      </c>
      <c r="H9" s="61">
        <f t="shared" si="0"/>
        <v>61.809303304567464</v>
      </c>
      <c r="I9" s="62">
        <f t="shared" si="1"/>
        <v>38.190696695432543</v>
      </c>
      <c r="J9" s="61">
        <f t="shared" si="2"/>
        <v>5.3613976005051569</v>
      </c>
      <c r="K9" s="62">
        <f t="shared" si="3"/>
        <v>32.829299094927386</v>
      </c>
      <c r="L9" s="135"/>
      <c r="M9" s="135"/>
    </row>
    <row r="10" spans="2:13">
      <c r="B10" s="145" t="s">
        <v>46</v>
      </c>
      <c r="C10" s="124">
        <v>77628</v>
      </c>
      <c r="D10" s="125">
        <v>69147</v>
      </c>
      <c r="E10" s="126">
        <v>8481</v>
      </c>
      <c r="F10" s="126">
        <v>2972</v>
      </c>
      <c r="G10" s="126">
        <v>5509</v>
      </c>
      <c r="H10" s="56">
        <f t="shared" si="0"/>
        <v>89.074818364507649</v>
      </c>
      <c r="I10" s="57">
        <f t="shared" si="1"/>
        <v>10.925181635492349</v>
      </c>
      <c r="J10" s="56">
        <f t="shared" si="2"/>
        <v>3.8285154841036744</v>
      </c>
      <c r="K10" s="57">
        <f t="shared" si="3"/>
        <v>7.096666151388674</v>
      </c>
      <c r="L10" s="135"/>
      <c r="M10" s="135"/>
    </row>
    <row r="11" spans="2:13">
      <c r="B11" s="146" t="s">
        <v>47</v>
      </c>
      <c r="C11" s="136">
        <v>19961</v>
      </c>
      <c r="D11" s="137">
        <v>9589</v>
      </c>
      <c r="E11" s="138">
        <v>10372</v>
      </c>
      <c r="F11" s="138">
        <v>2667</v>
      </c>
      <c r="G11" s="138">
        <v>7705</v>
      </c>
      <c r="H11" s="61">
        <f t="shared" si="0"/>
        <v>48.038675417063274</v>
      </c>
      <c r="I11" s="62">
        <f t="shared" si="1"/>
        <v>51.961324582936733</v>
      </c>
      <c r="J11" s="61">
        <f t="shared" si="2"/>
        <v>13.361054055408045</v>
      </c>
      <c r="K11" s="62">
        <f t="shared" si="3"/>
        <v>38.600270527528679</v>
      </c>
      <c r="L11" s="135"/>
      <c r="M11" s="135"/>
    </row>
    <row r="12" spans="2:13">
      <c r="B12" s="145" t="s">
        <v>48</v>
      </c>
      <c r="C12" s="124">
        <v>56230</v>
      </c>
      <c r="D12" s="125">
        <v>31654</v>
      </c>
      <c r="E12" s="126">
        <v>24576</v>
      </c>
      <c r="F12" s="126">
        <v>7957</v>
      </c>
      <c r="G12" s="126">
        <v>16619</v>
      </c>
      <c r="H12" s="56">
        <f t="shared" si="0"/>
        <v>56.29379334874622</v>
      </c>
      <c r="I12" s="57">
        <f t="shared" si="1"/>
        <v>43.70620665125378</v>
      </c>
      <c r="J12" s="56">
        <f t="shared" si="2"/>
        <v>14.150809176596123</v>
      </c>
      <c r="K12" s="57">
        <f t="shared" si="3"/>
        <v>29.555397474657656</v>
      </c>
      <c r="L12" s="135"/>
      <c r="M12" s="135"/>
    </row>
    <row r="13" spans="2:13">
      <c r="B13" s="146" t="s">
        <v>49</v>
      </c>
      <c r="C13" s="136">
        <v>199700</v>
      </c>
      <c r="D13" s="137">
        <v>109336</v>
      </c>
      <c r="E13" s="138">
        <v>90364</v>
      </c>
      <c r="F13" s="138">
        <v>23132</v>
      </c>
      <c r="G13" s="138">
        <v>67232</v>
      </c>
      <c r="H13" s="61">
        <f t="shared" si="0"/>
        <v>54.75012518778167</v>
      </c>
      <c r="I13" s="62">
        <f t="shared" si="1"/>
        <v>45.24987481221833</v>
      </c>
      <c r="J13" s="61">
        <f t="shared" si="2"/>
        <v>11.583375062593891</v>
      </c>
      <c r="K13" s="62">
        <f t="shared" si="3"/>
        <v>33.666499749624435</v>
      </c>
      <c r="L13" s="135"/>
      <c r="M13" s="135"/>
    </row>
    <row r="14" spans="2:13">
      <c r="B14" s="145" t="s">
        <v>50</v>
      </c>
      <c r="C14" s="124">
        <v>49402</v>
      </c>
      <c r="D14" s="125">
        <v>44748</v>
      </c>
      <c r="E14" s="126">
        <v>4654</v>
      </c>
      <c r="F14" s="126">
        <v>1577</v>
      </c>
      <c r="G14" s="126">
        <v>3077</v>
      </c>
      <c r="H14" s="56">
        <f t="shared" si="0"/>
        <v>90.579328772114494</v>
      </c>
      <c r="I14" s="57">
        <f t="shared" si="1"/>
        <v>9.42067122788551</v>
      </c>
      <c r="J14" s="56">
        <f t="shared" si="2"/>
        <v>3.1921784543135905</v>
      </c>
      <c r="K14" s="57">
        <f t="shared" si="3"/>
        <v>6.2284927735719204</v>
      </c>
      <c r="L14" s="135"/>
      <c r="M14" s="135"/>
    </row>
    <row r="15" spans="2:13">
      <c r="B15" s="146" t="s">
        <v>51</v>
      </c>
      <c r="C15" s="136">
        <v>240469</v>
      </c>
      <c r="D15" s="137">
        <v>174734</v>
      </c>
      <c r="E15" s="138">
        <v>65735</v>
      </c>
      <c r="F15" s="138">
        <v>22601</v>
      </c>
      <c r="G15" s="138">
        <v>43134</v>
      </c>
      <c r="H15" s="61">
        <f t="shared" si="0"/>
        <v>72.663836086980027</v>
      </c>
      <c r="I15" s="62">
        <f t="shared" si="1"/>
        <v>27.336163913019973</v>
      </c>
      <c r="J15" s="61">
        <f t="shared" si="2"/>
        <v>9.3987166744985835</v>
      </c>
      <c r="K15" s="62">
        <f t="shared" si="3"/>
        <v>17.93744723852139</v>
      </c>
      <c r="L15" s="135"/>
      <c r="M15" s="135"/>
    </row>
    <row r="16" spans="2:13">
      <c r="B16" s="145" t="s">
        <v>70</v>
      </c>
      <c r="C16" s="124">
        <v>528134</v>
      </c>
      <c r="D16" s="125">
        <v>353391</v>
      </c>
      <c r="E16" s="126">
        <v>174743</v>
      </c>
      <c r="F16" s="126">
        <v>52969</v>
      </c>
      <c r="G16" s="126">
        <v>121774</v>
      </c>
      <c r="H16" s="56">
        <f t="shared" si="0"/>
        <v>66.913131894557068</v>
      </c>
      <c r="I16" s="57">
        <f t="shared" si="1"/>
        <v>33.086868105442932</v>
      </c>
      <c r="J16" s="56">
        <f t="shared" si="2"/>
        <v>10.029462219815425</v>
      </c>
      <c r="K16" s="57">
        <f t="shared" si="3"/>
        <v>23.05740588562751</v>
      </c>
      <c r="L16" s="135"/>
      <c r="M16" s="135"/>
    </row>
    <row r="17" spans="2:16">
      <c r="B17" s="146" t="s">
        <v>53</v>
      </c>
      <c r="C17" s="136">
        <v>126050</v>
      </c>
      <c r="D17" s="137">
        <v>83708</v>
      </c>
      <c r="E17" s="138">
        <v>42342</v>
      </c>
      <c r="F17" s="138">
        <v>15008</v>
      </c>
      <c r="G17" s="138">
        <v>27334</v>
      </c>
      <c r="H17" s="61">
        <f t="shared" si="0"/>
        <v>66.408568028560097</v>
      </c>
      <c r="I17" s="62">
        <f>E17/C17*100</f>
        <v>33.591431971439903</v>
      </c>
      <c r="J17" s="61">
        <f t="shared" si="2"/>
        <v>11.906386354621182</v>
      </c>
      <c r="K17" s="62">
        <f t="shared" si="3"/>
        <v>21.685045616818723</v>
      </c>
      <c r="L17" s="135"/>
      <c r="M17" s="135"/>
    </row>
    <row r="18" spans="2:16" ht="15.6">
      <c r="B18" s="145" t="s">
        <v>54</v>
      </c>
      <c r="C18" s="124">
        <v>27224</v>
      </c>
      <c r="D18" s="125">
        <v>19308</v>
      </c>
      <c r="E18" s="126">
        <v>7916</v>
      </c>
      <c r="F18" s="126">
        <v>2972</v>
      </c>
      <c r="G18" s="126">
        <v>4944</v>
      </c>
      <c r="H18" s="56">
        <f t="shared" si="0"/>
        <v>70.922715251248903</v>
      </c>
      <c r="I18" s="57">
        <f t="shared" si="1"/>
        <v>29.077284748751104</v>
      </c>
      <c r="J18" s="56">
        <f t="shared" si="2"/>
        <v>10.916838084043491</v>
      </c>
      <c r="K18" s="57">
        <f t="shared" si="3"/>
        <v>18.16044666470761</v>
      </c>
      <c r="L18" s="135"/>
      <c r="M18" s="135"/>
      <c r="P18"/>
    </row>
    <row r="19" spans="2:16">
      <c r="B19" s="146" t="s">
        <v>55</v>
      </c>
      <c r="C19" s="136">
        <v>135214</v>
      </c>
      <c r="D19" s="137">
        <v>120244</v>
      </c>
      <c r="E19" s="138">
        <v>14970</v>
      </c>
      <c r="F19" s="138">
        <v>4811</v>
      </c>
      <c r="G19" s="138">
        <v>10159</v>
      </c>
      <c r="H19" s="61">
        <f t="shared" si="0"/>
        <v>88.92866123330424</v>
      </c>
      <c r="I19" s="62">
        <f t="shared" si="1"/>
        <v>11.071338766695757</v>
      </c>
      <c r="J19" s="61">
        <f t="shared" si="2"/>
        <v>3.5580635141331522</v>
      </c>
      <c r="K19" s="62">
        <f t="shared" si="3"/>
        <v>7.5132752525626039</v>
      </c>
      <c r="L19" s="135"/>
      <c r="M19" s="135"/>
    </row>
    <row r="20" spans="2:16">
      <c r="B20" s="145" t="s">
        <v>56</v>
      </c>
      <c r="C20" s="124">
        <v>64535</v>
      </c>
      <c r="D20" s="125">
        <v>57735</v>
      </c>
      <c r="E20" s="126">
        <v>6800</v>
      </c>
      <c r="F20" s="126">
        <v>2197</v>
      </c>
      <c r="G20" s="126">
        <v>4603</v>
      </c>
      <c r="H20" s="56">
        <f t="shared" si="0"/>
        <v>89.463082048500809</v>
      </c>
      <c r="I20" s="57">
        <f t="shared" si="1"/>
        <v>10.536917951499186</v>
      </c>
      <c r="J20" s="56">
        <f>F20/C20*100</f>
        <v>3.4043542263887812</v>
      </c>
      <c r="K20" s="57">
        <f t="shared" si="3"/>
        <v>7.1325637251104048</v>
      </c>
      <c r="L20" s="135"/>
      <c r="M20" s="135"/>
    </row>
    <row r="21" spans="2:16">
      <c r="B21" s="146" t="s">
        <v>57</v>
      </c>
      <c r="C21" s="136">
        <v>85603</v>
      </c>
      <c r="D21" s="137">
        <v>66337</v>
      </c>
      <c r="E21" s="138">
        <v>19266</v>
      </c>
      <c r="F21" s="138">
        <v>6125</v>
      </c>
      <c r="G21" s="138">
        <v>13141</v>
      </c>
      <c r="H21" s="61">
        <f t="shared" si="0"/>
        <v>77.493779423618335</v>
      </c>
      <c r="I21" s="62">
        <f t="shared" si="1"/>
        <v>22.506220576381669</v>
      </c>
      <c r="J21" s="61">
        <f t="shared" si="2"/>
        <v>7.1551230681167715</v>
      </c>
      <c r="K21" s="62">
        <f t="shared" si="3"/>
        <v>15.351097508264896</v>
      </c>
      <c r="L21" s="135"/>
      <c r="M21" s="135"/>
    </row>
    <row r="22" spans="2:16">
      <c r="B22" s="147" t="s">
        <v>58</v>
      </c>
      <c r="C22" s="127">
        <v>66243</v>
      </c>
      <c r="D22" s="128">
        <v>58983</v>
      </c>
      <c r="E22" s="129">
        <v>7260</v>
      </c>
      <c r="F22" s="129">
        <v>2161</v>
      </c>
      <c r="G22" s="129">
        <v>5099</v>
      </c>
      <c r="H22" s="66">
        <f t="shared" si="0"/>
        <v>89.040351433359007</v>
      </c>
      <c r="I22" s="67">
        <f t="shared" si="1"/>
        <v>10.959648566641004</v>
      </c>
      <c r="J22" s="66">
        <f t="shared" si="2"/>
        <v>3.26223148106215</v>
      </c>
      <c r="K22" s="67">
        <f t="shared" si="3"/>
        <v>7.6974170855788531</v>
      </c>
      <c r="L22" s="135"/>
      <c r="M22" s="135"/>
    </row>
    <row r="23" spans="2:16">
      <c r="B23" s="29" t="s">
        <v>59</v>
      </c>
      <c r="C23" s="68">
        <f>SUM(C10,C14,C19,C20,C22,C9)</f>
        <v>511797</v>
      </c>
      <c r="D23" s="68">
        <f>SUM(D10,D14,D19,D20,D22,D9)</f>
        <v>424271</v>
      </c>
      <c r="E23" s="69">
        <f>SUM(E10,E14,E19,E20,E22,E9)</f>
        <v>87526</v>
      </c>
      <c r="F23" s="70">
        <f>SUM(F10,F14,F19,F20,F22,F9)</f>
        <v>20086</v>
      </c>
      <c r="G23" s="68">
        <f>SUM(G10,G14,G19,G20,G22,G9)</f>
        <v>67440</v>
      </c>
      <c r="H23" s="71">
        <f t="shared" si="0"/>
        <v>82.898297567199492</v>
      </c>
      <c r="I23" s="72">
        <f t="shared" si="1"/>
        <v>17.101702432800504</v>
      </c>
      <c r="J23" s="73">
        <f t="shared" si="2"/>
        <v>3.9246029187353577</v>
      </c>
      <c r="K23" s="72">
        <f>G23/C23*100</f>
        <v>13.177099514065146</v>
      </c>
      <c r="L23" s="135"/>
      <c r="M23" s="135"/>
      <c r="N23" s="135"/>
      <c r="O23" s="135"/>
    </row>
    <row r="24" spans="2:16">
      <c r="B24" s="36" t="s">
        <v>60</v>
      </c>
      <c r="C24" s="74">
        <f>SUM(C7,C8,C11,C12,C13,C15,C16,C17,C18,C21)</f>
        <v>2032803</v>
      </c>
      <c r="D24" s="75">
        <f>SUM(D7,D8,D11,D12,D13,D15,D16,D17,D18,D21)</f>
        <v>1331429</v>
      </c>
      <c r="E24" s="75">
        <f>SUM(E7,E8,E11,E12,E13,E15,E16,E17,E18,E21)</f>
        <v>701374</v>
      </c>
      <c r="F24" s="76">
        <f>SUM(F7,F8,F11,F12,F13,F15,F16,F17,F18,F21)</f>
        <v>231601</v>
      </c>
      <c r="G24" s="76">
        <f>SUM(G7,G8,G11,G12,G13,G15,G16,G17,G18,G21)</f>
        <v>469773</v>
      </c>
      <c r="H24" s="77">
        <f t="shared" si="0"/>
        <v>65.497197711731047</v>
      </c>
      <c r="I24" s="62">
        <f t="shared" si="1"/>
        <v>34.50280228826896</v>
      </c>
      <c r="J24" s="61">
        <f t="shared" si="2"/>
        <v>11.393184681447243</v>
      </c>
      <c r="K24" s="62">
        <f t="shared" si="3"/>
        <v>23.109617606821715</v>
      </c>
      <c r="L24" s="135"/>
      <c r="M24" s="135"/>
      <c r="N24" s="135"/>
      <c r="O24" s="135"/>
    </row>
    <row r="25" spans="2:16">
      <c r="B25" s="130" t="s">
        <v>61</v>
      </c>
      <c r="C25" s="78">
        <f>SUM(C7:C22)</f>
        <v>2544600</v>
      </c>
      <c r="D25" s="79">
        <f>SUM(D7:D22)</f>
        <v>1755700</v>
      </c>
      <c r="E25" s="79">
        <f>SUM(E7:E22)</f>
        <v>788900</v>
      </c>
      <c r="F25" s="80">
        <f>SUM(F7:F22)</f>
        <v>251687</v>
      </c>
      <c r="G25" s="80">
        <f>SUM(G7:G22)</f>
        <v>537213</v>
      </c>
      <c r="H25" s="81">
        <f t="shared" si="0"/>
        <v>68.997091880845716</v>
      </c>
      <c r="I25" s="82">
        <f t="shared" si="1"/>
        <v>31.002908119154288</v>
      </c>
      <c r="J25" s="83">
        <f t="shared" si="2"/>
        <v>9.8910241295291996</v>
      </c>
      <c r="K25" s="82">
        <f t="shared" si="3"/>
        <v>21.111883989625088</v>
      </c>
      <c r="L25" s="135"/>
      <c r="M25" s="135"/>
      <c r="N25" s="135"/>
      <c r="O25" s="135"/>
    </row>
    <row r="26" spans="2:16" ht="30.75" customHeight="1">
      <c r="B26" s="198" t="s">
        <v>71</v>
      </c>
      <c r="C26" s="198"/>
      <c r="D26" s="198"/>
      <c r="E26" s="198"/>
      <c r="F26" s="198"/>
      <c r="G26" s="198"/>
      <c r="H26" s="198"/>
      <c r="I26" s="198"/>
      <c r="J26" s="198"/>
      <c r="K26" s="198"/>
      <c r="L26" s="135"/>
      <c r="M26" s="135"/>
      <c r="N26" s="135"/>
      <c r="O26" s="135"/>
    </row>
    <row r="27" spans="2:16" ht="29.1" customHeight="1">
      <c r="B27" s="197" t="s">
        <v>72</v>
      </c>
      <c r="C27" s="197"/>
      <c r="D27" s="197"/>
      <c r="E27" s="197"/>
      <c r="F27" s="197"/>
      <c r="G27" s="197"/>
      <c r="H27" s="197"/>
      <c r="I27" s="197"/>
      <c r="J27" s="197"/>
      <c r="K27" s="197"/>
    </row>
    <row r="31" spans="2:16" s="139" customFormat="1">
      <c r="C31" s="140"/>
      <c r="D31" s="140"/>
      <c r="E31" s="140"/>
      <c r="F31" s="140"/>
      <c r="G31" s="140"/>
    </row>
    <row r="32" spans="2:16">
      <c r="C32" s="3"/>
    </row>
  </sheetData>
  <mergeCells count="15">
    <mergeCell ref="J4:K4"/>
    <mergeCell ref="C6:G6"/>
    <mergeCell ref="H6:K6"/>
    <mergeCell ref="B27:K27"/>
    <mergeCell ref="B2:K2"/>
    <mergeCell ref="B3:B6"/>
    <mergeCell ref="C3:C5"/>
    <mergeCell ref="D3:D5"/>
    <mergeCell ref="E3:G3"/>
    <mergeCell ref="H3:H5"/>
    <mergeCell ref="I3:K3"/>
    <mergeCell ref="E4:E5"/>
    <mergeCell ref="F4:G4"/>
    <mergeCell ref="I4:I5"/>
    <mergeCell ref="B26:K26"/>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7"/>
  <sheetViews>
    <sheetView workbookViewId="0"/>
  </sheetViews>
  <sheetFormatPr defaultColWidth="11" defaultRowHeight="15.6"/>
  <cols>
    <col min="2" max="2" width="26" customWidth="1"/>
    <col min="3" max="11" width="25.875" customWidth="1"/>
    <col min="12" max="12" width="20.875" customWidth="1"/>
  </cols>
  <sheetData>
    <row r="2" spans="2:11">
      <c r="B2" s="200" t="s">
        <v>24</v>
      </c>
      <c r="C2" s="200"/>
      <c r="D2" s="200"/>
      <c r="E2" s="200"/>
      <c r="F2" s="200"/>
      <c r="G2" s="200"/>
      <c r="H2" s="200"/>
      <c r="I2" s="200"/>
      <c r="J2" s="200"/>
      <c r="K2" s="200"/>
    </row>
    <row r="3" spans="2:11">
      <c r="B3" s="192" t="s">
        <v>73</v>
      </c>
      <c r="C3" s="183" t="s">
        <v>79</v>
      </c>
      <c r="D3" s="183" t="s">
        <v>35</v>
      </c>
      <c r="E3" s="186" t="s">
        <v>36</v>
      </c>
      <c r="F3" s="187"/>
      <c r="G3" s="187"/>
      <c r="H3" s="183" t="s">
        <v>35</v>
      </c>
      <c r="I3" s="186" t="s">
        <v>36</v>
      </c>
      <c r="J3" s="187"/>
      <c r="K3" s="188"/>
    </row>
    <row r="4" spans="2:11">
      <c r="B4" s="193"/>
      <c r="C4" s="184"/>
      <c r="D4" s="184"/>
      <c r="E4" s="189" t="s">
        <v>37</v>
      </c>
      <c r="F4" s="170" t="s">
        <v>38</v>
      </c>
      <c r="G4" s="170"/>
      <c r="H4" s="184"/>
      <c r="I4" s="189" t="s">
        <v>37</v>
      </c>
      <c r="J4" s="170" t="s">
        <v>38</v>
      </c>
      <c r="K4" s="171"/>
    </row>
    <row r="5" spans="2:11">
      <c r="B5" s="193"/>
      <c r="C5" s="184"/>
      <c r="D5" s="184"/>
      <c r="E5" s="189"/>
      <c r="F5" s="120" t="s">
        <v>39</v>
      </c>
      <c r="G5" s="4" t="s">
        <v>40</v>
      </c>
      <c r="H5" s="184"/>
      <c r="I5" s="189"/>
      <c r="J5" s="120" t="s">
        <v>39</v>
      </c>
      <c r="K5" s="121" t="s">
        <v>40</v>
      </c>
    </row>
    <row r="6" spans="2:11">
      <c r="B6" s="194"/>
      <c r="C6" s="172" t="s">
        <v>41</v>
      </c>
      <c r="D6" s="173"/>
      <c r="E6" s="173"/>
      <c r="F6" s="173"/>
      <c r="G6" s="174"/>
      <c r="H6" s="175" t="s">
        <v>80</v>
      </c>
      <c r="I6" s="176"/>
      <c r="J6" s="176"/>
      <c r="K6" s="177"/>
    </row>
    <row r="7" spans="2:11">
      <c r="B7" s="5" t="s">
        <v>43</v>
      </c>
      <c r="C7" s="84">
        <v>336711</v>
      </c>
      <c r="D7" s="85">
        <v>200211</v>
      </c>
      <c r="E7" s="86">
        <v>136500</v>
      </c>
      <c r="F7" s="86">
        <v>48321</v>
      </c>
      <c r="G7" s="86">
        <v>88179</v>
      </c>
      <c r="H7" s="87">
        <v>59.460783876974624</v>
      </c>
      <c r="I7" s="88">
        <v>40.539216123025383</v>
      </c>
      <c r="J7" s="87">
        <v>14.350882507550985</v>
      </c>
      <c r="K7" s="88">
        <v>26.188333615474395</v>
      </c>
    </row>
    <row r="8" spans="2:11">
      <c r="B8" s="11" t="s">
        <v>44</v>
      </c>
      <c r="C8" s="89">
        <v>389217</v>
      </c>
      <c r="D8" s="90">
        <v>270055</v>
      </c>
      <c r="E8" s="91">
        <v>119162</v>
      </c>
      <c r="F8" s="91">
        <v>47205</v>
      </c>
      <c r="G8" s="91">
        <v>71957</v>
      </c>
      <c r="H8" s="92">
        <v>69.384173867020195</v>
      </c>
      <c r="I8" s="93">
        <v>30.615826132979802</v>
      </c>
      <c r="J8" s="92">
        <v>12.12819583933898</v>
      </c>
      <c r="K8" s="93">
        <v>18.487630293640823</v>
      </c>
    </row>
    <row r="9" spans="2:11">
      <c r="B9" s="17" t="s">
        <v>45</v>
      </c>
      <c r="C9" s="94">
        <v>115795</v>
      </c>
      <c r="D9" s="95">
        <v>72461</v>
      </c>
      <c r="E9" s="96">
        <v>43334</v>
      </c>
      <c r="F9" s="96">
        <v>5616</v>
      </c>
      <c r="G9" s="96">
        <v>37718</v>
      </c>
      <c r="H9" s="97">
        <v>62.576967917440307</v>
      </c>
      <c r="I9" s="98">
        <v>37.4230320825597</v>
      </c>
      <c r="J9" s="97">
        <v>4.8499503432790707</v>
      </c>
      <c r="K9" s="98">
        <v>32.573081739280624</v>
      </c>
    </row>
    <row r="10" spans="2:11">
      <c r="B10" s="11" t="s">
        <v>46</v>
      </c>
      <c r="C10" s="89">
        <v>74453</v>
      </c>
      <c r="D10" s="90">
        <v>66816</v>
      </c>
      <c r="E10" s="91">
        <v>7637</v>
      </c>
      <c r="F10" s="91">
        <v>2743</v>
      </c>
      <c r="G10" s="91">
        <v>4894</v>
      </c>
      <c r="H10" s="92">
        <v>89.742522128053935</v>
      </c>
      <c r="I10" s="93">
        <v>10.25747787194606</v>
      </c>
      <c r="J10" s="92">
        <v>3.6842034572146187</v>
      </c>
      <c r="K10" s="93">
        <v>6.5732744147314408</v>
      </c>
    </row>
    <row r="11" spans="2:11">
      <c r="B11" s="17" t="s">
        <v>47</v>
      </c>
      <c r="C11" s="94">
        <v>19466</v>
      </c>
      <c r="D11" s="95">
        <v>9475</v>
      </c>
      <c r="E11" s="96">
        <v>9991</v>
      </c>
      <c r="F11" s="96">
        <v>2457</v>
      </c>
      <c r="G11" s="96">
        <v>7534</v>
      </c>
      <c r="H11" s="97">
        <v>48.674612144251519</v>
      </c>
      <c r="I11" s="98">
        <v>51.325387855748481</v>
      </c>
      <c r="J11" s="97">
        <v>12.622007603000101</v>
      </c>
      <c r="K11" s="98">
        <v>38.703380252748381</v>
      </c>
    </row>
    <row r="12" spans="2:11">
      <c r="B12" s="11" t="s">
        <v>48</v>
      </c>
      <c r="C12" s="89">
        <v>53686</v>
      </c>
      <c r="D12" s="90">
        <v>30405</v>
      </c>
      <c r="E12" s="91">
        <v>23281</v>
      </c>
      <c r="F12" s="91">
        <v>7235</v>
      </c>
      <c r="G12" s="91">
        <v>16046</v>
      </c>
      <c r="H12" s="92">
        <v>56.634876876653131</v>
      </c>
      <c r="I12" s="93">
        <v>43.365123123346869</v>
      </c>
      <c r="J12" s="92">
        <v>13.476511567261484</v>
      </c>
      <c r="K12" s="93">
        <v>29.888611556085387</v>
      </c>
    </row>
    <row r="13" spans="2:11">
      <c r="B13" s="17" t="s">
        <v>49</v>
      </c>
      <c r="C13" s="94">
        <v>194388</v>
      </c>
      <c r="D13" s="95">
        <v>107746</v>
      </c>
      <c r="E13" s="96">
        <v>86642</v>
      </c>
      <c r="F13" s="96">
        <v>21922</v>
      </c>
      <c r="G13" s="96">
        <v>64720</v>
      </c>
      <c r="H13" s="97">
        <v>55.428318620490977</v>
      </c>
      <c r="I13" s="98">
        <v>44.571681379509023</v>
      </c>
      <c r="J13" s="97">
        <v>11.277445109780439</v>
      </c>
      <c r="K13" s="98">
        <v>33.294236269728586</v>
      </c>
    </row>
    <row r="14" spans="2:11">
      <c r="B14" s="11" t="s">
        <v>50</v>
      </c>
      <c r="C14" s="89">
        <v>48666</v>
      </c>
      <c r="D14" s="90">
        <v>44444</v>
      </c>
      <c r="E14" s="91">
        <v>4222</v>
      </c>
      <c r="F14" s="91">
        <v>1327</v>
      </c>
      <c r="G14" s="91">
        <v>2895</v>
      </c>
      <c r="H14" s="92">
        <v>91.324538692310853</v>
      </c>
      <c r="I14" s="93">
        <v>8.6754613076891456</v>
      </c>
      <c r="J14" s="92">
        <v>2.7267496815024863</v>
      </c>
      <c r="K14" s="93">
        <v>5.9487116261866602</v>
      </c>
    </row>
    <row r="15" spans="2:11">
      <c r="B15" s="17" t="s">
        <v>51</v>
      </c>
      <c r="C15" s="94">
        <v>229923</v>
      </c>
      <c r="D15" s="95">
        <v>166560</v>
      </c>
      <c r="E15" s="96">
        <v>63363</v>
      </c>
      <c r="F15" s="96">
        <v>22121</v>
      </c>
      <c r="G15" s="96">
        <v>41242</v>
      </c>
      <c r="H15" s="97">
        <v>72.441643506739211</v>
      </c>
      <c r="I15" s="98">
        <v>27.558356493260789</v>
      </c>
      <c r="J15" s="97">
        <v>9.6210470461850264</v>
      </c>
      <c r="K15" s="98">
        <v>17.937309447075762</v>
      </c>
    </row>
    <row r="16" spans="2:11">
      <c r="B16" s="11" t="s">
        <v>52</v>
      </c>
      <c r="C16" s="89">
        <v>513486</v>
      </c>
      <c r="D16" s="90">
        <v>341947</v>
      </c>
      <c r="E16" s="91">
        <v>171539</v>
      </c>
      <c r="F16" s="91">
        <v>51974</v>
      </c>
      <c r="G16" s="91">
        <v>119565</v>
      </c>
      <c r="H16" s="92">
        <v>66.5932469434415</v>
      </c>
      <c r="I16" s="93">
        <v>33.4067530565585</v>
      </c>
      <c r="J16" s="92">
        <v>10.121794946697671</v>
      </c>
      <c r="K16" s="93">
        <v>23.284958109860835</v>
      </c>
    </row>
    <row r="17" spans="2:11">
      <c r="B17" s="17" t="s">
        <v>53</v>
      </c>
      <c r="C17" s="94">
        <v>122395</v>
      </c>
      <c r="D17" s="95">
        <v>80722</v>
      </c>
      <c r="E17" s="96">
        <v>41673</v>
      </c>
      <c r="F17" s="96">
        <v>14980</v>
      </c>
      <c r="G17" s="96">
        <v>26693</v>
      </c>
      <c r="H17" s="97">
        <v>65.952040524531228</v>
      </c>
      <c r="I17" s="98">
        <v>34.047959475468772</v>
      </c>
      <c r="J17" s="97">
        <v>12.239062053188448</v>
      </c>
      <c r="K17" s="98">
        <v>21.808897422280321</v>
      </c>
    </row>
    <row r="18" spans="2:11">
      <c r="B18" s="11" t="s">
        <v>54</v>
      </c>
      <c r="C18" s="89">
        <v>26650</v>
      </c>
      <c r="D18" s="90">
        <v>18411</v>
      </c>
      <c r="E18" s="91">
        <v>8239</v>
      </c>
      <c r="F18" s="91">
        <v>2932</v>
      </c>
      <c r="G18" s="91">
        <v>5307</v>
      </c>
      <c r="H18" s="92">
        <v>69.084427767354597</v>
      </c>
      <c r="I18" s="93">
        <v>30.915572232645406</v>
      </c>
      <c r="J18" s="92">
        <v>11.001876172607879</v>
      </c>
      <c r="K18" s="93">
        <v>19.913696060037523</v>
      </c>
    </row>
    <row r="19" spans="2:11">
      <c r="B19" s="17" t="s">
        <v>55</v>
      </c>
      <c r="C19" s="94">
        <v>133127</v>
      </c>
      <c r="D19" s="95">
        <v>119083</v>
      </c>
      <c r="E19" s="96">
        <v>14044</v>
      </c>
      <c r="F19" s="96">
        <v>4793</v>
      </c>
      <c r="G19" s="96">
        <v>9251</v>
      </c>
      <c r="H19" s="97">
        <v>89.45067491943783</v>
      </c>
      <c r="I19" s="98">
        <v>10.54932508056217</v>
      </c>
      <c r="J19" s="97">
        <v>3.6003214975174078</v>
      </c>
      <c r="K19" s="98">
        <v>6.9490035830447621</v>
      </c>
    </row>
    <row r="20" spans="2:11">
      <c r="B20" s="11" t="s">
        <v>56</v>
      </c>
      <c r="C20" s="89">
        <v>63644</v>
      </c>
      <c r="D20" s="90">
        <v>57381</v>
      </c>
      <c r="E20" s="91">
        <v>6263</v>
      </c>
      <c r="F20" s="91">
        <v>2113</v>
      </c>
      <c r="G20" s="91">
        <v>4150</v>
      </c>
      <c r="H20" s="92">
        <v>90.159323738294262</v>
      </c>
      <c r="I20" s="93">
        <v>9.8406762617057382</v>
      </c>
      <c r="J20" s="92">
        <v>3.3200301678084347</v>
      </c>
      <c r="K20" s="93">
        <v>6.5206460938973034</v>
      </c>
    </row>
    <row r="21" spans="2:11">
      <c r="B21" s="17" t="s">
        <v>57</v>
      </c>
      <c r="C21" s="94">
        <v>84002</v>
      </c>
      <c r="D21" s="95">
        <v>64565</v>
      </c>
      <c r="E21" s="96">
        <v>19437</v>
      </c>
      <c r="F21" s="96">
        <v>6137</v>
      </c>
      <c r="G21" s="96">
        <v>13300</v>
      </c>
      <c r="H21" s="97">
        <v>76.861265207971243</v>
      </c>
      <c r="I21" s="98">
        <v>23.13873479202876</v>
      </c>
      <c r="J21" s="97">
        <v>7.3057784338468128</v>
      </c>
      <c r="K21" s="98">
        <v>15.832956358181949</v>
      </c>
    </row>
    <row r="22" spans="2:11">
      <c r="B22" s="23" t="s">
        <v>58</v>
      </c>
      <c r="C22" s="99">
        <v>65583</v>
      </c>
      <c r="D22" s="100">
        <v>58925</v>
      </c>
      <c r="E22" s="101">
        <v>6658</v>
      </c>
      <c r="F22" s="101">
        <v>2018</v>
      </c>
      <c r="G22" s="101">
        <v>4640</v>
      </c>
      <c r="H22" s="102">
        <v>89.847978896970247</v>
      </c>
      <c r="I22" s="103">
        <v>10.152021103029748</v>
      </c>
      <c r="J22" s="102">
        <v>3.0770169098699358</v>
      </c>
      <c r="K22" s="103">
        <v>7.0750041931598133</v>
      </c>
    </row>
    <row r="23" spans="2:11">
      <c r="B23" s="29" t="s">
        <v>59</v>
      </c>
      <c r="C23" s="104">
        <v>501268</v>
      </c>
      <c r="D23" s="104">
        <v>419110</v>
      </c>
      <c r="E23" s="105">
        <v>82158</v>
      </c>
      <c r="F23" s="106">
        <v>18610</v>
      </c>
      <c r="G23" s="104">
        <v>63548</v>
      </c>
      <c r="H23" s="107">
        <v>83.609965128434297</v>
      </c>
      <c r="I23" s="108">
        <v>16.39003487156571</v>
      </c>
      <c r="J23" s="109">
        <v>3.7125848847323186</v>
      </c>
      <c r="K23" s="108">
        <v>12.677449986833391</v>
      </c>
    </row>
    <row r="24" spans="2:11">
      <c r="B24" s="36" t="s">
        <v>60</v>
      </c>
      <c r="C24" s="110">
        <v>1969924</v>
      </c>
      <c r="D24" s="111">
        <v>1290097</v>
      </c>
      <c r="E24" s="111">
        <v>679827</v>
      </c>
      <c r="F24" s="112">
        <v>225284</v>
      </c>
      <c r="G24" s="112">
        <v>454543</v>
      </c>
      <c r="H24" s="113">
        <v>65.489683865976559</v>
      </c>
      <c r="I24" s="98">
        <v>34.510316134023441</v>
      </c>
      <c r="J24" s="97">
        <v>11.436177233233364</v>
      </c>
      <c r="K24" s="98">
        <v>23.074138900790082</v>
      </c>
    </row>
    <row r="25" spans="2:11">
      <c r="B25" s="41" t="s">
        <v>61</v>
      </c>
      <c r="C25" s="114">
        <v>2471192</v>
      </c>
      <c r="D25" s="115">
        <v>1709207</v>
      </c>
      <c r="E25" s="115">
        <v>761985</v>
      </c>
      <c r="F25" s="116">
        <v>243894</v>
      </c>
      <c r="G25" s="116">
        <v>518091</v>
      </c>
      <c r="H25" s="117">
        <v>69.165285416916205</v>
      </c>
      <c r="I25" s="118">
        <v>30.834714583083787</v>
      </c>
      <c r="J25" s="119">
        <v>9.8694880851022493</v>
      </c>
      <c r="K25" s="118">
        <v>20.96522649798154</v>
      </c>
    </row>
    <row r="26" spans="2:11">
      <c r="B26" s="199" t="s">
        <v>74</v>
      </c>
      <c r="C26" s="199"/>
      <c r="D26" s="199"/>
      <c r="E26" s="199"/>
      <c r="F26" s="199"/>
      <c r="G26" s="199"/>
      <c r="H26" s="199"/>
      <c r="I26" s="199"/>
      <c r="J26" s="199"/>
      <c r="K26" s="199"/>
    </row>
    <row r="27" spans="2:11">
      <c r="C27" s="3"/>
      <c r="D27" s="2"/>
      <c r="E27" s="2"/>
      <c r="F27" s="2"/>
      <c r="G27" s="2"/>
      <c r="H27" s="2"/>
      <c r="I27" s="2"/>
      <c r="J27" s="2"/>
      <c r="K27" s="2"/>
    </row>
  </sheetData>
  <mergeCells count="14">
    <mergeCell ref="J4:K4"/>
    <mergeCell ref="C6:G6"/>
    <mergeCell ref="H6:K6"/>
    <mergeCell ref="B26:K26"/>
    <mergeCell ref="B2:K2"/>
    <mergeCell ref="B3:B6"/>
    <mergeCell ref="C3:C5"/>
    <mergeCell ref="D3:D5"/>
    <mergeCell ref="E3:G3"/>
    <mergeCell ref="H3:H5"/>
    <mergeCell ref="I3:K3"/>
    <mergeCell ref="E4:E5"/>
    <mergeCell ref="F4:G4"/>
    <mergeCell ref="I4:I5"/>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D8FF9-1740-4440-8D63-785C52226244}">
  <sheetPr>
    <tabColor rgb="FF002060"/>
    <pageSetUpPr fitToPage="1"/>
  </sheetPr>
  <dimension ref="B2:M29"/>
  <sheetViews>
    <sheetView workbookViewId="0"/>
  </sheetViews>
  <sheetFormatPr defaultColWidth="9.625" defaultRowHeight="14.45"/>
  <cols>
    <col min="1" max="1" width="9.625" style="2" customWidth="1"/>
    <col min="2" max="2" width="27.875" style="2" customWidth="1"/>
    <col min="3" max="11" width="18.75" style="2" customWidth="1"/>
    <col min="12" max="16384" width="9.625" style="2"/>
  </cols>
  <sheetData>
    <row r="2" spans="2:13" ht="35.1" customHeight="1">
      <c r="B2" s="179" t="s">
        <v>6</v>
      </c>
      <c r="C2" s="179"/>
      <c r="D2" s="179"/>
      <c r="E2" s="179"/>
      <c r="F2" s="179"/>
      <c r="G2" s="179"/>
      <c r="H2" s="179"/>
      <c r="I2" s="179"/>
      <c r="J2" s="179"/>
      <c r="K2" s="179"/>
    </row>
    <row r="3" spans="2:13" ht="30" customHeight="1">
      <c r="B3" s="180" t="s">
        <v>33</v>
      </c>
      <c r="C3" s="183" t="s">
        <v>34</v>
      </c>
      <c r="D3" s="183" t="s">
        <v>35</v>
      </c>
      <c r="E3" s="186" t="s">
        <v>36</v>
      </c>
      <c r="F3" s="187"/>
      <c r="G3" s="187"/>
      <c r="H3" s="183" t="s">
        <v>35</v>
      </c>
      <c r="I3" s="186" t="s">
        <v>36</v>
      </c>
      <c r="J3" s="187"/>
      <c r="K3" s="188"/>
    </row>
    <row r="4" spans="2:13" ht="45.75" customHeight="1">
      <c r="B4" s="181"/>
      <c r="C4" s="184"/>
      <c r="D4" s="184"/>
      <c r="E4" s="189" t="s">
        <v>37</v>
      </c>
      <c r="F4" s="170" t="s">
        <v>38</v>
      </c>
      <c r="G4" s="170"/>
      <c r="H4" s="184"/>
      <c r="I4" s="189" t="s">
        <v>37</v>
      </c>
      <c r="J4" s="170" t="s">
        <v>38</v>
      </c>
      <c r="K4" s="171"/>
    </row>
    <row r="5" spans="2:13">
      <c r="B5" s="181"/>
      <c r="C5" s="185"/>
      <c r="D5" s="185"/>
      <c r="E5" s="190"/>
      <c r="F5" s="131" t="s">
        <v>39</v>
      </c>
      <c r="G5" s="122" t="s">
        <v>40</v>
      </c>
      <c r="H5" s="185"/>
      <c r="I5" s="190"/>
      <c r="J5" s="131" t="s">
        <v>39</v>
      </c>
      <c r="K5" s="123" t="s">
        <v>40</v>
      </c>
    </row>
    <row r="6" spans="2:13">
      <c r="B6" s="182"/>
      <c r="C6" s="172" t="s">
        <v>41</v>
      </c>
      <c r="D6" s="173"/>
      <c r="E6" s="173"/>
      <c r="F6" s="173"/>
      <c r="G6" s="174"/>
      <c r="H6" s="175" t="s">
        <v>42</v>
      </c>
      <c r="I6" s="176"/>
      <c r="J6" s="176"/>
      <c r="K6" s="177"/>
    </row>
    <row r="7" spans="2:13" ht="15">
      <c r="B7" s="148" t="s">
        <v>43</v>
      </c>
      <c r="C7" s="132">
        <v>85421</v>
      </c>
      <c r="D7" s="133">
        <v>60441</v>
      </c>
      <c r="E7" s="134">
        <v>24980</v>
      </c>
      <c r="F7" s="134">
        <v>10526</v>
      </c>
      <c r="G7" s="134">
        <v>14454</v>
      </c>
      <c r="H7" s="51">
        <v>70.756605518549293</v>
      </c>
      <c r="I7" s="52">
        <v>29.243394481450697</v>
      </c>
      <c r="J7" s="52">
        <v>12.322496809917936</v>
      </c>
      <c r="K7" s="52">
        <v>16.92089767153276</v>
      </c>
      <c r="L7" s="135"/>
      <c r="M7" s="3"/>
    </row>
    <row r="8" spans="2:13" ht="15">
      <c r="B8" s="149" t="s">
        <v>44</v>
      </c>
      <c r="C8" s="124">
        <v>115974</v>
      </c>
      <c r="D8" s="125">
        <v>87892</v>
      </c>
      <c r="E8" s="126">
        <v>28082</v>
      </c>
      <c r="F8" s="126">
        <v>13554</v>
      </c>
      <c r="G8" s="126">
        <v>14528</v>
      </c>
      <c r="H8" s="56">
        <v>75.78595202372945</v>
      </c>
      <c r="I8" s="57">
        <v>24.214047976270546</v>
      </c>
      <c r="J8" s="57">
        <v>11.687102281545863</v>
      </c>
      <c r="K8" s="57">
        <v>12.526945694724681</v>
      </c>
      <c r="L8" s="135"/>
      <c r="M8" s="3"/>
    </row>
    <row r="9" spans="2:13" ht="15">
      <c r="B9" s="150" t="s">
        <v>45</v>
      </c>
      <c r="C9" s="136">
        <v>49825</v>
      </c>
      <c r="D9" s="137">
        <v>33004</v>
      </c>
      <c r="E9" s="138">
        <v>16821</v>
      </c>
      <c r="F9" s="138">
        <v>2899</v>
      </c>
      <c r="G9" s="138">
        <v>13922</v>
      </c>
      <c r="H9" s="61">
        <v>66.239839438033115</v>
      </c>
      <c r="I9" s="62">
        <v>33.760160561966885</v>
      </c>
      <c r="J9" s="62">
        <v>5.8183642749623683</v>
      </c>
      <c r="K9" s="62">
        <v>27.941796287004518</v>
      </c>
      <c r="L9" s="135"/>
      <c r="M9" s="3"/>
    </row>
    <row r="10" spans="2:13" ht="15">
      <c r="B10" s="149" t="s">
        <v>46</v>
      </c>
      <c r="C10" s="124">
        <v>31816</v>
      </c>
      <c r="D10" s="125">
        <v>28352</v>
      </c>
      <c r="E10" s="126">
        <v>3464</v>
      </c>
      <c r="F10" s="126">
        <v>1129</v>
      </c>
      <c r="G10" s="126">
        <v>2335</v>
      </c>
      <c r="H10" s="56">
        <v>89.112396278601963</v>
      </c>
      <c r="I10" s="57">
        <v>10.887603721398039</v>
      </c>
      <c r="J10" s="57">
        <v>3.548529041991451</v>
      </c>
      <c r="K10" s="57">
        <v>7.339074679406588</v>
      </c>
      <c r="L10" s="135"/>
      <c r="M10" s="3"/>
    </row>
    <row r="11" spans="2:13" ht="15">
      <c r="B11" s="150" t="s">
        <v>47</v>
      </c>
      <c r="C11" s="136">
        <v>5416</v>
      </c>
      <c r="D11" s="137">
        <v>3264</v>
      </c>
      <c r="E11" s="138">
        <v>2152</v>
      </c>
      <c r="F11" s="138">
        <v>620</v>
      </c>
      <c r="G11" s="138">
        <v>1532</v>
      </c>
      <c r="H11" s="61">
        <v>60.26587887740029</v>
      </c>
      <c r="I11" s="62">
        <v>39.734121122599703</v>
      </c>
      <c r="J11" s="62">
        <v>11.447562776957163</v>
      </c>
      <c r="K11" s="62">
        <v>28.286558345642543</v>
      </c>
      <c r="L11" s="135"/>
      <c r="M11" s="3"/>
    </row>
    <row r="12" spans="2:13" ht="15">
      <c r="B12" s="149" t="s">
        <v>48</v>
      </c>
      <c r="C12" s="124">
        <v>27685</v>
      </c>
      <c r="D12" s="125">
        <v>16321</v>
      </c>
      <c r="E12" s="126">
        <v>11364</v>
      </c>
      <c r="F12" s="126">
        <v>3932</v>
      </c>
      <c r="G12" s="126">
        <v>7432</v>
      </c>
      <c r="H12" s="56">
        <v>58.952501354524109</v>
      </c>
      <c r="I12" s="57">
        <v>41.047498645475891</v>
      </c>
      <c r="J12" s="57">
        <v>14.202636806935162</v>
      </c>
      <c r="K12" s="57">
        <v>26.844861838540723</v>
      </c>
      <c r="L12" s="135"/>
      <c r="M12" s="3"/>
    </row>
    <row r="13" spans="2:13" ht="15">
      <c r="B13" s="150" t="s">
        <v>49</v>
      </c>
      <c r="C13" s="136">
        <v>50551</v>
      </c>
      <c r="D13" s="137">
        <v>32714</v>
      </c>
      <c r="E13" s="138">
        <v>17837</v>
      </c>
      <c r="F13" s="138">
        <v>5526</v>
      </c>
      <c r="G13" s="138">
        <v>12311</v>
      </c>
      <c r="H13" s="61">
        <v>64.714842436351404</v>
      </c>
      <c r="I13" s="62">
        <v>35.285157563648596</v>
      </c>
      <c r="J13" s="62">
        <v>10.93153448992107</v>
      </c>
      <c r="K13" s="62">
        <v>24.353623073727523</v>
      </c>
      <c r="L13" s="135"/>
      <c r="M13" s="3"/>
    </row>
    <row r="14" spans="2:13" ht="15">
      <c r="B14" s="149" t="s">
        <v>50</v>
      </c>
      <c r="C14" s="124">
        <v>19368</v>
      </c>
      <c r="D14" s="125">
        <v>17495</v>
      </c>
      <c r="E14" s="126">
        <v>1873</v>
      </c>
      <c r="F14" s="126">
        <v>647</v>
      </c>
      <c r="G14" s="126">
        <v>1226</v>
      </c>
      <c r="H14" s="56">
        <v>90.329409334985542</v>
      </c>
      <c r="I14" s="57">
        <v>9.6705906650144566</v>
      </c>
      <c r="J14" s="57">
        <v>3.3405617513424204</v>
      </c>
      <c r="K14" s="57">
        <v>6.3300289136720362</v>
      </c>
      <c r="L14" s="135"/>
      <c r="M14" s="3"/>
    </row>
    <row r="15" spans="2:13" ht="15">
      <c r="B15" s="150" t="s">
        <v>51</v>
      </c>
      <c r="C15" s="136">
        <v>64043</v>
      </c>
      <c r="D15" s="137">
        <v>51999</v>
      </c>
      <c r="E15" s="138">
        <v>12044</v>
      </c>
      <c r="F15" s="138">
        <v>4949</v>
      </c>
      <c r="G15" s="138">
        <v>7095</v>
      </c>
      <c r="H15" s="61">
        <v>81.193885358274912</v>
      </c>
      <c r="I15" s="62">
        <v>18.806114641725092</v>
      </c>
      <c r="J15" s="62">
        <v>7.7276205049732205</v>
      </c>
      <c r="K15" s="62">
        <v>11.078494136751869</v>
      </c>
      <c r="L15" s="135"/>
      <c r="M15" s="3"/>
    </row>
    <row r="16" spans="2:13" ht="15">
      <c r="B16" s="149" t="s">
        <v>52</v>
      </c>
      <c r="C16" s="124">
        <v>106486</v>
      </c>
      <c r="D16" s="125">
        <v>83115</v>
      </c>
      <c r="E16" s="126">
        <v>23371</v>
      </c>
      <c r="F16" s="126">
        <v>8588</v>
      </c>
      <c r="G16" s="126">
        <v>14783</v>
      </c>
      <c r="H16" s="56">
        <v>78.052513945495178</v>
      </c>
      <c r="I16" s="57">
        <v>21.947486054504818</v>
      </c>
      <c r="J16" s="57">
        <v>8.0649099412129299</v>
      </c>
      <c r="K16" s="57">
        <v>13.88257611329189</v>
      </c>
      <c r="L16" s="135"/>
      <c r="M16" s="3"/>
    </row>
    <row r="17" spans="2:13" ht="15">
      <c r="B17" s="150" t="s">
        <v>53</v>
      </c>
      <c r="C17" s="136">
        <v>33419</v>
      </c>
      <c r="D17" s="137">
        <v>25652</v>
      </c>
      <c r="E17" s="138">
        <v>7767</v>
      </c>
      <c r="F17" s="138">
        <v>3335</v>
      </c>
      <c r="G17" s="138">
        <v>4432</v>
      </c>
      <c r="H17" s="61">
        <v>76.758730063736209</v>
      </c>
      <c r="I17" s="62">
        <v>23.241269936263802</v>
      </c>
      <c r="J17" s="62">
        <v>9.979353062629043</v>
      </c>
      <c r="K17" s="62">
        <v>13.261916873634757</v>
      </c>
      <c r="L17" s="135"/>
      <c r="M17" s="3"/>
    </row>
    <row r="18" spans="2:13" ht="15">
      <c r="B18" s="149" t="s">
        <v>54</v>
      </c>
      <c r="C18" s="124">
        <v>7379</v>
      </c>
      <c r="D18" s="125">
        <v>6081</v>
      </c>
      <c r="E18" s="126">
        <v>1298</v>
      </c>
      <c r="F18" s="126">
        <v>587</v>
      </c>
      <c r="G18" s="126">
        <v>711</v>
      </c>
      <c r="H18" s="56">
        <v>82.409540588155579</v>
      </c>
      <c r="I18" s="57">
        <v>17.590459411844421</v>
      </c>
      <c r="J18" s="57">
        <v>7.9550074535844963</v>
      </c>
      <c r="K18" s="57">
        <v>9.6354519582599281</v>
      </c>
      <c r="L18" s="135"/>
      <c r="M18" s="3"/>
    </row>
    <row r="19" spans="2:13" ht="15">
      <c r="B19" s="150" t="s">
        <v>55</v>
      </c>
      <c r="C19" s="136">
        <v>47967</v>
      </c>
      <c r="D19" s="137">
        <v>42572</v>
      </c>
      <c r="E19" s="138">
        <v>5395</v>
      </c>
      <c r="F19" s="138">
        <v>1667</v>
      </c>
      <c r="G19" s="138">
        <v>3728</v>
      </c>
      <c r="H19" s="61">
        <v>88.75268413701086</v>
      </c>
      <c r="I19" s="62">
        <v>11.247315862989138</v>
      </c>
      <c r="J19" s="62">
        <v>3.4753059395000729</v>
      </c>
      <c r="K19" s="62">
        <v>7.7720099234890654</v>
      </c>
      <c r="L19" s="135"/>
      <c r="M19" s="3"/>
    </row>
    <row r="20" spans="2:13" ht="15">
      <c r="B20" s="149" t="s">
        <v>56</v>
      </c>
      <c r="C20" s="124">
        <v>28075</v>
      </c>
      <c r="D20" s="125">
        <v>25033</v>
      </c>
      <c r="E20" s="126">
        <v>3042</v>
      </c>
      <c r="F20" s="126">
        <v>914</v>
      </c>
      <c r="G20" s="126">
        <v>2128</v>
      </c>
      <c r="H20" s="56">
        <v>89.164737310774711</v>
      </c>
      <c r="I20" s="57">
        <v>10.835262689225289</v>
      </c>
      <c r="J20" s="57">
        <v>3.2555654496883348</v>
      </c>
      <c r="K20" s="57">
        <v>7.5796972395369551</v>
      </c>
      <c r="L20" s="135"/>
      <c r="M20" s="3"/>
    </row>
    <row r="21" spans="2:13" ht="15">
      <c r="B21" s="150" t="s">
        <v>57</v>
      </c>
      <c r="C21" s="136">
        <v>22730</v>
      </c>
      <c r="D21" s="137">
        <v>19516</v>
      </c>
      <c r="E21" s="138">
        <v>3214</v>
      </c>
      <c r="F21" s="138">
        <v>1213</v>
      </c>
      <c r="G21" s="138">
        <v>2001</v>
      </c>
      <c r="H21" s="61">
        <v>85.860096788385391</v>
      </c>
      <c r="I21" s="62">
        <v>14.139903211614607</v>
      </c>
      <c r="J21" s="62">
        <v>5.3365596128464592</v>
      </c>
      <c r="K21" s="62">
        <v>8.8033435987681479</v>
      </c>
      <c r="L21" s="135"/>
      <c r="M21" s="3"/>
    </row>
    <row r="22" spans="2:13" ht="15">
      <c r="B22" s="152" t="s">
        <v>58</v>
      </c>
      <c r="C22" s="127">
        <v>25396</v>
      </c>
      <c r="D22" s="128">
        <v>22329</v>
      </c>
      <c r="E22" s="129">
        <v>3067</v>
      </c>
      <c r="F22" s="129">
        <v>889</v>
      </c>
      <c r="G22" s="129">
        <v>2178</v>
      </c>
      <c r="H22" s="66">
        <v>87.923295007087731</v>
      </c>
      <c r="I22" s="67">
        <v>12.076704992912269</v>
      </c>
      <c r="J22" s="67">
        <v>3.5005512679162067</v>
      </c>
      <c r="K22" s="67">
        <v>8.5761537249960629</v>
      </c>
      <c r="L22" s="135"/>
      <c r="M22" s="3"/>
    </row>
    <row r="23" spans="2:13">
      <c r="B23" s="29" t="s">
        <v>59</v>
      </c>
      <c r="C23" s="68">
        <v>202447</v>
      </c>
      <c r="D23" s="68">
        <v>168785</v>
      </c>
      <c r="E23" s="69">
        <v>33662</v>
      </c>
      <c r="F23" s="70">
        <v>8145</v>
      </c>
      <c r="G23" s="68">
        <v>25517</v>
      </c>
      <c r="H23" s="71">
        <v>83.372438218397903</v>
      </c>
      <c r="I23" s="72">
        <v>16.6275617816021</v>
      </c>
      <c r="J23" s="73">
        <v>4.0232752275904309</v>
      </c>
      <c r="K23" s="72">
        <v>12.604286554011669</v>
      </c>
      <c r="L23" s="135"/>
    </row>
    <row r="24" spans="2:13">
      <c r="B24" s="36" t="s">
        <v>60</v>
      </c>
      <c r="C24" s="74">
        <v>519104</v>
      </c>
      <c r="D24" s="75">
        <v>386995</v>
      </c>
      <c r="E24" s="75">
        <v>132109</v>
      </c>
      <c r="F24" s="76">
        <v>52830</v>
      </c>
      <c r="G24" s="76">
        <v>79279</v>
      </c>
      <c r="H24" s="77">
        <v>74.550571754407585</v>
      </c>
      <c r="I24" s="62">
        <v>25.449428245592404</v>
      </c>
      <c r="J24" s="61">
        <v>10.177151399334237</v>
      </c>
      <c r="K24" s="62">
        <v>15.272276846258167</v>
      </c>
      <c r="L24" s="135"/>
      <c r="M24" s="3"/>
    </row>
    <row r="25" spans="2:13">
      <c r="B25" s="130" t="s">
        <v>61</v>
      </c>
      <c r="C25" s="78">
        <v>721551</v>
      </c>
      <c r="D25" s="79">
        <v>555780</v>
      </c>
      <c r="E25" s="79">
        <v>165771</v>
      </c>
      <c r="F25" s="80">
        <v>60975</v>
      </c>
      <c r="G25" s="80">
        <v>104796</v>
      </c>
      <c r="H25" s="81">
        <v>77.025740384255585</v>
      </c>
      <c r="I25" s="82">
        <v>22.974259615744415</v>
      </c>
      <c r="J25" s="83">
        <v>8.4505461152434123</v>
      </c>
      <c r="K25" s="82">
        <v>14.523713500501003</v>
      </c>
      <c r="L25" s="135"/>
      <c r="M25" s="3"/>
    </row>
    <row r="26" spans="2:13" s="143" customFormat="1" ht="30.75" customHeight="1">
      <c r="B26" s="178" t="s">
        <v>62</v>
      </c>
      <c r="C26" s="178"/>
      <c r="D26" s="178"/>
      <c r="E26" s="178"/>
      <c r="F26" s="178"/>
      <c r="G26" s="178"/>
      <c r="H26" s="178"/>
      <c r="I26" s="178"/>
      <c r="J26" s="178"/>
      <c r="K26" s="178"/>
    </row>
    <row r="28" spans="2:13">
      <c r="C28" s="3"/>
      <c r="D28" s="3"/>
      <c r="E28" s="3"/>
      <c r="F28" s="3"/>
      <c r="G28" s="3"/>
    </row>
    <row r="29" spans="2:13" s="139" customFormat="1">
      <c r="F29" s="140"/>
      <c r="G29" s="140"/>
    </row>
  </sheetData>
  <mergeCells count="14">
    <mergeCell ref="J4:K4"/>
    <mergeCell ref="C6:G6"/>
    <mergeCell ref="H6:K6"/>
    <mergeCell ref="B26:K26"/>
    <mergeCell ref="B2:K2"/>
    <mergeCell ref="B3:B6"/>
    <mergeCell ref="C3:C5"/>
    <mergeCell ref="D3:D5"/>
    <mergeCell ref="E3:G3"/>
    <mergeCell ref="H3:H5"/>
    <mergeCell ref="I3:K3"/>
    <mergeCell ref="E4:E5"/>
    <mergeCell ref="F4:G4"/>
    <mergeCell ref="I4:I5"/>
  </mergeCells>
  <pageMargins left="0.78740157480314965" right="0.78740157480314965" top="0.98425196850393704" bottom="0.98425196850393704" header="0.51181102362204722" footer="0.51181102362204722"/>
  <pageSetup paperSize="9" scale="48"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27"/>
  <sheetViews>
    <sheetView workbookViewId="0"/>
  </sheetViews>
  <sheetFormatPr defaultColWidth="11" defaultRowHeight="15.6"/>
  <cols>
    <col min="2" max="2" width="26" customWidth="1"/>
    <col min="3" max="11" width="25.875" customWidth="1"/>
  </cols>
  <sheetData>
    <row r="2" spans="2:11">
      <c r="B2" s="200" t="s">
        <v>25</v>
      </c>
      <c r="C2" s="200"/>
      <c r="D2" s="200"/>
      <c r="E2" s="200"/>
      <c r="F2" s="200"/>
      <c r="G2" s="200"/>
      <c r="H2" s="200"/>
      <c r="I2" s="200"/>
      <c r="J2" s="200"/>
      <c r="K2" s="200"/>
    </row>
    <row r="3" spans="2:11">
      <c r="B3" s="192" t="s">
        <v>33</v>
      </c>
      <c r="C3" s="183" t="s">
        <v>75</v>
      </c>
      <c r="D3" s="183" t="s">
        <v>35</v>
      </c>
      <c r="E3" s="186" t="s">
        <v>36</v>
      </c>
      <c r="F3" s="187"/>
      <c r="G3" s="187"/>
      <c r="H3" s="183" t="s">
        <v>35</v>
      </c>
      <c r="I3" s="186" t="s">
        <v>36</v>
      </c>
      <c r="J3" s="187"/>
      <c r="K3" s="188"/>
    </row>
    <row r="4" spans="2:11">
      <c r="B4" s="193"/>
      <c r="C4" s="184"/>
      <c r="D4" s="184"/>
      <c r="E4" s="189" t="s">
        <v>37</v>
      </c>
      <c r="F4" s="170" t="s">
        <v>38</v>
      </c>
      <c r="G4" s="170"/>
      <c r="H4" s="184"/>
      <c r="I4" s="189" t="s">
        <v>37</v>
      </c>
      <c r="J4" s="170" t="s">
        <v>38</v>
      </c>
      <c r="K4" s="171"/>
    </row>
    <row r="5" spans="2:11">
      <c r="B5" s="193"/>
      <c r="C5" s="184"/>
      <c r="D5" s="184"/>
      <c r="E5" s="189"/>
      <c r="F5" s="120" t="s">
        <v>39</v>
      </c>
      <c r="G5" s="4" t="s">
        <v>40</v>
      </c>
      <c r="H5" s="184"/>
      <c r="I5" s="189"/>
      <c r="J5" s="120" t="s">
        <v>39</v>
      </c>
      <c r="K5" s="121" t="s">
        <v>40</v>
      </c>
    </row>
    <row r="6" spans="2:11">
      <c r="B6" s="194"/>
      <c r="C6" s="172" t="s">
        <v>41</v>
      </c>
      <c r="D6" s="173"/>
      <c r="E6" s="173"/>
      <c r="F6" s="173"/>
      <c r="G6" s="174"/>
      <c r="H6" s="175" t="s">
        <v>42</v>
      </c>
      <c r="I6" s="176"/>
      <c r="J6" s="176"/>
      <c r="K6" s="177"/>
    </row>
    <row r="7" spans="2:11">
      <c r="B7" s="5" t="s">
        <v>43</v>
      </c>
      <c r="C7" s="84">
        <v>326953</v>
      </c>
      <c r="D7" s="85">
        <v>194336</v>
      </c>
      <c r="E7" s="86">
        <v>132617</v>
      </c>
      <c r="F7" s="86">
        <v>47471</v>
      </c>
      <c r="G7" s="86">
        <v>85146</v>
      </c>
      <c r="H7" s="87">
        <v>59.438512569084857</v>
      </c>
      <c r="I7" s="88">
        <v>40.561487430915143</v>
      </c>
      <c r="J7" s="87">
        <v>14.519212241514836</v>
      </c>
      <c r="K7" s="88">
        <v>26.042275189400311</v>
      </c>
    </row>
    <row r="8" spans="2:11">
      <c r="B8" s="11" t="s">
        <v>44</v>
      </c>
      <c r="C8" s="89">
        <v>378507</v>
      </c>
      <c r="D8" s="90">
        <v>263883</v>
      </c>
      <c r="E8" s="91">
        <v>114624</v>
      </c>
      <c r="F8" s="91">
        <v>45557</v>
      </c>
      <c r="G8" s="91">
        <v>69067</v>
      </c>
      <c r="H8" s="92">
        <v>69.716808407770529</v>
      </c>
      <c r="I8" s="93">
        <v>30.283191592229468</v>
      </c>
      <c r="J8" s="92">
        <v>12.035972914635661</v>
      </c>
      <c r="K8" s="93">
        <v>18.247218677593811</v>
      </c>
    </row>
    <row r="9" spans="2:11">
      <c r="B9" s="17" t="s">
        <v>45</v>
      </c>
      <c r="C9" s="94">
        <v>112970</v>
      </c>
      <c r="D9" s="95">
        <v>70317</v>
      </c>
      <c r="E9" s="96">
        <v>42653</v>
      </c>
      <c r="F9" s="96">
        <v>5703</v>
      </c>
      <c r="G9" s="96">
        <v>36950</v>
      </c>
      <c r="H9" s="97">
        <v>62.243958573072497</v>
      </c>
      <c r="I9" s="98">
        <v>37.756041426927503</v>
      </c>
      <c r="J9" s="97">
        <v>5.0482428963441617</v>
      </c>
      <c r="K9" s="98">
        <v>32.707798530583347</v>
      </c>
    </row>
    <row r="10" spans="2:11">
      <c r="B10" s="11" t="s">
        <v>46</v>
      </c>
      <c r="C10" s="89">
        <v>72822</v>
      </c>
      <c r="D10" s="90">
        <v>65716</v>
      </c>
      <c r="E10" s="91">
        <v>7106</v>
      </c>
      <c r="F10" s="91">
        <v>2575</v>
      </c>
      <c r="G10" s="91">
        <v>4531</v>
      </c>
      <c r="H10" s="92">
        <v>90.241959847298887</v>
      </c>
      <c r="I10" s="93">
        <v>9.7580401527011063</v>
      </c>
      <c r="J10" s="92">
        <v>3.5360193348164017</v>
      </c>
      <c r="K10" s="93">
        <v>6.2220208178847054</v>
      </c>
    </row>
    <row r="11" spans="2:11">
      <c r="B11" s="17" t="s">
        <v>47</v>
      </c>
      <c r="C11" s="94">
        <v>18978</v>
      </c>
      <c r="D11" s="95">
        <v>9251</v>
      </c>
      <c r="E11" s="96">
        <v>9727</v>
      </c>
      <c r="F11" s="96">
        <v>2504</v>
      </c>
      <c r="G11" s="96">
        <v>7223</v>
      </c>
      <c r="H11" s="97">
        <v>48.745916324164824</v>
      </c>
      <c r="I11" s="98">
        <v>51.254083675835183</v>
      </c>
      <c r="J11" s="97">
        <v>13.194224891980188</v>
      </c>
      <c r="K11" s="98">
        <v>38.059858783854992</v>
      </c>
    </row>
    <row r="12" spans="2:11">
      <c r="B12" s="11" t="s">
        <v>48</v>
      </c>
      <c r="C12" s="89">
        <v>52688</v>
      </c>
      <c r="D12" s="90">
        <v>30703</v>
      </c>
      <c r="E12" s="91">
        <v>21985</v>
      </c>
      <c r="F12" s="91">
        <v>6957</v>
      </c>
      <c r="G12" s="91">
        <v>15028</v>
      </c>
      <c r="H12" s="92">
        <v>58.273231096264801</v>
      </c>
      <c r="I12" s="93">
        <v>41.726768903735199</v>
      </c>
      <c r="J12" s="92">
        <v>13.204145156392347</v>
      </c>
      <c r="K12" s="93">
        <v>28.522623747342852</v>
      </c>
    </row>
    <row r="13" spans="2:11">
      <c r="B13" s="17" t="s">
        <v>49</v>
      </c>
      <c r="C13" s="94">
        <v>188961</v>
      </c>
      <c r="D13" s="95">
        <v>105616</v>
      </c>
      <c r="E13" s="96">
        <v>83345</v>
      </c>
      <c r="F13" s="96">
        <v>22024</v>
      </c>
      <c r="G13" s="96">
        <v>61321</v>
      </c>
      <c r="H13" s="97">
        <v>55.893014960759103</v>
      </c>
      <c r="I13" s="98">
        <v>44.106985039240904</v>
      </c>
      <c r="J13" s="97">
        <v>11.655315117934387</v>
      </c>
      <c r="K13" s="98">
        <v>32.451669921306511</v>
      </c>
    </row>
    <row r="14" spans="2:11">
      <c r="B14" s="11" t="s">
        <v>50</v>
      </c>
      <c r="C14" s="89">
        <v>48029</v>
      </c>
      <c r="D14" s="90">
        <v>44095</v>
      </c>
      <c r="E14" s="91">
        <v>3934</v>
      </c>
      <c r="F14" s="91">
        <v>1382</v>
      </c>
      <c r="G14" s="91">
        <v>2552</v>
      </c>
      <c r="H14" s="92">
        <v>91.809115326157112</v>
      </c>
      <c r="I14" s="93">
        <v>8.190884673842886</v>
      </c>
      <c r="J14" s="92">
        <v>2.8774282204501449</v>
      </c>
      <c r="K14" s="93">
        <v>5.3134564533927415</v>
      </c>
    </row>
    <row r="15" spans="2:11">
      <c r="B15" s="17" t="s">
        <v>51</v>
      </c>
      <c r="C15" s="94">
        <v>221776</v>
      </c>
      <c r="D15" s="95">
        <v>163862</v>
      </c>
      <c r="E15" s="96">
        <v>57914</v>
      </c>
      <c r="F15" s="96">
        <v>22095</v>
      </c>
      <c r="G15" s="96">
        <v>35819</v>
      </c>
      <c r="H15" s="97">
        <v>73.88626361734363</v>
      </c>
      <c r="I15" s="98">
        <v>26.11373638265637</v>
      </c>
      <c r="J15" s="97">
        <v>9.9627552124666323</v>
      </c>
      <c r="K15" s="98">
        <v>16.150981170189741</v>
      </c>
    </row>
    <row r="16" spans="2:11">
      <c r="B16" s="11" t="s">
        <v>52</v>
      </c>
      <c r="C16" s="89">
        <v>500763</v>
      </c>
      <c r="D16" s="90">
        <v>329951</v>
      </c>
      <c r="E16" s="91">
        <v>170812</v>
      </c>
      <c r="F16" s="91">
        <v>52835</v>
      </c>
      <c r="G16" s="91">
        <v>117977</v>
      </c>
      <c r="H16" s="92">
        <v>65.88965239045217</v>
      </c>
      <c r="I16" s="93">
        <v>34.11034760954783</v>
      </c>
      <c r="J16" s="92">
        <v>10.550899327626043</v>
      </c>
      <c r="K16" s="93">
        <v>23.559448281921789</v>
      </c>
    </row>
    <row r="17" spans="2:11">
      <c r="B17" s="17" t="s">
        <v>53</v>
      </c>
      <c r="C17" s="94">
        <v>119252</v>
      </c>
      <c r="D17" s="95">
        <v>78284</v>
      </c>
      <c r="E17" s="96">
        <v>40968</v>
      </c>
      <c r="F17" s="96">
        <v>14595</v>
      </c>
      <c r="G17" s="96">
        <v>26373</v>
      </c>
      <c r="H17" s="97">
        <v>65.645859188944428</v>
      </c>
      <c r="I17" s="98">
        <v>34.354140811055579</v>
      </c>
      <c r="J17" s="97">
        <v>12.238788447992487</v>
      </c>
      <c r="K17" s="98">
        <v>22.115352363063092</v>
      </c>
    </row>
    <row r="18" spans="2:11">
      <c r="B18" s="11" t="s">
        <v>54</v>
      </c>
      <c r="C18" s="89">
        <v>26281</v>
      </c>
      <c r="D18" s="90">
        <v>18211</v>
      </c>
      <c r="E18" s="91">
        <v>8070</v>
      </c>
      <c r="F18" s="91">
        <v>2849</v>
      </c>
      <c r="G18" s="91">
        <v>5221</v>
      </c>
      <c r="H18" s="92">
        <v>69.293405882576764</v>
      </c>
      <c r="I18" s="93">
        <v>30.706594117423236</v>
      </c>
      <c r="J18" s="92">
        <v>10.840531182222898</v>
      </c>
      <c r="K18" s="93">
        <v>19.866062935200336</v>
      </c>
    </row>
    <row r="19" spans="2:11">
      <c r="B19" s="17" t="s">
        <v>55</v>
      </c>
      <c r="C19" s="94">
        <v>132053</v>
      </c>
      <c r="D19" s="95">
        <v>119063</v>
      </c>
      <c r="E19" s="96">
        <v>12990</v>
      </c>
      <c r="F19" s="96">
        <v>4588</v>
      </c>
      <c r="G19" s="96">
        <v>8402</v>
      </c>
      <c r="H19" s="97">
        <v>90.163040597335922</v>
      </c>
      <c r="I19" s="98">
        <v>9.8369594026640819</v>
      </c>
      <c r="J19" s="97">
        <v>3.4743625665452504</v>
      </c>
      <c r="K19" s="98">
        <v>6.362596836118831</v>
      </c>
    </row>
    <row r="20" spans="2:11">
      <c r="B20" s="11" t="s">
        <v>56</v>
      </c>
      <c r="C20" s="89">
        <v>62886</v>
      </c>
      <c r="D20" s="90">
        <v>57118</v>
      </c>
      <c r="E20" s="91">
        <v>5768</v>
      </c>
      <c r="F20" s="91">
        <v>1956</v>
      </c>
      <c r="G20" s="91">
        <v>3812</v>
      </c>
      <c r="H20" s="92">
        <v>90.827847215596478</v>
      </c>
      <c r="I20" s="93">
        <v>9.172152784403524</v>
      </c>
      <c r="J20" s="92">
        <v>3.1103902299398909</v>
      </c>
      <c r="K20" s="93">
        <v>6.0617625544636322</v>
      </c>
    </row>
    <row r="21" spans="2:11">
      <c r="B21" s="17" t="s">
        <v>57</v>
      </c>
      <c r="C21" s="94">
        <v>82364</v>
      </c>
      <c r="D21" s="95">
        <v>63684</v>
      </c>
      <c r="E21" s="96">
        <v>18680</v>
      </c>
      <c r="F21" s="96">
        <v>5928</v>
      </c>
      <c r="G21" s="96">
        <v>12752</v>
      </c>
      <c r="H21" s="97">
        <v>77.320188431839156</v>
      </c>
      <c r="I21" s="98">
        <v>22.679811568160847</v>
      </c>
      <c r="J21" s="97">
        <v>7.1973192171336988</v>
      </c>
      <c r="K21" s="98">
        <v>15.482492351027147</v>
      </c>
    </row>
    <row r="22" spans="2:11">
      <c r="B22" s="23" t="s">
        <v>58</v>
      </c>
      <c r="C22" s="99">
        <v>64805</v>
      </c>
      <c r="D22" s="100">
        <v>58704</v>
      </c>
      <c r="E22" s="101">
        <v>6101</v>
      </c>
      <c r="F22" s="101">
        <v>2064</v>
      </c>
      <c r="G22" s="101">
        <v>4037</v>
      </c>
      <c r="H22" s="102">
        <v>90.585602962734356</v>
      </c>
      <c r="I22" s="103">
        <v>9.4143970372656423</v>
      </c>
      <c r="J22" s="102">
        <v>3.1849394336856727</v>
      </c>
      <c r="K22" s="103">
        <v>6.2294576035799709</v>
      </c>
    </row>
    <row r="23" spans="2:11">
      <c r="B23" s="29" t="s">
        <v>59</v>
      </c>
      <c r="C23" s="104">
        <v>493565</v>
      </c>
      <c r="D23" s="104">
        <v>415013</v>
      </c>
      <c r="E23" s="105">
        <v>78552</v>
      </c>
      <c r="F23" s="106">
        <v>18268</v>
      </c>
      <c r="G23" s="104">
        <v>60284</v>
      </c>
      <c r="H23" s="107">
        <v>84.084771002806107</v>
      </c>
      <c r="I23" s="108">
        <v>15.915228997193886</v>
      </c>
      <c r="J23" s="109">
        <v>3.7012348930738606</v>
      </c>
      <c r="K23" s="108">
        <v>12.213994104120026</v>
      </c>
    </row>
    <row r="24" spans="2:11">
      <c r="B24" s="36" t="s">
        <v>60</v>
      </c>
      <c r="C24" s="110">
        <v>1916523</v>
      </c>
      <c r="D24" s="111">
        <v>1257781</v>
      </c>
      <c r="E24" s="111">
        <v>658742</v>
      </c>
      <c r="F24" s="112">
        <v>222815</v>
      </c>
      <c r="G24" s="112">
        <v>435927</v>
      </c>
      <c r="H24" s="113">
        <v>65.628275789020009</v>
      </c>
      <c r="I24" s="98">
        <v>34.371724210979984</v>
      </c>
      <c r="J24" s="97">
        <v>11.626001879445225</v>
      </c>
      <c r="K24" s="98">
        <v>22.745722331534765</v>
      </c>
    </row>
    <row r="25" spans="2:11">
      <c r="B25" s="41" t="s">
        <v>61</v>
      </c>
      <c r="C25" s="114">
        <v>2410088</v>
      </c>
      <c r="D25" s="115">
        <v>1672794</v>
      </c>
      <c r="E25" s="115">
        <v>737294</v>
      </c>
      <c r="F25" s="116">
        <v>241083</v>
      </c>
      <c r="G25" s="116">
        <v>496211</v>
      </c>
      <c r="H25" s="117">
        <v>69.408005018903879</v>
      </c>
      <c r="I25" s="118">
        <v>30.591994981096128</v>
      </c>
      <c r="J25" s="119">
        <v>10.003078725756072</v>
      </c>
      <c r="K25" s="118">
        <v>20.588916255340052</v>
      </c>
    </row>
    <row r="26" spans="2:11">
      <c r="B26" s="199" t="s">
        <v>76</v>
      </c>
      <c r="C26" s="199"/>
      <c r="D26" s="199"/>
      <c r="E26" s="199"/>
      <c r="F26" s="199"/>
      <c r="G26" s="199"/>
      <c r="H26" s="199"/>
      <c r="I26" s="199"/>
      <c r="J26" s="199"/>
      <c r="K26" s="199"/>
    </row>
    <row r="27" spans="2:11">
      <c r="C27" s="3"/>
      <c r="D27" s="2"/>
      <c r="E27" s="2"/>
      <c r="F27" s="2"/>
      <c r="G27" s="2"/>
      <c r="H27" s="2"/>
      <c r="I27" s="2"/>
      <c r="J27" s="2"/>
      <c r="K27" s="2"/>
    </row>
  </sheetData>
  <mergeCells count="14">
    <mergeCell ref="J4:K4"/>
    <mergeCell ref="C6:G6"/>
    <mergeCell ref="H6:K6"/>
    <mergeCell ref="B26:K26"/>
    <mergeCell ref="B2:K2"/>
    <mergeCell ref="B3:B6"/>
    <mergeCell ref="C3:C5"/>
    <mergeCell ref="D3:D5"/>
    <mergeCell ref="E3:G3"/>
    <mergeCell ref="H3:H5"/>
    <mergeCell ref="I3:K3"/>
    <mergeCell ref="E4:E5"/>
    <mergeCell ref="F4:G4"/>
    <mergeCell ref="I4:I5"/>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26"/>
  <sheetViews>
    <sheetView workbookViewId="0">
      <selection activeCell="B2" sqref="B2:K2"/>
    </sheetView>
  </sheetViews>
  <sheetFormatPr defaultColWidth="11" defaultRowHeight="15.6"/>
  <cols>
    <col min="2" max="2" width="26" customWidth="1"/>
    <col min="3" max="11" width="25.875" customWidth="1"/>
  </cols>
  <sheetData>
    <row r="2" spans="2:11">
      <c r="B2" s="200" t="s">
        <v>26</v>
      </c>
      <c r="C2" s="200"/>
      <c r="D2" s="200"/>
      <c r="E2" s="200"/>
      <c r="F2" s="200"/>
      <c r="G2" s="200"/>
      <c r="H2" s="200"/>
      <c r="I2" s="200"/>
      <c r="J2" s="200"/>
      <c r="K2" s="200"/>
    </row>
    <row r="3" spans="2:11">
      <c r="B3" s="192" t="s">
        <v>33</v>
      </c>
      <c r="C3" s="183" t="s">
        <v>75</v>
      </c>
      <c r="D3" s="183" t="s">
        <v>35</v>
      </c>
      <c r="E3" s="186" t="s">
        <v>36</v>
      </c>
      <c r="F3" s="187"/>
      <c r="G3" s="187"/>
      <c r="H3" s="183" t="s">
        <v>35</v>
      </c>
      <c r="I3" s="186" t="s">
        <v>36</v>
      </c>
      <c r="J3" s="187"/>
      <c r="K3" s="188"/>
    </row>
    <row r="4" spans="2:11">
      <c r="B4" s="193"/>
      <c r="C4" s="184"/>
      <c r="D4" s="184"/>
      <c r="E4" s="189" t="s">
        <v>37</v>
      </c>
      <c r="F4" s="170" t="s">
        <v>38</v>
      </c>
      <c r="G4" s="170"/>
      <c r="H4" s="184"/>
      <c r="I4" s="189" t="s">
        <v>37</v>
      </c>
      <c r="J4" s="170" t="s">
        <v>38</v>
      </c>
      <c r="K4" s="171"/>
    </row>
    <row r="5" spans="2:11">
      <c r="B5" s="193"/>
      <c r="C5" s="184"/>
      <c r="D5" s="184"/>
      <c r="E5" s="189"/>
      <c r="F5" s="120" t="s">
        <v>39</v>
      </c>
      <c r="G5" s="4" t="s">
        <v>40</v>
      </c>
      <c r="H5" s="184"/>
      <c r="I5" s="189"/>
      <c r="J5" s="120" t="s">
        <v>39</v>
      </c>
      <c r="K5" s="121" t="s">
        <v>40</v>
      </c>
    </row>
    <row r="6" spans="2:11">
      <c r="B6" s="194"/>
      <c r="C6" s="172" t="s">
        <v>41</v>
      </c>
      <c r="D6" s="173"/>
      <c r="E6" s="173"/>
      <c r="F6" s="173"/>
      <c r="G6" s="174"/>
      <c r="H6" s="175" t="s">
        <v>42</v>
      </c>
      <c r="I6" s="176"/>
      <c r="J6" s="176"/>
      <c r="K6" s="177"/>
    </row>
    <row r="7" spans="2:11">
      <c r="B7" s="5" t="s">
        <v>43</v>
      </c>
      <c r="C7" s="6">
        <v>319479</v>
      </c>
      <c r="D7" s="7">
        <v>191566</v>
      </c>
      <c r="E7" s="8">
        <v>127913</v>
      </c>
      <c r="F7" s="8">
        <v>47318</v>
      </c>
      <c r="G7" s="8">
        <v>80595</v>
      </c>
      <c r="H7" s="9">
        <v>59.962000632279434</v>
      </c>
      <c r="I7" s="10">
        <v>40.037999367720573</v>
      </c>
      <c r="J7" s="9">
        <v>14.810989141696323</v>
      </c>
      <c r="K7" s="10">
        <v>25.227010226024245</v>
      </c>
    </row>
    <row r="8" spans="2:11">
      <c r="B8" s="11" t="s">
        <v>44</v>
      </c>
      <c r="C8" s="12">
        <v>369383</v>
      </c>
      <c r="D8" s="13">
        <v>260229</v>
      </c>
      <c r="E8" s="14">
        <v>109154</v>
      </c>
      <c r="F8" s="14">
        <v>43900</v>
      </c>
      <c r="G8" s="14">
        <v>65254</v>
      </c>
      <c r="H8" s="15">
        <v>70.449641699807515</v>
      </c>
      <c r="I8" s="16">
        <v>29.550358300192482</v>
      </c>
      <c r="J8" s="15">
        <v>11.884683377415852</v>
      </c>
      <c r="K8" s="16">
        <v>17.665674922776631</v>
      </c>
    </row>
    <row r="9" spans="2:11">
      <c r="B9" s="17" t="s">
        <v>45</v>
      </c>
      <c r="C9" s="18">
        <v>109252</v>
      </c>
      <c r="D9" s="19">
        <v>68971</v>
      </c>
      <c r="E9" s="20">
        <v>40281</v>
      </c>
      <c r="F9" s="20">
        <v>5555</v>
      </c>
      <c r="G9" s="20">
        <v>34726</v>
      </c>
      <c r="H9" s="21">
        <v>63.130194412916929</v>
      </c>
      <c r="I9" s="22">
        <v>36.869805587083079</v>
      </c>
      <c r="J9" s="21">
        <v>5.0845751107531214</v>
      </c>
      <c r="K9" s="22">
        <v>31.78523047632995</v>
      </c>
    </row>
    <row r="10" spans="2:11">
      <c r="B10" s="11" t="s">
        <v>46</v>
      </c>
      <c r="C10" s="12">
        <v>71501</v>
      </c>
      <c r="D10" s="13">
        <v>65180</v>
      </c>
      <c r="E10" s="14">
        <v>6321</v>
      </c>
      <c r="F10" s="14">
        <v>2495</v>
      </c>
      <c r="G10" s="14">
        <v>3826</v>
      </c>
      <c r="H10" s="15">
        <v>91.159564201899286</v>
      </c>
      <c r="I10" s="16">
        <v>8.8404357981007262</v>
      </c>
      <c r="J10" s="15">
        <v>3.4894616858505478</v>
      </c>
      <c r="K10" s="16">
        <v>5.3509741122501788</v>
      </c>
    </row>
    <row r="11" spans="2:11">
      <c r="B11" s="17" t="s">
        <v>47</v>
      </c>
      <c r="C11" s="18">
        <v>18221</v>
      </c>
      <c r="D11" s="19">
        <v>9209</v>
      </c>
      <c r="E11" s="20">
        <v>9012</v>
      </c>
      <c r="F11" s="20">
        <v>2558</v>
      </c>
      <c r="G11" s="20">
        <v>6454</v>
      </c>
      <c r="H11" s="21">
        <v>50.54058503924044</v>
      </c>
      <c r="I11" s="22">
        <v>49.45941496075956</v>
      </c>
      <c r="J11" s="21">
        <v>14.038746501289721</v>
      </c>
      <c r="K11" s="22">
        <v>35.420668459469844</v>
      </c>
    </row>
    <row r="12" spans="2:11">
      <c r="B12" s="11" t="s">
        <v>48</v>
      </c>
      <c r="C12" s="12">
        <v>50152</v>
      </c>
      <c r="D12" s="13">
        <v>29328</v>
      </c>
      <c r="E12" s="14">
        <v>20824</v>
      </c>
      <c r="F12" s="14">
        <v>6806</v>
      </c>
      <c r="G12" s="14">
        <v>14018</v>
      </c>
      <c r="H12" s="15">
        <v>58.478226192375182</v>
      </c>
      <c r="I12" s="16">
        <v>41.521773807624825</v>
      </c>
      <c r="J12" s="15">
        <v>13.570744935396394</v>
      </c>
      <c r="K12" s="16">
        <v>27.951028872228427</v>
      </c>
    </row>
    <row r="13" spans="2:11">
      <c r="B13" s="17" t="s">
        <v>49</v>
      </c>
      <c r="C13" s="18">
        <v>185705</v>
      </c>
      <c r="D13" s="19">
        <v>106128</v>
      </c>
      <c r="E13" s="20">
        <v>79577</v>
      </c>
      <c r="F13" s="20">
        <v>21899</v>
      </c>
      <c r="G13" s="20">
        <v>57678</v>
      </c>
      <c r="H13" s="21">
        <v>57.148703589025608</v>
      </c>
      <c r="I13" s="22">
        <v>42.851296410974392</v>
      </c>
      <c r="J13" s="21">
        <v>11.792358848711666</v>
      </c>
      <c r="K13" s="22">
        <v>31.058937562262727</v>
      </c>
    </row>
    <row r="14" spans="2:11">
      <c r="B14" s="11" t="s">
        <v>50</v>
      </c>
      <c r="C14" s="12">
        <v>47699</v>
      </c>
      <c r="D14" s="13">
        <v>44037</v>
      </c>
      <c r="E14" s="14">
        <v>3662</v>
      </c>
      <c r="F14" s="14">
        <v>1340</v>
      </c>
      <c r="G14" s="14">
        <v>2322</v>
      </c>
      <c r="H14" s="15">
        <v>92.322690203148909</v>
      </c>
      <c r="I14" s="16">
        <v>7.6773097968510866</v>
      </c>
      <c r="J14" s="15">
        <v>2.8092832134845596</v>
      </c>
      <c r="K14" s="16">
        <v>4.8680265833665279</v>
      </c>
    </row>
    <row r="15" spans="2:11">
      <c r="B15" s="17" t="s">
        <v>51</v>
      </c>
      <c r="C15" s="18">
        <v>217319</v>
      </c>
      <c r="D15" s="19">
        <v>162068</v>
      </c>
      <c r="E15" s="20">
        <v>55251</v>
      </c>
      <c r="F15" s="20">
        <v>21636</v>
      </c>
      <c r="G15" s="20">
        <v>33615</v>
      </c>
      <c r="H15" s="21">
        <v>74.576084005540238</v>
      </c>
      <c r="I15" s="22">
        <v>25.423915994459755</v>
      </c>
      <c r="J15" s="21">
        <v>9.9558713228019631</v>
      </c>
      <c r="K15" s="22">
        <v>15.468044671657793</v>
      </c>
    </row>
    <row r="16" spans="2:11">
      <c r="B16" s="11" t="s">
        <v>52</v>
      </c>
      <c r="C16" s="12">
        <v>490387</v>
      </c>
      <c r="D16" s="13">
        <v>321093</v>
      </c>
      <c r="E16" s="14">
        <v>169294</v>
      </c>
      <c r="F16" s="14">
        <v>53519</v>
      </c>
      <c r="G16" s="14">
        <v>115775</v>
      </c>
      <c r="H16" s="15">
        <v>65.477469835048637</v>
      </c>
      <c r="I16" s="16">
        <v>34.522530164951355</v>
      </c>
      <c r="J16" s="15">
        <v>10.913625361194322</v>
      </c>
      <c r="K16" s="16">
        <v>23.608904803757031</v>
      </c>
    </row>
    <row r="17" spans="2:11">
      <c r="B17" s="17" t="s">
        <v>53</v>
      </c>
      <c r="C17" s="18">
        <v>116571</v>
      </c>
      <c r="D17" s="19">
        <v>76281</v>
      </c>
      <c r="E17" s="20">
        <v>40290</v>
      </c>
      <c r="F17" s="20">
        <v>15211</v>
      </c>
      <c r="G17" s="20">
        <v>25079</v>
      </c>
      <c r="H17" s="21">
        <v>65.437372931518141</v>
      </c>
      <c r="I17" s="22">
        <v>34.562627068481873</v>
      </c>
      <c r="J17" s="21">
        <v>13.048699933945834</v>
      </c>
      <c r="K17" s="22">
        <v>21.513927134536033</v>
      </c>
    </row>
    <row r="18" spans="2:11">
      <c r="B18" s="11" t="s">
        <v>54</v>
      </c>
      <c r="C18" s="12">
        <v>25829</v>
      </c>
      <c r="D18" s="13">
        <v>17314</v>
      </c>
      <c r="E18" s="14">
        <v>8515</v>
      </c>
      <c r="F18" s="14">
        <v>3206</v>
      </c>
      <c r="G18" s="14">
        <v>5309</v>
      </c>
      <c r="H18" s="15">
        <v>67.033179759185415</v>
      </c>
      <c r="I18" s="16">
        <v>32.966820240814585</v>
      </c>
      <c r="J18" s="15">
        <v>12.412404661427077</v>
      </c>
      <c r="K18" s="16">
        <v>20.554415579387513</v>
      </c>
    </row>
    <row r="19" spans="2:11">
      <c r="B19" s="17" t="s">
        <v>55</v>
      </c>
      <c r="C19" s="18">
        <v>130041</v>
      </c>
      <c r="D19" s="19">
        <v>118033</v>
      </c>
      <c r="E19" s="20">
        <v>12008</v>
      </c>
      <c r="F19" s="20">
        <v>4574</v>
      </c>
      <c r="G19" s="20">
        <v>7434</v>
      </c>
      <c r="H19" s="21">
        <v>90.765989188025316</v>
      </c>
      <c r="I19" s="22">
        <v>9.2340108119746862</v>
      </c>
      <c r="J19" s="21">
        <v>3.517352219684561</v>
      </c>
      <c r="K19" s="22">
        <v>5.7166585922901243</v>
      </c>
    </row>
    <row r="20" spans="2:11">
      <c r="B20" s="11" t="s">
        <v>56</v>
      </c>
      <c r="C20" s="12">
        <v>62152</v>
      </c>
      <c r="D20" s="13">
        <v>57030</v>
      </c>
      <c r="E20" s="14">
        <v>5122</v>
      </c>
      <c r="F20" s="14">
        <v>1959</v>
      </c>
      <c r="G20" s="14">
        <v>3163</v>
      </c>
      <c r="H20" s="15">
        <v>91.758913631097954</v>
      </c>
      <c r="I20" s="16">
        <v>8.2410863689020459</v>
      </c>
      <c r="J20" s="15">
        <v>3.1519500579225124</v>
      </c>
      <c r="K20" s="16">
        <v>5.0891363109795344</v>
      </c>
    </row>
    <row r="21" spans="2:11">
      <c r="B21" s="17" t="s">
        <v>57</v>
      </c>
      <c r="C21" s="18">
        <v>81619</v>
      </c>
      <c r="D21" s="19">
        <v>63513</v>
      </c>
      <c r="E21" s="20">
        <v>18106</v>
      </c>
      <c r="F21" s="20">
        <v>6055</v>
      </c>
      <c r="G21" s="20">
        <v>12051</v>
      </c>
      <c r="H21" s="21">
        <v>77.816439799556477</v>
      </c>
      <c r="I21" s="22">
        <v>22.183560200443527</v>
      </c>
      <c r="J21" s="21">
        <v>7.4186157634864429</v>
      </c>
      <c r="K21" s="22">
        <v>14.76494443695708</v>
      </c>
    </row>
    <row r="22" spans="2:11">
      <c r="B22" s="23" t="s">
        <v>58</v>
      </c>
      <c r="C22" s="24">
        <v>64146</v>
      </c>
      <c r="D22" s="25">
        <v>58788</v>
      </c>
      <c r="E22" s="26">
        <v>5358</v>
      </c>
      <c r="F22" s="26">
        <v>1939</v>
      </c>
      <c r="G22" s="26">
        <v>3419</v>
      </c>
      <c r="H22" s="27">
        <v>91.647179870919459</v>
      </c>
      <c r="I22" s="28">
        <v>8.3528201290805342</v>
      </c>
      <c r="J22" s="27">
        <v>3.022791756305927</v>
      </c>
      <c r="K22" s="28">
        <v>5.3300283727746081</v>
      </c>
    </row>
    <row r="23" spans="2:11">
      <c r="B23" s="29" t="s">
        <v>59</v>
      </c>
      <c r="C23" s="30">
        <v>484791</v>
      </c>
      <c r="D23" s="30">
        <v>412039</v>
      </c>
      <c r="E23" s="31">
        <v>72752</v>
      </c>
      <c r="F23" s="32">
        <v>17862</v>
      </c>
      <c r="G23" s="30">
        <v>54890</v>
      </c>
      <c r="H23" s="33">
        <v>84.993120746878546</v>
      </c>
      <c r="I23" s="34">
        <v>15.006879253121449</v>
      </c>
      <c r="J23" s="35">
        <v>3.6844743404889941</v>
      </c>
      <c r="K23" s="34">
        <v>11.322404912632454</v>
      </c>
    </row>
    <row r="24" spans="2:11">
      <c r="B24" s="36" t="s">
        <v>60</v>
      </c>
      <c r="C24" s="37">
        <v>1874665</v>
      </c>
      <c r="D24" s="38">
        <v>1236729</v>
      </c>
      <c r="E24" s="38">
        <v>637936</v>
      </c>
      <c r="F24" s="39">
        <v>222108</v>
      </c>
      <c r="G24" s="39">
        <v>415828</v>
      </c>
      <c r="H24" s="40">
        <v>65.970666759127624</v>
      </c>
      <c r="I24" s="22">
        <v>34.029333240872369</v>
      </c>
      <c r="J24" s="21">
        <v>11.847876820658625</v>
      </c>
      <c r="K24" s="22">
        <v>22.181456420213745</v>
      </c>
    </row>
    <row r="25" spans="2:11">
      <c r="B25" s="41" t="s">
        <v>61</v>
      </c>
      <c r="C25" s="42">
        <v>2359456</v>
      </c>
      <c r="D25" s="43">
        <v>1648768</v>
      </c>
      <c r="E25" s="43">
        <v>710688</v>
      </c>
      <c r="F25" s="44">
        <v>239970</v>
      </c>
      <c r="G25" s="44">
        <v>470718</v>
      </c>
      <c r="H25" s="45">
        <v>69.879158585707884</v>
      </c>
      <c r="I25" s="46">
        <v>30.120841414292109</v>
      </c>
      <c r="J25" s="47">
        <v>10.170564740346927</v>
      </c>
      <c r="K25" s="46">
        <v>19.950276673945179</v>
      </c>
    </row>
    <row r="26" spans="2:11">
      <c r="B26" s="202" t="s">
        <v>77</v>
      </c>
      <c r="C26" s="202"/>
      <c r="D26" s="202"/>
      <c r="E26" s="202"/>
      <c r="F26" s="202"/>
      <c r="G26" s="202"/>
      <c r="H26" s="202"/>
      <c r="I26" s="202"/>
      <c r="J26" s="202"/>
      <c r="K26" s="202"/>
    </row>
  </sheetData>
  <mergeCells count="14">
    <mergeCell ref="J4:K4"/>
    <mergeCell ref="C6:G6"/>
    <mergeCell ref="H6:K6"/>
    <mergeCell ref="B26:K26"/>
    <mergeCell ref="B2:K2"/>
    <mergeCell ref="B3:B6"/>
    <mergeCell ref="C3:C5"/>
    <mergeCell ref="D3:D5"/>
    <mergeCell ref="E3:G3"/>
    <mergeCell ref="H3:H5"/>
    <mergeCell ref="I3:K3"/>
    <mergeCell ref="E4:E5"/>
    <mergeCell ref="F4:G4"/>
    <mergeCell ref="I4:I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27"/>
  <sheetViews>
    <sheetView workbookViewId="0">
      <selection activeCell="B2" sqref="B2:K2"/>
    </sheetView>
  </sheetViews>
  <sheetFormatPr defaultColWidth="11" defaultRowHeight="15.6"/>
  <cols>
    <col min="2" max="2" width="26" customWidth="1"/>
    <col min="3" max="11" width="25.875" customWidth="1"/>
    <col min="12" max="12" width="20.875" customWidth="1"/>
  </cols>
  <sheetData>
    <row r="2" spans="2:11">
      <c r="B2" s="200" t="s">
        <v>27</v>
      </c>
      <c r="C2" s="200"/>
      <c r="D2" s="200"/>
      <c r="E2" s="200"/>
      <c r="F2" s="200"/>
      <c r="G2" s="200"/>
      <c r="H2" s="200"/>
      <c r="I2" s="200"/>
      <c r="J2" s="200"/>
      <c r="K2" s="200"/>
    </row>
    <row r="3" spans="2:11">
      <c r="B3" s="192" t="s">
        <v>33</v>
      </c>
      <c r="C3" s="183" t="s">
        <v>75</v>
      </c>
      <c r="D3" s="183" t="s">
        <v>35</v>
      </c>
      <c r="E3" s="186" t="s">
        <v>36</v>
      </c>
      <c r="F3" s="187"/>
      <c r="G3" s="187"/>
      <c r="H3" s="183" t="s">
        <v>35</v>
      </c>
      <c r="I3" s="186" t="s">
        <v>36</v>
      </c>
      <c r="J3" s="187"/>
      <c r="K3" s="188"/>
    </row>
    <row r="4" spans="2:11">
      <c r="B4" s="193"/>
      <c r="C4" s="184"/>
      <c r="D4" s="184"/>
      <c r="E4" s="189" t="s">
        <v>37</v>
      </c>
      <c r="F4" s="170" t="s">
        <v>38</v>
      </c>
      <c r="G4" s="170"/>
      <c r="H4" s="184"/>
      <c r="I4" s="189" t="s">
        <v>37</v>
      </c>
      <c r="J4" s="170" t="s">
        <v>38</v>
      </c>
      <c r="K4" s="171"/>
    </row>
    <row r="5" spans="2:11">
      <c r="B5" s="193"/>
      <c r="C5" s="184"/>
      <c r="D5" s="184"/>
      <c r="E5" s="189"/>
      <c r="F5" s="120" t="s">
        <v>39</v>
      </c>
      <c r="G5" s="4" t="s">
        <v>40</v>
      </c>
      <c r="H5" s="184"/>
      <c r="I5" s="189"/>
      <c r="J5" s="120" t="s">
        <v>39</v>
      </c>
      <c r="K5" s="121" t="s">
        <v>40</v>
      </c>
    </row>
    <row r="6" spans="2:11">
      <c r="B6" s="194"/>
      <c r="C6" s="172" t="s">
        <v>41</v>
      </c>
      <c r="D6" s="173"/>
      <c r="E6" s="173"/>
      <c r="F6" s="173"/>
      <c r="G6" s="174"/>
      <c r="H6" s="175" t="s">
        <v>42</v>
      </c>
      <c r="I6" s="176"/>
      <c r="J6" s="176"/>
      <c r="K6" s="177"/>
    </row>
    <row r="7" spans="2:11">
      <c r="B7" s="5" t="s">
        <v>43</v>
      </c>
      <c r="C7" s="6">
        <v>314070</v>
      </c>
      <c r="D7" s="7">
        <v>190768</v>
      </c>
      <c r="E7" s="8">
        <v>123302</v>
      </c>
      <c r="F7" s="8">
        <v>47000</v>
      </c>
      <c r="G7" s="8">
        <v>76302</v>
      </c>
      <c r="H7" s="9">
        <v>60.7</v>
      </c>
      <c r="I7" s="10">
        <v>39.299999999999997</v>
      </c>
      <c r="J7" s="9">
        <v>15</v>
      </c>
      <c r="K7" s="10">
        <v>24.3</v>
      </c>
    </row>
    <row r="8" spans="2:11">
      <c r="B8" s="11" t="s">
        <v>44</v>
      </c>
      <c r="C8" s="12">
        <v>361519</v>
      </c>
      <c r="D8" s="13">
        <v>256831</v>
      </c>
      <c r="E8" s="14">
        <v>104688</v>
      </c>
      <c r="F8" s="14">
        <v>42653</v>
      </c>
      <c r="G8" s="14">
        <v>62035</v>
      </c>
      <c r="H8" s="15">
        <v>71</v>
      </c>
      <c r="I8" s="16">
        <v>29</v>
      </c>
      <c r="J8" s="15">
        <v>11.8</v>
      </c>
      <c r="K8" s="16">
        <v>17.2</v>
      </c>
    </row>
    <row r="9" spans="2:11">
      <c r="B9" s="17" t="s">
        <v>45</v>
      </c>
      <c r="C9" s="18">
        <v>105597</v>
      </c>
      <c r="D9" s="19">
        <v>67084</v>
      </c>
      <c r="E9" s="20">
        <v>38513</v>
      </c>
      <c r="F9" s="20">
        <v>5260</v>
      </c>
      <c r="G9" s="20">
        <v>33253</v>
      </c>
      <c r="H9" s="21">
        <v>63.5</v>
      </c>
      <c r="I9" s="22">
        <v>36.5</v>
      </c>
      <c r="J9" s="21">
        <v>5</v>
      </c>
      <c r="K9" s="22">
        <v>31.5</v>
      </c>
    </row>
    <row r="10" spans="2:11">
      <c r="B10" s="11" t="s">
        <v>46</v>
      </c>
      <c r="C10" s="12">
        <v>71076</v>
      </c>
      <c r="D10" s="13">
        <v>65391</v>
      </c>
      <c r="E10" s="14">
        <v>5685</v>
      </c>
      <c r="F10" s="14">
        <v>2532</v>
      </c>
      <c r="G10" s="14">
        <v>3153</v>
      </c>
      <c r="H10" s="15">
        <v>92</v>
      </c>
      <c r="I10" s="16">
        <v>8</v>
      </c>
      <c r="J10" s="15">
        <v>3.6</v>
      </c>
      <c r="K10" s="16">
        <v>4.4000000000000004</v>
      </c>
    </row>
    <row r="11" spans="2:11">
      <c r="B11" s="17" t="s">
        <v>47</v>
      </c>
      <c r="C11" s="18">
        <v>17555</v>
      </c>
      <c r="D11" s="19">
        <v>8936</v>
      </c>
      <c r="E11" s="20">
        <v>8619</v>
      </c>
      <c r="F11" s="20">
        <v>2595</v>
      </c>
      <c r="G11" s="20">
        <v>6024</v>
      </c>
      <c r="H11" s="21">
        <v>50.9</v>
      </c>
      <c r="I11" s="22">
        <v>49.1</v>
      </c>
      <c r="J11" s="21">
        <v>14.8</v>
      </c>
      <c r="K11" s="22">
        <v>34.299999999999997</v>
      </c>
    </row>
    <row r="12" spans="2:11">
      <c r="B12" s="11" t="s">
        <v>48</v>
      </c>
      <c r="C12" s="12">
        <v>48567</v>
      </c>
      <c r="D12" s="13">
        <v>28140</v>
      </c>
      <c r="E12" s="14">
        <v>20427</v>
      </c>
      <c r="F12" s="14">
        <v>6711</v>
      </c>
      <c r="G12" s="14">
        <v>13716</v>
      </c>
      <c r="H12" s="15">
        <v>57.9</v>
      </c>
      <c r="I12" s="16">
        <v>42.1</v>
      </c>
      <c r="J12" s="15">
        <v>13.8</v>
      </c>
      <c r="K12" s="16">
        <v>28.2</v>
      </c>
    </row>
    <row r="13" spans="2:11">
      <c r="B13" s="17" t="s">
        <v>49</v>
      </c>
      <c r="C13" s="18">
        <v>181981</v>
      </c>
      <c r="D13" s="19">
        <v>104793</v>
      </c>
      <c r="E13" s="20">
        <v>77188</v>
      </c>
      <c r="F13" s="20">
        <v>23428</v>
      </c>
      <c r="G13" s="20">
        <v>53760</v>
      </c>
      <c r="H13" s="21">
        <v>57.6</v>
      </c>
      <c r="I13" s="22">
        <v>42.4</v>
      </c>
      <c r="J13" s="21">
        <v>12.9</v>
      </c>
      <c r="K13" s="22">
        <v>29.5</v>
      </c>
    </row>
    <row r="14" spans="2:11">
      <c r="B14" s="11" t="s">
        <v>50</v>
      </c>
      <c r="C14" s="12">
        <v>47561</v>
      </c>
      <c r="D14" s="13">
        <v>44240</v>
      </c>
      <c r="E14" s="14">
        <v>3321</v>
      </c>
      <c r="F14" s="14">
        <v>1266</v>
      </c>
      <c r="G14" s="14">
        <v>2055</v>
      </c>
      <c r="H14" s="15">
        <v>93</v>
      </c>
      <c r="I14" s="16">
        <v>7</v>
      </c>
      <c r="J14" s="15">
        <v>2.7</v>
      </c>
      <c r="K14" s="16">
        <v>4.3</v>
      </c>
    </row>
    <row r="15" spans="2:11">
      <c r="B15" s="17" t="s">
        <v>51</v>
      </c>
      <c r="C15" s="18">
        <v>213135</v>
      </c>
      <c r="D15" s="19">
        <v>160929</v>
      </c>
      <c r="E15" s="20">
        <v>52206</v>
      </c>
      <c r="F15" s="20">
        <v>22313</v>
      </c>
      <c r="G15" s="20">
        <v>29893</v>
      </c>
      <c r="H15" s="21">
        <v>75.5</v>
      </c>
      <c r="I15" s="22">
        <v>24.5</v>
      </c>
      <c r="J15" s="21">
        <v>10.5</v>
      </c>
      <c r="K15" s="22">
        <v>14</v>
      </c>
    </row>
    <row r="16" spans="2:11">
      <c r="B16" s="11" t="s">
        <v>52</v>
      </c>
      <c r="C16" s="12">
        <v>483862</v>
      </c>
      <c r="D16" s="13">
        <v>313976</v>
      </c>
      <c r="E16" s="14">
        <v>169886</v>
      </c>
      <c r="F16" s="14">
        <v>56760</v>
      </c>
      <c r="G16" s="14">
        <v>113126</v>
      </c>
      <c r="H16" s="15">
        <v>64.900000000000006</v>
      </c>
      <c r="I16" s="16">
        <v>35.1</v>
      </c>
      <c r="J16" s="15">
        <v>11.7</v>
      </c>
      <c r="K16" s="16">
        <v>23.4</v>
      </c>
    </row>
    <row r="17" spans="2:11">
      <c r="B17" s="17" t="s">
        <v>53</v>
      </c>
      <c r="C17" s="18">
        <v>114263</v>
      </c>
      <c r="D17" s="19">
        <v>74964</v>
      </c>
      <c r="E17" s="20">
        <v>39299</v>
      </c>
      <c r="F17" s="20">
        <v>14989</v>
      </c>
      <c r="G17" s="20">
        <v>24310</v>
      </c>
      <c r="H17" s="21">
        <v>65.599999999999994</v>
      </c>
      <c r="I17" s="22">
        <v>34.4</v>
      </c>
      <c r="J17" s="21">
        <v>13.1</v>
      </c>
      <c r="K17" s="22">
        <v>21.3</v>
      </c>
    </row>
    <row r="18" spans="2:11">
      <c r="B18" s="11" t="s">
        <v>54</v>
      </c>
      <c r="C18" s="12">
        <v>25696</v>
      </c>
      <c r="D18" s="13">
        <v>17950</v>
      </c>
      <c r="E18" s="14">
        <v>7746</v>
      </c>
      <c r="F18" s="14">
        <v>3065</v>
      </c>
      <c r="G18" s="14">
        <v>4681</v>
      </c>
      <c r="H18" s="15">
        <v>69.900000000000006</v>
      </c>
      <c r="I18" s="16">
        <v>30.1</v>
      </c>
      <c r="J18" s="15">
        <v>11.9</v>
      </c>
      <c r="K18" s="16">
        <v>18.2</v>
      </c>
    </row>
    <row r="19" spans="2:11">
      <c r="B19" s="17" t="s">
        <v>55</v>
      </c>
      <c r="C19" s="18">
        <v>128362</v>
      </c>
      <c r="D19" s="19">
        <v>117363</v>
      </c>
      <c r="E19" s="20">
        <v>10999</v>
      </c>
      <c r="F19" s="20">
        <v>4692</v>
      </c>
      <c r="G19" s="20">
        <v>6307</v>
      </c>
      <c r="H19" s="21">
        <v>91.4</v>
      </c>
      <c r="I19" s="22">
        <v>8.6</v>
      </c>
      <c r="J19" s="21">
        <v>3.7</v>
      </c>
      <c r="K19" s="22">
        <v>4.9000000000000004</v>
      </c>
    </row>
    <row r="20" spans="2:11">
      <c r="B20" s="11" t="s">
        <v>56</v>
      </c>
      <c r="C20" s="12">
        <v>61684</v>
      </c>
      <c r="D20" s="13">
        <v>57095</v>
      </c>
      <c r="E20" s="14">
        <v>4589</v>
      </c>
      <c r="F20" s="14">
        <v>1951</v>
      </c>
      <c r="G20" s="14">
        <v>2638</v>
      </c>
      <c r="H20" s="15">
        <v>92.6</v>
      </c>
      <c r="I20" s="16">
        <v>7.4</v>
      </c>
      <c r="J20" s="15">
        <v>3.2</v>
      </c>
      <c r="K20" s="16">
        <v>4.3</v>
      </c>
    </row>
    <row r="21" spans="2:11">
      <c r="B21" s="17" t="s">
        <v>57</v>
      </c>
      <c r="C21" s="18">
        <v>80757</v>
      </c>
      <c r="D21" s="19">
        <v>63703</v>
      </c>
      <c r="E21" s="20">
        <v>17054</v>
      </c>
      <c r="F21" s="20">
        <v>5939</v>
      </c>
      <c r="G21" s="20">
        <v>11115</v>
      </c>
      <c r="H21" s="21">
        <v>78.900000000000006</v>
      </c>
      <c r="I21" s="22">
        <v>21.1</v>
      </c>
      <c r="J21" s="21">
        <v>7.4</v>
      </c>
      <c r="K21" s="22">
        <v>13.8</v>
      </c>
    </row>
    <row r="22" spans="2:11">
      <c r="B22" s="23" t="s">
        <v>58</v>
      </c>
      <c r="C22" s="24">
        <v>62885</v>
      </c>
      <c r="D22" s="25">
        <v>58150</v>
      </c>
      <c r="E22" s="26">
        <v>4735</v>
      </c>
      <c r="F22" s="26">
        <v>2051</v>
      </c>
      <c r="G22" s="26">
        <v>2684</v>
      </c>
      <c r="H22" s="27">
        <v>92.5</v>
      </c>
      <c r="I22" s="28">
        <v>7.5</v>
      </c>
      <c r="J22" s="27">
        <v>3.3</v>
      </c>
      <c r="K22" s="28">
        <v>4.3</v>
      </c>
    </row>
    <row r="23" spans="2:11">
      <c r="B23" s="29" t="s">
        <v>59</v>
      </c>
      <c r="C23" s="30">
        <v>477165</v>
      </c>
      <c r="D23" s="30">
        <v>409323</v>
      </c>
      <c r="E23" s="31">
        <v>67842</v>
      </c>
      <c r="F23" s="32">
        <v>17752</v>
      </c>
      <c r="G23" s="30">
        <v>50090</v>
      </c>
      <c r="H23" s="33">
        <v>85.8</v>
      </c>
      <c r="I23" s="34">
        <v>14.2</v>
      </c>
      <c r="J23" s="35">
        <v>3.7</v>
      </c>
      <c r="K23" s="34">
        <v>10.5</v>
      </c>
    </row>
    <row r="24" spans="2:11">
      <c r="B24" s="36" t="s">
        <v>60</v>
      </c>
      <c r="C24" s="37">
        <v>1841405</v>
      </c>
      <c r="D24" s="38">
        <v>1220990</v>
      </c>
      <c r="E24" s="38">
        <v>620415</v>
      </c>
      <c r="F24" s="39">
        <v>225453</v>
      </c>
      <c r="G24" s="39">
        <v>394962</v>
      </c>
      <c r="H24" s="40">
        <v>66.3</v>
      </c>
      <c r="I24" s="22">
        <v>33.700000000000003</v>
      </c>
      <c r="J24" s="21">
        <v>12.2</v>
      </c>
      <c r="K24" s="22">
        <v>21.4</v>
      </c>
    </row>
    <row r="25" spans="2:11">
      <c r="B25" s="41" t="s">
        <v>61</v>
      </c>
      <c r="C25" s="42">
        <v>2318570</v>
      </c>
      <c r="D25" s="43">
        <v>1630313</v>
      </c>
      <c r="E25" s="43">
        <v>688257</v>
      </c>
      <c r="F25" s="44">
        <v>243205</v>
      </c>
      <c r="G25" s="44">
        <v>445052</v>
      </c>
      <c r="H25" s="45">
        <v>70.3</v>
      </c>
      <c r="I25" s="46">
        <v>29.7</v>
      </c>
      <c r="J25" s="47">
        <v>10.5</v>
      </c>
      <c r="K25" s="46">
        <v>19.2</v>
      </c>
    </row>
    <row r="26" spans="2:11">
      <c r="B26" s="202" t="s">
        <v>78</v>
      </c>
      <c r="C26" s="202"/>
      <c r="D26" s="202"/>
      <c r="E26" s="202"/>
      <c r="F26" s="202"/>
      <c r="G26" s="202"/>
      <c r="H26" s="202"/>
      <c r="I26" s="202"/>
      <c r="J26" s="202"/>
      <c r="K26" s="202"/>
    </row>
    <row r="27" spans="2:11">
      <c r="C27" s="3"/>
      <c r="D27" s="2"/>
      <c r="E27" s="2"/>
      <c r="F27" s="2"/>
      <c r="G27" s="2"/>
      <c r="H27" s="2"/>
      <c r="I27" s="2"/>
      <c r="J27" s="2"/>
      <c r="K27" s="2"/>
    </row>
  </sheetData>
  <mergeCells count="14">
    <mergeCell ref="J4:K4"/>
    <mergeCell ref="C6:G6"/>
    <mergeCell ref="H6:K6"/>
    <mergeCell ref="B26:K26"/>
    <mergeCell ref="B2:K2"/>
    <mergeCell ref="B3:B6"/>
    <mergeCell ref="C3:C5"/>
    <mergeCell ref="D3:D5"/>
    <mergeCell ref="E3:G3"/>
    <mergeCell ref="H3:H5"/>
    <mergeCell ref="I3:K3"/>
    <mergeCell ref="E4:E5"/>
    <mergeCell ref="F4:G4"/>
    <mergeCell ref="I4:I5"/>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ColWidth="11" defaultRowHeight="15.6"/>
  <sheetData/>
  <pageMargins left="0.7" right="0.7" top="0.78740157499999996" bottom="0.78740157499999996"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defaultColWidth="11" defaultRowHeight="15.6"/>
  <sheetData/>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defaultColWidth="11" defaultRowHeight="15.6"/>
  <sheetData/>
  <pageMargins left="0.7" right="0.7" top="0.78740157499999996" bottom="0.78740157499999996"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ColWidth="11" defaultRowHeight="15.6"/>
  <sheetData/>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defaultColWidth="11" defaultRowHeight="15.6"/>
  <sheetData/>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D41BC-6ECB-4C82-A888-E2642424D7E6}">
  <dimension ref="B2:M29"/>
  <sheetViews>
    <sheetView zoomScale="75" zoomScaleNormal="75" workbookViewId="0">
      <selection activeCell="C9" sqref="C9"/>
    </sheetView>
  </sheetViews>
  <sheetFormatPr defaultColWidth="9.125" defaultRowHeight="14.45"/>
  <cols>
    <col min="1" max="1" width="9.125" style="2"/>
    <col min="2" max="2" width="26.625" style="2" customWidth="1"/>
    <col min="3" max="11" width="17.875" style="2" customWidth="1"/>
    <col min="12" max="16384" width="9.125" style="2"/>
  </cols>
  <sheetData>
    <row r="2" spans="2:13" ht="34.9" customHeight="1">
      <c r="B2" s="191" t="s">
        <v>7</v>
      </c>
      <c r="C2" s="191"/>
      <c r="D2" s="191"/>
      <c r="E2" s="191"/>
      <c r="F2" s="191"/>
      <c r="G2" s="191"/>
      <c r="H2" s="191"/>
      <c r="I2" s="191"/>
      <c r="J2" s="191"/>
      <c r="K2" s="191"/>
    </row>
    <row r="3" spans="2:13" ht="33.75" customHeight="1">
      <c r="B3" s="192" t="s">
        <v>33</v>
      </c>
      <c r="C3" s="183" t="s">
        <v>34</v>
      </c>
      <c r="D3" s="183" t="s">
        <v>35</v>
      </c>
      <c r="E3" s="186" t="s">
        <v>36</v>
      </c>
      <c r="F3" s="187"/>
      <c r="G3" s="187"/>
      <c r="H3" s="183" t="s">
        <v>35</v>
      </c>
      <c r="I3" s="186" t="s">
        <v>36</v>
      </c>
      <c r="J3" s="187"/>
      <c r="K3" s="188"/>
    </row>
    <row r="4" spans="2:13" ht="27.75" customHeight="1">
      <c r="B4" s="193"/>
      <c r="C4" s="184"/>
      <c r="D4" s="184"/>
      <c r="E4" s="189" t="s">
        <v>37</v>
      </c>
      <c r="F4" s="170" t="s">
        <v>38</v>
      </c>
      <c r="G4" s="170"/>
      <c r="H4" s="184"/>
      <c r="I4" s="189" t="s">
        <v>37</v>
      </c>
      <c r="J4" s="170" t="s">
        <v>38</v>
      </c>
      <c r="K4" s="171"/>
    </row>
    <row r="5" spans="2:13" ht="33" customHeight="1">
      <c r="B5" s="193"/>
      <c r="C5" s="185"/>
      <c r="D5" s="185"/>
      <c r="E5" s="190"/>
      <c r="F5" s="131" t="s">
        <v>39</v>
      </c>
      <c r="G5" s="122" t="s">
        <v>40</v>
      </c>
      <c r="H5" s="185"/>
      <c r="I5" s="190"/>
      <c r="J5" s="131" t="s">
        <v>39</v>
      </c>
      <c r="K5" s="123" t="s">
        <v>40</v>
      </c>
    </row>
    <row r="6" spans="2:13">
      <c r="B6" s="194"/>
      <c r="C6" s="172" t="s">
        <v>41</v>
      </c>
      <c r="D6" s="173"/>
      <c r="E6" s="173"/>
      <c r="F6" s="173"/>
      <c r="G6" s="174"/>
      <c r="H6" s="175" t="s">
        <v>42</v>
      </c>
      <c r="I6" s="176"/>
      <c r="J6" s="176"/>
      <c r="K6" s="177"/>
    </row>
    <row r="7" spans="2:13">
      <c r="B7" s="144" t="s">
        <v>43</v>
      </c>
      <c r="C7" s="132">
        <v>83087</v>
      </c>
      <c r="D7" s="133">
        <v>58344</v>
      </c>
      <c r="E7" s="134">
        <v>24743</v>
      </c>
      <c r="F7" s="134">
        <v>10527</v>
      </c>
      <c r="G7" s="134">
        <v>14216</v>
      </c>
      <c r="H7" s="51">
        <f>D7/$C7*100</f>
        <v>70.220371417911338</v>
      </c>
      <c r="I7" s="52">
        <f>E7/$C7*100</f>
        <v>29.779628582088652</v>
      </c>
      <c r="J7" s="52">
        <f>F7/$C7*100</f>
        <v>12.669852082756627</v>
      </c>
      <c r="K7" s="52">
        <f t="shared" ref="I7:K22" si="0">G7/$C7*100</f>
        <v>17.109776499332025</v>
      </c>
      <c r="L7" s="135"/>
      <c r="M7" s="3"/>
    </row>
    <row r="8" spans="2:13">
      <c r="B8" s="145" t="s">
        <v>44</v>
      </c>
      <c r="C8" s="124">
        <v>111322</v>
      </c>
      <c r="D8" s="125">
        <v>83883</v>
      </c>
      <c r="E8" s="126">
        <v>27439</v>
      </c>
      <c r="F8" s="126">
        <v>13414</v>
      </c>
      <c r="G8" s="126">
        <v>14025</v>
      </c>
      <c r="H8" s="56">
        <f t="shared" ref="H8:K25" si="1">D8/$C8*100</f>
        <v>75.351682506602472</v>
      </c>
      <c r="I8" s="57">
        <f t="shared" si="0"/>
        <v>24.648317493397531</v>
      </c>
      <c r="J8" s="57">
        <f t="shared" si="0"/>
        <v>12.049729613194158</v>
      </c>
      <c r="K8" s="57">
        <f t="shared" si="0"/>
        <v>12.598587880203374</v>
      </c>
      <c r="L8" s="135"/>
      <c r="M8" s="3"/>
    </row>
    <row r="9" spans="2:13">
      <c r="B9" s="146" t="s">
        <v>45</v>
      </c>
      <c r="C9" s="136">
        <v>49327</v>
      </c>
      <c r="D9" s="137">
        <v>33588</v>
      </c>
      <c r="E9" s="138">
        <v>15739</v>
      </c>
      <c r="F9" s="138">
        <v>2877</v>
      </c>
      <c r="G9" s="138">
        <v>12862</v>
      </c>
      <c r="H9" s="61">
        <f t="shared" si="1"/>
        <v>68.092525391773279</v>
      </c>
      <c r="I9" s="62">
        <f t="shared" si="0"/>
        <v>31.907474608226732</v>
      </c>
      <c r="J9" s="62">
        <f t="shared" si="0"/>
        <v>5.832505524357857</v>
      </c>
      <c r="K9" s="62">
        <f t="shared" si="0"/>
        <v>26.074969083868876</v>
      </c>
      <c r="L9" s="135"/>
      <c r="M9" s="3"/>
    </row>
    <row r="10" spans="2:13">
      <c r="B10" s="145" t="s">
        <v>46</v>
      </c>
      <c r="C10" s="124">
        <v>31562</v>
      </c>
      <c r="D10" s="125">
        <v>28562</v>
      </c>
      <c r="E10" s="126">
        <v>3000</v>
      </c>
      <c r="F10" s="126">
        <v>1249</v>
      </c>
      <c r="G10" s="126">
        <v>1751</v>
      </c>
      <c r="H10" s="56">
        <f t="shared" si="1"/>
        <v>90.494898929091946</v>
      </c>
      <c r="I10" s="57">
        <f t="shared" si="0"/>
        <v>9.5051010709080543</v>
      </c>
      <c r="J10" s="57">
        <f t="shared" si="0"/>
        <v>3.9572904125213868</v>
      </c>
      <c r="K10" s="57">
        <f t="shared" si="0"/>
        <v>5.547810658386668</v>
      </c>
      <c r="L10" s="135"/>
      <c r="M10" s="3"/>
    </row>
    <row r="11" spans="2:13">
      <c r="B11" s="146" t="s">
        <v>47</v>
      </c>
      <c r="C11" s="136">
        <v>5347</v>
      </c>
      <c r="D11" s="137">
        <v>3601</v>
      </c>
      <c r="E11" s="138">
        <v>1746</v>
      </c>
      <c r="F11" s="138">
        <v>536</v>
      </c>
      <c r="G11" s="138">
        <v>1210</v>
      </c>
      <c r="H11" s="61">
        <f>D11/$C11*100</f>
        <v>67.346175425472239</v>
      </c>
      <c r="I11" s="62">
        <f t="shared" si="0"/>
        <v>32.653824574527775</v>
      </c>
      <c r="J11" s="62">
        <f t="shared" si="0"/>
        <v>10.024312698709558</v>
      </c>
      <c r="K11" s="62">
        <f t="shared" si="0"/>
        <v>22.629511875818213</v>
      </c>
      <c r="L11" s="135"/>
      <c r="M11" s="3"/>
    </row>
    <row r="12" spans="2:13">
      <c r="B12" s="145" t="s">
        <v>48</v>
      </c>
      <c r="C12" s="124">
        <v>27438</v>
      </c>
      <c r="D12" s="125">
        <v>16160</v>
      </c>
      <c r="E12" s="126">
        <v>11278</v>
      </c>
      <c r="F12" s="126">
        <v>3898</v>
      </c>
      <c r="G12" s="126">
        <v>7380</v>
      </c>
      <c r="H12" s="56">
        <f t="shared" si="1"/>
        <v>58.89642102194037</v>
      </c>
      <c r="I12" s="57">
        <f t="shared" si="0"/>
        <v>41.103578978059623</v>
      </c>
      <c r="J12" s="57">
        <f t="shared" si="0"/>
        <v>14.206574823237844</v>
      </c>
      <c r="K12" s="57">
        <f t="shared" si="0"/>
        <v>26.897004154821779</v>
      </c>
      <c r="L12" s="135"/>
      <c r="M12" s="3"/>
    </row>
    <row r="13" spans="2:13">
      <c r="B13" s="146" t="s">
        <v>49</v>
      </c>
      <c r="C13" s="136">
        <v>49468</v>
      </c>
      <c r="D13" s="137">
        <v>32178</v>
      </c>
      <c r="E13" s="138">
        <v>17290</v>
      </c>
      <c r="F13" s="138">
        <v>5397</v>
      </c>
      <c r="G13" s="138">
        <v>11893</v>
      </c>
      <c r="H13" s="61">
        <f>D13/$C13*100</f>
        <v>65.048111910730171</v>
      </c>
      <c r="I13" s="62">
        <f t="shared" si="0"/>
        <v>34.951888089269836</v>
      </c>
      <c r="J13" s="62">
        <f t="shared" si="0"/>
        <v>10.910083286164793</v>
      </c>
      <c r="K13" s="62">
        <f t="shared" si="0"/>
        <v>24.041804803105038</v>
      </c>
      <c r="L13" s="135"/>
      <c r="M13" s="3"/>
    </row>
    <row r="14" spans="2:13">
      <c r="B14" s="145" t="s">
        <v>50</v>
      </c>
      <c r="C14" s="124">
        <v>19490</v>
      </c>
      <c r="D14" s="125">
        <v>17857</v>
      </c>
      <c r="E14" s="126">
        <v>1633</v>
      </c>
      <c r="F14" s="126">
        <v>597</v>
      </c>
      <c r="G14" s="126">
        <v>1036</v>
      </c>
      <c r="H14" s="56">
        <f t="shared" si="1"/>
        <v>91.621344279117494</v>
      </c>
      <c r="I14" s="57">
        <f t="shared" si="0"/>
        <v>8.3786557208825041</v>
      </c>
      <c r="J14" s="57">
        <f t="shared" si="0"/>
        <v>3.0631092868137504</v>
      </c>
      <c r="K14" s="57">
        <f t="shared" si="0"/>
        <v>5.3155464340687537</v>
      </c>
      <c r="L14" s="135"/>
      <c r="M14" s="3"/>
    </row>
    <row r="15" spans="2:13">
      <c r="B15" s="146" t="s">
        <v>51</v>
      </c>
      <c r="C15" s="136">
        <v>61095</v>
      </c>
      <c r="D15" s="137">
        <v>49182</v>
      </c>
      <c r="E15" s="138">
        <v>11913</v>
      </c>
      <c r="F15" s="138">
        <v>4910</v>
      </c>
      <c r="G15" s="138">
        <v>7003</v>
      </c>
      <c r="H15" s="61">
        <f t="shared" si="1"/>
        <v>80.500859317456417</v>
      </c>
      <c r="I15" s="62">
        <f t="shared" si="0"/>
        <v>19.49914068254358</v>
      </c>
      <c r="J15" s="62">
        <f t="shared" si="0"/>
        <v>8.0366642114739353</v>
      </c>
      <c r="K15" s="62">
        <f t="shared" si="0"/>
        <v>11.462476471069644</v>
      </c>
      <c r="L15" s="135"/>
      <c r="M15" s="3"/>
    </row>
    <row r="16" spans="2:13">
      <c r="B16" s="145" t="s">
        <v>52</v>
      </c>
      <c r="C16" s="124">
        <v>104477</v>
      </c>
      <c r="D16" s="125">
        <v>80313</v>
      </c>
      <c r="E16" s="126">
        <v>24164</v>
      </c>
      <c r="F16" s="126">
        <v>9012</v>
      </c>
      <c r="G16" s="126">
        <v>15152</v>
      </c>
      <c r="H16" s="56">
        <f t="shared" si="1"/>
        <v>76.871464532863683</v>
      </c>
      <c r="I16" s="57">
        <f t="shared" si="0"/>
        <v>23.128535467136306</v>
      </c>
      <c r="J16" s="57">
        <f t="shared" si="0"/>
        <v>8.6258219512428571</v>
      </c>
      <c r="K16" s="57">
        <f t="shared" si="0"/>
        <v>14.502713515893451</v>
      </c>
      <c r="L16" s="135"/>
      <c r="M16" s="3"/>
    </row>
    <row r="17" spans="2:13">
      <c r="B17" s="146" t="s">
        <v>53</v>
      </c>
      <c r="C17" s="136">
        <v>32129</v>
      </c>
      <c r="D17" s="137">
        <v>24230</v>
      </c>
      <c r="E17" s="138">
        <v>7899</v>
      </c>
      <c r="F17" s="138">
        <v>3326</v>
      </c>
      <c r="G17" s="138">
        <v>4573</v>
      </c>
      <c r="H17" s="61">
        <f t="shared" si="1"/>
        <v>75.414734352142915</v>
      </c>
      <c r="I17" s="62">
        <f t="shared" si="0"/>
        <v>24.585265647857078</v>
      </c>
      <c r="J17" s="62">
        <f t="shared" si="0"/>
        <v>10.352018425721312</v>
      </c>
      <c r="K17" s="62">
        <f t="shared" si="0"/>
        <v>14.233247222135764</v>
      </c>
      <c r="L17" s="135"/>
      <c r="M17" s="3"/>
    </row>
    <row r="18" spans="2:13">
      <c r="B18" s="145" t="s">
        <v>54</v>
      </c>
      <c r="C18" s="124">
        <v>7101</v>
      </c>
      <c r="D18" s="125">
        <v>5781</v>
      </c>
      <c r="E18" s="126">
        <v>1320</v>
      </c>
      <c r="F18" s="126">
        <v>589</v>
      </c>
      <c r="G18" s="126">
        <v>731</v>
      </c>
      <c r="H18" s="56">
        <f t="shared" si="1"/>
        <v>81.411068863540351</v>
      </c>
      <c r="I18" s="57">
        <f t="shared" si="0"/>
        <v>18.588931136459657</v>
      </c>
      <c r="J18" s="57">
        <f t="shared" si="0"/>
        <v>8.2946063934657097</v>
      </c>
      <c r="K18" s="57">
        <f t="shared" si="0"/>
        <v>10.294324742993945</v>
      </c>
      <c r="L18" s="135"/>
      <c r="M18" s="3"/>
    </row>
    <row r="19" spans="2:13">
      <c r="B19" s="146" t="s">
        <v>55</v>
      </c>
      <c r="C19" s="136">
        <v>48126</v>
      </c>
      <c r="D19" s="137">
        <v>43485</v>
      </c>
      <c r="E19" s="138">
        <v>4641</v>
      </c>
      <c r="F19" s="138">
        <v>1700</v>
      </c>
      <c r="G19" s="138">
        <v>2941</v>
      </c>
      <c r="H19" s="61">
        <f t="shared" si="1"/>
        <v>90.356564019448953</v>
      </c>
      <c r="I19" s="62">
        <f t="shared" si="0"/>
        <v>9.6434359805510539</v>
      </c>
      <c r="J19" s="62">
        <f t="shared" si="0"/>
        <v>3.5323941320699834</v>
      </c>
      <c r="K19" s="62">
        <f t="shared" si="0"/>
        <v>6.1110418484810705</v>
      </c>
      <c r="L19" s="135"/>
      <c r="M19" s="3"/>
    </row>
    <row r="20" spans="2:13">
      <c r="B20" s="145" t="s">
        <v>56</v>
      </c>
      <c r="C20" s="124">
        <v>28335</v>
      </c>
      <c r="D20" s="125">
        <v>25693</v>
      </c>
      <c r="E20" s="126">
        <v>2642</v>
      </c>
      <c r="F20" s="126">
        <v>939</v>
      </c>
      <c r="G20" s="126">
        <v>1703</v>
      </c>
      <c r="H20" s="56">
        <f t="shared" si="1"/>
        <v>90.675842597494267</v>
      </c>
      <c r="I20" s="57">
        <f t="shared" si="0"/>
        <v>9.324157402505735</v>
      </c>
      <c r="J20" s="57">
        <f t="shared" si="0"/>
        <v>3.3139227104287983</v>
      </c>
      <c r="K20" s="57">
        <f t="shared" si="0"/>
        <v>6.0102346920769367</v>
      </c>
      <c r="L20" s="135"/>
      <c r="M20" s="3"/>
    </row>
    <row r="21" spans="2:13">
      <c r="B21" s="146" t="s">
        <v>57</v>
      </c>
      <c r="C21" s="136">
        <v>21603</v>
      </c>
      <c r="D21" s="137">
        <v>18561</v>
      </c>
      <c r="E21" s="138">
        <v>3042</v>
      </c>
      <c r="F21" s="138">
        <v>1155</v>
      </c>
      <c r="G21" s="138">
        <v>1887</v>
      </c>
      <c r="H21" s="61">
        <f t="shared" si="1"/>
        <v>85.918622413553663</v>
      </c>
      <c r="I21" s="62">
        <f t="shared" si="0"/>
        <v>14.081377586446328</v>
      </c>
      <c r="J21" s="62">
        <f t="shared" si="0"/>
        <v>5.3464796556033889</v>
      </c>
      <c r="K21" s="62">
        <f t="shared" si="0"/>
        <v>8.7348979308429389</v>
      </c>
      <c r="L21" s="135"/>
      <c r="M21" s="3"/>
    </row>
    <row r="22" spans="2:13">
      <c r="B22" s="147" t="s">
        <v>58</v>
      </c>
      <c r="C22" s="127">
        <v>25886</v>
      </c>
      <c r="D22" s="128">
        <v>23261</v>
      </c>
      <c r="E22" s="129">
        <v>2625</v>
      </c>
      <c r="F22" s="129">
        <v>823</v>
      </c>
      <c r="G22" s="129">
        <v>1802</v>
      </c>
      <c r="H22" s="66">
        <f t="shared" si="1"/>
        <v>89.859383450513803</v>
      </c>
      <c r="I22" s="67">
        <f t="shared" si="0"/>
        <v>10.140616549486209</v>
      </c>
      <c r="J22" s="67">
        <f t="shared" si="0"/>
        <v>3.1793247315151048</v>
      </c>
      <c r="K22" s="67">
        <f t="shared" si="0"/>
        <v>6.9612918179711052</v>
      </c>
      <c r="L22" s="135"/>
      <c r="M22" s="3"/>
    </row>
    <row r="23" spans="2:13">
      <c r="B23" s="29" t="s">
        <v>59</v>
      </c>
      <c r="C23" s="68">
        <f>SUM(C10,C14,C19,C20,C22,C9)</f>
        <v>202726</v>
      </c>
      <c r="D23" s="68">
        <f>SUM(D10,D14,D19,D20,D22,D9)</f>
        <v>172446</v>
      </c>
      <c r="E23" s="69">
        <f>SUM(E10,E14,E19,E20,E22,E9)</f>
        <v>30280</v>
      </c>
      <c r="F23" s="70">
        <f>SUM(F10,F14,F19,F20,F22,F9)</f>
        <v>8185</v>
      </c>
      <c r="G23" s="68">
        <f>SUM(G10,G14,G19,G20,G22,G9)</f>
        <v>22095</v>
      </c>
      <c r="H23" s="71">
        <f t="shared" si="1"/>
        <v>85.063583358819301</v>
      </c>
      <c r="I23" s="72">
        <f t="shared" si="1"/>
        <v>14.936416641180708</v>
      </c>
      <c r="J23" s="73">
        <f t="shared" si="1"/>
        <v>4.0374692935291971</v>
      </c>
      <c r="K23" s="72">
        <f t="shared" si="1"/>
        <v>10.898947347651509</v>
      </c>
      <c r="L23" s="135"/>
    </row>
    <row r="24" spans="2:13">
      <c r="B24" s="36" t="s">
        <v>60</v>
      </c>
      <c r="C24" s="74">
        <f>SUM(C7,C8,C11,C12,C13,C15,C16,C17,C18,C21)</f>
        <v>503067</v>
      </c>
      <c r="D24" s="75">
        <f>SUM(D7,D8,D11,D12,D13,D15,D16,D17,D18,D21)</f>
        <v>372233</v>
      </c>
      <c r="E24" s="75">
        <f>SUM(E7,E8,E11,E12,E13,E15,E16,E17,E18,E21)</f>
        <v>130834</v>
      </c>
      <c r="F24" s="76">
        <f>SUM(F7,F8,F11,F12,F13,F15,F16,F17,F18,F21)</f>
        <v>52764</v>
      </c>
      <c r="G24" s="76">
        <f>SUM(G7,G8,G11,G12,G13,G15,G16,G17,G18,G21)</f>
        <v>78070</v>
      </c>
      <c r="H24" s="77">
        <f t="shared" si="1"/>
        <v>73.992728602750731</v>
      </c>
      <c r="I24" s="62">
        <f t="shared" si="1"/>
        <v>26.007271397249269</v>
      </c>
      <c r="J24" s="61">
        <f t="shared" si="1"/>
        <v>10.488463763276066</v>
      </c>
      <c r="K24" s="62">
        <f t="shared" si="1"/>
        <v>15.518807633973209</v>
      </c>
      <c r="L24" s="135"/>
      <c r="M24" s="3"/>
    </row>
    <row r="25" spans="2:13">
      <c r="B25" s="130" t="s">
        <v>61</v>
      </c>
      <c r="C25" s="78">
        <f>SUM(C7:C22)</f>
        <v>705793</v>
      </c>
      <c r="D25" s="79">
        <f>SUM(D7:D22)</f>
        <v>544679</v>
      </c>
      <c r="E25" s="79">
        <f>SUM(E7:E22)</f>
        <v>161114</v>
      </c>
      <c r="F25" s="80">
        <f>SUM(F7:F22)</f>
        <v>60949</v>
      </c>
      <c r="G25" s="80">
        <f>SUM(G7:G22)</f>
        <v>100165</v>
      </c>
      <c r="H25" s="81">
        <f t="shared" si="1"/>
        <v>77.172627101713957</v>
      </c>
      <c r="I25" s="82">
        <f t="shared" si="1"/>
        <v>22.82737289828604</v>
      </c>
      <c r="J25" s="83">
        <f>F25/$C25*100</f>
        <v>8.6355347814444183</v>
      </c>
      <c r="K25" s="82">
        <f t="shared" si="1"/>
        <v>14.191838116841623</v>
      </c>
      <c r="L25" s="135"/>
      <c r="M25" s="3"/>
    </row>
    <row r="26" spans="2:13" s="143" customFormat="1" ht="33.75" customHeight="1">
      <c r="B26" s="178" t="s">
        <v>63</v>
      </c>
      <c r="C26" s="178"/>
      <c r="D26" s="178"/>
      <c r="E26" s="178"/>
      <c r="F26" s="178"/>
      <c r="G26" s="178"/>
      <c r="H26" s="178"/>
      <c r="I26" s="178"/>
      <c r="J26" s="178"/>
      <c r="K26" s="178"/>
    </row>
    <row r="28" spans="2:13">
      <c r="C28" s="3"/>
      <c r="D28" s="3"/>
      <c r="E28" s="3"/>
      <c r="F28" s="3"/>
      <c r="G28" s="3"/>
    </row>
    <row r="29" spans="2:13" s="139" customFormat="1">
      <c r="F29" s="140"/>
      <c r="G29" s="140"/>
    </row>
  </sheetData>
  <mergeCells count="14">
    <mergeCell ref="J4:K4"/>
    <mergeCell ref="C6:G6"/>
    <mergeCell ref="H6:K6"/>
    <mergeCell ref="B26:K26"/>
    <mergeCell ref="B2:K2"/>
    <mergeCell ref="B3:B6"/>
    <mergeCell ref="C3:C5"/>
    <mergeCell ref="D3:D5"/>
    <mergeCell ref="E3:G3"/>
    <mergeCell ref="H3:H5"/>
    <mergeCell ref="I3:K3"/>
    <mergeCell ref="E4:E5"/>
    <mergeCell ref="F4:G4"/>
    <mergeCell ref="I4:I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41C9B-9315-4E0C-AE9E-01DF47B1624D}">
  <dimension ref="B2:M32"/>
  <sheetViews>
    <sheetView workbookViewId="0">
      <selection activeCell="B26" sqref="B26:K26"/>
    </sheetView>
  </sheetViews>
  <sheetFormatPr defaultColWidth="9.375" defaultRowHeight="14.45"/>
  <cols>
    <col min="1" max="1" width="9.375" style="2"/>
    <col min="2" max="2" width="27.375" style="2" customWidth="1"/>
    <col min="3" max="11" width="22.75" style="2" customWidth="1"/>
    <col min="12" max="16384" width="9.375" style="2"/>
  </cols>
  <sheetData>
    <row r="2" spans="2:13" ht="35.1" customHeight="1">
      <c r="B2" s="191" t="s">
        <v>8</v>
      </c>
      <c r="C2" s="191"/>
      <c r="D2" s="191"/>
      <c r="E2" s="191"/>
      <c r="F2" s="191"/>
      <c r="G2" s="191"/>
      <c r="H2" s="191"/>
      <c r="I2" s="191"/>
      <c r="J2" s="191"/>
      <c r="K2" s="191"/>
    </row>
    <row r="3" spans="2:13">
      <c r="B3" s="192" t="s">
        <v>33</v>
      </c>
      <c r="C3" s="183" t="s">
        <v>34</v>
      </c>
      <c r="D3" s="183" t="s">
        <v>35</v>
      </c>
      <c r="E3" s="186" t="s">
        <v>36</v>
      </c>
      <c r="F3" s="187"/>
      <c r="G3" s="187"/>
      <c r="H3" s="183" t="s">
        <v>35</v>
      </c>
      <c r="I3" s="186" t="s">
        <v>36</v>
      </c>
      <c r="J3" s="187"/>
      <c r="K3" s="188"/>
    </row>
    <row r="4" spans="2:13">
      <c r="B4" s="193"/>
      <c r="C4" s="184"/>
      <c r="D4" s="184"/>
      <c r="E4" s="189" t="s">
        <v>37</v>
      </c>
      <c r="F4" s="170" t="s">
        <v>38</v>
      </c>
      <c r="G4" s="170"/>
      <c r="H4" s="184"/>
      <c r="I4" s="189" t="s">
        <v>37</v>
      </c>
      <c r="J4" s="170" t="s">
        <v>38</v>
      </c>
      <c r="K4" s="171"/>
    </row>
    <row r="5" spans="2:13">
      <c r="B5" s="193"/>
      <c r="C5" s="185"/>
      <c r="D5" s="185"/>
      <c r="E5" s="190"/>
      <c r="F5" s="131" t="s">
        <v>39</v>
      </c>
      <c r="G5" s="122" t="s">
        <v>40</v>
      </c>
      <c r="H5" s="185"/>
      <c r="I5" s="190"/>
      <c r="J5" s="131" t="s">
        <v>39</v>
      </c>
      <c r="K5" s="123" t="s">
        <v>40</v>
      </c>
    </row>
    <row r="6" spans="2:13">
      <c r="B6" s="194"/>
      <c r="C6" s="172" t="s">
        <v>41</v>
      </c>
      <c r="D6" s="173"/>
      <c r="E6" s="173"/>
      <c r="F6" s="173"/>
      <c r="G6" s="174"/>
      <c r="H6" s="175" t="s">
        <v>42</v>
      </c>
      <c r="I6" s="176"/>
      <c r="J6" s="176"/>
      <c r="K6" s="177"/>
    </row>
    <row r="7" spans="2:13">
      <c r="B7" s="144" t="s">
        <v>43</v>
      </c>
      <c r="C7" s="132">
        <v>79213</v>
      </c>
      <c r="D7" s="133">
        <v>55726</v>
      </c>
      <c r="E7" s="134">
        <v>23487</v>
      </c>
      <c r="F7" s="134">
        <v>10060</v>
      </c>
      <c r="G7" s="134">
        <v>13427</v>
      </c>
      <c r="H7" s="51">
        <f>D7/$C7*100</f>
        <v>70.349563834219126</v>
      </c>
      <c r="I7" s="52">
        <f>E7/$C7*100</f>
        <v>29.650436165780867</v>
      </c>
      <c r="J7" s="52">
        <f>F7/$C7*100</f>
        <v>12.699935616628583</v>
      </c>
      <c r="K7" s="52">
        <f t="shared" ref="I7:K22" si="0">G7/$C7*100</f>
        <v>16.950500549152288</v>
      </c>
      <c r="L7" s="135"/>
      <c r="M7" s="3"/>
    </row>
    <row r="8" spans="2:13">
      <c r="B8" s="145" t="s">
        <v>44</v>
      </c>
      <c r="C8" s="124">
        <v>104590</v>
      </c>
      <c r="D8" s="125">
        <v>78705</v>
      </c>
      <c r="E8" s="126">
        <v>25885</v>
      </c>
      <c r="F8" s="126">
        <v>12949</v>
      </c>
      <c r="G8" s="126">
        <v>12936</v>
      </c>
      <c r="H8" s="56">
        <f t="shared" ref="H8:K25" si="1">D8/$C8*100</f>
        <v>75.250980017210054</v>
      </c>
      <c r="I8" s="57">
        <f t="shared" si="0"/>
        <v>24.749019982789942</v>
      </c>
      <c r="J8" s="57">
        <f t="shared" si="0"/>
        <v>12.380724734678267</v>
      </c>
      <c r="K8" s="57">
        <f t="shared" si="0"/>
        <v>12.368295248111675</v>
      </c>
      <c r="L8" s="135"/>
      <c r="M8" s="3"/>
    </row>
    <row r="9" spans="2:13">
      <c r="B9" s="146" t="s">
        <v>45</v>
      </c>
      <c r="C9" s="136">
        <v>48040</v>
      </c>
      <c r="D9" s="137">
        <v>33724</v>
      </c>
      <c r="E9" s="138">
        <v>14316</v>
      </c>
      <c r="F9" s="138">
        <v>2694</v>
      </c>
      <c r="G9" s="138">
        <v>11622</v>
      </c>
      <c r="H9" s="61">
        <f t="shared" si="1"/>
        <v>70.199833472106576</v>
      </c>
      <c r="I9" s="62">
        <f t="shared" si="0"/>
        <v>29.800166527893424</v>
      </c>
      <c r="J9" s="62">
        <f t="shared" si="0"/>
        <v>5.6078268109908409</v>
      </c>
      <c r="K9" s="62">
        <f t="shared" si="0"/>
        <v>24.19233971690258</v>
      </c>
      <c r="L9" s="135"/>
      <c r="M9" s="3"/>
    </row>
    <row r="10" spans="2:13">
      <c r="B10" s="145" t="s">
        <v>46</v>
      </c>
      <c r="C10" s="124">
        <v>31798</v>
      </c>
      <c r="D10" s="125">
        <v>28956</v>
      </c>
      <c r="E10" s="126">
        <v>2842</v>
      </c>
      <c r="F10" s="126">
        <v>1076</v>
      </c>
      <c r="G10" s="126">
        <v>1766</v>
      </c>
      <c r="H10" s="56">
        <f t="shared" si="1"/>
        <v>91.062330964211597</v>
      </c>
      <c r="I10" s="57">
        <f t="shared" si="0"/>
        <v>8.9376690357884154</v>
      </c>
      <c r="J10" s="57">
        <f t="shared" si="0"/>
        <v>3.3838606201647901</v>
      </c>
      <c r="K10" s="57">
        <f t="shared" si="0"/>
        <v>5.5538084156236245</v>
      </c>
      <c r="L10" s="135"/>
      <c r="M10" s="3"/>
    </row>
    <row r="11" spans="2:13">
      <c r="B11" s="146" t="s">
        <v>47</v>
      </c>
      <c r="C11" s="136">
        <v>5193</v>
      </c>
      <c r="D11" s="137">
        <v>2833</v>
      </c>
      <c r="E11" s="138">
        <v>2360</v>
      </c>
      <c r="F11" s="138">
        <v>777</v>
      </c>
      <c r="G11" s="138">
        <v>1583</v>
      </c>
      <c r="H11" s="61">
        <f>D11/$C11*100</f>
        <v>54.554207587136524</v>
      </c>
      <c r="I11" s="62">
        <f t="shared" si="0"/>
        <v>45.445792412863476</v>
      </c>
      <c r="J11" s="62">
        <f t="shared" si="0"/>
        <v>14.962449451184288</v>
      </c>
      <c r="K11" s="62">
        <f t="shared" si="0"/>
        <v>30.483342961679185</v>
      </c>
      <c r="L11" s="135"/>
      <c r="M11" s="3"/>
    </row>
    <row r="12" spans="2:13">
      <c r="B12" s="145" t="s">
        <v>48</v>
      </c>
      <c r="C12" s="124">
        <v>26369</v>
      </c>
      <c r="D12" s="125">
        <v>15992</v>
      </c>
      <c r="E12" s="126">
        <v>10377</v>
      </c>
      <c r="F12" s="126">
        <v>3776</v>
      </c>
      <c r="G12" s="126">
        <v>6601</v>
      </c>
      <c r="H12" s="56">
        <f t="shared" si="1"/>
        <v>60.646971822973953</v>
      </c>
      <c r="I12" s="57">
        <f t="shared" si="0"/>
        <v>39.353028177026054</v>
      </c>
      <c r="J12" s="57">
        <f t="shared" si="0"/>
        <v>14.319845272858281</v>
      </c>
      <c r="K12" s="57">
        <f t="shared" si="0"/>
        <v>25.033182904167774</v>
      </c>
      <c r="L12" s="135"/>
      <c r="M12" s="3"/>
    </row>
    <row r="13" spans="2:13">
      <c r="B13" s="146" t="s">
        <v>49</v>
      </c>
      <c r="C13" s="136">
        <v>47379</v>
      </c>
      <c r="D13" s="137">
        <v>31119</v>
      </c>
      <c r="E13" s="138">
        <v>16260</v>
      </c>
      <c r="F13" s="138">
        <v>5024</v>
      </c>
      <c r="G13" s="138">
        <v>11236</v>
      </c>
      <c r="H13" s="61">
        <f>D13/$C13*100</f>
        <v>65.680997910466658</v>
      </c>
      <c r="I13" s="62">
        <f t="shared" si="0"/>
        <v>34.319002089533342</v>
      </c>
      <c r="J13" s="62">
        <f t="shared" si="0"/>
        <v>10.603854028155935</v>
      </c>
      <c r="K13" s="62">
        <f t="shared" si="0"/>
        <v>23.715148061377402</v>
      </c>
      <c r="L13" s="135"/>
      <c r="M13" s="3"/>
    </row>
    <row r="14" spans="2:13">
      <c r="B14" s="145" t="s">
        <v>50</v>
      </c>
      <c r="C14" s="124">
        <v>19389</v>
      </c>
      <c r="D14" s="125">
        <v>17898</v>
      </c>
      <c r="E14" s="126">
        <v>1491</v>
      </c>
      <c r="F14" s="126">
        <v>612</v>
      </c>
      <c r="G14" s="126">
        <v>879</v>
      </c>
      <c r="H14" s="56">
        <f t="shared" si="1"/>
        <v>92.310072721646293</v>
      </c>
      <c r="I14" s="57">
        <f t="shared" si="0"/>
        <v>7.6899272783537063</v>
      </c>
      <c r="J14" s="57">
        <f t="shared" si="0"/>
        <v>3.1564289029862294</v>
      </c>
      <c r="K14" s="57">
        <f t="shared" si="0"/>
        <v>4.5334983753674765</v>
      </c>
      <c r="L14" s="135"/>
      <c r="M14" s="3"/>
    </row>
    <row r="15" spans="2:13">
      <c r="B15" s="146" t="s">
        <v>51</v>
      </c>
      <c r="C15" s="136">
        <v>56438</v>
      </c>
      <c r="D15" s="137">
        <v>45842</v>
      </c>
      <c r="E15" s="138">
        <v>10596</v>
      </c>
      <c r="F15" s="138">
        <v>4467</v>
      </c>
      <c r="G15" s="138">
        <v>6129</v>
      </c>
      <c r="H15" s="61">
        <f t="shared" si="1"/>
        <v>81.225415500194913</v>
      </c>
      <c r="I15" s="62">
        <f t="shared" si="0"/>
        <v>18.774584499805098</v>
      </c>
      <c r="J15" s="62">
        <f t="shared" si="0"/>
        <v>7.9148800453595101</v>
      </c>
      <c r="K15" s="62">
        <f t="shared" si="0"/>
        <v>10.859704454445586</v>
      </c>
      <c r="L15" s="135"/>
      <c r="M15" s="3"/>
    </row>
    <row r="16" spans="2:13">
      <c r="B16" s="145" t="s">
        <v>52</v>
      </c>
      <c r="C16" s="124">
        <v>101851</v>
      </c>
      <c r="D16" s="125">
        <v>77489</v>
      </c>
      <c r="E16" s="126">
        <v>24362</v>
      </c>
      <c r="F16" s="126">
        <v>9000</v>
      </c>
      <c r="G16" s="126">
        <v>15362</v>
      </c>
      <c r="H16" s="56">
        <f t="shared" si="1"/>
        <v>76.080745402597913</v>
      </c>
      <c r="I16" s="57">
        <f t="shared" si="0"/>
        <v>23.919254597402087</v>
      </c>
      <c r="J16" s="57">
        <f t="shared" si="0"/>
        <v>8.8364375411139804</v>
      </c>
      <c r="K16" s="57">
        <f t="shared" si="0"/>
        <v>15.082817056288105</v>
      </c>
      <c r="L16" s="135"/>
      <c r="M16" s="3"/>
    </row>
    <row r="17" spans="2:13">
      <c r="B17" s="146" t="s">
        <v>53</v>
      </c>
      <c r="C17" s="136">
        <v>30501</v>
      </c>
      <c r="D17" s="137">
        <v>22763</v>
      </c>
      <c r="E17" s="138">
        <v>7738</v>
      </c>
      <c r="F17" s="138">
        <v>3332</v>
      </c>
      <c r="G17" s="138">
        <v>4406</v>
      </c>
      <c r="H17" s="61">
        <f t="shared" si="1"/>
        <v>74.630339988852825</v>
      </c>
      <c r="I17" s="62">
        <f t="shared" si="0"/>
        <v>25.369660011147175</v>
      </c>
      <c r="J17" s="62">
        <f t="shared" si="0"/>
        <v>10.924231992393691</v>
      </c>
      <c r="K17" s="62">
        <f t="shared" si="0"/>
        <v>14.445428018753484</v>
      </c>
      <c r="L17" s="135"/>
      <c r="M17" s="3"/>
    </row>
    <row r="18" spans="2:13">
      <c r="B18" s="145" t="s">
        <v>54</v>
      </c>
      <c r="C18" s="124">
        <v>6600</v>
      </c>
      <c r="D18" s="125">
        <v>5283</v>
      </c>
      <c r="E18" s="126">
        <v>1317</v>
      </c>
      <c r="F18" s="126">
        <v>624</v>
      </c>
      <c r="G18" s="126">
        <v>693</v>
      </c>
      <c r="H18" s="56">
        <f t="shared" si="1"/>
        <v>80.045454545454547</v>
      </c>
      <c r="I18" s="57">
        <f t="shared" si="0"/>
        <v>19.954545454545457</v>
      </c>
      <c r="J18" s="57">
        <f t="shared" si="0"/>
        <v>9.454545454545455</v>
      </c>
      <c r="K18" s="57">
        <f t="shared" si="0"/>
        <v>10.5</v>
      </c>
      <c r="L18" s="135"/>
      <c r="M18" s="3"/>
    </row>
    <row r="19" spans="2:13">
      <c r="B19" s="146" t="s">
        <v>55</v>
      </c>
      <c r="C19" s="136">
        <v>48314</v>
      </c>
      <c r="D19" s="137">
        <v>44117</v>
      </c>
      <c r="E19" s="138">
        <v>4197</v>
      </c>
      <c r="F19" s="138">
        <v>1595</v>
      </c>
      <c r="G19" s="138">
        <v>2602</v>
      </c>
      <c r="H19" s="61">
        <f t="shared" si="1"/>
        <v>91.313076954919907</v>
      </c>
      <c r="I19" s="62">
        <f t="shared" si="0"/>
        <v>8.6869230450801016</v>
      </c>
      <c r="J19" s="62">
        <f t="shared" si="0"/>
        <v>3.3013205282112845</v>
      </c>
      <c r="K19" s="62">
        <f t="shared" si="0"/>
        <v>5.3856025168688166</v>
      </c>
      <c r="L19" s="135"/>
      <c r="M19" s="3"/>
    </row>
    <row r="20" spans="2:13">
      <c r="B20" s="145" t="s">
        <v>56</v>
      </c>
      <c r="C20" s="124">
        <v>28196</v>
      </c>
      <c r="D20" s="125">
        <v>25884</v>
      </c>
      <c r="E20" s="126">
        <v>2312</v>
      </c>
      <c r="F20" s="126">
        <v>842</v>
      </c>
      <c r="G20" s="126">
        <v>1470</v>
      </c>
      <c r="H20" s="56">
        <f t="shared" si="1"/>
        <v>91.800255355369558</v>
      </c>
      <c r="I20" s="57">
        <f t="shared" si="0"/>
        <v>8.1997446446304441</v>
      </c>
      <c r="J20" s="57">
        <f t="shared" si="0"/>
        <v>2.9862391828628176</v>
      </c>
      <c r="K20" s="57">
        <f t="shared" si="0"/>
        <v>5.2135054617676264</v>
      </c>
      <c r="L20" s="135"/>
      <c r="M20" s="3"/>
    </row>
    <row r="21" spans="2:13">
      <c r="B21" s="146" t="s">
        <v>57</v>
      </c>
      <c r="C21" s="136">
        <v>20518</v>
      </c>
      <c r="D21" s="137">
        <v>17503</v>
      </c>
      <c r="E21" s="138">
        <v>3015</v>
      </c>
      <c r="F21" s="138">
        <v>1155</v>
      </c>
      <c r="G21" s="138">
        <v>1860</v>
      </c>
      <c r="H21" s="61">
        <f t="shared" si="1"/>
        <v>85.305585339701722</v>
      </c>
      <c r="I21" s="62">
        <f t="shared" si="0"/>
        <v>14.694414660298275</v>
      </c>
      <c r="J21" s="62">
        <f t="shared" si="0"/>
        <v>5.6292036260844132</v>
      </c>
      <c r="K21" s="62">
        <f t="shared" si="0"/>
        <v>9.0652110342138599</v>
      </c>
      <c r="L21" s="135"/>
      <c r="M21" s="3"/>
    </row>
    <row r="22" spans="2:13">
      <c r="B22" s="147" t="s">
        <v>58</v>
      </c>
      <c r="C22" s="127">
        <v>26113</v>
      </c>
      <c r="D22" s="128">
        <v>23767</v>
      </c>
      <c r="E22" s="129">
        <v>2346</v>
      </c>
      <c r="F22" s="129">
        <v>771</v>
      </c>
      <c r="G22" s="129">
        <v>1575</v>
      </c>
      <c r="H22" s="66">
        <f t="shared" si="1"/>
        <v>91.015969057557527</v>
      </c>
      <c r="I22" s="67">
        <f t="shared" si="0"/>
        <v>8.9840309424424607</v>
      </c>
      <c r="J22" s="67">
        <f t="shared" si="0"/>
        <v>2.952552368552062</v>
      </c>
      <c r="K22" s="67">
        <f t="shared" si="0"/>
        <v>6.0314785738904</v>
      </c>
      <c r="L22" s="135"/>
      <c r="M22" s="3"/>
    </row>
    <row r="23" spans="2:13">
      <c r="B23" s="29" t="s">
        <v>64</v>
      </c>
      <c r="C23" s="68">
        <f>SUM(C10,C14,C19,C20,C22,C9)</f>
        <v>201850</v>
      </c>
      <c r="D23" s="68">
        <f>SUM(D10,D14,D19,D20,D22,D9)</f>
        <v>174346</v>
      </c>
      <c r="E23" s="69">
        <f>SUM(E10,E14,E19,E20,E22,E9)</f>
        <v>27504</v>
      </c>
      <c r="F23" s="70">
        <f>SUM(F10,F14,F19,F20,F22,F9)</f>
        <v>7590</v>
      </c>
      <c r="G23" s="68">
        <f>SUM(G10,G14,G19,G20,G22,G9)</f>
        <v>19914</v>
      </c>
      <c r="H23" s="71">
        <f t="shared" si="1"/>
        <v>86.374040128808517</v>
      </c>
      <c r="I23" s="72">
        <f t="shared" si="1"/>
        <v>13.625959871191478</v>
      </c>
      <c r="J23" s="73">
        <f t="shared" si="1"/>
        <v>3.7602179836512262</v>
      </c>
      <c r="K23" s="72">
        <f t="shared" si="1"/>
        <v>9.8657418875402527</v>
      </c>
      <c r="L23" s="135"/>
      <c r="M23" s="3"/>
    </row>
    <row r="24" spans="2:13">
      <c r="B24" s="36" t="s">
        <v>65</v>
      </c>
      <c r="C24" s="74">
        <f>SUM(C7,C8,C11,C12,C13,C15,C16,C17,C18,C21)</f>
        <v>478652</v>
      </c>
      <c r="D24" s="75">
        <f>SUM(D7,D8,D11,D12,D13,D15,D16,D17,D18,D21)</f>
        <v>353255</v>
      </c>
      <c r="E24" s="75">
        <f>SUM(E7,E8,E11,E12,E13,E15,E16,E17,E18,E21)</f>
        <v>125397</v>
      </c>
      <c r="F24" s="76">
        <f>SUM(F7,F8,F11,F12,F13,F15,F16,F17,F18,F21)</f>
        <v>51164</v>
      </c>
      <c r="G24" s="76">
        <f>SUM(G7,G8,G11,G12,G13,G15,G16,G17,G18,G21)</f>
        <v>74233</v>
      </c>
      <c r="H24" s="77">
        <f t="shared" si="1"/>
        <v>73.80205243057587</v>
      </c>
      <c r="I24" s="62">
        <f t="shared" si="1"/>
        <v>26.197947569424134</v>
      </c>
      <c r="J24" s="61">
        <f t="shared" si="1"/>
        <v>10.689185462507208</v>
      </c>
      <c r="K24" s="62">
        <f t="shared" si="1"/>
        <v>15.508762106916926</v>
      </c>
      <c r="L24" s="135"/>
      <c r="M24" s="3"/>
    </row>
    <row r="25" spans="2:13">
      <c r="B25" s="130" t="s">
        <v>61</v>
      </c>
      <c r="C25" s="78">
        <f>SUM(C7:C22)</f>
        <v>680502</v>
      </c>
      <c r="D25" s="79">
        <f>SUM(D7:D22)</f>
        <v>527601</v>
      </c>
      <c r="E25" s="79">
        <f>SUM(E7:E22)</f>
        <v>152901</v>
      </c>
      <c r="F25" s="80">
        <f>SUM(F7:F22)</f>
        <v>58754</v>
      </c>
      <c r="G25" s="80">
        <f>SUM(G7:G22)</f>
        <v>94147</v>
      </c>
      <c r="H25" s="81">
        <f t="shared" si="1"/>
        <v>77.531146124478695</v>
      </c>
      <c r="I25" s="82">
        <f t="shared" si="1"/>
        <v>22.468853875521305</v>
      </c>
      <c r="J25" s="83">
        <f>F25/$C25*100</f>
        <v>8.6339202529897054</v>
      </c>
      <c r="K25" s="82">
        <f t="shared" si="1"/>
        <v>13.834933622531601</v>
      </c>
      <c r="L25" s="135"/>
      <c r="M25" s="3"/>
    </row>
    <row r="26" spans="2:13">
      <c r="B26" s="195" t="s">
        <v>66</v>
      </c>
      <c r="C26" s="195"/>
      <c r="D26" s="195"/>
      <c r="E26" s="195"/>
      <c r="F26" s="195"/>
      <c r="G26" s="195"/>
      <c r="H26" s="195"/>
      <c r="I26" s="195"/>
      <c r="J26" s="195"/>
      <c r="K26" s="195"/>
      <c r="L26" s="135"/>
      <c r="M26" s="3"/>
    </row>
    <row r="27" spans="2:13" ht="47.25" customHeight="1">
      <c r="B27" s="196" t="s">
        <v>67</v>
      </c>
      <c r="C27" s="196"/>
      <c r="D27" s="196"/>
      <c r="E27" s="196"/>
      <c r="F27" s="196"/>
      <c r="G27" s="196"/>
      <c r="H27" s="196"/>
      <c r="I27" s="196"/>
      <c r="J27" s="196"/>
      <c r="K27" s="196"/>
    </row>
    <row r="28" spans="2:13" ht="15.75" customHeight="1">
      <c r="B28" s="196" t="s">
        <v>68</v>
      </c>
      <c r="C28" s="196"/>
      <c r="D28" s="196"/>
      <c r="E28" s="196"/>
      <c r="F28" s="196"/>
      <c r="G28" s="196"/>
      <c r="H28" s="196"/>
      <c r="I28" s="196"/>
      <c r="J28" s="196"/>
      <c r="K28" s="196"/>
    </row>
    <row r="29" spans="2:13" s="143" customFormat="1" ht="20.25" customHeight="1">
      <c r="B29" s="178" t="s">
        <v>69</v>
      </c>
      <c r="C29" s="178"/>
      <c r="D29" s="178"/>
      <c r="E29" s="178"/>
      <c r="F29" s="178"/>
      <c r="G29" s="178"/>
      <c r="H29" s="178"/>
      <c r="I29" s="178"/>
      <c r="J29" s="178"/>
      <c r="K29" s="178"/>
    </row>
    <row r="31" spans="2:13">
      <c r="C31" s="3"/>
      <c r="D31" s="3"/>
      <c r="E31" s="3"/>
      <c r="F31" s="3"/>
      <c r="G31" s="3"/>
    </row>
    <row r="32" spans="2:13" s="139" customFormat="1">
      <c r="F32" s="140"/>
      <c r="G32" s="140"/>
    </row>
  </sheetData>
  <mergeCells count="17">
    <mergeCell ref="B2:K2"/>
    <mergeCell ref="B3:B6"/>
    <mergeCell ref="C3:C5"/>
    <mergeCell ref="D3:D5"/>
    <mergeCell ref="E3:G3"/>
    <mergeCell ref="H3:H5"/>
    <mergeCell ref="I3:K3"/>
    <mergeCell ref="E4:E5"/>
    <mergeCell ref="F4:G4"/>
    <mergeCell ref="I4:I5"/>
    <mergeCell ref="B29:K29"/>
    <mergeCell ref="J4:K4"/>
    <mergeCell ref="C6:G6"/>
    <mergeCell ref="H6:K6"/>
    <mergeCell ref="B26:K26"/>
    <mergeCell ref="B27:K27"/>
    <mergeCell ref="B28:K28"/>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M31"/>
  <sheetViews>
    <sheetView workbookViewId="0"/>
  </sheetViews>
  <sheetFormatPr defaultColWidth="9.5" defaultRowHeight="14.45"/>
  <cols>
    <col min="1" max="1" width="9.5" style="2" customWidth="1"/>
    <col min="2" max="2" width="27.5" style="2" customWidth="1"/>
    <col min="3" max="11" width="18.5" style="2" customWidth="1"/>
    <col min="12" max="16384" width="9.5" style="2"/>
  </cols>
  <sheetData>
    <row r="2" spans="2:13" ht="35.1" customHeight="1">
      <c r="B2" s="191" t="s">
        <v>9</v>
      </c>
      <c r="C2" s="191"/>
      <c r="D2" s="191"/>
      <c r="E2" s="191"/>
      <c r="F2" s="191"/>
      <c r="G2" s="191"/>
      <c r="H2" s="191"/>
      <c r="I2" s="191"/>
      <c r="J2" s="191"/>
      <c r="K2" s="191"/>
    </row>
    <row r="3" spans="2:13" ht="30" customHeight="1">
      <c r="B3" s="192" t="s">
        <v>33</v>
      </c>
      <c r="C3" s="183" t="s">
        <v>34</v>
      </c>
      <c r="D3" s="183" t="s">
        <v>35</v>
      </c>
      <c r="E3" s="186" t="s">
        <v>36</v>
      </c>
      <c r="F3" s="187"/>
      <c r="G3" s="187"/>
      <c r="H3" s="183" t="s">
        <v>35</v>
      </c>
      <c r="I3" s="186" t="s">
        <v>36</v>
      </c>
      <c r="J3" s="187"/>
      <c r="K3" s="188"/>
    </row>
    <row r="4" spans="2:13" ht="45.75" customHeight="1">
      <c r="B4" s="193"/>
      <c r="C4" s="184"/>
      <c r="D4" s="184"/>
      <c r="E4" s="189" t="s">
        <v>37</v>
      </c>
      <c r="F4" s="170" t="s">
        <v>38</v>
      </c>
      <c r="G4" s="170"/>
      <c r="H4" s="184"/>
      <c r="I4" s="189" t="s">
        <v>37</v>
      </c>
      <c r="J4" s="170" t="s">
        <v>38</v>
      </c>
      <c r="K4" s="171"/>
    </row>
    <row r="5" spans="2:13">
      <c r="B5" s="193"/>
      <c r="C5" s="185"/>
      <c r="D5" s="185"/>
      <c r="E5" s="190"/>
      <c r="F5" s="131" t="s">
        <v>39</v>
      </c>
      <c r="G5" s="122" t="s">
        <v>40</v>
      </c>
      <c r="H5" s="185"/>
      <c r="I5" s="190"/>
      <c r="J5" s="131" t="s">
        <v>39</v>
      </c>
      <c r="K5" s="123" t="s">
        <v>40</v>
      </c>
    </row>
    <row r="6" spans="2:13">
      <c r="B6" s="194"/>
      <c r="C6" s="172" t="s">
        <v>41</v>
      </c>
      <c r="D6" s="173"/>
      <c r="E6" s="173"/>
      <c r="F6" s="173"/>
      <c r="G6" s="174"/>
      <c r="H6" s="175" t="s">
        <v>42</v>
      </c>
      <c r="I6" s="176"/>
      <c r="J6" s="176"/>
      <c r="K6" s="177"/>
    </row>
    <row r="7" spans="2:13">
      <c r="B7" s="144" t="s">
        <v>43</v>
      </c>
      <c r="C7" s="132">
        <v>83100</v>
      </c>
      <c r="D7" s="133">
        <v>57882</v>
      </c>
      <c r="E7" s="134">
        <v>25218</v>
      </c>
      <c r="F7" s="134">
        <v>10878</v>
      </c>
      <c r="G7" s="134">
        <v>14340</v>
      </c>
      <c r="H7" s="51">
        <f>D7/$C7*100</f>
        <v>69.653429602888082</v>
      </c>
      <c r="I7" s="52">
        <f>E7/$C7*100</f>
        <v>30.346570397111915</v>
      </c>
      <c r="J7" s="51">
        <f>F7/$C7*100</f>
        <v>13.090252707581227</v>
      </c>
      <c r="K7" s="52">
        <f t="shared" ref="I7:K22" si="0">G7/$C7*100</f>
        <v>17.256317689530686</v>
      </c>
      <c r="L7" s="135"/>
      <c r="M7" s="3"/>
    </row>
    <row r="8" spans="2:13">
      <c r="B8" s="145" t="s">
        <v>44</v>
      </c>
      <c r="C8" s="124">
        <v>104949</v>
      </c>
      <c r="D8" s="125">
        <v>79129</v>
      </c>
      <c r="E8" s="126">
        <v>25820</v>
      </c>
      <c r="F8" s="126">
        <v>12724</v>
      </c>
      <c r="G8" s="126">
        <v>13096</v>
      </c>
      <c r="H8" s="56">
        <f t="shared" ref="H8:K25" si="1">D8/$C8*100</f>
        <v>75.397574059781419</v>
      </c>
      <c r="I8" s="57">
        <f t="shared" si="0"/>
        <v>24.602425940218584</v>
      </c>
      <c r="J8" s="56">
        <f t="shared" si="0"/>
        <v>12.123984030338546</v>
      </c>
      <c r="K8" s="57">
        <f t="shared" si="0"/>
        <v>12.478441909880036</v>
      </c>
      <c r="L8" s="135"/>
      <c r="M8" s="3"/>
    </row>
    <row r="9" spans="2:13">
      <c r="B9" s="146" t="s">
        <v>45</v>
      </c>
      <c r="C9" s="136">
        <v>48329</v>
      </c>
      <c r="D9" s="137">
        <v>34170</v>
      </c>
      <c r="E9" s="138">
        <v>14159</v>
      </c>
      <c r="F9" s="138">
        <v>2600</v>
      </c>
      <c r="G9" s="138">
        <v>11559</v>
      </c>
      <c r="H9" s="61">
        <f t="shared" si="1"/>
        <v>70.702890603985182</v>
      </c>
      <c r="I9" s="62">
        <f t="shared" si="0"/>
        <v>29.297109396014815</v>
      </c>
      <c r="J9" s="61">
        <f t="shared" si="0"/>
        <v>5.3797926710670607</v>
      </c>
      <c r="K9" s="62">
        <f t="shared" si="0"/>
        <v>23.917316724947753</v>
      </c>
      <c r="L9" s="135"/>
      <c r="M9" s="3"/>
    </row>
    <row r="10" spans="2:13">
      <c r="B10" s="145" t="s">
        <v>46</v>
      </c>
      <c r="C10" s="124">
        <v>32855</v>
      </c>
      <c r="D10" s="125">
        <v>29975</v>
      </c>
      <c r="E10" s="126">
        <v>2880</v>
      </c>
      <c r="F10" s="126">
        <v>1129</v>
      </c>
      <c r="G10" s="126">
        <v>1751</v>
      </c>
      <c r="H10" s="56">
        <f t="shared" si="1"/>
        <v>91.234210926799577</v>
      </c>
      <c r="I10" s="57">
        <f t="shared" si="0"/>
        <v>8.7657890732004269</v>
      </c>
      <c r="J10" s="56">
        <f t="shared" si="0"/>
        <v>3.4363110637650283</v>
      </c>
      <c r="K10" s="57">
        <f t="shared" si="0"/>
        <v>5.3294780094353982</v>
      </c>
      <c r="L10" s="135"/>
      <c r="M10" s="3"/>
    </row>
    <row r="11" spans="2:13">
      <c r="B11" s="146" t="s">
        <v>47</v>
      </c>
      <c r="C11" s="136">
        <v>5102</v>
      </c>
      <c r="D11" s="137">
        <v>2878</v>
      </c>
      <c r="E11" s="138">
        <v>2224</v>
      </c>
      <c r="F11" s="138">
        <v>766</v>
      </c>
      <c r="G11" s="138">
        <v>1458</v>
      </c>
      <c r="H11" s="61">
        <f>D11/$C11*100</f>
        <v>56.409251274010195</v>
      </c>
      <c r="I11" s="62">
        <f t="shared" si="0"/>
        <v>43.590748725989812</v>
      </c>
      <c r="J11" s="61">
        <f t="shared" si="0"/>
        <v>15.013720109760879</v>
      </c>
      <c r="K11" s="62">
        <f t="shared" si="0"/>
        <v>28.57702861622893</v>
      </c>
      <c r="L11" s="135"/>
      <c r="M11" s="3"/>
    </row>
    <row r="12" spans="2:13">
      <c r="B12" s="145" t="s">
        <v>48</v>
      </c>
      <c r="C12" s="124">
        <v>26273</v>
      </c>
      <c r="D12" s="125">
        <v>16048</v>
      </c>
      <c r="E12" s="126">
        <v>10225</v>
      </c>
      <c r="F12" s="126">
        <v>3638</v>
      </c>
      <c r="G12" s="126">
        <v>6587</v>
      </c>
      <c r="H12" s="56">
        <f t="shared" si="1"/>
        <v>61.081718874890569</v>
      </c>
      <c r="I12" s="57">
        <f t="shared" si="0"/>
        <v>38.918281125109431</v>
      </c>
      <c r="J12" s="56">
        <f t="shared" si="0"/>
        <v>13.846915083926465</v>
      </c>
      <c r="K12" s="57">
        <f t="shared" si="0"/>
        <v>25.071366041182962</v>
      </c>
      <c r="L12" s="135"/>
      <c r="M12" s="3"/>
    </row>
    <row r="13" spans="2:13">
      <c r="B13" s="146" t="s">
        <v>49</v>
      </c>
      <c r="C13" s="136">
        <v>48934</v>
      </c>
      <c r="D13" s="137">
        <v>32137</v>
      </c>
      <c r="E13" s="138">
        <v>16797</v>
      </c>
      <c r="F13" s="138">
        <v>5261</v>
      </c>
      <c r="G13" s="138">
        <v>11536</v>
      </c>
      <c r="H13" s="61">
        <f>D13/$C13*100</f>
        <v>65.674173376384516</v>
      </c>
      <c r="I13" s="62">
        <f t="shared" si="0"/>
        <v>34.325826623615477</v>
      </c>
      <c r="J13" s="61">
        <f t="shared" si="0"/>
        <v>10.751215923488781</v>
      </c>
      <c r="K13" s="62">
        <f t="shared" si="0"/>
        <v>23.574610700126701</v>
      </c>
      <c r="L13" s="135"/>
      <c r="M13" s="3"/>
    </row>
    <row r="14" spans="2:13">
      <c r="B14" s="145" t="s">
        <v>50</v>
      </c>
      <c r="C14" s="124">
        <v>19480</v>
      </c>
      <c r="D14" s="125">
        <v>18017</v>
      </c>
      <c r="E14" s="126">
        <v>1463</v>
      </c>
      <c r="F14" s="126">
        <v>561</v>
      </c>
      <c r="G14" s="126">
        <v>902</v>
      </c>
      <c r="H14" s="56">
        <f t="shared" si="1"/>
        <v>92.489733059548257</v>
      </c>
      <c r="I14" s="57">
        <f t="shared" si="0"/>
        <v>7.5102669404517455</v>
      </c>
      <c r="J14" s="56">
        <f t="shared" si="0"/>
        <v>2.8798767967145791</v>
      </c>
      <c r="K14" s="57">
        <f t="shared" si="0"/>
        <v>4.6303901437371664</v>
      </c>
      <c r="L14" s="135"/>
      <c r="M14" s="3"/>
    </row>
    <row r="15" spans="2:13">
      <c r="B15" s="146" t="s">
        <v>51</v>
      </c>
      <c r="C15" s="136">
        <v>57616</v>
      </c>
      <c r="D15" s="137">
        <v>46562</v>
      </c>
      <c r="E15" s="138">
        <v>11054</v>
      </c>
      <c r="F15" s="138">
        <v>4779</v>
      </c>
      <c r="G15" s="138">
        <v>6275</v>
      </c>
      <c r="H15" s="61">
        <f t="shared" si="1"/>
        <v>80.814357123021381</v>
      </c>
      <c r="I15" s="62">
        <f t="shared" si="0"/>
        <v>19.185642876978619</v>
      </c>
      <c r="J15" s="61">
        <f t="shared" si="0"/>
        <v>8.2945709525131903</v>
      </c>
      <c r="K15" s="62">
        <f t="shared" si="0"/>
        <v>10.891071924465425</v>
      </c>
      <c r="L15" s="135"/>
      <c r="M15" s="3"/>
    </row>
    <row r="16" spans="2:13">
      <c r="B16" s="145" t="s">
        <v>70</v>
      </c>
      <c r="C16" s="124">
        <v>100653</v>
      </c>
      <c r="D16" s="125">
        <v>76280</v>
      </c>
      <c r="E16" s="126">
        <v>24373</v>
      </c>
      <c r="F16" s="126">
        <v>9107</v>
      </c>
      <c r="G16" s="126">
        <v>15266</v>
      </c>
      <c r="H16" s="56">
        <f t="shared" si="1"/>
        <v>75.78512314585754</v>
      </c>
      <c r="I16" s="57">
        <f t="shared" si="0"/>
        <v>24.21487685414245</v>
      </c>
      <c r="J16" s="56">
        <f t="shared" si="0"/>
        <v>9.0479171013283253</v>
      </c>
      <c r="K16" s="57">
        <f t="shared" si="0"/>
        <v>15.166959752814124</v>
      </c>
      <c r="L16" s="135"/>
      <c r="M16" s="3"/>
    </row>
    <row r="17" spans="2:13">
      <c r="B17" s="146" t="s">
        <v>53</v>
      </c>
      <c r="C17" s="136">
        <v>32829</v>
      </c>
      <c r="D17" s="137">
        <v>24194</v>
      </c>
      <c r="E17" s="138">
        <v>8635</v>
      </c>
      <c r="F17" s="138">
        <v>3607</v>
      </c>
      <c r="G17" s="138">
        <v>5028</v>
      </c>
      <c r="H17" s="61">
        <f t="shared" si="1"/>
        <v>73.69703615705626</v>
      </c>
      <c r="I17" s="62">
        <f t="shared" si="0"/>
        <v>26.30296384294374</v>
      </c>
      <c r="J17" s="61">
        <f t="shared" si="0"/>
        <v>10.987236894209389</v>
      </c>
      <c r="K17" s="62">
        <f t="shared" si="0"/>
        <v>15.315726948734351</v>
      </c>
      <c r="L17" s="135"/>
      <c r="M17" s="3"/>
    </row>
    <row r="18" spans="2:13">
      <c r="B18" s="145" t="s">
        <v>54</v>
      </c>
      <c r="C18" s="124">
        <v>6584</v>
      </c>
      <c r="D18" s="125">
        <v>5127</v>
      </c>
      <c r="E18" s="126">
        <v>1457</v>
      </c>
      <c r="F18" s="126">
        <v>644</v>
      </c>
      <c r="G18" s="126">
        <v>813</v>
      </c>
      <c r="H18" s="56">
        <f t="shared" si="1"/>
        <v>77.87059538274606</v>
      </c>
      <c r="I18" s="57">
        <f t="shared" si="0"/>
        <v>22.129404617253947</v>
      </c>
      <c r="J18" s="56">
        <f t="shared" si="0"/>
        <v>9.7812879708383971</v>
      </c>
      <c r="K18" s="57">
        <f t="shared" si="0"/>
        <v>12.348116646415551</v>
      </c>
      <c r="L18" s="135"/>
      <c r="M18" s="3"/>
    </row>
    <row r="19" spans="2:13">
      <c r="B19" s="146" t="s">
        <v>55</v>
      </c>
      <c r="C19" s="136">
        <v>50036</v>
      </c>
      <c r="D19" s="137">
        <v>45972</v>
      </c>
      <c r="E19" s="138">
        <v>4064</v>
      </c>
      <c r="F19" s="138">
        <v>1569</v>
      </c>
      <c r="G19" s="138">
        <v>2495</v>
      </c>
      <c r="H19" s="61">
        <f t="shared" si="1"/>
        <v>91.877847949476376</v>
      </c>
      <c r="I19" s="62">
        <f t="shared" si="0"/>
        <v>8.1221520505236242</v>
      </c>
      <c r="J19" s="61">
        <f t="shared" si="0"/>
        <v>3.1357422655687901</v>
      </c>
      <c r="K19" s="62">
        <f t="shared" si="0"/>
        <v>4.9864097849548328</v>
      </c>
      <c r="L19" s="135"/>
      <c r="M19" s="3"/>
    </row>
    <row r="20" spans="2:13">
      <c r="B20" s="145" t="s">
        <v>56</v>
      </c>
      <c r="C20" s="124">
        <v>29950</v>
      </c>
      <c r="D20" s="125">
        <v>27451</v>
      </c>
      <c r="E20" s="126">
        <v>2499</v>
      </c>
      <c r="F20" s="126">
        <v>925</v>
      </c>
      <c r="G20" s="126">
        <v>1574</v>
      </c>
      <c r="H20" s="56">
        <f t="shared" si="1"/>
        <v>91.656093489148589</v>
      </c>
      <c r="I20" s="57">
        <f t="shared" si="0"/>
        <v>8.3439065108514185</v>
      </c>
      <c r="J20" s="56">
        <f t="shared" si="0"/>
        <v>3.0884808013355594</v>
      </c>
      <c r="K20" s="57">
        <f t="shared" si="0"/>
        <v>5.2554257095158601</v>
      </c>
      <c r="L20" s="135"/>
      <c r="M20" s="3"/>
    </row>
    <row r="21" spans="2:13">
      <c r="B21" s="146" t="s">
        <v>57</v>
      </c>
      <c r="C21" s="136">
        <v>20569</v>
      </c>
      <c r="D21" s="137">
        <v>17083</v>
      </c>
      <c r="E21" s="138">
        <v>3486</v>
      </c>
      <c r="F21" s="138">
        <v>1373</v>
      </c>
      <c r="G21" s="138">
        <v>2113</v>
      </c>
      <c r="H21" s="61">
        <f t="shared" si="1"/>
        <v>83.052165880694247</v>
      </c>
      <c r="I21" s="62">
        <f t="shared" si="0"/>
        <v>16.947834119305753</v>
      </c>
      <c r="J21" s="61">
        <f t="shared" si="0"/>
        <v>6.6750935874374058</v>
      </c>
      <c r="K21" s="62">
        <f t="shared" si="0"/>
        <v>10.272740531868346</v>
      </c>
      <c r="L21" s="135"/>
      <c r="M21" s="3"/>
    </row>
    <row r="22" spans="2:13">
      <c r="B22" s="147" t="s">
        <v>58</v>
      </c>
      <c r="C22" s="127">
        <v>27789</v>
      </c>
      <c r="D22" s="128">
        <v>25432</v>
      </c>
      <c r="E22" s="129">
        <v>2357</v>
      </c>
      <c r="F22" s="129">
        <v>755</v>
      </c>
      <c r="G22" s="129">
        <v>1602</v>
      </c>
      <c r="H22" s="66">
        <f t="shared" si="1"/>
        <v>91.518226636438882</v>
      </c>
      <c r="I22" s="67">
        <f t="shared" si="0"/>
        <v>8.4817733635611212</v>
      </c>
      <c r="J22" s="66">
        <f t="shared" si="0"/>
        <v>2.7169023714419374</v>
      </c>
      <c r="K22" s="67">
        <f t="shared" si="0"/>
        <v>5.7648709921191834</v>
      </c>
      <c r="L22" s="135"/>
      <c r="M22" s="3"/>
    </row>
    <row r="23" spans="2:13">
      <c r="B23" s="29" t="s">
        <v>59</v>
      </c>
      <c r="C23" s="68">
        <f>SUM(C10,C14,C19,C20,C22,C9)</f>
        <v>208439</v>
      </c>
      <c r="D23" s="68">
        <f>SUM(D10,D14,D19,D20,D22,D9)</f>
        <v>181017</v>
      </c>
      <c r="E23" s="69">
        <f>SUM(E10,E14,E19,E20,E22,E9)</f>
        <v>27422</v>
      </c>
      <c r="F23" s="70">
        <f>SUM(F10,F14,F19,F20,F22,F9)</f>
        <v>7539</v>
      </c>
      <c r="G23" s="68">
        <f>SUM(G10,G14,G19,G20,G22,G9)</f>
        <v>19883</v>
      </c>
      <c r="H23" s="71">
        <f t="shared" si="1"/>
        <v>86.844112666055779</v>
      </c>
      <c r="I23" s="72">
        <f t="shared" si="1"/>
        <v>13.155887333944225</v>
      </c>
      <c r="J23" s="73">
        <f t="shared" si="1"/>
        <v>3.6168855156664543</v>
      </c>
      <c r="K23" s="72">
        <f t="shared" si="1"/>
        <v>9.5390018182777681</v>
      </c>
      <c r="L23" s="135"/>
      <c r="M23" s="3"/>
    </row>
    <row r="24" spans="2:13">
      <c r="B24" s="36" t="s">
        <v>60</v>
      </c>
      <c r="C24" s="74">
        <f>SUM(C7,C8,C11,C12,C13,C15,C16,C17,C18,C21)</f>
        <v>486609</v>
      </c>
      <c r="D24" s="75">
        <f>SUM(D7,D8,D11,D12,D13,D15,D16,D17,D18,D21)</f>
        <v>357320</v>
      </c>
      <c r="E24" s="75">
        <f>SUM(E7,E8,E11,E12,E13,E15,E16,E17,E18,E21)</f>
        <v>129289</v>
      </c>
      <c r="F24" s="76">
        <f>SUM(F7,F8,F11,F12,F13,F15,F16,F17,F18,F21)</f>
        <v>52777</v>
      </c>
      <c r="G24" s="76">
        <f>SUM(G7,G8,G11,G12,G13,G15,G16,G17,G18,G21)</f>
        <v>76512</v>
      </c>
      <c r="H24" s="77">
        <f t="shared" si="1"/>
        <v>73.430618833601514</v>
      </c>
      <c r="I24" s="62">
        <f t="shared" si="1"/>
        <v>26.569381166398486</v>
      </c>
      <c r="J24" s="61">
        <f t="shared" si="1"/>
        <v>10.845874202902124</v>
      </c>
      <c r="K24" s="62">
        <f t="shared" si="1"/>
        <v>15.723506963496359</v>
      </c>
      <c r="L24" s="135"/>
      <c r="M24" s="3"/>
    </row>
    <row r="25" spans="2:13">
      <c r="B25" s="130" t="s">
        <v>61</v>
      </c>
      <c r="C25" s="78">
        <f>SUM(C7:C22)</f>
        <v>695048</v>
      </c>
      <c r="D25" s="79">
        <f>SUM(D7:D22)</f>
        <v>538337</v>
      </c>
      <c r="E25" s="79">
        <f>SUM(E7:E22)</f>
        <v>156711</v>
      </c>
      <c r="F25" s="80">
        <f>SUM(F7:F22)</f>
        <v>60316</v>
      </c>
      <c r="G25" s="80">
        <f>SUM(G7:G22)</f>
        <v>96395</v>
      </c>
      <c r="H25" s="81">
        <f t="shared" si="1"/>
        <v>77.453211864504325</v>
      </c>
      <c r="I25" s="82">
        <f t="shared" si="1"/>
        <v>22.546788135495678</v>
      </c>
      <c r="J25" s="83">
        <f>F25/$C25*100</f>
        <v>8.6779618098318387</v>
      </c>
      <c r="K25" s="82">
        <f t="shared" si="1"/>
        <v>13.868826325663838</v>
      </c>
      <c r="L25" s="135"/>
      <c r="M25" s="3"/>
    </row>
    <row r="26" spans="2:13" ht="28.5" customHeight="1">
      <c r="B26" s="198" t="s">
        <v>71</v>
      </c>
      <c r="C26" s="198"/>
      <c r="D26" s="198"/>
      <c r="E26" s="198"/>
      <c r="F26" s="198"/>
      <c r="G26" s="198"/>
      <c r="H26" s="198"/>
      <c r="I26" s="198"/>
      <c r="J26" s="198"/>
      <c r="K26" s="198"/>
      <c r="L26" s="135"/>
      <c r="M26" s="3"/>
    </row>
    <row r="27" spans="2:13" ht="29.1" customHeight="1">
      <c r="B27" s="197" t="s">
        <v>72</v>
      </c>
      <c r="C27" s="197"/>
      <c r="D27" s="197"/>
      <c r="E27" s="197"/>
      <c r="F27" s="197"/>
      <c r="G27" s="197"/>
      <c r="H27" s="197"/>
      <c r="I27" s="197"/>
      <c r="J27" s="197"/>
      <c r="K27" s="197"/>
    </row>
    <row r="30" spans="2:13">
      <c r="C30" s="3"/>
      <c r="D30" s="3"/>
      <c r="E30" s="3"/>
      <c r="F30" s="3"/>
      <c r="G30" s="3"/>
    </row>
    <row r="31" spans="2:13" s="139" customFormat="1"/>
  </sheetData>
  <mergeCells count="15">
    <mergeCell ref="J4:K4"/>
    <mergeCell ref="C6:G6"/>
    <mergeCell ref="H6:K6"/>
    <mergeCell ref="B27:K27"/>
    <mergeCell ref="B2:K2"/>
    <mergeCell ref="B3:B6"/>
    <mergeCell ref="C3:C5"/>
    <mergeCell ref="D3:D5"/>
    <mergeCell ref="E3:G3"/>
    <mergeCell ref="H3:H5"/>
    <mergeCell ref="I3:K3"/>
    <mergeCell ref="E4:E5"/>
    <mergeCell ref="F4:G4"/>
    <mergeCell ref="I4:I5"/>
    <mergeCell ref="B26:K26"/>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O29"/>
  <sheetViews>
    <sheetView zoomScale="90" zoomScaleNormal="90" workbookViewId="0">
      <selection activeCell="B2" sqref="B2:K2"/>
    </sheetView>
  </sheetViews>
  <sheetFormatPr defaultColWidth="11" defaultRowHeight="15.6"/>
  <cols>
    <col min="2" max="2" width="26" customWidth="1"/>
    <col min="3" max="11" width="25.875" customWidth="1"/>
    <col min="12" max="15" width="20.875" customWidth="1"/>
    <col min="16" max="19" width="15.875" customWidth="1"/>
  </cols>
  <sheetData>
    <row r="1" spans="2:15" ht="18" customHeight="1">
      <c r="L1" s="1"/>
      <c r="M1" s="1"/>
      <c r="N1" s="1"/>
      <c r="O1" s="1"/>
    </row>
    <row r="2" spans="2:15" ht="34.5" customHeight="1">
      <c r="B2" s="200" t="s">
        <v>10</v>
      </c>
      <c r="C2" s="200"/>
      <c r="D2" s="200"/>
      <c r="E2" s="200"/>
      <c r="F2" s="200"/>
      <c r="G2" s="200"/>
      <c r="H2" s="200"/>
      <c r="I2" s="200"/>
      <c r="J2" s="200"/>
      <c r="K2" s="200"/>
    </row>
    <row r="3" spans="2:15" ht="20.100000000000001" customHeight="1">
      <c r="B3" s="192" t="s">
        <v>73</v>
      </c>
      <c r="C3" s="183" t="s">
        <v>34</v>
      </c>
      <c r="D3" s="183" t="s">
        <v>35</v>
      </c>
      <c r="E3" s="186" t="s">
        <v>36</v>
      </c>
      <c r="F3" s="187"/>
      <c r="G3" s="187"/>
      <c r="H3" s="183" t="s">
        <v>35</v>
      </c>
      <c r="I3" s="186" t="s">
        <v>36</v>
      </c>
      <c r="J3" s="187"/>
      <c r="K3" s="188"/>
      <c r="L3" s="2"/>
      <c r="M3" s="2"/>
    </row>
    <row r="4" spans="2:15" ht="20.100000000000001" customHeight="1">
      <c r="B4" s="193"/>
      <c r="C4" s="184"/>
      <c r="D4" s="184"/>
      <c r="E4" s="189" t="s">
        <v>37</v>
      </c>
      <c r="F4" s="170" t="s">
        <v>38</v>
      </c>
      <c r="G4" s="170"/>
      <c r="H4" s="184"/>
      <c r="I4" s="189" t="s">
        <v>37</v>
      </c>
      <c r="J4" s="170" t="s">
        <v>38</v>
      </c>
      <c r="K4" s="171"/>
      <c r="L4" s="2"/>
      <c r="M4" s="2"/>
    </row>
    <row r="5" spans="2:15" ht="20.100000000000001" customHeight="1">
      <c r="B5" s="193"/>
      <c r="C5" s="184"/>
      <c r="D5" s="184"/>
      <c r="E5" s="189"/>
      <c r="F5" s="120" t="s">
        <v>39</v>
      </c>
      <c r="G5" s="4" t="s">
        <v>40</v>
      </c>
      <c r="H5" s="184"/>
      <c r="I5" s="189"/>
      <c r="J5" s="120" t="s">
        <v>39</v>
      </c>
      <c r="K5" s="121" t="s">
        <v>40</v>
      </c>
      <c r="L5" s="2"/>
      <c r="M5" s="2"/>
    </row>
    <row r="6" spans="2:15" ht="20.100000000000001" customHeight="1">
      <c r="B6" s="194"/>
      <c r="C6" s="172" t="s">
        <v>41</v>
      </c>
      <c r="D6" s="173"/>
      <c r="E6" s="173"/>
      <c r="F6" s="173"/>
      <c r="G6" s="174"/>
      <c r="H6" s="175" t="s">
        <v>42</v>
      </c>
      <c r="I6" s="176"/>
      <c r="J6" s="176"/>
      <c r="K6" s="177"/>
      <c r="L6" s="2"/>
      <c r="M6" s="2"/>
    </row>
    <row r="7" spans="2:15" ht="20.100000000000001" customHeight="1">
      <c r="B7" s="5" t="s">
        <v>43</v>
      </c>
      <c r="C7" s="48">
        <v>81695</v>
      </c>
      <c r="D7" s="49">
        <v>56654</v>
      </c>
      <c r="E7" s="50">
        <v>25041</v>
      </c>
      <c r="F7" s="50">
        <v>10858</v>
      </c>
      <c r="G7" s="50">
        <v>14183</v>
      </c>
      <c r="H7" s="51">
        <v>69.348185323459205</v>
      </c>
      <c r="I7" s="52">
        <v>30.651814676540788</v>
      </c>
      <c r="J7" s="51">
        <v>13.290899075830835</v>
      </c>
      <c r="K7" s="52">
        <v>17.360915600709959</v>
      </c>
      <c r="L7" s="2"/>
      <c r="M7" s="3"/>
    </row>
    <row r="8" spans="2:15" ht="20.100000000000001" customHeight="1">
      <c r="B8" s="11" t="s">
        <v>44</v>
      </c>
      <c r="C8" s="53">
        <v>100607</v>
      </c>
      <c r="D8" s="54">
        <v>76287</v>
      </c>
      <c r="E8" s="55">
        <v>24320</v>
      </c>
      <c r="F8" s="55">
        <v>11666</v>
      </c>
      <c r="G8" s="55">
        <v>12654</v>
      </c>
      <c r="H8" s="56">
        <v>75.826731738348229</v>
      </c>
      <c r="I8" s="57">
        <v>24.173268261651774</v>
      </c>
      <c r="J8" s="56">
        <v>11.595614619261084</v>
      </c>
      <c r="K8" s="57">
        <v>12.577653642390688</v>
      </c>
      <c r="L8" s="2"/>
      <c r="M8" s="3"/>
    </row>
    <row r="9" spans="2:15" ht="20.100000000000001" customHeight="1">
      <c r="B9" s="17" t="s">
        <v>45</v>
      </c>
      <c r="C9" s="58">
        <v>47692</v>
      </c>
      <c r="D9" s="59">
        <v>34292</v>
      </c>
      <c r="E9" s="60">
        <v>13400</v>
      </c>
      <c r="F9" s="60">
        <v>2355</v>
      </c>
      <c r="G9" s="60">
        <v>11045</v>
      </c>
      <c r="H9" s="61">
        <v>71.903044535771201</v>
      </c>
      <c r="I9" s="62">
        <v>28.096955464228802</v>
      </c>
      <c r="J9" s="61">
        <v>4.9379350834521514</v>
      </c>
      <c r="K9" s="62">
        <v>23.159020380776653</v>
      </c>
      <c r="L9" s="2"/>
      <c r="M9" s="3"/>
    </row>
    <row r="10" spans="2:15" ht="20.100000000000001" customHeight="1">
      <c r="B10" s="11" t="s">
        <v>46</v>
      </c>
      <c r="C10" s="53">
        <v>32907</v>
      </c>
      <c r="D10" s="54">
        <v>30236</v>
      </c>
      <c r="E10" s="55">
        <v>2671</v>
      </c>
      <c r="F10" s="55">
        <v>1005</v>
      </c>
      <c r="G10" s="55">
        <v>1666</v>
      </c>
      <c r="H10" s="56">
        <v>91.883185948278481</v>
      </c>
      <c r="I10" s="57">
        <v>8.1168140517215193</v>
      </c>
      <c r="J10" s="56">
        <v>3.0540614458929709</v>
      </c>
      <c r="K10" s="57">
        <v>5.062752605828547</v>
      </c>
      <c r="L10" s="2"/>
      <c r="M10" s="3"/>
    </row>
    <row r="11" spans="2:15" ht="20.100000000000001" customHeight="1">
      <c r="B11" s="17" t="s">
        <v>47</v>
      </c>
      <c r="C11" s="58">
        <v>4906</v>
      </c>
      <c r="D11" s="59">
        <v>2907</v>
      </c>
      <c r="E11" s="60">
        <v>1999</v>
      </c>
      <c r="F11" s="60">
        <v>589</v>
      </c>
      <c r="G11" s="60">
        <v>1410</v>
      </c>
      <c r="H11" s="61">
        <v>59.25397472482674</v>
      </c>
      <c r="I11" s="62">
        <v>40.74602527517326</v>
      </c>
      <c r="J11" s="61">
        <v>12.005707297187119</v>
      </c>
      <c r="K11" s="62">
        <v>28.740317977986141</v>
      </c>
      <c r="L11" s="2"/>
      <c r="M11" s="3"/>
    </row>
    <row r="12" spans="2:15" ht="20.100000000000001" customHeight="1">
      <c r="B12" s="11" t="s">
        <v>48</v>
      </c>
      <c r="C12" s="53">
        <v>26442</v>
      </c>
      <c r="D12" s="54">
        <v>16627</v>
      </c>
      <c r="E12" s="55">
        <v>9815</v>
      </c>
      <c r="F12" s="55">
        <v>3257</v>
      </c>
      <c r="G12" s="55">
        <v>6558</v>
      </c>
      <c r="H12" s="56">
        <v>62.881022615535883</v>
      </c>
      <c r="I12" s="57">
        <v>37.11897738446411</v>
      </c>
      <c r="J12" s="56">
        <v>12.317525149383556</v>
      </c>
      <c r="K12" s="57">
        <v>24.801452235080554</v>
      </c>
      <c r="L12" s="2"/>
      <c r="M12" s="3"/>
    </row>
    <row r="13" spans="2:15" ht="20.100000000000001" customHeight="1">
      <c r="B13" s="17" t="s">
        <v>49</v>
      </c>
      <c r="C13" s="58">
        <v>48581</v>
      </c>
      <c r="D13" s="59">
        <v>31879</v>
      </c>
      <c r="E13" s="60">
        <v>16702</v>
      </c>
      <c r="F13" s="60">
        <v>5297</v>
      </c>
      <c r="G13" s="60">
        <v>11405</v>
      </c>
      <c r="H13" s="61">
        <v>65.620304234165616</v>
      </c>
      <c r="I13" s="62">
        <v>34.379695765834377</v>
      </c>
      <c r="J13" s="61">
        <v>10.903439616310903</v>
      </c>
      <c r="K13" s="62">
        <v>23.476256149523476</v>
      </c>
      <c r="L13" s="2"/>
      <c r="M13" s="3"/>
    </row>
    <row r="14" spans="2:15" ht="20.100000000000001" customHeight="1">
      <c r="B14" s="11" t="s">
        <v>50</v>
      </c>
      <c r="C14" s="53">
        <v>19327</v>
      </c>
      <c r="D14" s="54">
        <v>18007</v>
      </c>
      <c r="E14" s="55">
        <v>1320</v>
      </c>
      <c r="F14" s="55">
        <v>497</v>
      </c>
      <c r="G14" s="55">
        <v>823</v>
      </c>
      <c r="H14" s="56">
        <v>93.170176437108708</v>
      </c>
      <c r="I14" s="57">
        <v>6.829823562891292</v>
      </c>
      <c r="J14" s="56">
        <v>2.5715320536037667</v>
      </c>
      <c r="K14" s="57">
        <v>4.2582915092875258</v>
      </c>
      <c r="L14" s="2"/>
      <c r="M14" s="3"/>
    </row>
    <row r="15" spans="2:15" ht="20.100000000000001" customHeight="1">
      <c r="B15" s="17" t="s">
        <v>51</v>
      </c>
      <c r="C15" s="58">
        <v>56239</v>
      </c>
      <c r="D15" s="59">
        <v>45163</v>
      </c>
      <c r="E15" s="60">
        <v>11076</v>
      </c>
      <c r="F15" s="60">
        <v>4760</v>
      </c>
      <c r="G15" s="60">
        <v>6316</v>
      </c>
      <c r="H15" s="61">
        <v>80.305481960916808</v>
      </c>
      <c r="I15" s="62">
        <v>19.694518039083199</v>
      </c>
      <c r="J15" s="61">
        <v>8.4638773804655134</v>
      </c>
      <c r="K15" s="62">
        <v>11.230640658617686</v>
      </c>
      <c r="L15" s="2"/>
      <c r="M15" s="3"/>
    </row>
    <row r="16" spans="2:15" ht="20.100000000000001" customHeight="1">
      <c r="B16" s="11" t="s">
        <v>52</v>
      </c>
      <c r="C16" s="53">
        <v>98458</v>
      </c>
      <c r="D16" s="54">
        <v>73971</v>
      </c>
      <c r="E16" s="55">
        <v>24487</v>
      </c>
      <c r="F16" s="55">
        <v>9194</v>
      </c>
      <c r="G16" s="55">
        <v>15293</v>
      </c>
      <c r="H16" s="56">
        <v>75.129496841292735</v>
      </c>
      <c r="I16" s="57">
        <v>24.870503158707265</v>
      </c>
      <c r="J16" s="56">
        <v>9.3379918340815369</v>
      </c>
      <c r="K16" s="57">
        <v>15.532511324625728</v>
      </c>
      <c r="L16" s="2"/>
      <c r="M16" s="3"/>
    </row>
    <row r="17" spans="2:13" ht="20.100000000000001" customHeight="1">
      <c r="B17" s="17" t="s">
        <v>53</v>
      </c>
      <c r="C17" s="58">
        <v>32979</v>
      </c>
      <c r="D17" s="59">
        <v>24017</v>
      </c>
      <c r="E17" s="60">
        <v>8962</v>
      </c>
      <c r="F17" s="60">
        <v>3687</v>
      </c>
      <c r="G17" s="60">
        <v>5275</v>
      </c>
      <c r="H17" s="61">
        <v>72.825131144061373</v>
      </c>
      <c r="I17" s="62">
        <v>27.174868855938627</v>
      </c>
      <c r="J17" s="61">
        <v>11.179841717456563</v>
      </c>
      <c r="K17" s="62">
        <v>15.995027138482065</v>
      </c>
      <c r="L17" s="2"/>
      <c r="M17" s="3"/>
    </row>
    <row r="18" spans="2:13" ht="20.100000000000001" customHeight="1">
      <c r="B18" s="11" t="s">
        <v>54</v>
      </c>
      <c r="C18" s="53">
        <v>6800</v>
      </c>
      <c r="D18" s="54">
        <v>5297</v>
      </c>
      <c r="E18" s="55">
        <v>1503</v>
      </c>
      <c r="F18" s="55">
        <v>668</v>
      </c>
      <c r="G18" s="55">
        <v>835</v>
      </c>
      <c r="H18" s="56">
        <v>77.897058823529406</v>
      </c>
      <c r="I18" s="57">
        <v>22.102941176470591</v>
      </c>
      <c r="J18" s="56">
        <v>9.8235294117647065</v>
      </c>
      <c r="K18" s="57">
        <v>12.279411764705882</v>
      </c>
      <c r="L18" s="2"/>
      <c r="M18" s="3"/>
    </row>
    <row r="19" spans="2:13" ht="20.100000000000001" customHeight="1">
      <c r="B19" s="17" t="s">
        <v>55</v>
      </c>
      <c r="C19" s="58">
        <v>50905</v>
      </c>
      <c r="D19" s="59">
        <v>47127</v>
      </c>
      <c r="E19" s="60">
        <v>3778</v>
      </c>
      <c r="F19" s="60">
        <v>1546</v>
      </c>
      <c r="G19" s="60">
        <v>2232</v>
      </c>
      <c r="H19" s="61">
        <v>92.578332187407923</v>
      </c>
      <c r="I19" s="62">
        <v>7.4216678125920836</v>
      </c>
      <c r="J19" s="61">
        <v>3.037029761320106</v>
      </c>
      <c r="K19" s="62">
        <v>4.3846380512719776</v>
      </c>
      <c r="L19" s="2"/>
      <c r="M19" s="3"/>
    </row>
    <row r="20" spans="2:13" ht="20.100000000000001" customHeight="1">
      <c r="B20" s="11" t="s">
        <v>56</v>
      </c>
      <c r="C20" s="53">
        <v>30779</v>
      </c>
      <c r="D20" s="54">
        <v>28365</v>
      </c>
      <c r="E20" s="55">
        <v>2414</v>
      </c>
      <c r="F20" s="55">
        <v>919</v>
      </c>
      <c r="G20" s="55">
        <v>1495</v>
      </c>
      <c r="H20" s="56">
        <v>92.156990155625579</v>
      </c>
      <c r="I20" s="57">
        <v>7.8430098443744116</v>
      </c>
      <c r="J20" s="56">
        <v>2.9858020078625036</v>
      </c>
      <c r="K20" s="57">
        <v>4.8572078365119076</v>
      </c>
      <c r="L20" s="2"/>
      <c r="M20" s="3"/>
    </row>
    <row r="21" spans="2:13" ht="20.100000000000001" customHeight="1">
      <c r="B21" s="17" t="s">
        <v>57</v>
      </c>
      <c r="C21" s="58">
        <v>20448</v>
      </c>
      <c r="D21" s="59">
        <v>16880</v>
      </c>
      <c r="E21" s="60">
        <v>3568</v>
      </c>
      <c r="F21" s="60">
        <v>1340</v>
      </c>
      <c r="G21" s="60">
        <v>2228</v>
      </c>
      <c r="H21" s="61">
        <v>82.550860719874805</v>
      </c>
      <c r="I21" s="62">
        <v>17.449139280125195</v>
      </c>
      <c r="J21" s="61">
        <v>6.5532081377151803</v>
      </c>
      <c r="K21" s="62">
        <v>10.895931142410015</v>
      </c>
      <c r="L21" s="2"/>
      <c r="M21" s="3"/>
    </row>
    <row r="22" spans="2:13" ht="20.100000000000001" customHeight="1">
      <c r="B22" s="23" t="s">
        <v>58</v>
      </c>
      <c r="C22" s="63">
        <v>28662</v>
      </c>
      <c r="D22" s="64">
        <v>26424</v>
      </c>
      <c r="E22" s="65">
        <v>2238</v>
      </c>
      <c r="F22" s="65">
        <v>783</v>
      </c>
      <c r="G22" s="65">
        <v>1455</v>
      </c>
      <c r="H22" s="66">
        <v>92.191752145698132</v>
      </c>
      <c r="I22" s="67">
        <v>7.8082478543018627</v>
      </c>
      <c r="J22" s="66">
        <v>2.7318400669876493</v>
      </c>
      <c r="K22" s="67">
        <v>5.0764077873142144</v>
      </c>
      <c r="L22" s="2"/>
      <c r="M22" s="3"/>
    </row>
    <row r="23" spans="2:13" ht="20.100000000000001" customHeight="1">
      <c r="B23" s="29" t="s">
        <v>59</v>
      </c>
      <c r="C23" s="68">
        <v>210272</v>
      </c>
      <c r="D23" s="68">
        <v>184451</v>
      </c>
      <c r="E23" s="69">
        <v>25821</v>
      </c>
      <c r="F23" s="70">
        <v>7105</v>
      </c>
      <c r="G23" s="68">
        <v>18716</v>
      </c>
      <c r="H23" s="71">
        <v>87.720190990716787</v>
      </c>
      <c r="I23" s="72">
        <v>12.279809009283214</v>
      </c>
      <c r="J23" s="73">
        <v>3.3789567797899864</v>
      </c>
      <c r="K23" s="72">
        <v>8.9008522294932284</v>
      </c>
      <c r="L23" s="2"/>
      <c r="M23" s="3"/>
    </row>
    <row r="24" spans="2:13" ht="20.100000000000001" customHeight="1">
      <c r="B24" s="36" t="s">
        <v>60</v>
      </c>
      <c r="C24" s="74">
        <v>477155</v>
      </c>
      <c r="D24" s="75">
        <v>349682</v>
      </c>
      <c r="E24" s="75">
        <v>127473</v>
      </c>
      <c r="F24" s="76">
        <v>51316</v>
      </c>
      <c r="G24" s="76">
        <v>76157</v>
      </c>
      <c r="H24" s="77">
        <v>73.284781674717863</v>
      </c>
      <c r="I24" s="62">
        <v>26.715218325282141</v>
      </c>
      <c r="J24" s="61">
        <v>10.754576605086399</v>
      </c>
      <c r="K24" s="62">
        <v>15.960641720195742</v>
      </c>
      <c r="L24" s="2"/>
      <c r="M24" s="3"/>
    </row>
    <row r="25" spans="2:13" ht="20.100000000000001" customHeight="1">
      <c r="B25" s="41" t="s">
        <v>61</v>
      </c>
      <c r="C25" s="78">
        <v>687427</v>
      </c>
      <c r="D25" s="79">
        <v>534133</v>
      </c>
      <c r="E25" s="79">
        <v>153294</v>
      </c>
      <c r="F25" s="80">
        <v>58421</v>
      </c>
      <c r="G25" s="80">
        <v>94873</v>
      </c>
      <c r="H25" s="81">
        <v>77.700323088851619</v>
      </c>
      <c r="I25" s="82">
        <v>22.299676911148385</v>
      </c>
      <c r="J25" s="83">
        <v>8.4985023864352129</v>
      </c>
      <c r="K25" s="82">
        <v>13.80117452471317</v>
      </c>
      <c r="L25" s="2"/>
      <c r="M25" s="3"/>
    </row>
    <row r="26" spans="2:13" ht="20.100000000000001" customHeight="1">
      <c r="B26" s="199" t="s">
        <v>74</v>
      </c>
      <c r="C26" s="199"/>
      <c r="D26" s="199"/>
      <c r="E26" s="199"/>
      <c r="F26" s="199"/>
      <c r="G26" s="199"/>
      <c r="H26" s="199"/>
      <c r="I26" s="199"/>
      <c r="J26" s="199"/>
      <c r="K26" s="199"/>
      <c r="L26" s="2"/>
      <c r="M26" s="3"/>
    </row>
    <row r="27" spans="2:13">
      <c r="C27" s="3"/>
      <c r="D27" s="2"/>
      <c r="E27" s="2"/>
      <c r="F27" s="2"/>
      <c r="G27" s="2"/>
      <c r="H27" s="2"/>
      <c r="I27" s="2"/>
      <c r="J27" s="2"/>
      <c r="K27" s="2"/>
      <c r="L27" s="2"/>
      <c r="M27" s="2"/>
    </row>
    <row r="28" spans="2:13">
      <c r="B28" s="2"/>
      <c r="C28" s="2"/>
      <c r="D28" s="2"/>
      <c r="E28" s="2"/>
      <c r="F28" s="2"/>
      <c r="G28" s="2"/>
      <c r="H28" s="2"/>
      <c r="I28" s="2"/>
      <c r="J28" s="2"/>
      <c r="K28" s="2"/>
      <c r="L28" s="2"/>
      <c r="M28" s="2"/>
    </row>
    <row r="29" spans="2:13">
      <c r="B29" s="2"/>
      <c r="C29" s="2"/>
      <c r="D29" s="2"/>
      <c r="E29" s="2"/>
      <c r="F29" s="2"/>
      <c r="G29" s="2"/>
      <c r="H29" s="2"/>
      <c r="I29" s="2"/>
      <c r="J29" s="2"/>
      <c r="K29" s="2"/>
      <c r="L29" s="2"/>
      <c r="M29" s="2"/>
    </row>
  </sheetData>
  <mergeCells count="14">
    <mergeCell ref="B26:K26"/>
    <mergeCell ref="B2:K2"/>
    <mergeCell ref="C3:C5"/>
    <mergeCell ref="D3:D5"/>
    <mergeCell ref="E3:G3"/>
    <mergeCell ref="H3:H5"/>
    <mergeCell ref="I3:K3"/>
    <mergeCell ref="E4:E5"/>
    <mergeCell ref="F4:G4"/>
    <mergeCell ref="I4:I5"/>
    <mergeCell ref="J4:K4"/>
    <mergeCell ref="B3:B6"/>
    <mergeCell ref="C6:G6"/>
    <mergeCell ref="H6:K6"/>
  </mergeCells>
  <pageMargins left="0.7" right="0.7" top="0.78740157499999996" bottom="0.78740157499999996"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6"/>
  <sheetViews>
    <sheetView zoomScale="80" zoomScaleNormal="80" workbookViewId="0">
      <selection activeCell="B2" sqref="B2:K2"/>
    </sheetView>
  </sheetViews>
  <sheetFormatPr defaultColWidth="11" defaultRowHeight="15.6"/>
  <cols>
    <col min="2" max="2" width="26" customWidth="1"/>
    <col min="3" max="11" width="25.875" customWidth="1"/>
    <col min="12" max="15" width="20.875" customWidth="1"/>
    <col min="16" max="19" width="15.875" customWidth="1"/>
  </cols>
  <sheetData>
    <row r="1" spans="2:15" ht="18.75" customHeight="1">
      <c r="L1" s="1"/>
      <c r="M1" s="1"/>
      <c r="N1" s="1"/>
      <c r="O1" s="1"/>
    </row>
    <row r="2" spans="2:15" ht="36.75" customHeight="1">
      <c r="B2" s="200" t="s">
        <v>11</v>
      </c>
      <c r="C2" s="200"/>
      <c r="D2" s="200"/>
      <c r="E2" s="200"/>
      <c r="F2" s="200"/>
      <c r="G2" s="200"/>
      <c r="H2" s="200"/>
      <c r="I2" s="200"/>
      <c r="J2" s="200"/>
      <c r="K2" s="200"/>
    </row>
    <row r="3" spans="2:15" ht="20.100000000000001" customHeight="1">
      <c r="B3" s="192" t="s">
        <v>33</v>
      </c>
      <c r="C3" s="183" t="s">
        <v>75</v>
      </c>
      <c r="D3" s="183" t="s">
        <v>35</v>
      </c>
      <c r="E3" s="186" t="s">
        <v>36</v>
      </c>
      <c r="F3" s="187"/>
      <c r="G3" s="187"/>
      <c r="H3" s="183" t="s">
        <v>35</v>
      </c>
      <c r="I3" s="186" t="s">
        <v>36</v>
      </c>
      <c r="J3" s="187"/>
      <c r="K3" s="188"/>
      <c r="L3" s="2"/>
      <c r="M3" s="2"/>
    </row>
    <row r="4" spans="2:15" ht="20.100000000000001" customHeight="1">
      <c r="B4" s="193"/>
      <c r="C4" s="184"/>
      <c r="D4" s="184"/>
      <c r="E4" s="189" t="s">
        <v>37</v>
      </c>
      <c r="F4" s="170" t="s">
        <v>38</v>
      </c>
      <c r="G4" s="170"/>
      <c r="H4" s="184"/>
      <c r="I4" s="189" t="s">
        <v>37</v>
      </c>
      <c r="J4" s="170" t="s">
        <v>38</v>
      </c>
      <c r="K4" s="171"/>
      <c r="L4" s="2"/>
      <c r="M4" s="2"/>
    </row>
    <row r="5" spans="2:15" ht="20.100000000000001" customHeight="1">
      <c r="B5" s="193"/>
      <c r="C5" s="184"/>
      <c r="D5" s="184"/>
      <c r="E5" s="189"/>
      <c r="F5" s="120" t="s">
        <v>39</v>
      </c>
      <c r="G5" s="4" t="s">
        <v>40</v>
      </c>
      <c r="H5" s="184"/>
      <c r="I5" s="189"/>
      <c r="J5" s="120" t="s">
        <v>39</v>
      </c>
      <c r="K5" s="121" t="s">
        <v>40</v>
      </c>
      <c r="L5" s="2"/>
      <c r="M5" s="2"/>
    </row>
    <row r="6" spans="2:15" ht="20.100000000000001" customHeight="1">
      <c r="B6" s="194"/>
      <c r="C6" s="172" t="s">
        <v>41</v>
      </c>
      <c r="D6" s="173"/>
      <c r="E6" s="173"/>
      <c r="F6" s="173"/>
      <c r="G6" s="174"/>
      <c r="H6" s="175" t="s">
        <v>42</v>
      </c>
      <c r="I6" s="176"/>
      <c r="J6" s="176"/>
      <c r="K6" s="177"/>
      <c r="L6" s="2"/>
      <c r="M6" s="2"/>
    </row>
    <row r="7" spans="2:15" ht="20.100000000000001" customHeight="1">
      <c r="B7" s="5" t="s">
        <v>43</v>
      </c>
      <c r="C7" s="48">
        <v>79807</v>
      </c>
      <c r="D7" s="49">
        <v>55579</v>
      </c>
      <c r="E7" s="50">
        <v>24228</v>
      </c>
      <c r="F7" s="50">
        <v>10774</v>
      </c>
      <c r="G7" s="50">
        <v>13454</v>
      </c>
      <c r="H7" s="51">
        <v>69.641760747804085</v>
      </c>
      <c r="I7" s="52">
        <v>30.358239252195922</v>
      </c>
      <c r="J7" s="51">
        <v>13.50006891626048</v>
      </c>
      <c r="K7" s="52">
        <v>16.858170335935444</v>
      </c>
      <c r="L7" s="2"/>
      <c r="M7" s="3"/>
    </row>
    <row r="8" spans="2:15" ht="20.100000000000001" customHeight="1">
      <c r="B8" s="11" t="s">
        <v>44</v>
      </c>
      <c r="C8" s="53">
        <v>95064</v>
      </c>
      <c r="D8" s="54">
        <v>72065</v>
      </c>
      <c r="E8" s="55">
        <v>22999</v>
      </c>
      <c r="F8" s="55">
        <v>10992</v>
      </c>
      <c r="G8" s="55">
        <v>12007</v>
      </c>
      <c r="H8" s="56">
        <v>75.80682487587309</v>
      </c>
      <c r="I8" s="57">
        <v>24.193175124126903</v>
      </c>
      <c r="J8" s="56">
        <v>11.562736682655895</v>
      </c>
      <c r="K8" s="57">
        <v>12.630438441471009</v>
      </c>
      <c r="L8" s="2"/>
      <c r="M8" s="3"/>
    </row>
    <row r="9" spans="2:15" ht="20.100000000000001" customHeight="1">
      <c r="B9" s="17" t="s">
        <v>45</v>
      </c>
      <c r="C9" s="58">
        <v>47557</v>
      </c>
      <c r="D9" s="59">
        <v>33893</v>
      </c>
      <c r="E9" s="60">
        <v>13664</v>
      </c>
      <c r="F9" s="60">
        <v>2396</v>
      </c>
      <c r="G9" s="60">
        <v>11268</v>
      </c>
      <c r="H9" s="61">
        <v>71.268162415627572</v>
      </c>
      <c r="I9" s="62">
        <v>28.731837584372439</v>
      </c>
      <c r="J9" s="61">
        <v>5.0381647286414202</v>
      </c>
      <c r="K9" s="62">
        <v>23.69367285573102</v>
      </c>
      <c r="L9" s="2"/>
      <c r="M9" s="3"/>
    </row>
    <row r="10" spans="2:15" ht="20.100000000000001" customHeight="1">
      <c r="B10" s="11" t="s">
        <v>46</v>
      </c>
      <c r="C10" s="53">
        <v>32269</v>
      </c>
      <c r="D10" s="54">
        <v>30051</v>
      </c>
      <c r="E10" s="55">
        <v>2218</v>
      </c>
      <c r="F10" s="55">
        <v>885</v>
      </c>
      <c r="G10" s="55">
        <v>1333</v>
      </c>
      <c r="H10" s="56">
        <v>93.12653010629397</v>
      </c>
      <c r="I10" s="57">
        <v>6.8734698937060346</v>
      </c>
      <c r="J10" s="56">
        <v>2.742570268678918</v>
      </c>
      <c r="K10" s="57">
        <v>4.1308996250271157</v>
      </c>
      <c r="L10" s="2"/>
      <c r="M10" s="3"/>
    </row>
    <row r="11" spans="2:15" ht="20.100000000000001" customHeight="1">
      <c r="B11" s="17" t="s">
        <v>47</v>
      </c>
      <c r="C11" s="58">
        <v>4860</v>
      </c>
      <c r="D11" s="59">
        <v>2963</v>
      </c>
      <c r="E11" s="60">
        <v>1897</v>
      </c>
      <c r="F11" s="60">
        <v>579</v>
      </c>
      <c r="G11" s="60">
        <v>1318</v>
      </c>
      <c r="H11" s="61">
        <v>60.967078189300416</v>
      </c>
      <c r="I11" s="62">
        <v>39.032921810699591</v>
      </c>
      <c r="J11" s="61">
        <v>11.913580246913579</v>
      </c>
      <c r="K11" s="62">
        <v>27.119341563786008</v>
      </c>
      <c r="L11" s="2"/>
      <c r="M11" s="3"/>
    </row>
    <row r="12" spans="2:15" ht="20.100000000000001" customHeight="1">
      <c r="B12" s="11" t="s">
        <v>48</v>
      </c>
      <c r="C12" s="53">
        <v>24428</v>
      </c>
      <c r="D12" s="54">
        <v>16125</v>
      </c>
      <c r="E12" s="55">
        <v>8303</v>
      </c>
      <c r="F12" s="55">
        <v>2774</v>
      </c>
      <c r="G12" s="55">
        <v>5529</v>
      </c>
      <c r="H12" s="56">
        <v>66.010316030784338</v>
      </c>
      <c r="I12" s="57">
        <v>33.989683969215655</v>
      </c>
      <c r="J12" s="56">
        <v>11.355821188799737</v>
      </c>
      <c r="K12" s="57">
        <v>22.633862780415917</v>
      </c>
      <c r="L12" s="2"/>
      <c r="M12" s="3"/>
    </row>
    <row r="13" spans="2:15" ht="20.100000000000001" customHeight="1">
      <c r="B13" s="17" t="s">
        <v>49</v>
      </c>
      <c r="C13" s="58">
        <v>46769</v>
      </c>
      <c r="D13" s="59">
        <v>31064</v>
      </c>
      <c r="E13" s="60">
        <v>15705</v>
      </c>
      <c r="F13" s="60">
        <v>5045</v>
      </c>
      <c r="G13" s="60">
        <v>10660</v>
      </c>
      <c r="H13" s="61">
        <v>66.420064572687039</v>
      </c>
      <c r="I13" s="62">
        <v>33.579935427312961</v>
      </c>
      <c r="J13" s="61">
        <v>10.787059804571404</v>
      </c>
      <c r="K13" s="62">
        <v>22.792875622741558</v>
      </c>
      <c r="L13" s="2"/>
      <c r="M13" s="3"/>
    </row>
    <row r="14" spans="2:15" ht="20.100000000000001" customHeight="1">
      <c r="B14" s="11" t="s">
        <v>50</v>
      </c>
      <c r="C14" s="53">
        <v>19187</v>
      </c>
      <c r="D14" s="54">
        <v>17997</v>
      </c>
      <c r="E14" s="55">
        <v>1190</v>
      </c>
      <c r="F14" s="55">
        <v>474</v>
      </c>
      <c r="G14" s="55">
        <v>716</v>
      </c>
      <c r="H14" s="56">
        <v>93.797883983947457</v>
      </c>
      <c r="I14" s="57">
        <v>6.2021160160525355</v>
      </c>
      <c r="J14" s="56">
        <v>2.4704226820242874</v>
      </c>
      <c r="K14" s="57">
        <v>3.7316933340282485</v>
      </c>
      <c r="L14" s="2"/>
      <c r="M14" s="3"/>
    </row>
    <row r="15" spans="2:15" ht="20.100000000000001" customHeight="1">
      <c r="B15" s="17" t="s">
        <v>51</v>
      </c>
      <c r="C15" s="58">
        <v>53082</v>
      </c>
      <c r="D15" s="59">
        <v>43414</v>
      </c>
      <c r="E15" s="60">
        <v>9668</v>
      </c>
      <c r="F15" s="60">
        <v>4454</v>
      </c>
      <c r="G15" s="60">
        <v>5214</v>
      </c>
      <c r="H15" s="61">
        <v>81.7866696808711</v>
      </c>
      <c r="I15" s="62">
        <v>18.213330319128897</v>
      </c>
      <c r="J15" s="61">
        <v>8.39079160544064</v>
      </c>
      <c r="K15" s="62">
        <v>9.8225387136882567</v>
      </c>
      <c r="L15" s="2"/>
      <c r="M15" s="3"/>
    </row>
    <row r="16" spans="2:15" ht="20.100000000000001" customHeight="1">
      <c r="B16" s="11" t="s">
        <v>52</v>
      </c>
      <c r="C16" s="53">
        <v>94620</v>
      </c>
      <c r="D16" s="54">
        <v>70632</v>
      </c>
      <c r="E16" s="55">
        <v>23988</v>
      </c>
      <c r="F16" s="55">
        <v>9358</v>
      </c>
      <c r="G16" s="55">
        <v>14630</v>
      </c>
      <c r="H16" s="56">
        <v>74.648065948002539</v>
      </c>
      <c r="I16" s="57">
        <v>25.351934051997464</v>
      </c>
      <c r="J16" s="56">
        <v>9.8900866624392307</v>
      </c>
      <c r="K16" s="57">
        <v>15.461847389558233</v>
      </c>
      <c r="L16" s="2"/>
      <c r="M16" s="3"/>
    </row>
    <row r="17" spans="2:13" ht="20.100000000000001" customHeight="1">
      <c r="B17" s="17" t="s">
        <v>53</v>
      </c>
      <c r="C17" s="58">
        <v>32186</v>
      </c>
      <c r="D17" s="59">
        <v>23581</v>
      </c>
      <c r="E17" s="60">
        <v>8605</v>
      </c>
      <c r="F17" s="60">
        <v>3592</v>
      </c>
      <c r="G17" s="60">
        <v>5013</v>
      </c>
      <c r="H17" s="61">
        <v>73.264773504007948</v>
      </c>
      <c r="I17" s="62">
        <v>26.735226495992048</v>
      </c>
      <c r="J17" s="61">
        <v>11.160131734294414</v>
      </c>
      <c r="K17" s="62">
        <v>15.575094761697633</v>
      </c>
      <c r="L17" s="2"/>
      <c r="M17" s="3"/>
    </row>
    <row r="18" spans="2:13" ht="20.100000000000001" customHeight="1">
      <c r="B18" s="11" t="s">
        <v>54</v>
      </c>
      <c r="C18" s="53">
        <v>6425</v>
      </c>
      <c r="D18" s="54">
        <v>5014</v>
      </c>
      <c r="E18" s="55">
        <v>1411</v>
      </c>
      <c r="F18" s="55">
        <v>617</v>
      </c>
      <c r="G18" s="55">
        <v>794</v>
      </c>
      <c r="H18" s="56">
        <v>78.038910505836583</v>
      </c>
      <c r="I18" s="57">
        <v>21.961089494163424</v>
      </c>
      <c r="J18" s="56">
        <v>9.6031128404669257</v>
      </c>
      <c r="K18" s="57">
        <v>12.357976653696499</v>
      </c>
      <c r="L18" s="2"/>
      <c r="M18" s="3"/>
    </row>
    <row r="19" spans="2:13" ht="20.100000000000001" customHeight="1">
      <c r="B19" s="17" t="s">
        <v>55</v>
      </c>
      <c r="C19" s="58">
        <v>50203</v>
      </c>
      <c r="D19" s="59">
        <v>46899</v>
      </c>
      <c r="E19" s="60">
        <v>3304</v>
      </c>
      <c r="F19" s="60">
        <v>1398</v>
      </c>
      <c r="G19" s="60">
        <v>1906</v>
      </c>
      <c r="H19" s="61">
        <v>93.418719996812939</v>
      </c>
      <c r="I19" s="62">
        <v>6.5812800031870609</v>
      </c>
      <c r="J19" s="61">
        <v>2.7846941417843554</v>
      </c>
      <c r="K19" s="62">
        <v>3.796585861402705</v>
      </c>
      <c r="L19" s="2"/>
      <c r="M19" s="3"/>
    </row>
    <row r="20" spans="2:13" ht="20.100000000000001" customHeight="1">
      <c r="B20" s="11" t="s">
        <v>56</v>
      </c>
      <c r="C20" s="53">
        <v>30516</v>
      </c>
      <c r="D20" s="54">
        <v>28543</v>
      </c>
      <c r="E20" s="55">
        <v>1973</v>
      </c>
      <c r="F20" s="55">
        <v>838</v>
      </c>
      <c r="G20" s="55">
        <v>1135</v>
      </c>
      <c r="H20" s="56">
        <v>93.534539258094114</v>
      </c>
      <c r="I20" s="57">
        <v>6.4654607419058863</v>
      </c>
      <c r="J20" s="56">
        <v>2.7461004063442127</v>
      </c>
      <c r="K20" s="57">
        <v>3.7193603355616722</v>
      </c>
      <c r="L20" s="2"/>
      <c r="M20" s="3"/>
    </row>
    <row r="21" spans="2:13" ht="20.100000000000001" customHeight="1">
      <c r="B21" s="17" t="s">
        <v>57</v>
      </c>
      <c r="C21" s="58">
        <v>19553</v>
      </c>
      <c r="D21" s="59">
        <v>16351</v>
      </c>
      <c r="E21" s="60">
        <v>3202</v>
      </c>
      <c r="F21" s="60">
        <v>1264</v>
      </c>
      <c r="G21" s="60">
        <v>1938</v>
      </c>
      <c r="H21" s="61">
        <v>83.623996317700616</v>
      </c>
      <c r="I21" s="62">
        <v>16.376003682299391</v>
      </c>
      <c r="J21" s="61">
        <v>6.4644811537871423</v>
      </c>
      <c r="K21" s="62">
        <v>9.9115225285122488</v>
      </c>
      <c r="L21" s="2"/>
      <c r="M21" s="3"/>
    </row>
    <row r="22" spans="2:13" ht="20.100000000000001" customHeight="1">
      <c r="B22" s="23" t="s">
        <v>58</v>
      </c>
      <c r="C22" s="63">
        <v>28776</v>
      </c>
      <c r="D22" s="64">
        <v>26795</v>
      </c>
      <c r="E22" s="65">
        <v>1981</v>
      </c>
      <c r="F22" s="65">
        <v>678</v>
      </c>
      <c r="G22" s="65">
        <v>1303</v>
      </c>
      <c r="H22" s="66">
        <v>93.115790936891855</v>
      </c>
      <c r="I22" s="67">
        <v>6.8842090631081456</v>
      </c>
      <c r="J22" s="66">
        <v>2.3561301084236863</v>
      </c>
      <c r="K22" s="67">
        <v>4.5280789546844593</v>
      </c>
      <c r="L22" s="2"/>
      <c r="M22" s="3"/>
    </row>
    <row r="23" spans="2:13" ht="20.100000000000001" customHeight="1">
      <c r="B23" s="29" t="s">
        <v>59</v>
      </c>
      <c r="C23" s="68">
        <v>208508</v>
      </c>
      <c r="D23" s="68">
        <v>184178</v>
      </c>
      <c r="E23" s="69">
        <v>24330</v>
      </c>
      <c r="F23" s="70">
        <v>6669</v>
      </c>
      <c r="G23" s="68">
        <v>17661</v>
      </c>
      <c r="H23" s="71">
        <v>88.331382968519193</v>
      </c>
      <c r="I23" s="72">
        <v>11.668617031480807</v>
      </c>
      <c r="J23" s="73">
        <v>3.1984384292209413</v>
      </c>
      <c r="K23" s="72">
        <v>8.4701786022598657</v>
      </c>
      <c r="L23" s="2"/>
      <c r="M23" s="3"/>
    </row>
    <row r="24" spans="2:13" ht="20.100000000000001" customHeight="1">
      <c r="B24" s="36" t="s">
        <v>60</v>
      </c>
      <c r="C24" s="74">
        <v>456794</v>
      </c>
      <c r="D24" s="75">
        <v>336788</v>
      </c>
      <c r="E24" s="75">
        <v>120006</v>
      </c>
      <c r="F24" s="76">
        <v>49449</v>
      </c>
      <c r="G24" s="76">
        <v>70557</v>
      </c>
      <c r="H24" s="77">
        <v>73.728639167764896</v>
      </c>
      <c r="I24" s="62">
        <v>26.271360832235096</v>
      </c>
      <c r="J24" s="61">
        <v>10.825229753455606</v>
      </c>
      <c r="K24" s="62">
        <v>15.446131078779493</v>
      </c>
      <c r="L24" s="2"/>
      <c r="M24" s="3"/>
    </row>
    <row r="25" spans="2:13" ht="20.100000000000001" customHeight="1">
      <c r="B25" s="41" t="s">
        <v>61</v>
      </c>
      <c r="C25" s="78">
        <v>665302</v>
      </c>
      <c r="D25" s="79">
        <v>520966</v>
      </c>
      <c r="E25" s="79">
        <v>144336</v>
      </c>
      <c r="F25" s="80">
        <v>56118</v>
      </c>
      <c r="G25" s="80">
        <v>88218</v>
      </c>
      <c r="H25" s="81">
        <v>78.305190725414917</v>
      </c>
      <c r="I25" s="82">
        <v>21.694809274585076</v>
      </c>
      <c r="J25" s="83">
        <v>8.4349663761720244</v>
      </c>
      <c r="K25" s="82">
        <v>13.259842898413051</v>
      </c>
      <c r="L25" s="2"/>
      <c r="M25" s="3"/>
    </row>
    <row r="26" spans="2:13" ht="20.100000000000001" customHeight="1">
      <c r="B26" s="199" t="s">
        <v>76</v>
      </c>
      <c r="C26" s="199"/>
      <c r="D26" s="199"/>
      <c r="E26" s="199"/>
      <c r="F26" s="199"/>
      <c r="G26" s="199"/>
      <c r="H26" s="199"/>
      <c r="I26" s="199"/>
      <c r="J26" s="199"/>
      <c r="K26" s="199"/>
      <c r="L26" s="2"/>
      <c r="M26" s="3"/>
    </row>
  </sheetData>
  <mergeCells count="14">
    <mergeCell ref="C6:G6"/>
    <mergeCell ref="H6:K6"/>
    <mergeCell ref="B3:B6"/>
    <mergeCell ref="B26:K26"/>
    <mergeCell ref="B2:K2"/>
    <mergeCell ref="C3:C5"/>
    <mergeCell ref="D3:D5"/>
    <mergeCell ref="E3:G3"/>
    <mergeCell ref="H3:H5"/>
    <mergeCell ref="I3:K3"/>
    <mergeCell ref="E4:E5"/>
    <mergeCell ref="F4:G4"/>
    <mergeCell ref="I4:I5"/>
    <mergeCell ref="J4:K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28"/>
  <sheetViews>
    <sheetView zoomScale="70" zoomScaleNormal="70" workbookViewId="0">
      <selection activeCell="B2" sqref="B2:K2"/>
    </sheetView>
  </sheetViews>
  <sheetFormatPr defaultColWidth="11" defaultRowHeight="15.6"/>
  <cols>
    <col min="2" max="2" width="26" customWidth="1"/>
    <col min="3" max="11" width="25.875" customWidth="1"/>
    <col min="12" max="15" width="20.875" customWidth="1"/>
    <col min="16" max="19" width="15.875" customWidth="1"/>
  </cols>
  <sheetData>
    <row r="1" spans="2:15" ht="18.75" customHeight="1">
      <c r="L1" s="1"/>
      <c r="M1" s="1"/>
      <c r="N1" s="1"/>
      <c r="O1" s="1"/>
    </row>
    <row r="2" spans="2:15" ht="36" customHeight="1">
      <c r="B2" s="200" t="s">
        <v>12</v>
      </c>
      <c r="C2" s="200"/>
      <c r="D2" s="200"/>
      <c r="E2" s="200"/>
      <c r="F2" s="200"/>
      <c r="G2" s="200"/>
      <c r="H2" s="200"/>
      <c r="I2" s="200"/>
      <c r="J2" s="200"/>
      <c r="K2" s="200"/>
    </row>
    <row r="3" spans="2:15" ht="20.100000000000001" customHeight="1">
      <c r="B3" s="192" t="s">
        <v>33</v>
      </c>
      <c r="C3" s="183" t="s">
        <v>75</v>
      </c>
      <c r="D3" s="183" t="s">
        <v>35</v>
      </c>
      <c r="E3" s="186" t="s">
        <v>36</v>
      </c>
      <c r="F3" s="187"/>
      <c r="G3" s="187"/>
      <c r="H3" s="183" t="s">
        <v>35</v>
      </c>
      <c r="I3" s="186" t="s">
        <v>36</v>
      </c>
      <c r="J3" s="187"/>
      <c r="K3" s="188"/>
      <c r="L3" s="2"/>
      <c r="M3" s="2"/>
    </row>
    <row r="4" spans="2:15" ht="20.100000000000001" customHeight="1">
      <c r="B4" s="193"/>
      <c r="C4" s="184"/>
      <c r="D4" s="184"/>
      <c r="E4" s="189" t="s">
        <v>37</v>
      </c>
      <c r="F4" s="170" t="s">
        <v>38</v>
      </c>
      <c r="G4" s="170"/>
      <c r="H4" s="184"/>
      <c r="I4" s="189" t="s">
        <v>37</v>
      </c>
      <c r="J4" s="170" t="s">
        <v>38</v>
      </c>
      <c r="K4" s="171"/>
      <c r="L4" s="2"/>
      <c r="M4" s="2"/>
    </row>
    <row r="5" spans="2:15" ht="20.100000000000001" customHeight="1">
      <c r="B5" s="193"/>
      <c r="C5" s="184"/>
      <c r="D5" s="184"/>
      <c r="E5" s="189"/>
      <c r="F5" s="120" t="s">
        <v>39</v>
      </c>
      <c r="G5" s="4" t="s">
        <v>40</v>
      </c>
      <c r="H5" s="184"/>
      <c r="I5" s="189"/>
      <c r="J5" s="120" t="s">
        <v>39</v>
      </c>
      <c r="K5" s="121" t="s">
        <v>40</v>
      </c>
      <c r="L5" s="2"/>
      <c r="M5" s="2"/>
    </row>
    <row r="6" spans="2:15" ht="20.100000000000001" customHeight="1">
      <c r="B6" s="194"/>
      <c r="C6" s="172" t="s">
        <v>41</v>
      </c>
      <c r="D6" s="173"/>
      <c r="E6" s="173"/>
      <c r="F6" s="173"/>
      <c r="G6" s="174"/>
      <c r="H6" s="175" t="s">
        <v>42</v>
      </c>
      <c r="I6" s="176"/>
      <c r="J6" s="176"/>
      <c r="K6" s="177"/>
      <c r="L6" s="2"/>
      <c r="M6" s="2"/>
    </row>
    <row r="7" spans="2:15" ht="20.100000000000001" customHeight="1">
      <c r="B7" s="5" t="s">
        <v>43</v>
      </c>
      <c r="C7" s="6">
        <v>76748</v>
      </c>
      <c r="D7" s="7">
        <v>53811</v>
      </c>
      <c r="E7" s="8">
        <v>22937</v>
      </c>
      <c r="F7" s="8">
        <v>10362</v>
      </c>
      <c r="G7" s="8">
        <v>12575</v>
      </c>
      <c r="H7" s="9">
        <v>70.11387918903425</v>
      </c>
      <c r="I7" s="10">
        <v>29.88612081096576</v>
      </c>
      <c r="J7" s="9">
        <v>13.501329024860583</v>
      </c>
      <c r="K7" s="10">
        <v>16.384791786105176</v>
      </c>
      <c r="L7" s="2"/>
      <c r="M7" s="3"/>
    </row>
    <row r="8" spans="2:15" ht="20.100000000000001" customHeight="1">
      <c r="B8" s="11" t="s">
        <v>44</v>
      </c>
      <c r="C8" s="12">
        <v>92329</v>
      </c>
      <c r="D8" s="13">
        <v>71101</v>
      </c>
      <c r="E8" s="14">
        <v>21228</v>
      </c>
      <c r="F8" s="14">
        <v>10387</v>
      </c>
      <c r="G8" s="14">
        <v>10841</v>
      </c>
      <c r="H8" s="15">
        <v>77.008307249076665</v>
      </c>
      <c r="I8" s="16">
        <v>22.991692750923328</v>
      </c>
      <c r="J8" s="15">
        <v>11.24998646145848</v>
      </c>
      <c r="K8" s="16">
        <v>11.741706289464847</v>
      </c>
      <c r="L8" s="2"/>
      <c r="M8" s="3"/>
    </row>
    <row r="9" spans="2:15" ht="20.100000000000001" customHeight="1">
      <c r="B9" s="17" t="s">
        <v>45</v>
      </c>
      <c r="C9" s="18">
        <v>47462</v>
      </c>
      <c r="D9" s="19">
        <v>34273</v>
      </c>
      <c r="E9" s="20">
        <v>13189</v>
      </c>
      <c r="F9" s="20">
        <v>2327</v>
      </c>
      <c r="G9" s="20">
        <v>10862</v>
      </c>
      <c r="H9" s="21">
        <v>72.211453373224899</v>
      </c>
      <c r="I9" s="22">
        <v>27.788546626775108</v>
      </c>
      <c r="J9" s="21">
        <v>4.9028696641523748</v>
      </c>
      <c r="K9" s="22">
        <v>22.885676962622732</v>
      </c>
      <c r="L9" s="2"/>
      <c r="M9" s="3"/>
    </row>
    <row r="10" spans="2:15" ht="20.100000000000001" customHeight="1">
      <c r="B10" s="11" t="s">
        <v>46</v>
      </c>
      <c r="C10" s="12">
        <v>31395</v>
      </c>
      <c r="D10" s="13">
        <v>29355</v>
      </c>
      <c r="E10" s="14">
        <v>2040</v>
      </c>
      <c r="F10" s="14">
        <v>874</v>
      </c>
      <c r="G10" s="14">
        <v>1166</v>
      </c>
      <c r="H10" s="15">
        <v>93.502150023889158</v>
      </c>
      <c r="I10" s="16">
        <v>6.4978499761108459</v>
      </c>
      <c r="J10" s="15">
        <v>2.7838827838827842</v>
      </c>
      <c r="K10" s="16">
        <v>3.7139671922280617</v>
      </c>
      <c r="L10" s="2"/>
      <c r="M10" s="3"/>
    </row>
    <row r="11" spans="2:15" ht="20.100000000000001" customHeight="1">
      <c r="B11" s="17" t="s">
        <v>47</v>
      </c>
      <c r="C11" s="18">
        <v>4304</v>
      </c>
      <c r="D11" s="19">
        <v>2771</v>
      </c>
      <c r="E11" s="20">
        <v>1533</v>
      </c>
      <c r="F11" s="20">
        <v>517</v>
      </c>
      <c r="G11" s="20">
        <v>1016</v>
      </c>
      <c r="H11" s="21">
        <v>64.381970260223056</v>
      </c>
      <c r="I11" s="22">
        <v>35.618029739776951</v>
      </c>
      <c r="J11" s="21">
        <v>12.012081784386618</v>
      </c>
      <c r="K11" s="22">
        <v>23.605947955390334</v>
      </c>
      <c r="L11" s="2"/>
      <c r="M11" s="3"/>
    </row>
    <row r="12" spans="2:15" ht="20.100000000000001" customHeight="1">
      <c r="B12" s="11" t="s">
        <v>48</v>
      </c>
      <c r="C12" s="12">
        <v>24153</v>
      </c>
      <c r="D12" s="13">
        <v>15927</v>
      </c>
      <c r="E12" s="14">
        <v>8226</v>
      </c>
      <c r="F12" s="14">
        <v>2893</v>
      </c>
      <c r="G12" s="14">
        <v>5333</v>
      </c>
      <c r="H12" s="15">
        <v>65.942118991429638</v>
      </c>
      <c r="I12" s="16">
        <v>34.057881008570362</v>
      </c>
      <c r="J12" s="15">
        <v>11.977808139775597</v>
      </c>
      <c r="K12" s="16">
        <v>22.080072868794769</v>
      </c>
      <c r="L12" s="2"/>
      <c r="M12" s="3"/>
    </row>
    <row r="13" spans="2:15" ht="20.100000000000001" customHeight="1">
      <c r="B13" s="17" t="s">
        <v>49</v>
      </c>
      <c r="C13" s="18">
        <v>44984</v>
      </c>
      <c r="D13" s="19">
        <v>30470</v>
      </c>
      <c r="E13" s="20">
        <v>14514</v>
      </c>
      <c r="F13" s="20">
        <v>4891</v>
      </c>
      <c r="G13" s="20">
        <v>9623</v>
      </c>
      <c r="H13" s="21">
        <v>67.735194735906106</v>
      </c>
      <c r="I13" s="22">
        <v>32.264805264093901</v>
      </c>
      <c r="J13" s="21">
        <v>10.872754757247021</v>
      </c>
      <c r="K13" s="22">
        <v>21.392050506846878</v>
      </c>
      <c r="L13" s="2"/>
      <c r="M13" s="3"/>
    </row>
    <row r="14" spans="2:15" ht="20.100000000000001" customHeight="1">
      <c r="B14" s="11" t="s">
        <v>50</v>
      </c>
      <c r="C14" s="12">
        <v>18696</v>
      </c>
      <c r="D14" s="13">
        <v>17650</v>
      </c>
      <c r="E14" s="14">
        <v>1046</v>
      </c>
      <c r="F14" s="14">
        <v>456</v>
      </c>
      <c r="G14" s="14">
        <v>590</v>
      </c>
      <c r="H14" s="15">
        <v>94.405220367993152</v>
      </c>
      <c r="I14" s="16">
        <v>5.5947796320068468</v>
      </c>
      <c r="J14" s="15">
        <v>2.4390243902439024</v>
      </c>
      <c r="K14" s="16">
        <v>3.155755241762944</v>
      </c>
      <c r="L14" s="2"/>
      <c r="M14" s="3"/>
    </row>
    <row r="15" spans="2:15" ht="20.100000000000001" customHeight="1">
      <c r="B15" s="17" t="s">
        <v>51</v>
      </c>
      <c r="C15" s="18">
        <v>50097</v>
      </c>
      <c r="D15" s="19">
        <v>41277</v>
      </c>
      <c r="E15" s="20">
        <v>8820</v>
      </c>
      <c r="F15" s="20">
        <v>4192</v>
      </c>
      <c r="G15" s="20">
        <v>4628</v>
      </c>
      <c r="H15" s="21">
        <v>82.394155338643031</v>
      </c>
      <c r="I15" s="22">
        <v>17.605844661356969</v>
      </c>
      <c r="J15" s="21">
        <v>8.3677665329261224</v>
      </c>
      <c r="K15" s="22">
        <v>9.2380781284308444</v>
      </c>
      <c r="L15" s="2"/>
      <c r="M15" s="3"/>
    </row>
    <row r="16" spans="2:15" ht="20.100000000000001" customHeight="1">
      <c r="B16" s="11" t="s">
        <v>52</v>
      </c>
      <c r="C16" s="12">
        <v>90918</v>
      </c>
      <c r="D16" s="13">
        <v>67161</v>
      </c>
      <c r="E16" s="14">
        <v>23757</v>
      </c>
      <c r="F16" s="14">
        <v>9332</v>
      </c>
      <c r="G16" s="14">
        <v>14425</v>
      </c>
      <c r="H16" s="15">
        <v>73.869860753646151</v>
      </c>
      <c r="I16" s="16">
        <v>26.130139246353856</v>
      </c>
      <c r="J16" s="15">
        <v>10.264194108977321</v>
      </c>
      <c r="K16" s="16">
        <v>15.865945137376535</v>
      </c>
      <c r="L16" s="2"/>
      <c r="M16" s="3"/>
    </row>
    <row r="17" spans="2:13" ht="20.100000000000001" customHeight="1">
      <c r="B17" s="17" t="s">
        <v>53</v>
      </c>
      <c r="C17" s="18">
        <v>31238</v>
      </c>
      <c r="D17" s="19">
        <v>22758</v>
      </c>
      <c r="E17" s="20">
        <v>8480</v>
      </c>
      <c r="F17" s="20">
        <v>3616</v>
      </c>
      <c r="G17" s="20">
        <v>4864</v>
      </c>
      <c r="H17" s="21">
        <v>72.853575773096864</v>
      </c>
      <c r="I17" s="22">
        <v>27.146424226903132</v>
      </c>
      <c r="J17" s="21">
        <v>11.575645047698316</v>
      </c>
      <c r="K17" s="22">
        <v>15.570779179204813</v>
      </c>
      <c r="L17" s="2"/>
      <c r="M17" s="3"/>
    </row>
    <row r="18" spans="2:13" ht="20.100000000000001" customHeight="1">
      <c r="B18" s="11" t="s">
        <v>54</v>
      </c>
      <c r="C18" s="12">
        <v>6244</v>
      </c>
      <c r="D18" s="13">
        <v>4834</v>
      </c>
      <c r="E18" s="14">
        <v>1410</v>
      </c>
      <c r="F18" s="14">
        <v>635</v>
      </c>
      <c r="G18" s="14">
        <v>775</v>
      </c>
      <c r="H18" s="15">
        <v>77.418321588725178</v>
      </c>
      <c r="I18" s="16">
        <v>22.581678411274826</v>
      </c>
      <c r="J18" s="15">
        <v>10.169762972453555</v>
      </c>
      <c r="K18" s="16">
        <v>12.411915438821268</v>
      </c>
      <c r="L18" s="2"/>
      <c r="M18" s="3"/>
    </row>
    <row r="19" spans="2:13" ht="20.100000000000001" customHeight="1">
      <c r="B19" s="17" t="s">
        <v>55</v>
      </c>
      <c r="C19" s="18">
        <v>49837</v>
      </c>
      <c r="D19" s="19">
        <v>46862</v>
      </c>
      <c r="E19" s="20">
        <v>2975</v>
      </c>
      <c r="F19" s="20">
        <v>1312</v>
      </c>
      <c r="G19" s="20">
        <v>1663</v>
      </c>
      <c r="H19" s="21">
        <v>94.030539558962218</v>
      </c>
      <c r="I19" s="22">
        <v>5.9694604410377838</v>
      </c>
      <c r="J19" s="21">
        <v>2.6325822180307803</v>
      </c>
      <c r="K19" s="22">
        <v>3.3368782230070027</v>
      </c>
      <c r="L19" s="2"/>
      <c r="M19" s="3"/>
    </row>
    <row r="20" spans="2:13" ht="20.100000000000001" customHeight="1">
      <c r="B20" s="11" t="s">
        <v>56</v>
      </c>
      <c r="C20" s="12">
        <v>30302</v>
      </c>
      <c r="D20" s="13">
        <v>28570</v>
      </c>
      <c r="E20" s="14">
        <v>1732</v>
      </c>
      <c r="F20" s="14">
        <v>782</v>
      </c>
      <c r="G20" s="14">
        <v>950</v>
      </c>
      <c r="H20" s="15">
        <v>94.284205662992534</v>
      </c>
      <c r="I20" s="16">
        <v>5.7157943370074582</v>
      </c>
      <c r="J20" s="15">
        <v>2.5806877433832751</v>
      </c>
      <c r="K20" s="16">
        <v>3.1351065936241831</v>
      </c>
      <c r="L20" s="2"/>
      <c r="M20" s="3"/>
    </row>
    <row r="21" spans="2:13" ht="20.100000000000001" customHeight="1">
      <c r="B21" s="17" t="s">
        <v>57</v>
      </c>
      <c r="C21" s="18">
        <v>18076</v>
      </c>
      <c r="D21" s="19">
        <v>15201</v>
      </c>
      <c r="E21" s="20">
        <v>2875</v>
      </c>
      <c r="F21" s="20">
        <v>1168</v>
      </c>
      <c r="G21" s="20">
        <v>1707</v>
      </c>
      <c r="H21" s="21">
        <v>84.094932507191857</v>
      </c>
      <c r="I21" s="22">
        <v>15.905067492808142</v>
      </c>
      <c r="J21" s="21">
        <v>6.4616065501217079</v>
      </c>
      <c r="K21" s="22">
        <v>9.4434609426864355</v>
      </c>
      <c r="L21" s="2"/>
      <c r="M21" s="3"/>
    </row>
    <row r="22" spans="2:13" ht="20.100000000000001" customHeight="1">
      <c r="B22" s="23" t="s">
        <v>58</v>
      </c>
      <c r="C22" s="24">
        <v>28294</v>
      </c>
      <c r="D22" s="25">
        <v>26623</v>
      </c>
      <c r="E22" s="26">
        <v>1671</v>
      </c>
      <c r="F22" s="26">
        <v>659</v>
      </c>
      <c r="G22" s="26">
        <v>1012</v>
      </c>
      <c r="H22" s="27">
        <v>94.094154237647558</v>
      </c>
      <c r="I22" s="28">
        <v>5.9058457623524419</v>
      </c>
      <c r="J22" s="27">
        <v>2.3291157135788505</v>
      </c>
      <c r="K22" s="28">
        <v>3.5767300487735918</v>
      </c>
      <c r="L22" s="2"/>
      <c r="M22" s="3"/>
    </row>
    <row r="23" spans="2:13" ht="20.100000000000001" customHeight="1">
      <c r="B23" s="29" t="s">
        <v>59</v>
      </c>
      <c r="C23" s="30">
        <v>205986</v>
      </c>
      <c r="D23" s="30">
        <v>183333</v>
      </c>
      <c r="E23" s="31">
        <v>22653</v>
      </c>
      <c r="F23" s="32">
        <v>6410</v>
      </c>
      <c r="G23" s="30">
        <v>16243</v>
      </c>
      <c r="H23" s="33">
        <v>89.002650665579225</v>
      </c>
      <c r="I23" s="34">
        <v>10.997349334420786</v>
      </c>
      <c r="J23" s="35">
        <v>3.1118619712019262</v>
      </c>
      <c r="K23" s="34">
        <v>7.8854873632188598</v>
      </c>
      <c r="L23" s="2"/>
      <c r="M23" s="3"/>
    </row>
    <row r="24" spans="2:13" ht="20.100000000000001" customHeight="1">
      <c r="B24" s="36" t="s">
        <v>60</v>
      </c>
      <c r="C24" s="37">
        <v>439091</v>
      </c>
      <c r="D24" s="38">
        <v>325311</v>
      </c>
      <c r="E24" s="38">
        <v>113780</v>
      </c>
      <c r="F24" s="39">
        <v>47993</v>
      </c>
      <c r="G24" s="39">
        <v>65787</v>
      </c>
      <c r="H24" s="40">
        <v>74.087375965346595</v>
      </c>
      <c r="I24" s="22">
        <v>25.912624034653408</v>
      </c>
      <c r="J24" s="21">
        <v>10.930080552778353</v>
      </c>
      <c r="K24" s="22">
        <v>14.982543481875055</v>
      </c>
      <c r="L24" s="2"/>
      <c r="M24" s="3"/>
    </row>
    <row r="25" spans="2:13" ht="20.100000000000001" customHeight="1">
      <c r="B25" s="41" t="s">
        <v>61</v>
      </c>
      <c r="C25" s="42">
        <v>645077</v>
      </c>
      <c r="D25" s="43">
        <v>508644</v>
      </c>
      <c r="E25" s="43">
        <v>136433</v>
      </c>
      <c r="F25" s="44">
        <v>54403</v>
      </c>
      <c r="G25" s="44">
        <v>82030</v>
      </c>
      <c r="H25" s="45">
        <v>78.850121768409039</v>
      </c>
      <c r="I25" s="46">
        <v>21.149878231590957</v>
      </c>
      <c r="J25" s="47">
        <v>8.4335668455083646</v>
      </c>
      <c r="K25" s="46">
        <v>12.716311386082591</v>
      </c>
      <c r="L25" s="2"/>
      <c r="M25" s="3"/>
    </row>
    <row r="26" spans="2:13" ht="18.75" customHeight="1">
      <c r="B26" s="201" t="s">
        <v>77</v>
      </c>
      <c r="C26" s="201"/>
      <c r="D26" s="201"/>
      <c r="E26" s="201"/>
      <c r="F26" s="201"/>
      <c r="G26" s="201"/>
      <c r="H26" s="201"/>
      <c r="I26" s="201"/>
      <c r="J26" s="201"/>
      <c r="K26" s="201"/>
      <c r="L26" s="2"/>
      <c r="M26" s="3"/>
    </row>
    <row r="27" spans="2:13">
      <c r="C27" s="3"/>
      <c r="D27" s="2"/>
      <c r="E27" s="2"/>
      <c r="F27" s="2"/>
      <c r="G27" s="2"/>
      <c r="H27" s="2"/>
      <c r="I27" s="2"/>
      <c r="J27" s="2"/>
      <c r="K27" s="2"/>
      <c r="L27" s="2"/>
      <c r="M27" s="2"/>
    </row>
    <row r="28" spans="2:13">
      <c r="B28" s="2"/>
      <c r="C28" s="2"/>
      <c r="D28" s="2"/>
      <c r="E28" s="2"/>
      <c r="F28" s="2"/>
      <c r="G28" s="2"/>
      <c r="H28" s="2"/>
      <c r="I28" s="2"/>
      <c r="J28" s="2"/>
      <c r="K28" s="2"/>
      <c r="L28" s="2"/>
      <c r="M28" s="2"/>
    </row>
  </sheetData>
  <mergeCells count="14">
    <mergeCell ref="B26:K26"/>
    <mergeCell ref="C6:G6"/>
    <mergeCell ref="H6:K6"/>
    <mergeCell ref="B2:K2"/>
    <mergeCell ref="C3:C5"/>
    <mergeCell ref="D3:D5"/>
    <mergeCell ref="E3:G3"/>
    <mergeCell ref="H3:H5"/>
    <mergeCell ref="I3:K3"/>
    <mergeCell ref="E4:E5"/>
    <mergeCell ref="F4:G4"/>
    <mergeCell ref="I4:I5"/>
    <mergeCell ref="J4:K4"/>
    <mergeCell ref="B3:B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31"/>
  <sheetViews>
    <sheetView zoomScale="70" zoomScaleNormal="70" workbookViewId="0">
      <selection activeCell="B2" sqref="B2:K2"/>
    </sheetView>
  </sheetViews>
  <sheetFormatPr defaultColWidth="11" defaultRowHeight="15.6"/>
  <cols>
    <col min="2" max="2" width="26" customWidth="1"/>
    <col min="3" max="11" width="25.875" customWidth="1"/>
    <col min="12" max="15" width="20.875" customWidth="1"/>
    <col min="16" max="19" width="15.875" customWidth="1"/>
  </cols>
  <sheetData>
    <row r="1" spans="2:15" ht="18.75" customHeight="1">
      <c r="L1" s="1"/>
      <c r="M1" s="1"/>
      <c r="N1" s="1"/>
      <c r="O1" s="1"/>
    </row>
    <row r="2" spans="2:15" ht="36" customHeight="1">
      <c r="B2" s="200" t="s">
        <v>13</v>
      </c>
      <c r="C2" s="200"/>
      <c r="D2" s="200"/>
      <c r="E2" s="200"/>
      <c r="F2" s="200"/>
      <c r="G2" s="200"/>
      <c r="H2" s="200"/>
      <c r="I2" s="200"/>
      <c r="J2" s="200"/>
      <c r="K2" s="200"/>
    </row>
    <row r="3" spans="2:15" ht="20.100000000000001" customHeight="1">
      <c r="B3" s="192" t="s">
        <v>33</v>
      </c>
      <c r="C3" s="183" t="s">
        <v>75</v>
      </c>
      <c r="D3" s="183" t="s">
        <v>35</v>
      </c>
      <c r="E3" s="186" t="s">
        <v>36</v>
      </c>
      <c r="F3" s="187"/>
      <c r="G3" s="187"/>
      <c r="H3" s="183" t="s">
        <v>35</v>
      </c>
      <c r="I3" s="186" t="s">
        <v>36</v>
      </c>
      <c r="J3" s="187"/>
      <c r="K3" s="188"/>
      <c r="L3" s="2"/>
      <c r="M3" s="2"/>
    </row>
    <row r="4" spans="2:15" ht="20.100000000000001" customHeight="1">
      <c r="B4" s="193"/>
      <c r="C4" s="184"/>
      <c r="D4" s="184"/>
      <c r="E4" s="189" t="s">
        <v>37</v>
      </c>
      <c r="F4" s="170" t="s">
        <v>38</v>
      </c>
      <c r="G4" s="170"/>
      <c r="H4" s="184"/>
      <c r="I4" s="189" t="s">
        <v>37</v>
      </c>
      <c r="J4" s="170" t="s">
        <v>38</v>
      </c>
      <c r="K4" s="171"/>
      <c r="L4" s="2"/>
      <c r="M4" s="2"/>
    </row>
    <row r="5" spans="2:15" ht="20.100000000000001" customHeight="1">
      <c r="B5" s="193"/>
      <c r="C5" s="184"/>
      <c r="D5" s="184"/>
      <c r="E5" s="189"/>
      <c r="F5" s="120" t="s">
        <v>39</v>
      </c>
      <c r="G5" s="4" t="s">
        <v>40</v>
      </c>
      <c r="H5" s="184"/>
      <c r="I5" s="189"/>
      <c r="J5" s="120" t="s">
        <v>39</v>
      </c>
      <c r="K5" s="121" t="s">
        <v>40</v>
      </c>
      <c r="L5" s="2"/>
      <c r="M5" s="2"/>
    </row>
    <row r="6" spans="2:15" ht="20.100000000000001" customHeight="1">
      <c r="B6" s="194"/>
      <c r="C6" s="172" t="s">
        <v>41</v>
      </c>
      <c r="D6" s="173"/>
      <c r="E6" s="173"/>
      <c r="F6" s="173"/>
      <c r="G6" s="174"/>
      <c r="H6" s="175" t="s">
        <v>42</v>
      </c>
      <c r="I6" s="176"/>
      <c r="J6" s="176"/>
      <c r="K6" s="177"/>
      <c r="L6" s="2"/>
      <c r="M6" s="2"/>
    </row>
    <row r="7" spans="2:15" ht="20.100000000000001" customHeight="1">
      <c r="B7" s="5" t="s">
        <v>43</v>
      </c>
      <c r="C7" s="6">
        <v>71936</v>
      </c>
      <c r="D7" s="7">
        <v>50942</v>
      </c>
      <c r="E7" s="8">
        <v>20994</v>
      </c>
      <c r="F7" s="8">
        <v>9782</v>
      </c>
      <c r="G7" s="8">
        <v>11212</v>
      </c>
      <c r="H7" s="9">
        <f t="shared" ref="H7:K25" si="0">D7/$D7*100</f>
        <v>100</v>
      </c>
      <c r="I7" s="10">
        <f t="shared" si="0"/>
        <v>41.211573946841504</v>
      </c>
      <c r="J7" s="9">
        <f t="shared" si="0"/>
        <v>19.202229987044088</v>
      </c>
      <c r="K7" s="10">
        <f t="shared" si="0"/>
        <v>22.009343959797416</v>
      </c>
      <c r="L7" s="2"/>
      <c r="M7" s="3"/>
    </row>
    <row r="8" spans="2:15" ht="20.100000000000001" customHeight="1">
      <c r="B8" s="11" t="s">
        <v>44</v>
      </c>
      <c r="C8" s="12">
        <v>88291</v>
      </c>
      <c r="D8" s="13">
        <v>68856</v>
      </c>
      <c r="E8" s="14">
        <v>19435</v>
      </c>
      <c r="F8" s="14">
        <v>9566</v>
      </c>
      <c r="G8" s="14">
        <v>9869</v>
      </c>
      <c r="H8" s="15">
        <f t="shared" si="0"/>
        <v>100</v>
      </c>
      <c r="I8" s="16">
        <f t="shared" si="0"/>
        <v>28.225572208667366</v>
      </c>
      <c r="J8" s="15">
        <f t="shared" si="0"/>
        <v>13.892761705588475</v>
      </c>
      <c r="K8" s="16">
        <f t="shared" si="0"/>
        <v>14.332810503078889</v>
      </c>
      <c r="L8" s="2"/>
      <c r="M8" s="3"/>
    </row>
    <row r="9" spans="2:15" ht="20.100000000000001" customHeight="1">
      <c r="B9" s="17" t="s">
        <v>45</v>
      </c>
      <c r="C9" s="18">
        <v>46331</v>
      </c>
      <c r="D9" s="19">
        <v>33659</v>
      </c>
      <c r="E9" s="20">
        <v>12672</v>
      </c>
      <c r="F9" s="20">
        <v>2148</v>
      </c>
      <c r="G9" s="20">
        <v>10524</v>
      </c>
      <c r="H9" s="21">
        <f t="shared" si="0"/>
        <v>100</v>
      </c>
      <c r="I9" s="22">
        <f t="shared" si="0"/>
        <v>37.648177307703733</v>
      </c>
      <c r="J9" s="21">
        <f t="shared" si="0"/>
        <v>6.381651267120235</v>
      </c>
      <c r="K9" s="22">
        <f t="shared" si="0"/>
        <v>31.266526040583496</v>
      </c>
      <c r="L9" s="2"/>
      <c r="M9" s="3"/>
    </row>
    <row r="10" spans="2:15" ht="20.100000000000001" customHeight="1">
      <c r="B10" s="11" t="s">
        <v>46</v>
      </c>
      <c r="C10" s="12">
        <v>30524</v>
      </c>
      <c r="D10" s="13">
        <v>28821</v>
      </c>
      <c r="E10" s="14">
        <v>1703</v>
      </c>
      <c r="F10" s="14">
        <v>834</v>
      </c>
      <c r="G10" s="14">
        <v>869</v>
      </c>
      <c r="H10" s="15">
        <f t="shared" si="0"/>
        <v>100</v>
      </c>
      <c r="I10" s="16">
        <f t="shared" si="0"/>
        <v>5.9088858818222825</v>
      </c>
      <c r="J10" s="15">
        <f t="shared" si="0"/>
        <v>2.8937233267409179</v>
      </c>
      <c r="K10" s="16">
        <f t="shared" si="0"/>
        <v>3.0151625550813641</v>
      </c>
      <c r="L10" s="2"/>
      <c r="M10" s="3"/>
    </row>
    <row r="11" spans="2:15" ht="20.100000000000001" customHeight="1">
      <c r="B11" s="17" t="s">
        <v>47</v>
      </c>
      <c r="C11" s="18">
        <v>4120</v>
      </c>
      <c r="D11" s="19">
        <v>2642</v>
      </c>
      <c r="E11" s="20">
        <v>1478</v>
      </c>
      <c r="F11" s="20">
        <v>536</v>
      </c>
      <c r="G11" s="20">
        <v>942</v>
      </c>
      <c r="H11" s="21">
        <f t="shared" si="0"/>
        <v>100</v>
      </c>
      <c r="I11" s="22">
        <f t="shared" si="0"/>
        <v>55.942467827403483</v>
      </c>
      <c r="J11" s="21">
        <f t="shared" si="0"/>
        <v>20.287660862982591</v>
      </c>
      <c r="K11" s="22">
        <f t="shared" si="0"/>
        <v>35.654806964420892</v>
      </c>
      <c r="L11" s="2"/>
      <c r="M11" s="3"/>
    </row>
    <row r="12" spans="2:15" ht="20.100000000000001" customHeight="1">
      <c r="B12" s="11" t="s">
        <v>48</v>
      </c>
      <c r="C12" s="12">
        <v>21803</v>
      </c>
      <c r="D12" s="13">
        <v>14380</v>
      </c>
      <c r="E12" s="14">
        <v>7423</v>
      </c>
      <c r="F12" s="14">
        <v>2725</v>
      </c>
      <c r="G12" s="14">
        <v>4698</v>
      </c>
      <c r="H12" s="15">
        <f t="shared" si="0"/>
        <v>100</v>
      </c>
      <c r="I12" s="16">
        <f t="shared" si="0"/>
        <v>51.620305980528514</v>
      </c>
      <c r="J12" s="15">
        <f t="shared" si="0"/>
        <v>18.949930458970794</v>
      </c>
      <c r="K12" s="16">
        <f t="shared" si="0"/>
        <v>32.670375521557723</v>
      </c>
      <c r="L12" s="2"/>
      <c r="M12" s="3"/>
    </row>
    <row r="13" spans="2:15" ht="20.100000000000001" customHeight="1">
      <c r="B13" s="17" t="s">
        <v>49</v>
      </c>
      <c r="C13" s="18">
        <v>42371</v>
      </c>
      <c r="D13" s="19">
        <v>28846</v>
      </c>
      <c r="E13" s="20">
        <v>13525</v>
      </c>
      <c r="F13" s="20">
        <v>4886</v>
      </c>
      <c r="G13" s="20">
        <v>8639</v>
      </c>
      <c r="H13" s="21">
        <f t="shared" si="0"/>
        <v>100</v>
      </c>
      <c r="I13" s="22">
        <f t="shared" si="0"/>
        <v>46.886916730222559</v>
      </c>
      <c r="J13" s="21">
        <f t="shared" si="0"/>
        <v>16.938223670526241</v>
      </c>
      <c r="K13" s="22">
        <f t="shared" si="0"/>
        <v>29.948693059696318</v>
      </c>
      <c r="L13" s="2"/>
      <c r="M13" s="3"/>
    </row>
    <row r="14" spans="2:15" ht="20.100000000000001" customHeight="1">
      <c r="B14" s="11" t="s">
        <v>50</v>
      </c>
      <c r="C14" s="12">
        <v>18133</v>
      </c>
      <c r="D14" s="13">
        <v>17239</v>
      </c>
      <c r="E14" s="14">
        <v>894</v>
      </c>
      <c r="F14" s="14">
        <v>395</v>
      </c>
      <c r="G14" s="14">
        <v>499</v>
      </c>
      <c r="H14" s="15">
        <f t="shared" si="0"/>
        <v>100</v>
      </c>
      <c r="I14" s="16">
        <f t="shared" si="0"/>
        <v>5.1859156563605779</v>
      </c>
      <c r="J14" s="15">
        <f t="shared" si="0"/>
        <v>2.2913162016358255</v>
      </c>
      <c r="K14" s="16">
        <f t="shared" si="0"/>
        <v>2.894599454724752</v>
      </c>
      <c r="L14" s="2"/>
      <c r="M14" s="3"/>
    </row>
    <row r="15" spans="2:15" ht="20.100000000000001" customHeight="1">
      <c r="B15" s="17" t="s">
        <v>51</v>
      </c>
      <c r="C15" s="18">
        <v>46314</v>
      </c>
      <c r="D15" s="19">
        <v>38333</v>
      </c>
      <c r="E15" s="20">
        <v>7981</v>
      </c>
      <c r="F15" s="20">
        <v>4084</v>
      </c>
      <c r="G15" s="20">
        <v>3897</v>
      </c>
      <c r="H15" s="21">
        <f t="shared" si="0"/>
        <v>100</v>
      </c>
      <c r="I15" s="22">
        <f t="shared" si="0"/>
        <v>20.820181045052564</v>
      </c>
      <c r="J15" s="21">
        <f t="shared" si="0"/>
        <v>10.654005687005974</v>
      </c>
      <c r="K15" s="22">
        <f t="shared" si="0"/>
        <v>10.166175358046592</v>
      </c>
      <c r="L15" s="2"/>
      <c r="M15" s="3"/>
    </row>
    <row r="16" spans="2:15" ht="20.100000000000001" customHeight="1">
      <c r="B16" s="11" t="s">
        <v>52</v>
      </c>
      <c r="C16" s="12">
        <v>86925</v>
      </c>
      <c r="D16" s="13">
        <v>64067</v>
      </c>
      <c r="E16" s="14">
        <v>22858</v>
      </c>
      <c r="F16" s="14">
        <v>9445</v>
      </c>
      <c r="G16" s="14">
        <v>13413</v>
      </c>
      <c r="H16" s="15">
        <f t="shared" si="0"/>
        <v>100</v>
      </c>
      <c r="I16" s="16">
        <f t="shared" si="0"/>
        <v>35.678274306585294</v>
      </c>
      <c r="J16" s="15">
        <f t="shared" si="0"/>
        <v>14.742379071909095</v>
      </c>
      <c r="K16" s="16">
        <f t="shared" si="0"/>
        <v>20.935895234676199</v>
      </c>
      <c r="L16" s="2"/>
      <c r="M16" s="3"/>
    </row>
    <row r="17" spans="2:13" ht="20.100000000000001" customHeight="1">
      <c r="B17" s="17" t="s">
        <v>53</v>
      </c>
      <c r="C17" s="18">
        <v>29217</v>
      </c>
      <c r="D17" s="19">
        <v>21437</v>
      </c>
      <c r="E17" s="20">
        <v>7780</v>
      </c>
      <c r="F17" s="20">
        <v>3349</v>
      </c>
      <c r="G17" s="20">
        <v>4431</v>
      </c>
      <c r="H17" s="21">
        <f t="shared" si="0"/>
        <v>100</v>
      </c>
      <c r="I17" s="22">
        <f t="shared" si="0"/>
        <v>36.292391659280682</v>
      </c>
      <c r="J17" s="21">
        <f t="shared" si="0"/>
        <v>15.622521808088818</v>
      </c>
      <c r="K17" s="22">
        <f t="shared" si="0"/>
        <v>20.669869851191862</v>
      </c>
      <c r="L17" s="2"/>
      <c r="M17" s="3"/>
    </row>
    <row r="18" spans="2:13" ht="20.100000000000001" customHeight="1">
      <c r="B18" s="11" t="s">
        <v>54</v>
      </c>
      <c r="C18" s="12">
        <v>5923</v>
      </c>
      <c r="D18" s="13">
        <v>4669</v>
      </c>
      <c r="E18" s="14">
        <v>1254</v>
      </c>
      <c r="F18" s="14">
        <v>615</v>
      </c>
      <c r="G18" s="14">
        <v>639</v>
      </c>
      <c r="H18" s="15">
        <f t="shared" si="0"/>
        <v>100</v>
      </c>
      <c r="I18" s="16">
        <f t="shared" si="0"/>
        <v>26.85799957164275</v>
      </c>
      <c r="J18" s="15">
        <f t="shared" si="0"/>
        <v>13.1719854358535</v>
      </c>
      <c r="K18" s="16">
        <f t="shared" si="0"/>
        <v>13.686014135789248</v>
      </c>
      <c r="L18" s="2"/>
      <c r="M18" s="3"/>
    </row>
    <row r="19" spans="2:13" ht="20.100000000000001" customHeight="1">
      <c r="B19" s="17" t="s">
        <v>55</v>
      </c>
      <c r="C19" s="18">
        <v>48462</v>
      </c>
      <c r="D19" s="19">
        <v>45731</v>
      </c>
      <c r="E19" s="20">
        <v>2731</v>
      </c>
      <c r="F19" s="20">
        <v>1357</v>
      </c>
      <c r="G19" s="20">
        <v>1374</v>
      </c>
      <c r="H19" s="21">
        <f t="shared" si="0"/>
        <v>100</v>
      </c>
      <c r="I19" s="22">
        <f t="shared" si="0"/>
        <v>5.9718790317290242</v>
      </c>
      <c r="J19" s="21">
        <f t="shared" si="0"/>
        <v>2.9673525617196215</v>
      </c>
      <c r="K19" s="22">
        <f t="shared" si="0"/>
        <v>3.0045264700094028</v>
      </c>
      <c r="L19" s="2"/>
      <c r="M19" s="3"/>
    </row>
    <row r="20" spans="2:13" ht="20.100000000000001" customHeight="1">
      <c r="B20" s="11" t="s">
        <v>56</v>
      </c>
      <c r="C20" s="12">
        <v>29702</v>
      </c>
      <c r="D20" s="13">
        <v>28290</v>
      </c>
      <c r="E20" s="14">
        <v>1412</v>
      </c>
      <c r="F20" s="14">
        <v>737</v>
      </c>
      <c r="G20" s="14">
        <v>675</v>
      </c>
      <c r="H20" s="15">
        <f t="shared" si="0"/>
        <v>100</v>
      </c>
      <c r="I20" s="16">
        <f t="shared" si="0"/>
        <v>4.9911629551078116</v>
      </c>
      <c r="J20" s="15">
        <f t="shared" si="0"/>
        <v>2.6051608342170378</v>
      </c>
      <c r="K20" s="16">
        <f t="shared" si="0"/>
        <v>2.3860021208907742</v>
      </c>
      <c r="L20" s="2"/>
      <c r="M20" s="3"/>
    </row>
    <row r="21" spans="2:13" ht="20.100000000000001" customHeight="1">
      <c r="B21" s="17" t="s">
        <v>57</v>
      </c>
      <c r="C21" s="18">
        <v>17029</v>
      </c>
      <c r="D21" s="19">
        <v>14421</v>
      </c>
      <c r="E21" s="20">
        <v>2608</v>
      </c>
      <c r="F21" s="20">
        <v>1104</v>
      </c>
      <c r="G21" s="20">
        <v>1504</v>
      </c>
      <c r="H21" s="21">
        <f t="shared" si="0"/>
        <v>100</v>
      </c>
      <c r="I21" s="22">
        <f t="shared" si="0"/>
        <v>18.084737535538451</v>
      </c>
      <c r="J21" s="21">
        <f t="shared" si="0"/>
        <v>7.6555023923444976</v>
      </c>
      <c r="K21" s="22">
        <f t="shared" si="0"/>
        <v>10.429235143193953</v>
      </c>
      <c r="L21" s="2"/>
      <c r="M21" s="3"/>
    </row>
    <row r="22" spans="2:13" ht="20.100000000000001" customHeight="1">
      <c r="B22" s="23" t="s">
        <v>58</v>
      </c>
      <c r="C22" s="24">
        <v>27519</v>
      </c>
      <c r="D22" s="25">
        <v>26118</v>
      </c>
      <c r="E22" s="26">
        <v>1401</v>
      </c>
      <c r="F22" s="26">
        <v>698</v>
      </c>
      <c r="G22" s="26">
        <v>703</v>
      </c>
      <c r="H22" s="27">
        <f t="shared" si="0"/>
        <v>100</v>
      </c>
      <c r="I22" s="28">
        <f t="shared" si="0"/>
        <v>5.3641167011256607</v>
      </c>
      <c r="J22" s="27">
        <f t="shared" si="0"/>
        <v>2.6724864078413355</v>
      </c>
      <c r="K22" s="28">
        <f t="shared" si="0"/>
        <v>2.6916302932843248</v>
      </c>
      <c r="L22" s="2"/>
      <c r="M22" s="3"/>
    </row>
    <row r="23" spans="2:13" ht="20.100000000000001" customHeight="1">
      <c r="B23" s="29" t="s">
        <v>59</v>
      </c>
      <c r="C23" s="30">
        <f>C10+C14+C19+C20+C22+C9</f>
        <v>200671</v>
      </c>
      <c r="D23" s="30">
        <f>D10+D14+D19+D20+D22+D9</f>
        <v>179858</v>
      </c>
      <c r="E23" s="31">
        <f>E10+E14+E19+E20+E22+E9</f>
        <v>20813</v>
      </c>
      <c r="F23" s="32">
        <f>F10+F14+F19+F20+F22+F9</f>
        <v>6169</v>
      </c>
      <c r="G23" s="30">
        <f>G10+G14+G19+G20+G22+G9</f>
        <v>14644</v>
      </c>
      <c r="H23" s="33">
        <f t="shared" si="0"/>
        <v>100</v>
      </c>
      <c r="I23" s="34">
        <f t="shared" si="0"/>
        <v>11.571906726417506</v>
      </c>
      <c r="J23" s="35">
        <f t="shared" si="0"/>
        <v>3.4299280543539901</v>
      </c>
      <c r="K23" s="34">
        <f t="shared" si="0"/>
        <v>8.1419786720635177</v>
      </c>
      <c r="L23" s="2"/>
      <c r="M23" s="3"/>
    </row>
    <row r="24" spans="2:13" ht="20.100000000000001" customHeight="1">
      <c r="B24" s="36" t="s">
        <v>60</v>
      </c>
      <c r="C24" s="37">
        <f>C7+C8+C11+C12+C13+C15+C16+C17+C18+C21</f>
        <v>413929</v>
      </c>
      <c r="D24" s="38">
        <f>D7+D8+D11+D12+D13+D15+D16+D17+D18+D21</f>
        <v>308593</v>
      </c>
      <c r="E24" s="38">
        <f>E7+E8+E11+E12+E13+E15+E16+E17+E18+E21</f>
        <v>105336</v>
      </c>
      <c r="F24" s="39">
        <f>F7+F8+F11+F12+F13+F15+F16+F17+F18+F21</f>
        <v>46092</v>
      </c>
      <c r="G24" s="39">
        <f>G7+G8+G11+G12+G13+G15+G16+G17+G18+G21</f>
        <v>59244</v>
      </c>
      <c r="H24" s="40">
        <f t="shared" si="0"/>
        <v>100</v>
      </c>
      <c r="I24" s="22">
        <f t="shared" si="0"/>
        <v>34.134280427618251</v>
      </c>
      <c r="J24" s="21">
        <f t="shared" si="0"/>
        <v>14.936178072736581</v>
      </c>
      <c r="K24" s="22">
        <f t="shared" si="0"/>
        <v>19.198102354881673</v>
      </c>
      <c r="L24" s="2"/>
      <c r="M24" s="3"/>
    </row>
    <row r="25" spans="2:13" ht="20.100000000000001" customHeight="1">
      <c r="B25" s="41" t="s">
        <v>61</v>
      </c>
      <c r="C25" s="42">
        <f>SUM(C7:C22)</f>
        <v>614600</v>
      </c>
      <c r="D25" s="43">
        <f>SUM(D7:D22)</f>
        <v>488451</v>
      </c>
      <c r="E25" s="43">
        <f>SUM(E7:E22)</f>
        <v>126149</v>
      </c>
      <c r="F25" s="44">
        <f>SUM(F7:F22)</f>
        <v>52261</v>
      </c>
      <c r="G25" s="44">
        <f>SUM(G7:G22)</f>
        <v>73888</v>
      </c>
      <c r="H25" s="45">
        <f t="shared" si="0"/>
        <v>100</v>
      </c>
      <c r="I25" s="46">
        <f t="shared" si="0"/>
        <v>25.826336725689984</v>
      </c>
      <c r="J25" s="47">
        <f t="shared" si="0"/>
        <v>10.699333198212308</v>
      </c>
      <c r="K25" s="46">
        <f t="shared" si="0"/>
        <v>15.127003527477678</v>
      </c>
      <c r="L25" s="2"/>
      <c r="M25" s="3"/>
    </row>
    <row r="26" spans="2:13" ht="20.100000000000001" customHeight="1">
      <c r="B26" s="202" t="s">
        <v>78</v>
      </c>
      <c r="C26" s="202"/>
      <c r="D26" s="202"/>
      <c r="E26" s="202"/>
      <c r="F26" s="202"/>
      <c r="G26" s="202"/>
      <c r="H26" s="202"/>
      <c r="I26" s="202"/>
      <c r="J26" s="202"/>
      <c r="K26" s="202"/>
      <c r="L26" s="2"/>
      <c r="M26" s="3"/>
    </row>
    <row r="27" spans="2:13">
      <c r="C27" s="3"/>
      <c r="D27" s="2"/>
      <c r="E27" s="2"/>
      <c r="F27" s="2"/>
      <c r="G27" s="2"/>
      <c r="H27" s="2"/>
      <c r="I27" s="2"/>
      <c r="J27" s="2"/>
      <c r="K27" s="2"/>
      <c r="L27" s="2"/>
      <c r="M27" s="2"/>
    </row>
    <row r="28" spans="2:13">
      <c r="B28" s="2"/>
      <c r="C28" s="2"/>
      <c r="D28" s="2"/>
      <c r="E28" s="2"/>
      <c r="F28" s="2"/>
      <c r="G28" s="2"/>
      <c r="H28" s="2"/>
      <c r="I28" s="2"/>
      <c r="J28" s="2"/>
      <c r="K28" s="2"/>
      <c r="L28" s="2"/>
      <c r="M28" s="2"/>
    </row>
    <row r="29" spans="2:13">
      <c r="B29" s="2"/>
      <c r="C29" s="2"/>
      <c r="D29" s="2"/>
      <c r="E29" s="2"/>
      <c r="F29" s="2"/>
      <c r="G29" s="2"/>
      <c r="H29" s="2"/>
      <c r="I29" s="2"/>
      <c r="J29" s="2"/>
      <c r="K29" s="2"/>
      <c r="L29" s="2"/>
      <c r="M29" s="2"/>
    </row>
    <row r="31" spans="2:13">
      <c r="B31" s="2"/>
      <c r="C31" s="2"/>
      <c r="D31" s="2"/>
      <c r="E31" s="2"/>
      <c r="F31" s="2"/>
      <c r="G31" s="2"/>
      <c r="H31" s="2"/>
      <c r="I31" s="2"/>
      <c r="J31" s="2"/>
      <c r="K31" s="2"/>
    </row>
  </sheetData>
  <mergeCells count="14">
    <mergeCell ref="B26:K26"/>
    <mergeCell ref="H6:K6"/>
    <mergeCell ref="B2:K2"/>
    <mergeCell ref="H3:H5"/>
    <mergeCell ref="I3:K3"/>
    <mergeCell ref="E4:E5"/>
    <mergeCell ref="F4:G4"/>
    <mergeCell ref="I4:I5"/>
    <mergeCell ref="J4:K4"/>
    <mergeCell ref="C3:C5"/>
    <mergeCell ref="D3:D5"/>
    <mergeCell ref="E3:G3"/>
    <mergeCell ref="C6:G6"/>
    <mergeCell ref="B3:B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0BB6C2A-E6B5-4E97-A3EE-B4C45BB2270C}"/>
</file>

<file path=customXml/itemProps2.xml><?xml version="1.0" encoding="utf-8"?>
<ds:datastoreItem xmlns:ds="http://schemas.openxmlformats.org/officeDocument/2006/customXml" ds:itemID="{59C04AAF-BFB8-48BC-B331-1108F6D0E5B7}"/>
</file>

<file path=customXml/itemProps3.xml><?xml version="1.0" encoding="utf-8"?>
<ds:datastoreItem xmlns:ds="http://schemas.openxmlformats.org/officeDocument/2006/customXml" ds:itemID="{4360088E-6886-4824-9D29-E7C2573C8FD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Helena Hornung</cp:lastModifiedBy>
  <cp:revision/>
  <dcterms:created xsi:type="dcterms:W3CDTF">2018-02-13T14:44:12Z</dcterms:created>
  <dcterms:modified xsi:type="dcterms:W3CDTF">2024-08-20T06:47:05Z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