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5"/>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abgeliefert\"/>
    </mc:Choice>
  </mc:AlternateContent>
  <xr:revisionPtr revIDLastSave="1" documentId="13_ncr:1_{B542C535-6F14-4E51-BB84-BB15C5CA7A58}" xr6:coauthVersionLast="47" xr6:coauthVersionMax="47" xr10:uidLastSave="{FEAF7AC0-0E43-42C1-AF42-F112DC80FD6A}"/>
  <bookViews>
    <workbookView xWindow="-110" yWindow="-110" windowWidth="19420" windowHeight="10300" tabRatio="500" xr2:uid="{00000000-000D-0000-FFFF-FFFF00000000}"/>
  </bookViews>
  <sheets>
    <sheet name="Inhalt" sheetId="8" r:id="rId1"/>
    <sheet name="2023" sheetId="12" r:id="rId2"/>
    <sheet name="2022" sheetId="11" r:id="rId3"/>
    <sheet name="2021" sheetId="10" r:id="rId4"/>
    <sheet name="2020" sheetId="9" r:id="rId5"/>
  </sheets>
  <externalReferences>
    <externalReference r:id="rId6"/>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4" i="11" l="1"/>
  <c r="D24" i="11"/>
  <c r="G24" i="11" s="1"/>
  <c r="C24" i="11"/>
  <c r="F24" i="11" s="1"/>
  <c r="D23" i="11"/>
  <c r="C23" i="11"/>
  <c r="E23" i="11" s="1"/>
  <c r="F23" i="11" s="1"/>
  <c r="D22" i="11"/>
  <c r="C22" i="11"/>
  <c r="G21" i="11"/>
  <c r="F21" i="11"/>
  <c r="G20" i="11"/>
  <c r="F20" i="11"/>
  <c r="G19" i="11"/>
  <c r="F19" i="11"/>
  <c r="G18" i="11"/>
  <c r="F18" i="11"/>
  <c r="G17" i="11"/>
  <c r="F17" i="11"/>
  <c r="G16" i="11"/>
  <c r="F16" i="11"/>
  <c r="G15" i="11"/>
  <c r="F15" i="11"/>
  <c r="G14" i="11"/>
  <c r="F14" i="11"/>
  <c r="G13" i="11"/>
  <c r="F13" i="11"/>
  <c r="G12" i="11"/>
  <c r="F12" i="11"/>
  <c r="G11" i="11"/>
  <c r="F11" i="11"/>
  <c r="G10" i="11"/>
  <c r="F10" i="11"/>
  <c r="G9" i="11"/>
  <c r="F9" i="11"/>
  <c r="G8" i="11"/>
  <c r="F8" i="11"/>
  <c r="G7" i="11"/>
  <c r="F7" i="11"/>
  <c r="G6" i="11"/>
  <c r="F6" i="11"/>
  <c r="G23" i="11" l="1"/>
  <c r="E22" i="11"/>
  <c r="G22" i="11" s="1"/>
  <c r="D23" i="9"/>
  <c r="C23" i="9"/>
  <c r="D22" i="9"/>
  <c r="C22" i="9"/>
  <c r="G21" i="9"/>
  <c r="F21" i="9"/>
  <c r="G20" i="9"/>
  <c r="F20" i="9"/>
  <c r="G19" i="9"/>
  <c r="F19" i="9"/>
  <c r="G18" i="9"/>
  <c r="F18" i="9"/>
  <c r="G17" i="9"/>
  <c r="F17" i="9"/>
  <c r="G16" i="9"/>
  <c r="F16" i="9"/>
  <c r="G15" i="9"/>
  <c r="F15" i="9"/>
  <c r="G14" i="9"/>
  <c r="F14" i="9"/>
  <c r="G13" i="9"/>
  <c r="F13" i="9"/>
  <c r="G12" i="9"/>
  <c r="F12" i="9"/>
  <c r="G11" i="9"/>
  <c r="F11" i="9"/>
  <c r="G10" i="9"/>
  <c r="F10" i="9"/>
  <c r="G9" i="9"/>
  <c r="F9" i="9"/>
  <c r="G8" i="9"/>
  <c r="F8" i="9"/>
  <c r="G7" i="9"/>
  <c r="F7" i="9"/>
  <c r="G6" i="9"/>
  <c r="F6" i="9"/>
  <c r="E24" i="10"/>
  <c r="F24" i="10" s="1"/>
  <c r="G23" i="10"/>
  <c r="F23" i="10"/>
  <c r="E23" i="10"/>
  <c r="E22" i="10"/>
  <c r="G22" i="10" s="1"/>
  <c r="G21" i="10"/>
  <c r="F21" i="10"/>
  <c r="G20" i="10"/>
  <c r="F20" i="10"/>
  <c r="G19" i="10"/>
  <c r="F19" i="10"/>
  <c r="G18" i="10"/>
  <c r="F18" i="10"/>
  <c r="G17" i="10"/>
  <c r="F17" i="10"/>
  <c r="G16" i="10"/>
  <c r="F16" i="10"/>
  <c r="G15" i="10"/>
  <c r="F15" i="10"/>
  <c r="G14" i="10"/>
  <c r="F14" i="10"/>
  <c r="G13" i="10"/>
  <c r="F13" i="10"/>
  <c r="G12" i="10"/>
  <c r="F12" i="10"/>
  <c r="G11" i="10"/>
  <c r="F11" i="10"/>
  <c r="G10" i="10"/>
  <c r="F10" i="10"/>
  <c r="G9" i="10"/>
  <c r="F9" i="10"/>
  <c r="G8" i="10"/>
  <c r="F8" i="10"/>
  <c r="G7" i="10"/>
  <c r="F7" i="10"/>
  <c r="G6" i="10"/>
  <c r="F6" i="10"/>
  <c r="F22" i="11" l="1"/>
  <c r="E23" i="9"/>
  <c r="F23" i="9" s="1"/>
  <c r="E22" i="9"/>
  <c r="F22" i="9" s="1"/>
  <c r="C24" i="9"/>
  <c r="D24" i="9"/>
  <c r="F22" i="10"/>
  <c r="G24" i="10"/>
  <c r="G23" i="9" l="1"/>
  <c r="E24" i="9"/>
  <c r="F24" i="9" s="1"/>
  <c r="G22" i="9"/>
  <c r="G24" i="9" l="1"/>
</calcChain>
</file>

<file path=xl/sharedStrings.xml><?xml version="1.0" encoding="utf-8"?>
<sst xmlns="http://schemas.openxmlformats.org/spreadsheetml/2006/main" count="134" uniqueCount="42">
  <si>
    <t>Inhaltsverzeichnis</t>
  </si>
  <si>
    <t>Kindertageseinrichtungen mit weniger als der von der Bertelsmann Stiftung empfohlenen Leitungszeit</t>
  </si>
  <si>
    <t>Datenjahr</t>
  </si>
  <si>
    <t>Link</t>
  </si>
  <si>
    <t>Tab112_i54_lm24: Kindertageseinrichtungen mit weniger als der von der Bertelsmann Stiftung empfohlenen Leitungszeit* nach Bundesländern am 01.03.2023 (absolut; in %; ohne Horte)</t>
  </si>
  <si>
    <t>Tab112_i54_lm23: Kindertageseinrichtungen mit weniger als der von der Bertelsmann Stiftung empfohlenen Leitungszeit* nach Bundesländern am 01.03.2022 (absolut; in %; ohne Horte)</t>
  </si>
  <si>
    <t>Tab112_i54_lm22: Kindertageseinrichtungen mit weniger als der von der Bertelsmann Stiftung empfohlenen Leitungszeit* nach Bundesländern am 01.03.2021** (absolut; in %; ohne Horte)</t>
  </si>
  <si>
    <t>Tab112_i54_lm21: Kindertageseinrichtungen mit weniger als der von der Bertelsmann Stiftung empfohlenen Leitungszeit* nach Bundesländern am 01.03.2020 (absolut; in %; ohne Horte)</t>
  </si>
  <si>
    <t>Bundesland</t>
  </si>
  <si>
    <t>KiTas mit weniger als der von der Bertelsmann Stiftung empfohlenen Leitungszeit* (ohne Horte)</t>
  </si>
  <si>
    <t>trifft zu</t>
  </si>
  <si>
    <t>trifft nicht zu</t>
  </si>
  <si>
    <t>insgesamt</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</si>
  <si>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</si>
  <si>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</si>
  <si>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</si>
  <si>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</si>
  <si>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</si>
  <si>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</si>
  <si>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</si>
  <si>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</si>
  <si>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</si>
  <si>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</si>
  <si>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</si>
  <si>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</si>
  <si>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</si>
  <si>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</si>
  <si>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</si>
  <si>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</si>
  <si>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</si>
  <si>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</si>
  <si>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</si>
  <si>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</si>
  <si>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</si>
  <si>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Mit Toleranzgrenze von 2,5 Wochenstunden Abweichung</t>
  </si>
  <si>
    <t>Quelle: FDZ der Statistischen Ämter des Bundes und der Länder, Kinder und tätige Personen in Tageseinrichtungen und in öffentlich geförderter Kindertagespflege, 2023; berechnet vom Österreichischen Institut für Familienforschung an der Universität Wien, 2024.</t>
  </si>
  <si>
    <t>Quelle: FDZ der Statistischen Ämter des Bundes und der Länder, Kinder und tätige Personen in Tageseinrichtungen und in öffentlich geförderter Kindertagespflege, 2022; berechnet vom LG Empirische Bildungsforschung der FernUniversität in Hagen, 2023.</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</si>
  <si>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</si>
  <si>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</si>
  <si>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</si>
  <si>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</si>
  <si>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Kinder und tätige Personen in Tageseinrichtungen und in öffentlich geförderter Kindertagespflege, 2020; berechnet vom LG Empirische Bildungsforschung der FernUniversität in Hagen,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</si>
</sst>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2"/>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sz val="12"/>
      <color theme="10"/>
      <name val="Calibri"/>
      <family val="2"/>
      <scheme val="minor"/>
    </font>
    <font>
      <sz val="12"/>
      <color theme="1"/>
      <name val="Calibri"/>
      <family val="2"/>
      <scheme val="minor"/>
    </font>
    <font>
      <i/>
      <sz val="11"/>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s>
  <fills count="8">
    <fill>
      <patternFill patternType="none"/>
    </fill>
    <fill>
      <patternFill patternType="gray125"/>
    </fill>
    <fill>
      <patternFill patternType="solid">
        <fgColor rgb="FFDBEEF4"/>
        <bgColor indexed="64"/>
      </patternFill>
    </fill>
    <fill>
      <patternFill patternType="solid">
        <fgColor rgb="FFEEE7CF"/>
        <bgColor indexed="64"/>
      </patternFill>
    </fill>
    <fill>
      <patternFill patternType="solid">
        <fgColor rgb="FFDED9C4"/>
        <bgColor indexed="64"/>
      </patternFill>
    </fill>
    <fill>
      <patternFill patternType="solid">
        <fgColor rgb="FFDAEEF3"/>
        <bgColor indexed="64"/>
      </patternFill>
    </fill>
    <fill>
      <patternFill patternType="solid">
        <fgColor rgb="FFF2F2F2"/>
        <bgColor indexed="64"/>
      </patternFill>
    </fill>
    <fill>
      <patternFill patternType="solid">
        <fgColor rgb="FFDBEEF5"/>
        <bgColor indexed="64"/>
      </patternFill>
    </fill>
  </fills>
  <borders count="19">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indexed="64"/>
      </right>
      <top style="thin">
        <color auto="1"/>
      </top>
      <bottom style="thin">
        <color auto="1"/>
      </bottom>
      <diagonal/>
    </border>
    <border>
      <left/>
      <right/>
      <top style="thin">
        <color auto="1"/>
      </top>
      <bottom style="thin">
        <color indexed="64"/>
      </bottom>
      <diagonal/>
    </border>
    <border>
      <left/>
      <right/>
      <top style="thin">
        <color auto="1"/>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rgb="FFE0E0E0"/>
      </right>
      <top/>
      <bottom style="thin">
        <color indexed="64"/>
      </bottom>
      <diagonal/>
    </border>
    <border>
      <left style="thin">
        <color rgb="FFE0E0E0"/>
      </left>
      <right style="thin">
        <color rgb="FFE0E0E0"/>
      </right>
      <top/>
      <bottom style="thin">
        <color indexed="64"/>
      </bottom>
      <diagonal/>
    </border>
    <border>
      <left style="thin">
        <color rgb="FFE0E0E0"/>
      </left>
      <right style="thin">
        <color indexed="64"/>
      </right>
      <top/>
      <bottom style="thin">
        <color indexed="64"/>
      </bottom>
      <diagonal/>
    </border>
    <border>
      <left/>
      <right style="thin">
        <color auto="1"/>
      </right>
      <top/>
      <bottom/>
      <diagonal/>
    </border>
  </borders>
  <cellStyleXfs count="28">
    <xf numFmtId="0" fontId="0" fillId="0" borderId="0"/>
    <xf numFmtId="0" fontId="3" fillId="0" borderId="0"/>
    <xf numFmtId="0" fontId="3" fillId="0" borderId="0"/>
    <xf numFmtId="0" fontId="3"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3"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3">
    <xf numFmtId="0" fontId="0" fillId="0" borderId="0" xfId="0"/>
    <xf numFmtId="0" fontId="0" fillId="3" borderId="0" xfId="0" applyFill="1"/>
    <xf numFmtId="0" fontId="9" fillId="0" borderId="0" xfId="0" applyFont="1" applyAlignment="1">
      <alignment vertical="center" wrapText="1"/>
    </xf>
    <xf numFmtId="0" fontId="5" fillId="6" borderId="15" xfId="16" applyFont="1" applyFill="1" applyBorder="1" applyAlignment="1">
      <alignment horizontal="center" vertical="center" wrapText="1"/>
    </xf>
    <xf numFmtId="0" fontId="5" fillId="6" borderId="16" xfId="16" applyFont="1" applyFill="1" applyBorder="1" applyAlignment="1">
      <alignment horizontal="center" vertical="center" wrapText="1"/>
    </xf>
    <xf numFmtId="0" fontId="5" fillId="6" borderId="17" xfId="16" applyFont="1" applyFill="1" applyBorder="1" applyAlignment="1">
      <alignment horizontal="center" vertical="center" wrapText="1"/>
    </xf>
    <xf numFmtId="0" fontId="17" fillId="0" borderId="3" xfId="0" applyFont="1" applyBorder="1" applyAlignment="1">
      <alignment horizontal="left" vertical="center" wrapText="1"/>
    </xf>
    <xf numFmtId="3" fontId="4" fillId="0" borderId="9" xfId="18" applyNumberFormat="1" applyFont="1" applyBorder="1" applyAlignment="1">
      <alignment horizontal="right" vertical="center" indent="3"/>
    </xf>
    <xf numFmtId="164" fontId="4" fillId="0" borderId="9" xfId="18" applyNumberFormat="1" applyFont="1" applyBorder="1" applyAlignment="1">
      <alignment horizontal="right" vertical="center" indent="4"/>
    </xf>
    <xf numFmtId="164" fontId="4" fillId="0" borderId="1" xfId="18" applyNumberFormat="1" applyFont="1" applyBorder="1" applyAlignment="1">
      <alignment horizontal="right" vertical="center" indent="4"/>
    </xf>
    <xf numFmtId="164" fontId="0" fillId="0" borderId="0" xfId="0" applyNumberFormat="1"/>
    <xf numFmtId="0" fontId="17" fillId="7" borderId="3" xfId="0" applyFont="1" applyFill="1" applyBorder="1" applyAlignment="1">
      <alignment horizontal="left" vertical="center" wrapText="1"/>
    </xf>
    <xf numFmtId="3" fontId="4" fillId="7" borderId="7" xfId="18" applyNumberFormat="1" applyFont="1" applyFill="1" applyBorder="1" applyAlignment="1">
      <alignment horizontal="right" vertical="center" indent="3"/>
    </xf>
    <xf numFmtId="164" fontId="4" fillId="7" borderId="7" xfId="18" applyNumberFormat="1" applyFont="1" applyFill="1" applyBorder="1" applyAlignment="1">
      <alignment horizontal="right" vertical="center" indent="4"/>
    </xf>
    <xf numFmtId="164" fontId="4" fillId="7" borderId="3" xfId="18" applyNumberFormat="1" applyFont="1" applyFill="1" applyBorder="1" applyAlignment="1">
      <alignment horizontal="right" vertical="center" indent="4"/>
    </xf>
    <xf numFmtId="3" fontId="4" fillId="0" borderId="7" xfId="18" applyNumberFormat="1" applyFont="1" applyBorder="1" applyAlignment="1">
      <alignment horizontal="right" vertical="center" indent="3"/>
    </xf>
    <xf numFmtId="164" fontId="4" fillId="0" borderId="7" xfId="18" applyNumberFormat="1" applyFont="1" applyBorder="1" applyAlignment="1">
      <alignment horizontal="right" vertical="center" indent="4"/>
    </xf>
    <xf numFmtId="164" fontId="4" fillId="0" borderId="3" xfId="18" applyNumberFormat="1" applyFont="1" applyBorder="1" applyAlignment="1">
      <alignment horizontal="right" vertical="center" indent="4"/>
    </xf>
    <xf numFmtId="3" fontId="4" fillId="0" borderId="7" xfId="19" applyNumberFormat="1" applyFont="1" applyBorder="1" applyAlignment="1">
      <alignment horizontal="right" vertical="center" indent="3"/>
    </xf>
    <xf numFmtId="164" fontId="4" fillId="0" borderId="7" xfId="19" applyNumberFormat="1" applyFont="1" applyBorder="1" applyAlignment="1">
      <alignment horizontal="right" vertical="center" indent="4"/>
    </xf>
    <xf numFmtId="164" fontId="4" fillId="0" borderId="3" xfId="19" applyNumberFormat="1" applyFont="1" applyBorder="1" applyAlignment="1">
      <alignment horizontal="right" vertical="center" indent="4"/>
    </xf>
    <xf numFmtId="0" fontId="17" fillId="4" borderId="1" xfId="0" applyFont="1" applyFill="1" applyBorder="1" applyAlignment="1">
      <alignment horizontal="left" vertical="center" wrapText="1"/>
    </xf>
    <xf numFmtId="3" fontId="4" fillId="4" borderId="9" xfId="18" applyNumberFormat="1" applyFont="1" applyFill="1" applyBorder="1" applyAlignment="1">
      <alignment horizontal="right" vertical="center" indent="3"/>
    </xf>
    <xf numFmtId="164" fontId="4" fillId="4" borderId="9" xfId="18" applyNumberFormat="1" applyFont="1" applyFill="1" applyBorder="1" applyAlignment="1">
      <alignment horizontal="right" vertical="center" indent="4"/>
    </xf>
    <xf numFmtId="164" fontId="4" fillId="4" borderId="1" xfId="18" applyNumberFormat="1" applyFont="1" applyFill="1" applyBorder="1" applyAlignment="1">
      <alignment horizontal="right" vertical="center" indent="4"/>
    </xf>
    <xf numFmtId="3" fontId="0" fillId="0" borderId="0" xfId="0" applyNumberFormat="1"/>
    <xf numFmtId="0" fontId="17" fillId="4" borderId="4" xfId="0" applyFont="1" applyFill="1" applyBorder="1" applyAlignment="1">
      <alignment horizontal="left" vertical="center" wrapText="1"/>
    </xf>
    <xf numFmtId="3" fontId="4" fillId="4" borderId="8" xfId="20" applyNumberFormat="1" applyFont="1" applyFill="1" applyBorder="1" applyAlignment="1">
      <alignment horizontal="right" vertical="center" indent="3"/>
    </xf>
    <xf numFmtId="164" fontId="4" fillId="4" borderId="8" xfId="20" applyNumberFormat="1" applyFont="1" applyFill="1" applyBorder="1" applyAlignment="1">
      <alignment horizontal="right" vertical="center" indent="4"/>
    </xf>
    <xf numFmtId="164" fontId="4" fillId="4" borderId="4" xfId="20" applyNumberFormat="1" applyFont="1" applyFill="1" applyBorder="1" applyAlignment="1">
      <alignment horizontal="right" vertical="center" indent="4"/>
    </xf>
    <xf numFmtId="0" fontId="19" fillId="0" borderId="0" xfId="0" applyFont="1"/>
    <xf numFmtId="0" fontId="4" fillId="0" borderId="0" xfId="3" applyFont="1" applyAlignment="1">
      <alignment wrapText="1"/>
    </xf>
    <xf numFmtId="0" fontId="9" fillId="0" borderId="0" xfId="21" applyFont="1" applyAlignment="1">
      <alignment vertical="center" wrapText="1"/>
    </xf>
    <xf numFmtId="0" fontId="1" fillId="0" borderId="0" xfId="21"/>
    <xf numFmtId="0" fontId="5" fillId="6" borderId="15" xfId="23" applyFont="1" applyFill="1" applyBorder="1" applyAlignment="1">
      <alignment horizontal="center" vertical="center" wrapText="1"/>
    </xf>
    <xf numFmtId="0" fontId="5" fillId="6" borderId="16" xfId="23" applyFont="1" applyFill="1" applyBorder="1" applyAlignment="1">
      <alignment horizontal="center" vertical="center" wrapText="1"/>
    </xf>
    <xf numFmtId="0" fontId="5" fillId="6" borderId="17" xfId="23" applyFont="1" applyFill="1" applyBorder="1" applyAlignment="1">
      <alignment horizontal="center" vertical="center" wrapText="1"/>
    </xf>
    <xf numFmtId="0" fontId="17" fillId="0" borderId="3" xfId="21" applyFont="1" applyBorder="1" applyAlignment="1">
      <alignment horizontal="left" vertical="center" wrapText="1"/>
    </xf>
    <xf numFmtId="3" fontId="4" fillId="0" borderId="9" xfId="25" applyNumberFormat="1" applyFont="1" applyBorder="1" applyAlignment="1">
      <alignment horizontal="right" vertical="center" indent="3"/>
    </xf>
    <xf numFmtId="164" fontId="4" fillId="0" borderId="9" xfId="25" applyNumberFormat="1" applyFont="1" applyBorder="1" applyAlignment="1">
      <alignment horizontal="right" vertical="center" indent="4"/>
    </xf>
    <xf numFmtId="164" fontId="4" fillId="0" borderId="1" xfId="25" applyNumberFormat="1" applyFont="1" applyBorder="1" applyAlignment="1">
      <alignment horizontal="right" vertical="center" indent="4"/>
    </xf>
    <xf numFmtId="164" fontId="1" fillId="0" borderId="0" xfId="21" applyNumberFormat="1"/>
    <xf numFmtId="0" fontId="17" fillId="7" borderId="3" xfId="21" applyFont="1" applyFill="1" applyBorder="1" applyAlignment="1">
      <alignment horizontal="left" vertical="center" wrapText="1"/>
    </xf>
    <xf numFmtId="3" fontId="4" fillId="7" borderId="7" xfId="25" applyNumberFormat="1" applyFont="1" applyFill="1" applyBorder="1" applyAlignment="1">
      <alignment horizontal="right" vertical="center" indent="3"/>
    </xf>
    <xf numFmtId="164" fontId="4" fillId="7" borderId="7" xfId="25" applyNumberFormat="1" applyFont="1" applyFill="1" applyBorder="1" applyAlignment="1">
      <alignment horizontal="right" vertical="center" indent="4"/>
    </xf>
    <xf numFmtId="164" fontId="4" fillId="7" borderId="3" xfId="25" applyNumberFormat="1" applyFont="1" applyFill="1" applyBorder="1" applyAlignment="1">
      <alignment horizontal="right" vertical="center" indent="4"/>
    </xf>
    <xf numFmtId="3" fontId="4" fillId="0" borderId="7" xfId="25" applyNumberFormat="1" applyFont="1" applyBorder="1" applyAlignment="1">
      <alignment horizontal="right" vertical="center" indent="3"/>
    </xf>
    <xf numFmtId="164" fontId="4" fillId="0" borderId="7" xfId="25" applyNumberFormat="1" applyFont="1" applyBorder="1" applyAlignment="1">
      <alignment horizontal="right" vertical="center" indent="4"/>
    </xf>
    <xf numFmtId="164" fontId="4" fillId="0" borderId="3" xfId="25" applyNumberFormat="1" applyFont="1" applyBorder="1" applyAlignment="1">
      <alignment horizontal="right" vertical="center" indent="4"/>
    </xf>
    <xf numFmtId="3" fontId="4" fillId="0" borderId="7" xfId="26" applyNumberFormat="1" applyFont="1" applyBorder="1" applyAlignment="1">
      <alignment horizontal="right" vertical="center" indent="3"/>
    </xf>
    <xf numFmtId="164" fontId="4" fillId="0" borderId="7" xfId="26" applyNumberFormat="1" applyFont="1" applyBorder="1" applyAlignment="1">
      <alignment horizontal="right" vertical="center" indent="4"/>
    </xf>
    <xf numFmtId="164" fontId="4" fillId="0" borderId="3" xfId="26" applyNumberFormat="1" applyFont="1" applyBorder="1" applyAlignment="1">
      <alignment horizontal="right" vertical="center" indent="4"/>
    </xf>
    <xf numFmtId="0" fontId="17" fillId="4" borderId="1" xfId="21" applyFont="1" applyFill="1" applyBorder="1" applyAlignment="1">
      <alignment horizontal="left" vertical="center" wrapText="1"/>
    </xf>
    <xf numFmtId="3" fontId="4" fillId="4" borderId="9" xfId="25" applyNumberFormat="1" applyFont="1" applyFill="1" applyBorder="1" applyAlignment="1">
      <alignment horizontal="right" vertical="center" indent="3"/>
    </xf>
    <xf numFmtId="164" fontId="4" fillId="4" borderId="9" xfId="25" applyNumberFormat="1" applyFont="1" applyFill="1" applyBorder="1" applyAlignment="1">
      <alignment horizontal="right" vertical="center" indent="4"/>
    </xf>
    <xf numFmtId="164" fontId="4" fillId="4" borderId="1" xfId="25" applyNumberFormat="1" applyFont="1" applyFill="1" applyBorder="1" applyAlignment="1">
      <alignment horizontal="right" vertical="center" indent="4"/>
    </xf>
    <xf numFmtId="3" fontId="1" fillId="0" borderId="0" xfId="21" applyNumberFormat="1"/>
    <xf numFmtId="0" fontId="17" fillId="4" borderId="4" xfId="21" applyFont="1" applyFill="1" applyBorder="1" applyAlignment="1">
      <alignment horizontal="left" vertical="center" wrapText="1"/>
    </xf>
    <xf numFmtId="3" fontId="4" fillId="4" borderId="8" xfId="27" applyNumberFormat="1" applyFont="1" applyFill="1" applyBorder="1" applyAlignment="1">
      <alignment horizontal="right" vertical="center" indent="3"/>
    </xf>
    <xf numFmtId="164" fontId="4" fillId="4" borderId="8" xfId="27" applyNumberFormat="1" applyFont="1" applyFill="1" applyBorder="1" applyAlignment="1">
      <alignment horizontal="right" vertical="center" indent="4"/>
    </xf>
    <xf numFmtId="164" fontId="4" fillId="4" borderId="4" xfId="27" applyNumberFormat="1" applyFont="1" applyFill="1" applyBorder="1" applyAlignment="1">
      <alignment horizontal="right" vertical="center" indent="4"/>
    </xf>
    <xf numFmtId="0" fontId="19" fillId="0" borderId="0" xfId="21" applyFont="1"/>
    <xf numFmtId="0" fontId="14" fillId="3" borderId="12" xfId="14" applyFont="1" applyFill="1" applyBorder="1" applyAlignment="1">
      <alignment horizontal="left" wrapText="1"/>
    </xf>
    <xf numFmtId="0" fontId="10" fillId="3" borderId="0" xfId="0" applyFont="1" applyFill="1" applyAlignment="1">
      <alignment horizontal="center" vertical="top"/>
    </xf>
    <xf numFmtId="0" fontId="11" fillId="3"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6" fillId="4" borderId="10" xfId="0" applyFont="1" applyFill="1" applyBorder="1" applyAlignment="1">
      <alignment horizontal="center" vertical="center"/>
    </xf>
    <xf numFmtId="0" fontId="6" fillId="4" borderId="1"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5" xfId="0" applyFont="1" applyFill="1" applyBorder="1" applyAlignment="1">
      <alignment horizontal="center" vertical="center"/>
    </xf>
    <xf numFmtId="0" fontId="14" fillId="2" borderId="8" xfId="13" applyFont="1" applyFill="1" applyBorder="1" applyAlignment="1">
      <alignment wrapText="1"/>
    </xf>
    <xf numFmtId="0" fontId="14" fillId="2" borderId="6" xfId="13" applyFont="1" applyFill="1" applyBorder="1" applyAlignment="1">
      <alignment wrapText="1"/>
    </xf>
    <xf numFmtId="0" fontId="14" fillId="2" borderId="5" xfId="13" applyFont="1" applyFill="1" applyBorder="1" applyAlignment="1">
      <alignment wrapText="1"/>
    </xf>
    <xf numFmtId="0" fontId="0" fillId="0" borderId="7" xfId="0" applyBorder="1" applyAlignment="1">
      <alignment horizontal="center" vertical="center"/>
    </xf>
    <xf numFmtId="0" fontId="0" fillId="0" borderId="18" xfId="0" applyBorder="1" applyAlignment="1">
      <alignment horizontal="center" vertical="center"/>
    </xf>
    <xf numFmtId="0" fontId="14" fillId="0" borderId="7" xfId="13" applyFont="1" applyFill="1" applyBorder="1" applyAlignment="1">
      <alignment wrapText="1"/>
    </xf>
    <xf numFmtId="0" fontId="14" fillId="0" borderId="0" xfId="13" applyFont="1" applyFill="1" applyBorder="1" applyAlignment="1">
      <alignment wrapText="1"/>
    </xf>
    <xf numFmtId="0" fontId="14" fillId="0" borderId="18" xfId="13" applyFont="1" applyFill="1" applyBorder="1" applyAlignment="1">
      <alignment wrapText="1"/>
    </xf>
    <xf numFmtId="0" fontId="15" fillId="5" borderId="7" xfId="0" applyFont="1" applyFill="1" applyBorder="1" applyAlignment="1">
      <alignment horizontal="center" vertical="center"/>
    </xf>
    <xf numFmtId="0" fontId="15" fillId="5" borderId="18" xfId="0" applyFont="1" applyFill="1" applyBorder="1" applyAlignment="1">
      <alignment horizontal="center" vertical="center"/>
    </xf>
    <xf numFmtId="0" fontId="14" fillId="2" borderId="7" xfId="13" applyFont="1" applyFill="1" applyBorder="1" applyAlignment="1">
      <alignment wrapText="1"/>
    </xf>
    <xf numFmtId="0" fontId="14" fillId="2" borderId="0" xfId="13" applyFont="1" applyFill="1" applyBorder="1" applyAlignment="1">
      <alignment wrapText="1"/>
    </xf>
    <xf numFmtId="0" fontId="14" fillId="2" borderId="18" xfId="13" applyFont="1" applyFill="1" applyBorder="1" applyAlignment="1">
      <alignment wrapText="1"/>
    </xf>
    <xf numFmtId="0" fontId="15" fillId="0" borderId="9" xfId="0" applyFont="1" applyBorder="1" applyAlignment="1">
      <alignment horizontal="center" vertical="center"/>
    </xf>
    <xf numFmtId="0" fontId="15" fillId="0" borderId="2" xfId="0" applyFont="1" applyBorder="1" applyAlignment="1">
      <alignment horizontal="center" vertical="center"/>
    </xf>
    <xf numFmtId="0" fontId="14" fillId="0" borderId="12" xfId="13" applyFont="1" applyFill="1" applyBorder="1" applyAlignment="1">
      <alignment wrapText="1"/>
    </xf>
    <xf numFmtId="0" fontId="14" fillId="0" borderId="2" xfId="13" applyFont="1" applyFill="1" applyBorder="1" applyAlignment="1">
      <alignment wrapText="1"/>
    </xf>
    <xf numFmtId="0" fontId="1" fillId="0" borderId="0" xfId="21" applyAlignment="1">
      <alignment horizontal="left" wrapText="1"/>
    </xf>
    <xf numFmtId="0" fontId="9" fillId="0" borderId="6" xfId="21" applyFont="1" applyBorder="1" applyAlignment="1">
      <alignment horizontal="left" vertical="center" wrapText="1"/>
    </xf>
    <xf numFmtId="0" fontId="18" fillId="6" borderId="1" xfId="21" applyFont="1" applyFill="1" applyBorder="1" applyAlignment="1">
      <alignment horizontal="center" vertical="center" wrapText="1"/>
    </xf>
    <xf numFmtId="0" fontId="18" fillId="6" borderId="3" xfId="21" applyFont="1" applyFill="1" applyBorder="1" applyAlignment="1">
      <alignment horizontal="center" vertical="center" wrapText="1"/>
    </xf>
    <xf numFmtId="0" fontId="18" fillId="6" borderId="4" xfId="21" applyFont="1" applyFill="1" applyBorder="1" applyAlignment="1">
      <alignment horizontal="center" vertical="center" wrapText="1"/>
    </xf>
    <xf numFmtId="0" fontId="5" fillId="6" borderId="9" xfId="22" applyFont="1" applyFill="1" applyBorder="1" applyAlignment="1">
      <alignment horizontal="center" vertical="center" wrapText="1"/>
    </xf>
    <xf numFmtId="0" fontId="5" fillId="6" borderId="12" xfId="22" applyFont="1" applyFill="1" applyBorder="1" applyAlignment="1">
      <alignment horizontal="center" vertical="center" wrapText="1"/>
    </xf>
    <xf numFmtId="0" fontId="5" fillId="6" borderId="2" xfId="22" applyFont="1" applyFill="1" applyBorder="1" applyAlignment="1">
      <alignment horizontal="center" vertical="center" wrapText="1"/>
    </xf>
    <xf numFmtId="0" fontId="16" fillId="4" borderId="13" xfId="24" applyFont="1" applyFill="1" applyBorder="1" applyAlignment="1">
      <alignment horizontal="center" vertical="center" wrapText="1"/>
    </xf>
    <xf numFmtId="0" fontId="16" fillId="4" borderId="11" xfId="24" applyFont="1" applyFill="1" applyBorder="1" applyAlignment="1">
      <alignment horizontal="center" vertical="center" wrapText="1"/>
    </xf>
    <xf numFmtId="0" fontId="16" fillId="4" borderId="14" xfId="24" applyFont="1" applyFill="1" applyBorder="1" applyAlignment="1">
      <alignment horizontal="center" vertical="center" wrapText="1"/>
    </xf>
    <xf numFmtId="0" fontId="4" fillId="0" borderId="12" xfId="3" applyFont="1" applyBorder="1" applyAlignment="1">
      <alignment horizontal="left" wrapText="1"/>
    </xf>
    <xf numFmtId="0" fontId="1" fillId="0" borderId="0" xfId="0" applyFont="1" applyAlignment="1">
      <alignment horizontal="left" wrapText="1"/>
    </xf>
    <xf numFmtId="0" fontId="9" fillId="0" borderId="6" xfId="0" applyFont="1" applyBorder="1" applyAlignment="1">
      <alignment horizontal="left" vertical="center" wrapText="1"/>
    </xf>
    <xf numFmtId="0" fontId="18" fillId="6" borderId="1"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5" fillId="6" borderId="9" xfId="15" applyFont="1" applyFill="1" applyBorder="1" applyAlignment="1">
      <alignment horizontal="center" vertical="center" wrapText="1"/>
    </xf>
    <xf numFmtId="0" fontId="5" fillId="6" borderId="12" xfId="15" applyFont="1" applyFill="1" applyBorder="1" applyAlignment="1">
      <alignment horizontal="center" vertical="center" wrapText="1"/>
    </xf>
    <xf numFmtId="0" fontId="5" fillId="6" borderId="2" xfId="15" applyFont="1" applyFill="1" applyBorder="1" applyAlignment="1">
      <alignment horizontal="center" vertical="center" wrapText="1"/>
    </xf>
    <xf numFmtId="0" fontId="16" fillId="4" borderId="13" xfId="17" applyFont="1" applyFill="1" applyBorder="1" applyAlignment="1">
      <alignment horizontal="center" vertical="center" wrapText="1"/>
    </xf>
    <xf numFmtId="0" fontId="16" fillId="4" borderId="11" xfId="17" applyFont="1" applyFill="1" applyBorder="1" applyAlignment="1">
      <alignment horizontal="center" vertical="center" wrapText="1"/>
    </xf>
    <xf numFmtId="0" fontId="16" fillId="4" borderId="14" xfId="17" applyFont="1" applyFill="1" applyBorder="1" applyAlignment="1">
      <alignment horizontal="center" vertical="center" wrapText="1"/>
    </xf>
    <xf numFmtId="0" fontId="4" fillId="0" borderId="0" xfId="3" applyFont="1" applyAlignment="1">
      <alignment horizontal="left" vertical="top" wrapText="1"/>
    </xf>
    <xf numFmtId="0" fontId="0" fillId="0" borderId="0" xfId="0" applyAlignment="1">
      <alignment horizontal="left" wrapText="1"/>
    </xf>
  </cellXfs>
  <cellStyles count="28">
    <cellStyle name="Besuchter Hyperlink" xfId="12" builtinId="9" hidden="1"/>
    <cellStyle name="Besuchter Hyperlink" xfId="7" builtinId="9" hidden="1"/>
    <cellStyle name="Besuchter Hyperlink" xfId="10" builtinId="9" hidden="1"/>
    <cellStyle name="Besuchter Hyperlink" xfId="5" builtinId="9" hidden="1"/>
    <cellStyle name="Hyperlink" xfId="14" xr:uid="{B5BF18E7-6E26-4177-9300-649DFBF948B7}"/>
    <cellStyle name="Link" xfId="9" builtinId="8" hidden="1"/>
    <cellStyle name="Link" xfId="11" builtinId="8" hidden="1"/>
    <cellStyle name="Link" xfId="6" builtinId="8" hidden="1"/>
    <cellStyle name="Link" xfId="4" builtinId="8" hidden="1"/>
    <cellStyle name="Link" xfId="13" builtinId="8"/>
    <cellStyle name="Standard" xfId="0" builtinId="0"/>
    <cellStyle name="Standard 10 2" xfId="1" xr:uid="{00000000-0005-0000-0000-000009000000}"/>
    <cellStyle name="Standard 2" xfId="3" xr:uid="{00000000-0005-0000-0000-00000A000000}"/>
    <cellStyle name="Standard 2 3 2" xfId="8" xr:uid="{00000000-0005-0000-0000-00000B000000}"/>
    <cellStyle name="Standard 3" xfId="21" xr:uid="{0D767B91-0F3A-4298-BA5B-9DF0E5BDD774}"/>
    <cellStyle name="Standard 3 2" xfId="2" xr:uid="{00000000-0005-0000-0000-00000C000000}"/>
    <cellStyle name="style1489744503463" xfId="16" xr:uid="{47FF1AE9-C04C-40B0-A8FA-85EB8997B9C5}"/>
    <cellStyle name="style1489744503463 2" xfId="23" xr:uid="{6C0CEDEA-5B59-4617-8789-FFD86B1E5D17}"/>
    <cellStyle name="style1489744505385" xfId="15" xr:uid="{4A6BBC13-E7E3-4675-93D4-B60521370FEA}"/>
    <cellStyle name="style1489744505385 2" xfId="22" xr:uid="{C0879191-51B4-4594-8574-9AC051366A91}"/>
    <cellStyle name="style1489744505744" xfId="17" xr:uid="{AEF50DFE-F9F7-47D4-87D4-F0FC8893FE49}"/>
    <cellStyle name="style1489744505744 2" xfId="24" xr:uid="{1C9F5282-9A3C-43AB-985A-44558CB9DE67}"/>
    <cellStyle name="style1489744506447" xfId="19" xr:uid="{71D8238E-8452-440E-A11E-45501770A7AB}"/>
    <cellStyle name="style1489744506447 2" xfId="26" xr:uid="{D2FDA83C-18F7-4BB4-AC53-6F1F3B1DEAF8}"/>
    <cellStyle name="style1489744507103" xfId="18" xr:uid="{FE157B1C-DE88-4552-A6FD-CA5388C0E999}"/>
    <cellStyle name="style1489744507103 2" xfId="25" xr:uid="{C0AE3C8B-C5B8-47BF-B8F1-3B587A570735}"/>
    <cellStyle name="style1489744507666" xfId="20" xr:uid="{D197C447-7F4B-48C7-B7D3-0C55000C12C0}"/>
    <cellStyle name="style1489744507666 2" xfId="27" xr:uid="{FE53F25B-66AA-4A34-8A08-49467D954527}"/>
  </cellStyles>
  <dxfs count="0"/>
  <tableStyles count="0" defaultTableStyle="TableStyleMedium9" defaultPivotStyle="PivotStyleMedium7"/>
  <colors>
    <mruColors>
      <color rgb="FFDBEEF4"/>
      <color rgb="FFDD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Projekte\2%20Laufende%20Projekte\Bertelsmannstiftung%202024\Daten_2024\Gesamtdatei\&#220;bergabeordner\LM24_BL_Gesamtdatei.xlsx" TargetMode="External"/><Relationship Id="rId1" Type="http://schemas.openxmlformats.org/officeDocument/2006/relationships/externalLinkPath" Target="/Projekte/2%20Laufende%20Projekte/Bertelsmannstiftung%202024/Daten_2024/Gesamtdatei/&#220;bergabeordner/LM24_BL_Gesamtda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4"/>
      <sheetName val="Tab3_i3_lm24"/>
      <sheetName val="Tab3h_i3h_lm24"/>
      <sheetName val="Tab4_i3_lm24"/>
      <sheetName val="Tab5_i3_lm24"/>
      <sheetName val="Tab6_i4a_lm24"/>
      <sheetName val="Tab6a_i4a1_lm24"/>
      <sheetName val="Tab6b_i4a2_lm24"/>
      <sheetName val="Tab6c_i4a3_lm24"/>
      <sheetName val="Tab7_i4a_lm24"/>
      <sheetName val="Tab7a_i4a1_lm24"/>
      <sheetName val="Tab7b_i4a2_lm24"/>
      <sheetName val="Tab7c_i4a3_lm24"/>
      <sheetName val="Tab7x1_i4a3_lm24"/>
      <sheetName val="Tab7x2_i4a3_lm24"/>
      <sheetName val="Tab8_i4a_lm24"/>
      <sheetName val="Tab8a_i4a1_lm24"/>
      <sheetName val="Tab8b_i4a2_lm24"/>
      <sheetName val="Tab8c_i4a3_lm24"/>
      <sheetName val="Tab9_i4a_lm24"/>
      <sheetName val="Tab9a_i4a1_lm24"/>
      <sheetName val="Tab9b_i4a2_lm24"/>
      <sheetName val="Tab9c_i4a3_lm24"/>
      <sheetName val="Tab10_i4a_lm24"/>
      <sheetName val="Tab10a_i4a1_lm24"/>
      <sheetName val="Tab10b_i4a2_lm24"/>
      <sheetName val="Tab10c_i4a3_lm24"/>
      <sheetName val="Tab11_i4a_lm24"/>
      <sheetName val="Tab11a_i4a1_lm24"/>
      <sheetName val="Tab11b_i4a2_lm24"/>
      <sheetName val="Tab11c_i4a3_lm24"/>
      <sheetName val="Tab12_i4a_lm24"/>
      <sheetName val="Tab12a_i4a1_lm24"/>
      <sheetName val="Tab12b_i4a2_lm24"/>
      <sheetName val="Tab12c_i4a3_lm24"/>
      <sheetName val="Tab13_i4a_lm24"/>
      <sheetName val="Tab13a_i4a1_lm24"/>
      <sheetName val="Tab13b_i4a2_lm24"/>
      <sheetName val="Tab13c_i4a3_lm24"/>
      <sheetName val="Tab13x1_i4a3_lm24"/>
      <sheetName val="Tab13x2_i4a3_lm24"/>
      <sheetName val="Tab14_i4a_lm24"/>
      <sheetName val="Tab14a_i4a1_lm24"/>
      <sheetName val="Tab14b_i4a2_lm24"/>
      <sheetName val="Tab14c_i4a3_lm24"/>
      <sheetName val="Tab14x1_i4a3_lm24"/>
      <sheetName val="Tab14x2_i4a3_lm24"/>
      <sheetName val="Tab15a_i5_lm24"/>
      <sheetName val="Tab16a_i5_lm24"/>
      <sheetName val="Tab17a_i5h_lm24"/>
      <sheetName val="Tab18a_i5a_lm24"/>
      <sheetName val="Tab19a_i5a_lm24"/>
      <sheetName val="Tab20a_i5a_lm24"/>
      <sheetName val="Tab21c_i6b_lm23"/>
      <sheetName val="Tab21d_i6b_lm23"/>
      <sheetName val="Tab22_i8b_lm23"/>
      <sheetName val="Tab23_i7_lm23"/>
      <sheetName val="Tab27_i11a1_lm24"/>
      <sheetName val="Tab28_i11c_lm24"/>
      <sheetName val="Tab29_i11b_lm24"/>
      <sheetName val="Tab29oh_i11boh_lm24"/>
      <sheetName val="Tab29h_i11bh_lm24"/>
      <sheetName val="Tab36b_i10_lm24"/>
      <sheetName val="Tab36b1_i10_lm24"/>
      <sheetName val="Tab36b2_i10_lm24"/>
      <sheetName val="Tab37a_i1a_lm22"/>
      <sheetName val="Tab37b_i1b_Im22"/>
      <sheetName val="Tab38a_i4d1_lm24"/>
      <sheetName val="Tab39a_i4d1_lm24"/>
      <sheetName val="Tab41a1_i4b1b_lm24"/>
      <sheetName val="Tab41a2_i4b1b_lm22"/>
      <sheetName val="Tab42_i11d_lm22"/>
      <sheetName val="Tab42a_i11d_lm24"/>
      <sheetName val="Tab42oh_i11doh_lm24"/>
      <sheetName val="Tab42h_i11dh_lm24"/>
      <sheetName val="Tab43a1_i9a_lm24"/>
      <sheetName val="Tab43a2_i9c_lm24"/>
      <sheetName val="Tab43a2_i9ch_lm24"/>
      <sheetName val="Tab43a3_i9c_lm22"/>
      <sheetName val="Tab44_i11a4_lm23"/>
      <sheetName val="Tab44oh_i11a4oh_lm23"/>
      <sheetName val="Tab44h_i11a4h_lm23"/>
      <sheetName val="Tab45_i13_lm23"/>
      <sheetName val="Tab46_i4b3_lm23"/>
      <sheetName val="Tab47_i11a3_lm24"/>
      <sheetName val="Tab47oh_i11a3oh_lm24"/>
      <sheetName val="Tab47h_i11a3h_lm24"/>
      <sheetName val="Tab47zr_i11a3_lm22"/>
      <sheetName val="Tab50a_i4b2b_lm24"/>
      <sheetName val="Tab51_i4d2_lm23"/>
      <sheetName val="Tab51a_i4d2a_lm23"/>
      <sheetName val="Tab51b_i4d2b_lm23"/>
      <sheetName val="Tab51c_i4d2c_lm24"/>
      <sheetName val="Tab51d_i4d2d_lm24"/>
      <sheetName val="Tab51e_i4d2e_lm24"/>
      <sheetName val="Tab59a_i4c3_lm23"/>
      <sheetName val="Tab59aoh_i4c3oh_lm23"/>
      <sheetName val="Tab59ah_i4c3h_lm23"/>
      <sheetName val="Tab60_i11a2_lm24"/>
      <sheetName val="Tab65_i21_lm24"/>
      <sheetName val="Tab65oh_i21oh_lm24"/>
      <sheetName val="Tab65h_i21h_lm24"/>
      <sheetName val="Tab65a_i21a_lm23"/>
      <sheetName val="Tab65aoh_i21aoh_lm23"/>
      <sheetName val="Tab65ah_i21ah_lm23"/>
      <sheetName val="Tab65b_i21b_lm24"/>
      <sheetName val="Tab65boh_i21boh_lm24"/>
      <sheetName val="Tab65bh_i21bh_lm24"/>
      <sheetName val="Tab66_i22_lm24"/>
      <sheetName val="Tab66oh_i22oh_lm24"/>
      <sheetName val="Tab66h_i22h_lm24"/>
      <sheetName val="Tab66a_i22a_lm24"/>
      <sheetName val="Tab66b_i22b_lm24"/>
      <sheetName val="Tab66c_i22c_lm24"/>
      <sheetName val="Tab67_i23_lm23"/>
      <sheetName val="Tab67oh_i23oh_lm23"/>
      <sheetName val="Tab67h_i23h_lm23"/>
      <sheetName val="Tab68_i24_lm24"/>
      <sheetName val="Tab68oh_i24oh_lm24"/>
      <sheetName val="Tab68h_i24h_lm24"/>
      <sheetName val="Tab69_i25_lm24"/>
      <sheetName val="Tab69oh_i25oh_lm24"/>
      <sheetName val="Tab69h_i25h_lm24"/>
      <sheetName val="Tab70_i17a_lm23"/>
      <sheetName val="Tab71_i4b4_lm24"/>
      <sheetName val="Tab72_i4b4a_lm23"/>
      <sheetName val="Tab73_i11e_lm24"/>
      <sheetName val="Tab74_i27_lm24"/>
      <sheetName val="Tab74oh_i27oh_lm24"/>
      <sheetName val="Tab74h_i27h_lm24"/>
      <sheetName val="Tab75_i28_lm24"/>
      <sheetName val="Tab76_i29_lm24"/>
      <sheetName val="Tab77_i30_lm24"/>
      <sheetName val="Tab78_i31_lm24"/>
      <sheetName val="Tab78oh_i31oh_lm24"/>
      <sheetName val="Tab78h_i31h_lm24"/>
      <sheetName val="Tab79_i32_lm24"/>
      <sheetName val="Tab80_i32_lm24"/>
      <sheetName val="Tab80a_i32_lm24"/>
      <sheetName val="Tab81_i33_lm24"/>
      <sheetName val="Tab81oh_i33oh_lm24"/>
      <sheetName val="Tab81h_i33h_lm24"/>
      <sheetName val="Tab82_i9d_lm24"/>
      <sheetName val="Tab83_i34_lm24"/>
      <sheetName val="Tab83oh_i34oh_lm24"/>
      <sheetName val="Tab83h_i34h_lm24"/>
      <sheetName val="Tab84_i4c4_lm23"/>
      <sheetName val="Tab85_i40_lm24"/>
      <sheetName val="Tab85oh_i40oh_lm24"/>
      <sheetName val="Tab85h_i40h_lm24"/>
      <sheetName val="Tab86_i50_lm23"/>
      <sheetName val="Tab86a_i50a_lm23"/>
      <sheetName val="Tab87_i41_lm24"/>
      <sheetName val="Tab87a_i41_lm24"/>
      <sheetName val="Tab88a_i2b_lm24"/>
      <sheetName val="Tab88b_i2b_lm24"/>
      <sheetName val="Tab89_i43_lm23"/>
      <sheetName val="Tab90_i43_lm23"/>
      <sheetName val="Tab91_i44_lm24"/>
      <sheetName val="Tab91oh_i44oh_lm24"/>
      <sheetName val="Tab91h_i44h_lm24"/>
      <sheetName val="Tab92_i45a_lm24"/>
      <sheetName val="Tab93_i45b_lm24"/>
      <sheetName val="Tab94_i9f_lm24"/>
      <sheetName val="Tab94a_i9f_lm24"/>
      <sheetName val="Tab94b_i9f_lm24"/>
      <sheetName val="Tab94c_i9f_lm24"/>
      <sheetName val="Tab94d_i9f_lm24"/>
      <sheetName val="Tab94e_i9h_lm24"/>
      <sheetName val="Tab95_i11f_lm24"/>
      <sheetName val="Tab95oh_i11foh_lm24"/>
      <sheetName val="Tab95h_i11fh_lm24"/>
      <sheetName val="Tab95zr_i11f_lm24"/>
      <sheetName val="Tab96_i46_lm24"/>
      <sheetName val="Tab96oh_i46oh_lm24"/>
      <sheetName val="Tab96h_i46h_lm24"/>
      <sheetName val="Tab97_i47_lm24"/>
      <sheetName val="Tab98_i48_lm24"/>
      <sheetName val="Tab99_i48_lm24"/>
      <sheetName val="Tab100_i49_lm24"/>
      <sheetName val="Tab100oh_i49oh_lm24"/>
      <sheetName val="Tab100h_i49h_lm24"/>
      <sheetName val="Tab101_i42a_lm20"/>
      <sheetName val="Tab102_i42b_lm20"/>
      <sheetName val="Tab103_i42b_lm20"/>
      <sheetName val="Tab104_i43a_lm20"/>
      <sheetName val="Tab105_i43b_lm20"/>
      <sheetName val="Tab106_i43b_lm20"/>
      <sheetName val="Tab107_i9e_lm24"/>
      <sheetName val="Tab108_i26_lm24"/>
      <sheetName val="Tab108oh_i26oh_lm24"/>
      <sheetName val="Tab108h_i26h_lm24"/>
      <sheetName val="Tab108a_i26a_lm24"/>
      <sheetName val="Tab108b_i26b_lm24"/>
      <sheetName val="Tab108c_i26c_lm24"/>
      <sheetName val="Tab109_i51_lm21"/>
      <sheetName val="Tab110_i52_lm21"/>
      <sheetName val="Tab111_i53_lm24"/>
      <sheetName val="Tab112_i54_lm24"/>
      <sheetName val="Tab114_i56_lm20"/>
      <sheetName val="Tab115_i57_lm21"/>
      <sheetName val="Tab116_i58_lm24"/>
      <sheetName val="Tab116a_i58a_lm24"/>
      <sheetName val="Tab116b_i58b_lm24"/>
      <sheetName val="Tab116c_i58c_lm24"/>
      <sheetName val="Tab116d_i58d_lm24"/>
      <sheetName val="Tab116e_i58e_lm24"/>
      <sheetName val="Tab116f_i58f_lm24"/>
      <sheetName val="Tab116h_i58h_lm24"/>
      <sheetName val="Tab117_i59_lm24"/>
      <sheetName val="Tab117oh_i59oh_lm24"/>
      <sheetName val="Tab117h_i59h_lm24"/>
      <sheetName val="Tab118_i60_lm24"/>
      <sheetName val="Tab118oh_i60oh_lm24"/>
      <sheetName val="Tab118h_i60h_lm24"/>
      <sheetName val="Tab119_lm21"/>
      <sheetName val="Tab120_lm20"/>
      <sheetName val="Tab121_i61_lm23"/>
      <sheetName val="Tab122_i62_lm23"/>
      <sheetName val="Tab123_i63_lm23"/>
      <sheetName val="Tab124_i64_lm23"/>
      <sheetName val="Tab125_i65_lm23"/>
      <sheetName val="Tab126_i66_lm23"/>
      <sheetName val="Tab127_i67_lm23"/>
      <sheetName val="Tab128_i68_lm23"/>
      <sheetName val="Tab129_i69_lm23"/>
      <sheetName val="Tab130_i70_lm23"/>
      <sheetName val="Tab131_i71_lm23"/>
      <sheetName val="Tab132_i72_lm23"/>
      <sheetName val="Tab133_i73_lm23"/>
      <sheetName val="Tab134_i74_lm23"/>
      <sheetName val="Tab135_i75_lm24"/>
      <sheetName val="Tab136_i75_lm24"/>
      <sheetName val="Tab137_i75_lm24"/>
      <sheetName val="Tab138_i3a_lm24"/>
      <sheetName val="Tab139c_i4a3_lm24"/>
      <sheetName val="Tab140_i76_lm23"/>
      <sheetName val="Tab141_i77_lm23"/>
      <sheetName val="Tab142_i4b4_lm24"/>
      <sheetName val="Tab143_i4b4_lm24"/>
      <sheetName val="Tab144_i2c_lm24"/>
      <sheetName val="Tab145_i78_lm24"/>
      <sheetName val="Tab146_i78_lm24"/>
      <sheetName val="Tab147_i78_lm24"/>
      <sheetName val="Tab148_i79_lm24"/>
      <sheetName val="Tab149_i80_lm23"/>
      <sheetName val="Tab150_i81_lm23"/>
      <sheetName val="Tab150oh_i81oh_lm23"/>
      <sheetName val="Tab150h_i81h_lm23"/>
      <sheetName val="Tab151_i82_lm23"/>
      <sheetName val="Tab151oh_i82oh_lm23"/>
      <sheetName val="Tab151h_i82h_lm23"/>
      <sheetName val="Tab152_i83_lm24"/>
      <sheetName val="Tab152oh_i83oh_lm24"/>
      <sheetName val="Tab152h_i83h_lm24"/>
      <sheetName val="Tab153_i84_lm24"/>
      <sheetName val="Tab154_i85_lm24"/>
      <sheetName val="i38_Bildungspläne_lm23"/>
      <sheetName val="i39_Regelungen_lm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C16C-D258-48B7-8894-D76EA873A48E}">
  <sheetPr>
    <tabColor rgb="FF00B0F0"/>
  </sheetPr>
  <dimension ref="A1:J12"/>
  <sheetViews>
    <sheetView tabSelected="1" zoomScaleNormal="100" workbookViewId="0">
      <selection activeCell="B10" sqref="B10:C10"/>
    </sheetView>
  </sheetViews>
  <sheetFormatPr defaultColWidth="11" defaultRowHeight="15.6"/>
  <cols>
    <col min="1" max="1" width="4.375" customWidth="1"/>
    <col min="3" max="3" width="9.125" customWidth="1"/>
    <col min="9" max="9" width="75.625" customWidth="1"/>
    <col min="10" max="10" width="5.5" customWidth="1"/>
  </cols>
  <sheetData>
    <row r="1" spans="1:10" ht="33" customHeight="1">
      <c r="A1" s="1"/>
      <c r="B1" s="1"/>
      <c r="C1" s="1"/>
      <c r="D1" s="1"/>
      <c r="E1" s="1"/>
      <c r="F1" s="1"/>
      <c r="G1" s="1"/>
      <c r="H1" s="1"/>
      <c r="I1" s="1"/>
      <c r="J1" s="1"/>
    </row>
    <row r="2" spans="1:10">
      <c r="A2" s="1"/>
      <c r="B2" s="63" t="s">
        <v>0</v>
      </c>
      <c r="C2" s="64"/>
      <c r="D2" s="64"/>
      <c r="E2" s="64"/>
      <c r="F2" s="64"/>
      <c r="G2" s="64"/>
      <c r="H2" s="64"/>
      <c r="I2" s="64"/>
      <c r="J2" s="1"/>
    </row>
    <row r="3" spans="1:10" ht="24" customHeight="1">
      <c r="A3" s="1"/>
      <c r="B3" s="64"/>
      <c r="C3" s="64"/>
      <c r="D3" s="64"/>
      <c r="E3" s="64"/>
      <c r="F3" s="64"/>
      <c r="G3" s="64"/>
      <c r="H3" s="64"/>
      <c r="I3" s="64"/>
      <c r="J3" s="1"/>
    </row>
    <row r="4" spans="1:10">
      <c r="A4" s="1"/>
      <c r="B4" s="65" t="s">
        <v>1</v>
      </c>
      <c r="C4" s="66"/>
      <c r="D4" s="66"/>
      <c r="E4" s="66"/>
      <c r="F4" s="66"/>
      <c r="G4" s="66"/>
      <c r="H4" s="66"/>
      <c r="I4" s="66"/>
      <c r="J4" s="1"/>
    </row>
    <row r="5" spans="1:10" ht="39.950000000000003" customHeight="1">
      <c r="A5" s="1"/>
      <c r="B5" s="66"/>
      <c r="C5" s="66"/>
      <c r="D5" s="66"/>
      <c r="E5" s="66"/>
      <c r="F5" s="66"/>
      <c r="G5" s="66"/>
      <c r="H5" s="66"/>
      <c r="I5" s="66"/>
      <c r="J5" s="1"/>
    </row>
    <row r="6" spans="1:10">
      <c r="A6" s="1"/>
      <c r="B6" s="67" t="s">
        <v>2</v>
      </c>
      <c r="C6" s="67"/>
      <c r="D6" s="67" t="s">
        <v>3</v>
      </c>
      <c r="E6" s="67"/>
      <c r="F6" s="67"/>
      <c r="G6" s="67"/>
      <c r="H6" s="67"/>
      <c r="I6" s="67"/>
      <c r="J6" s="1"/>
    </row>
    <row r="7" spans="1:10">
      <c r="A7" s="1"/>
      <c r="B7" s="68"/>
      <c r="C7" s="68"/>
      <c r="D7" s="68"/>
      <c r="E7" s="68"/>
      <c r="F7" s="68"/>
      <c r="G7" s="68"/>
      <c r="H7" s="68"/>
      <c r="I7" s="68"/>
      <c r="J7" s="1"/>
    </row>
    <row r="8" spans="1:10" ht="31.5" customHeight="1">
      <c r="A8" s="1"/>
      <c r="B8" s="84">
        <v>2023</v>
      </c>
      <c r="C8" s="85"/>
      <c r="D8" s="86" t="s">
        <v>4</v>
      </c>
      <c r="E8" s="86"/>
      <c r="F8" s="86"/>
      <c r="G8" s="86"/>
      <c r="H8" s="86"/>
      <c r="I8" s="87"/>
      <c r="J8" s="1"/>
    </row>
    <row r="9" spans="1:10" ht="31.5" customHeight="1">
      <c r="A9" s="1"/>
      <c r="B9" s="79">
        <v>2022</v>
      </c>
      <c r="C9" s="80"/>
      <c r="D9" s="81" t="s">
        <v>5</v>
      </c>
      <c r="E9" s="82"/>
      <c r="F9" s="82"/>
      <c r="G9" s="82"/>
      <c r="H9" s="82"/>
      <c r="I9" s="83"/>
      <c r="J9" s="1"/>
    </row>
    <row r="10" spans="1:10" ht="33" customHeight="1">
      <c r="A10" s="1"/>
      <c r="B10" s="74">
        <v>2021</v>
      </c>
      <c r="C10" s="75"/>
      <c r="D10" s="76" t="s">
        <v>6</v>
      </c>
      <c r="E10" s="77"/>
      <c r="F10" s="77"/>
      <c r="G10" s="77"/>
      <c r="H10" s="77"/>
      <c r="I10" s="78"/>
      <c r="J10" s="1"/>
    </row>
    <row r="11" spans="1:10" ht="31.5" customHeight="1">
      <c r="A11" s="1"/>
      <c r="B11" s="69">
        <v>2020</v>
      </c>
      <c r="C11" s="70"/>
      <c r="D11" s="71" t="s">
        <v>7</v>
      </c>
      <c r="E11" s="72"/>
      <c r="F11" s="72"/>
      <c r="G11" s="72"/>
      <c r="H11" s="72"/>
      <c r="I11" s="73"/>
      <c r="J11" s="1"/>
    </row>
    <row r="12" spans="1:10" ht="31.5" customHeight="1">
      <c r="A12" s="1"/>
      <c r="B12" s="1"/>
      <c r="C12" s="1"/>
      <c r="D12" s="62"/>
      <c r="E12" s="62"/>
      <c r="F12" s="62"/>
      <c r="G12" s="62"/>
      <c r="H12" s="62"/>
      <c r="I12" s="62"/>
      <c r="J12" s="1"/>
    </row>
  </sheetData>
  <mergeCells count="13">
    <mergeCell ref="D12:I12"/>
    <mergeCell ref="B2:I3"/>
    <mergeCell ref="B4:I5"/>
    <mergeCell ref="B6:C7"/>
    <mergeCell ref="D6:I7"/>
    <mergeCell ref="B11:C11"/>
    <mergeCell ref="D11:I11"/>
    <mergeCell ref="B10:C10"/>
    <mergeCell ref="D10:I10"/>
    <mergeCell ref="B9:C9"/>
    <mergeCell ref="D9:I9"/>
    <mergeCell ref="B8:C8"/>
    <mergeCell ref="D8:I8"/>
  </mergeCells>
  <hyperlinks>
    <hyperlink ref="D10:I10" location="'2021'!A1" display="Tab112_i54_lm22: Kindertageseinrichtungen mit weniger als der von der Bertelsmann Stiftung empfohlenen Leitungszeit* nach Bundesländern am 01.03.2021** (absolut; in %; ohne Horte)" xr:uid="{5A8B6978-0953-4EB4-82FC-F16AD273BCC6}"/>
    <hyperlink ref="D11:I11" location="'2020'!A1" display="Tab112_i54_lm21: Kindertageseinrichtungen mit weniger als der von der Bertelsmann Stiftung empfohlenen Leitungszeit* nach Bundesländern am 01.03.2020 (absolut; in %; ohne Horte)" xr:uid="{A9305C58-F263-49A2-B1A3-E2B957898BDD}"/>
    <hyperlink ref="D9:I9" location="'2022'!A1" display="Tab112_i54_lm23: Kindertageseinrichtungen mit weniger als der von der Bertelsmann Stiftung empfohlenen Leitungszeit* nach Bundesländern am 01.03.2022 (absolut; in %; ohne Horte)" xr:uid="{D4DB0D1D-A706-4348-9B89-8061B05065F1}"/>
    <hyperlink ref="D8:I8" location="'2023'!A1" display="Tab112_i54_lm24: Kindertageseinrichtungen mit weniger als der von der Bertelsmann Stiftung empfohlenen Leitungszeit* nach Bundesländern am 01.03.2023 (absolut; in %; ohne Horte)" xr:uid="{E4FD3D1D-2EC6-4225-8B24-C89005568A73}"/>
  </hyperlink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D269-56A7-4F5B-8A35-B76399A60D43}">
  <sheetPr>
    <tabColor rgb="FF002060"/>
  </sheetPr>
  <dimension ref="B2:P26"/>
  <sheetViews>
    <sheetView workbookViewId="0">
      <selection activeCell="B6" sqref="B6:G26"/>
    </sheetView>
  </sheetViews>
  <sheetFormatPr defaultColWidth="16.5" defaultRowHeight="14.45"/>
  <cols>
    <col min="1" max="1" width="9.625" style="33" customWidth="1"/>
    <col min="2" max="2" width="27" style="33" customWidth="1"/>
    <col min="3" max="4" width="16.5" style="33"/>
    <col min="5" max="6" width="17.375" style="33" customWidth="1"/>
    <col min="7" max="7" width="17.875" style="33" customWidth="1"/>
    <col min="8" max="16384" width="16.5" style="33"/>
  </cols>
  <sheetData>
    <row r="2" spans="2:14" ht="33.6" customHeight="1">
      <c r="B2" s="89" t="s">
        <v>4</v>
      </c>
      <c r="C2" s="89"/>
      <c r="D2" s="89"/>
      <c r="E2" s="89"/>
      <c r="F2" s="89"/>
      <c r="G2" s="89"/>
      <c r="H2" s="32"/>
      <c r="I2" s="32"/>
      <c r="J2" s="32"/>
      <c r="K2" s="32"/>
      <c r="L2" s="32"/>
      <c r="M2" s="32"/>
      <c r="N2" s="32"/>
    </row>
    <row r="3" spans="2:14" ht="16.5" customHeight="1">
      <c r="B3" s="90" t="s">
        <v>8</v>
      </c>
      <c r="C3" s="93" t="s">
        <v>9</v>
      </c>
      <c r="D3" s="94"/>
      <c r="E3" s="94"/>
      <c r="F3" s="94"/>
      <c r="G3" s="95"/>
    </row>
    <row r="4" spans="2:14">
      <c r="B4" s="91"/>
      <c r="C4" s="34" t="s">
        <v>10</v>
      </c>
      <c r="D4" s="35" t="s">
        <v>11</v>
      </c>
      <c r="E4" s="35" t="s">
        <v>12</v>
      </c>
      <c r="F4" s="35" t="s">
        <v>10</v>
      </c>
      <c r="G4" s="36" t="s">
        <v>11</v>
      </c>
    </row>
    <row r="5" spans="2:14">
      <c r="B5" s="92"/>
      <c r="C5" s="96" t="s">
        <v>13</v>
      </c>
      <c r="D5" s="97"/>
      <c r="E5" s="97"/>
      <c r="F5" s="96" t="s">
        <v>14</v>
      </c>
      <c r="G5" s="98"/>
    </row>
    <row r="6" spans="2:14" ht="15">
      <c r="B6" s="37" t="s">
        <v>15</v>
      </c>
      <c r="C6" s="38">
        <v>8122</v>
      </c>
      <c r="D6" s="38">
        <v>1292</v>
      </c>
      <c r="E6" s="38">
        <v>9414</v>
      </c>
      <c r="F6" s="39">
        <v>86.275759507117058</v>
      </c>
      <c r="G6" s="40">
        <v>13.724240492882942</v>
      </c>
      <c r="H6" s="41"/>
      <c r="I6" s="41"/>
    </row>
    <row r="7" spans="2:14" ht="14.85" customHeight="1">
      <c r="B7" s="42" t="s">
        <v>16</v>
      </c>
      <c r="C7" s="43">
        <v>8161</v>
      </c>
      <c r="D7" s="43">
        <v>1182</v>
      </c>
      <c r="E7" s="43">
        <v>9343</v>
      </c>
      <c r="F7" s="44">
        <v>87.348817296371621</v>
      </c>
      <c r="G7" s="45">
        <v>12.651182703628386</v>
      </c>
      <c r="H7" s="41"/>
      <c r="I7" s="41"/>
    </row>
    <row r="8" spans="2:14" ht="15">
      <c r="B8" s="37" t="s">
        <v>17</v>
      </c>
      <c r="C8" s="46">
        <v>2029</v>
      </c>
      <c r="D8" s="46">
        <v>803</v>
      </c>
      <c r="E8" s="46">
        <v>2832</v>
      </c>
      <c r="F8" s="47">
        <v>71.645480225988706</v>
      </c>
      <c r="G8" s="48">
        <v>28.354519774011301</v>
      </c>
      <c r="H8" s="41"/>
      <c r="I8" s="41"/>
    </row>
    <row r="9" spans="2:14" ht="14.85" customHeight="1">
      <c r="B9" s="42" t="s">
        <v>18</v>
      </c>
      <c r="C9" s="43">
        <v>1359</v>
      </c>
      <c r="D9" s="43">
        <v>268</v>
      </c>
      <c r="E9" s="43">
        <v>1627</v>
      </c>
      <c r="F9" s="44">
        <v>83.527965580823604</v>
      </c>
      <c r="G9" s="45">
        <v>16.472034419176399</v>
      </c>
      <c r="H9" s="41"/>
      <c r="I9" s="41"/>
    </row>
    <row r="10" spans="2:14" ht="15">
      <c r="B10" s="37" t="s">
        <v>19</v>
      </c>
      <c r="C10" s="46">
        <v>338</v>
      </c>
      <c r="D10" s="46">
        <v>124</v>
      </c>
      <c r="E10" s="46">
        <v>462</v>
      </c>
      <c r="F10" s="47">
        <v>73.160173160173159</v>
      </c>
      <c r="G10" s="48">
        <v>26.839826839826841</v>
      </c>
      <c r="H10" s="41"/>
      <c r="I10" s="41"/>
    </row>
    <row r="11" spans="2:14" ht="15">
      <c r="B11" s="42" t="s">
        <v>20</v>
      </c>
      <c r="C11" s="43">
        <v>498</v>
      </c>
      <c r="D11" s="43">
        <v>667</v>
      </c>
      <c r="E11" s="43">
        <v>1165</v>
      </c>
      <c r="F11" s="44">
        <v>42.746781115879827</v>
      </c>
      <c r="G11" s="45">
        <v>57.253218884120173</v>
      </c>
      <c r="H11" s="41"/>
      <c r="I11" s="41"/>
    </row>
    <row r="12" spans="2:14" ht="15">
      <c r="B12" s="37" t="s">
        <v>21</v>
      </c>
      <c r="C12" s="46">
        <v>2355</v>
      </c>
      <c r="D12" s="46">
        <v>1953</v>
      </c>
      <c r="E12" s="46">
        <v>4308</v>
      </c>
      <c r="F12" s="47">
        <v>54.665738161559887</v>
      </c>
      <c r="G12" s="48">
        <v>45.334261838440106</v>
      </c>
      <c r="H12" s="41"/>
      <c r="I12" s="41"/>
    </row>
    <row r="13" spans="2:14" ht="15">
      <c r="B13" s="42" t="s">
        <v>22</v>
      </c>
      <c r="C13" s="43">
        <v>925</v>
      </c>
      <c r="D13" s="43">
        <v>40</v>
      </c>
      <c r="E13" s="43">
        <v>965</v>
      </c>
      <c r="F13" s="44">
        <v>95.854922279792746</v>
      </c>
      <c r="G13" s="45">
        <v>4.1450777202072544</v>
      </c>
      <c r="H13" s="41"/>
      <c r="I13" s="41"/>
    </row>
    <row r="14" spans="2:14" ht="15">
      <c r="B14" s="37" t="s">
        <v>23</v>
      </c>
      <c r="C14" s="46">
        <v>4272</v>
      </c>
      <c r="D14" s="46">
        <v>1107</v>
      </c>
      <c r="E14" s="46">
        <v>5379</v>
      </c>
      <c r="F14" s="47">
        <v>79.41996653653095</v>
      </c>
      <c r="G14" s="48">
        <v>20.580033463469046</v>
      </c>
      <c r="H14" s="41"/>
      <c r="I14" s="41"/>
    </row>
    <row r="15" spans="2:14" ht="15">
      <c r="B15" s="42" t="s">
        <v>24</v>
      </c>
      <c r="C15" s="43">
        <v>7867</v>
      </c>
      <c r="D15" s="43">
        <v>2801</v>
      </c>
      <c r="E15" s="43">
        <v>10668</v>
      </c>
      <c r="F15" s="44">
        <v>73.743907011623548</v>
      </c>
      <c r="G15" s="45">
        <v>26.256092988376452</v>
      </c>
      <c r="H15" s="41"/>
      <c r="I15" s="41"/>
    </row>
    <row r="16" spans="2:14" ht="15">
      <c r="B16" s="37" t="s">
        <v>25</v>
      </c>
      <c r="C16" s="46">
        <v>2199</v>
      </c>
      <c r="D16" s="46">
        <v>309</v>
      </c>
      <c r="E16" s="46">
        <v>2508</v>
      </c>
      <c r="F16" s="47">
        <v>87.679425837320579</v>
      </c>
      <c r="G16" s="48">
        <v>12.320574162679426</v>
      </c>
      <c r="H16" s="41"/>
      <c r="I16" s="41"/>
    </row>
    <row r="17" spans="2:16" ht="15">
      <c r="B17" s="42" t="s">
        <v>26</v>
      </c>
      <c r="C17" s="43">
        <v>381</v>
      </c>
      <c r="D17" s="43">
        <v>93</v>
      </c>
      <c r="E17" s="43">
        <v>474</v>
      </c>
      <c r="F17" s="44">
        <v>80.379746835443029</v>
      </c>
      <c r="G17" s="45">
        <v>19.62025316455696</v>
      </c>
      <c r="H17" s="41"/>
      <c r="I17" s="41"/>
    </row>
    <row r="18" spans="2:16" ht="15">
      <c r="B18" s="37" t="s">
        <v>27</v>
      </c>
      <c r="C18" s="46">
        <v>1839</v>
      </c>
      <c r="D18" s="46">
        <v>509</v>
      </c>
      <c r="E18" s="46">
        <v>2348</v>
      </c>
      <c r="F18" s="47">
        <v>78.321976149914818</v>
      </c>
      <c r="G18" s="48">
        <v>21.678023850085179</v>
      </c>
      <c r="H18" s="41"/>
      <c r="I18" s="41"/>
    </row>
    <row r="19" spans="2:16" ht="15">
      <c r="B19" s="42" t="s">
        <v>28</v>
      </c>
      <c r="C19" s="43">
        <v>1306</v>
      </c>
      <c r="D19" s="43">
        <v>113</v>
      </c>
      <c r="E19" s="43">
        <v>1419</v>
      </c>
      <c r="F19" s="44">
        <v>92.036645525017619</v>
      </c>
      <c r="G19" s="45">
        <v>7.9633544749823812</v>
      </c>
      <c r="H19" s="41"/>
      <c r="I19" s="41"/>
    </row>
    <row r="20" spans="2:16" ht="15">
      <c r="B20" s="37" t="s">
        <v>29</v>
      </c>
      <c r="C20" s="49">
        <v>1118</v>
      </c>
      <c r="D20" s="49">
        <v>700</v>
      </c>
      <c r="E20" s="49">
        <v>1818</v>
      </c>
      <c r="F20" s="50">
        <v>61.496149614961496</v>
      </c>
      <c r="G20" s="51">
        <v>38.503850385038504</v>
      </c>
      <c r="H20" s="41"/>
      <c r="I20" s="41"/>
    </row>
    <row r="21" spans="2:16" ht="15">
      <c r="B21" s="42" t="s">
        <v>30</v>
      </c>
      <c r="C21" s="43">
        <v>1268</v>
      </c>
      <c r="D21" s="43">
        <v>79</v>
      </c>
      <c r="E21" s="43">
        <v>1347</v>
      </c>
      <c r="F21" s="44">
        <v>94.135115070527092</v>
      </c>
      <c r="G21" s="45">
        <v>5.8648849294729031</v>
      </c>
      <c r="H21" s="41"/>
      <c r="I21" s="41"/>
    </row>
    <row r="22" spans="2:16" ht="15">
      <c r="B22" s="52" t="s">
        <v>31</v>
      </c>
      <c r="C22" s="53">
        <v>8726</v>
      </c>
      <c r="D22" s="53">
        <v>1812</v>
      </c>
      <c r="E22" s="53">
        <v>10538</v>
      </c>
      <c r="F22" s="54">
        <v>82.805086354146894</v>
      </c>
      <c r="G22" s="55">
        <v>17.194913645853102</v>
      </c>
      <c r="H22" s="41"/>
      <c r="I22" s="56"/>
      <c r="J22" s="56"/>
      <c r="K22" s="56"/>
      <c r="L22" s="56"/>
      <c r="M22" s="56"/>
      <c r="N22" s="56"/>
      <c r="O22" s="56"/>
    </row>
    <row r="23" spans="2:16" ht="15">
      <c r="B23" s="37" t="s">
        <v>32</v>
      </c>
      <c r="C23" s="46">
        <v>35311</v>
      </c>
      <c r="D23" s="46">
        <v>10228</v>
      </c>
      <c r="E23" s="46">
        <v>45539</v>
      </c>
      <c r="F23" s="47">
        <v>77.540130437646852</v>
      </c>
      <c r="G23" s="48">
        <v>22.459869562353148</v>
      </c>
      <c r="H23" s="41"/>
      <c r="I23" s="41"/>
    </row>
    <row r="24" spans="2:16" ht="15">
      <c r="B24" s="57" t="s">
        <v>33</v>
      </c>
      <c r="C24" s="58">
        <v>44037</v>
      </c>
      <c r="D24" s="58">
        <v>12040</v>
      </c>
      <c r="E24" s="58">
        <v>56077</v>
      </c>
      <c r="F24" s="59">
        <v>78.529521907377358</v>
      </c>
      <c r="G24" s="60">
        <v>21.470478092622646</v>
      </c>
      <c r="H24" s="41"/>
      <c r="I24" s="41"/>
      <c r="K24" s="61"/>
    </row>
    <row r="25" spans="2:16" ht="15">
      <c r="B25" s="99" t="s">
        <v>34</v>
      </c>
      <c r="C25" s="99"/>
      <c r="D25" s="99"/>
      <c r="E25" s="99"/>
      <c r="F25" s="99"/>
      <c r="G25" s="99"/>
      <c r="H25" s="31"/>
      <c r="I25" s="31"/>
      <c r="J25" s="31"/>
      <c r="K25" s="31"/>
      <c r="O25" s="31"/>
      <c r="P25" s="31"/>
    </row>
    <row r="26" spans="2:16" ht="34.5" customHeight="1">
      <c r="B26" s="88" t="s">
        <v>35</v>
      </c>
      <c r="C26" s="88"/>
      <c r="D26" s="88"/>
      <c r="E26" s="88"/>
      <c r="F26" s="88"/>
      <c r="G26" s="88"/>
    </row>
  </sheetData>
  <mergeCells count="7">
    <mergeCell ref="B26:G26"/>
    <mergeCell ref="B2:G2"/>
    <mergeCell ref="B3:B5"/>
    <mergeCell ref="C3:G3"/>
    <mergeCell ref="C5:E5"/>
    <mergeCell ref="F5:G5"/>
    <mergeCell ref="B25:G2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61EB4-F272-457D-B57B-88C54C6A5460}">
  <dimension ref="B2:P27"/>
  <sheetViews>
    <sheetView workbookViewId="0"/>
  </sheetViews>
  <sheetFormatPr defaultColWidth="15.75" defaultRowHeight="15.6"/>
  <cols>
    <col min="1" max="1" width="9.125" customWidth="1"/>
    <col min="2" max="2" width="25.75" customWidth="1"/>
    <col min="5" max="6" width="16.625" customWidth="1"/>
    <col min="7" max="7" width="17" customWidth="1"/>
  </cols>
  <sheetData>
    <row r="2" spans="2:14" ht="33.6" customHeight="1">
      <c r="B2" s="101" t="s">
        <v>5</v>
      </c>
      <c r="C2" s="101"/>
      <c r="D2" s="101"/>
      <c r="E2" s="101"/>
      <c r="F2" s="101"/>
      <c r="G2" s="101"/>
      <c r="H2" s="2"/>
      <c r="I2" s="2"/>
      <c r="J2" s="2"/>
      <c r="K2" s="2"/>
      <c r="L2" s="2"/>
      <c r="M2" s="2"/>
      <c r="N2" s="2"/>
    </row>
    <row r="3" spans="2:14" ht="16.5" customHeight="1">
      <c r="B3" s="102" t="s">
        <v>8</v>
      </c>
      <c r="C3" s="105" t="s">
        <v>9</v>
      </c>
      <c r="D3" s="106"/>
      <c r="E3" s="106"/>
      <c r="F3" s="106"/>
      <c r="G3" s="107"/>
    </row>
    <row r="4" spans="2:14">
      <c r="B4" s="103"/>
      <c r="C4" s="3" t="s">
        <v>10</v>
      </c>
      <c r="D4" s="4" t="s">
        <v>11</v>
      </c>
      <c r="E4" s="4" t="s">
        <v>12</v>
      </c>
      <c r="F4" s="4" t="s">
        <v>10</v>
      </c>
      <c r="G4" s="5" t="s">
        <v>11</v>
      </c>
    </row>
    <row r="5" spans="2:14">
      <c r="B5" s="104"/>
      <c r="C5" s="108" t="s">
        <v>13</v>
      </c>
      <c r="D5" s="109"/>
      <c r="E5" s="109"/>
      <c r="F5" s="108" t="s">
        <v>14</v>
      </c>
      <c r="G5" s="110"/>
    </row>
    <row r="6" spans="2:14">
      <c r="B6" s="6" t="s">
        <v>15</v>
      </c>
      <c r="C6" s="7">
        <v>8037</v>
      </c>
      <c r="D6" s="7">
        <v>1208</v>
      </c>
      <c r="E6" s="7">
        <v>9245</v>
      </c>
      <c r="F6" s="8">
        <f>C6*100/E6</f>
        <v>86.933477555435374</v>
      </c>
      <c r="G6" s="9">
        <f>D6*100/E6</f>
        <v>13.06652244456463</v>
      </c>
      <c r="H6" s="10"/>
      <c r="I6" s="10"/>
    </row>
    <row r="7" spans="2:14" ht="14.85" customHeight="1">
      <c r="B7" s="11" t="s">
        <v>16</v>
      </c>
      <c r="C7" s="12">
        <v>8108</v>
      </c>
      <c r="D7" s="12">
        <v>1085</v>
      </c>
      <c r="E7" s="12">
        <v>9193</v>
      </c>
      <c r="F7" s="13">
        <f t="shared" ref="F7:F24" si="0">C7*100/E7</f>
        <v>88.197541607745023</v>
      </c>
      <c r="G7" s="14">
        <f t="shared" ref="G7:G24" si="1">D7*100/E7</f>
        <v>11.802458392254977</v>
      </c>
      <c r="H7" s="10"/>
      <c r="I7" s="10"/>
    </row>
    <row r="8" spans="2:14">
      <c r="B8" s="6" t="s">
        <v>17</v>
      </c>
      <c r="C8" s="15">
        <v>2044</v>
      </c>
      <c r="D8" s="15">
        <v>743</v>
      </c>
      <c r="E8" s="15">
        <v>2787</v>
      </c>
      <c r="F8" s="16">
        <f t="shared" si="0"/>
        <v>73.340509508432007</v>
      </c>
      <c r="G8" s="17">
        <f t="shared" si="1"/>
        <v>26.659490491567993</v>
      </c>
      <c r="H8" s="10"/>
      <c r="I8" s="10"/>
    </row>
    <row r="9" spans="2:14" ht="14.85" customHeight="1">
      <c r="B9" s="11" t="s">
        <v>18</v>
      </c>
      <c r="C9" s="12">
        <v>1334</v>
      </c>
      <c r="D9" s="12">
        <v>264</v>
      </c>
      <c r="E9" s="12">
        <v>1598</v>
      </c>
      <c r="F9" s="13">
        <f t="shared" si="0"/>
        <v>83.479349186483105</v>
      </c>
      <c r="G9" s="14">
        <f t="shared" si="1"/>
        <v>16.520650813516895</v>
      </c>
      <c r="H9" s="10"/>
      <c r="I9" s="10"/>
    </row>
    <row r="10" spans="2:14">
      <c r="B10" s="6" t="s">
        <v>19</v>
      </c>
      <c r="C10" s="15">
        <v>334</v>
      </c>
      <c r="D10" s="15">
        <v>122</v>
      </c>
      <c r="E10" s="15">
        <v>456</v>
      </c>
      <c r="F10" s="16">
        <f t="shared" si="0"/>
        <v>73.245614035087726</v>
      </c>
      <c r="G10" s="17">
        <f t="shared" si="1"/>
        <v>26.754385964912281</v>
      </c>
      <c r="H10" s="10"/>
      <c r="I10" s="10"/>
    </row>
    <row r="11" spans="2:14">
      <c r="B11" s="11" t="s">
        <v>20</v>
      </c>
      <c r="C11" s="12">
        <v>487</v>
      </c>
      <c r="D11" s="12">
        <v>670</v>
      </c>
      <c r="E11" s="12">
        <v>1157</v>
      </c>
      <c r="F11" s="13">
        <f t="shared" si="0"/>
        <v>42.091616248919621</v>
      </c>
      <c r="G11" s="14">
        <f t="shared" si="1"/>
        <v>57.908383751080379</v>
      </c>
      <c r="H11" s="10"/>
      <c r="I11" s="10"/>
    </row>
    <row r="12" spans="2:14">
      <c r="B12" s="6" t="s">
        <v>21</v>
      </c>
      <c r="C12" s="15">
        <v>2686</v>
      </c>
      <c r="D12" s="15">
        <v>1584</v>
      </c>
      <c r="E12" s="15">
        <v>4270</v>
      </c>
      <c r="F12" s="16">
        <f t="shared" si="0"/>
        <v>62.903981264637004</v>
      </c>
      <c r="G12" s="17">
        <f t="shared" si="1"/>
        <v>37.096018735362996</v>
      </c>
      <c r="H12" s="10"/>
      <c r="I12" s="10"/>
    </row>
    <row r="13" spans="2:14">
      <c r="B13" s="11" t="s">
        <v>22</v>
      </c>
      <c r="C13" s="12">
        <v>935</v>
      </c>
      <c r="D13" s="12">
        <v>29</v>
      </c>
      <c r="E13" s="12">
        <v>964</v>
      </c>
      <c r="F13" s="13">
        <f t="shared" si="0"/>
        <v>96.991701244813271</v>
      </c>
      <c r="G13" s="14">
        <f t="shared" si="1"/>
        <v>3.008298755186722</v>
      </c>
      <c r="H13" s="10"/>
      <c r="I13" s="10"/>
    </row>
    <row r="14" spans="2:14">
      <c r="B14" s="6" t="s">
        <v>23</v>
      </c>
      <c r="C14" s="15">
        <v>4174</v>
      </c>
      <c r="D14" s="15">
        <v>1084</v>
      </c>
      <c r="E14" s="15">
        <v>5258</v>
      </c>
      <c r="F14" s="16">
        <f t="shared" si="0"/>
        <v>79.3837961201978</v>
      </c>
      <c r="G14" s="17">
        <f t="shared" si="1"/>
        <v>20.616203879802207</v>
      </c>
      <c r="H14" s="10"/>
      <c r="I14" s="10"/>
    </row>
    <row r="15" spans="2:14">
      <c r="B15" s="11" t="s">
        <v>24</v>
      </c>
      <c r="C15" s="12">
        <v>7879</v>
      </c>
      <c r="D15" s="12">
        <v>2721</v>
      </c>
      <c r="E15" s="12">
        <v>10600</v>
      </c>
      <c r="F15" s="13">
        <f t="shared" si="0"/>
        <v>74.330188679245282</v>
      </c>
      <c r="G15" s="14">
        <f t="shared" si="1"/>
        <v>25.669811320754718</v>
      </c>
      <c r="H15" s="10"/>
      <c r="I15" s="10"/>
    </row>
    <row r="16" spans="2:14">
      <c r="B16" s="6" t="s">
        <v>25</v>
      </c>
      <c r="C16" s="15">
        <v>2118</v>
      </c>
      <c r="D16" s="15">
        <v>381</v>
      </c>
      <c r="E16" s="15">
        <v>2499</v>
      </c>
      <c r="F16" s="16">
        <f t="shared" si="0"/>
        <v>84.753901560624243</v>
      </c>
      <c r="G16" s="17">
        <f t="shared" si="1"/>
        <v>15.24609843937575</v>
      </c>
      <c r="H16" s="10"/>
      <c r="I16" s="10"/>
    </row>
    <row r="17" spans="2:16">
      <c r="B17" s="11" t="s">
        <v>26</v>
      </c>
      <c r="C17" s="12">
        <v>380</v>
      </c>
      <c r="D17" s="12">
        <v>92</v>
      </c>
      <c r="E17" s="12">
        <v>472</v>
      </c>
      <c r="F17" s="13">
        <f t="shared" si="0"/>
        <v>80.508474576271183</v>
      </c>
      <c r="G17" s="14">
        <f t="shared" si="1"/>
        <v>19.491525423728813</v>
      </c>
      <c r="H17" s="10"/>
      <c r="I17" s="10"/>
    </row>
    <row r="18" spans="2:16">
      <c r="B18" s="6" t="s">
        <v>27</v>
      </c>
      <c r="C18" s="15">
        <v>1920</v>
      </c>
      <c r="D18" s="15">
        <v>451</v>
      </c>
      <c r="E18" s="15">
        <v>2371</v>
      </c>
      <c r="F18" s="16">
        <f t="shared" si="0"/>
        <v>80.978490088570226</v>
      </c>
      <c r="G18" s="17">
        <f t="shared" si="1"/>
        <v>19.021509911429778</v>
      </c>
      <c r="H18" s="10"/>
      <c r="I18" s="10"/>
    </row>
    <row r="19" spans="2:16">
      <c r="B19" s="11" t="s">
        <v>28</v>
      </c>
      <c r="C19" s="12">
        <v>1305</v>
      </c>
      <c r="D19" s="12">
        <v>113</v>
      </c>
      <c r="E19" s="12">
        <v>1418</v>
      </c>
      <c r="F19" s="13">
        <f t="shared" si="0"/>
        <v>92.03102961918195</v>
      </c>
      <c r="G19" s="14">
        <f t="shared" si="1"/>
        <v>7.9689703808180532</v>
      </c>
      <c r="H19" s="10"/>
      <c r="I19" s="10"/>
    </row>
    <row r="20" spans="2:16">
      <c r="B20" s="6" t="s">
        <v>29</v>
      </c>
      <c r="C20" s="18">
        <v>1136</v>
      </c>
      <c r="D20" s="18">
        <v>656</v>
      </c>
      <c r="E20" s="18">
        <v>1792</v>
      </c>
      <c r="F20" s="19">
        <f t="shared" si="0"/>
        <v>63.392857142857146</v>
      </c>
      <c r="G20" s="20">
        <f t="shared" si="1"/>
        <v>36.607142857142854</v>
      </c>
      <c r="H20" s="10"/>
      <c r="I20" s="10"/>
    </row>
    <row r="21" spans="2:16">
      <c r="B21" s="11" t="s">
        <v>30</v>
      </c>
      <c r="C21" s="12">
        <v>1269</v>
      </c>
      <c r="D21" s="12">
        <v>73</v>
      </c>
      <c r="E21" s="12">
        <v>1342</v>
      </c>
      <c r="F21" s="13">
        <f t="shared" si="0"/>
        <v>94.560357675111774</v>
      </c>
      <c r="G21" s="14">
        <f t="shared" si="1"/>
        <v>5.4396423248882266</v>
      </c>
      <c r="H21" s="10"/>
      <c r="I21" s="10"/>
    </row>
    <row r="22" spans="2:16">
      <c r="B22" s="21" t="s">
        <v>31</v>
      </c>
      <c r="C22" s="22">
        <f>C8+C9+C13+C19+C18+C21</f>
        <v>8807</v>
      </c>
      <c r="D22" s="22">
        <f>D8+D9+D13+D19+D18+D21</f>
        <v>1673</v>
      </c>
      <c r="E22" s="22">
        <f t="shared" ref="E22:E23" si="2">SUM(C22:D22)</f>
        <v>10480</v>
      </c>
      <c r="F22" s="23">
        <f t="shared" si="0"/>
        <v>84.036259541984734</v>
      </c>
      <c r="G22" s="24">
        <f t="shared" si="1"/>
        <v>15.963740458015268</v>
      </c>
      <c r="H22" s="10"/>
      <c r="I22" s="25"/>
      <c r="J22" s="25"/>
      <c r="K22" s="25"/>
      <c r="L22" s="25"/>
      <c r="M22" s="25"/>
      <c r="N22" s="25"/>
      <c r="O22" s="25"/>
    </row>
    <row r="23" spans="2:16">
      <c r="B23" s="6" t="s">
        <v>32</v>
      </c>
      <c r="C23" s="15">
        <f>C6+C7+C10+C11+C12+C14+C15+C16+C17+C20</f>
        <v>35339</v>
      </c>
      <c r="D23" s="15">
        <f>D6+D7+D10+D11+D12+D14+D15+D16+D17+D20</f>
        <v>9603</v>
      </c>
      <c r="E23" s="15">
        <f t="shared" si="2"/>
        <v>44942</v>
      </c>
      <c r="F23" s="16">
        <f t="shared" si="0"/>
        <v>78.63245961461439</v>
      </c>
      <c r="G23" s="17">
        <f t="shared" si="1"/>
        <v>21.36754038538561</v>
      </c>
      <c r="H23" s="10"/>
      <c r="I23" s="10"/>
    </row>
    <row r="24" spans="2:16">
      <c r="B24" s="26" t="s">
        <v>33</v>
      </c>
      <c r="C24" s="27">
        <f>SUM(C6:C21)</f>
        <v>44146</v>
      </c>
      <c r="D24" s="27">
        <f>SUM(D6:D21)</f>
        <v>11276</v>
      </c>
      <c r="E24" s="27">
        <f t="shared" ref="E24" si="3">SUM(E6:E21)</f>
        <v>55422</v>
      </c>
      <c r="F24" s="28">
        <f t="shared" si="0"/>
        <v>79.654288910540942</v>
      </c>
      <c r="G24" s="29">
        <f t="shared" si="1"/>
        <v>20.345711089459058</v>
      </c>
      <c r="H24" s="10"/>
      <c r="I24" s="10"/>
      <c r="K24" s="30"/>
    </row>
    <row r="25" spans="2:16" ht="15.75" customHeight="1">
      <c r="B25" s="99" t="s">
        <v>34</v>
      </c>
      <c r="C25" s="99"/>
      <c r="D25" s="99"/>
      <c r="E25" s="99"/>
      <c r="F25" s="99"/>
      <c r="G25" s="99"/>
      <c r="H25" s="31"/>
      <c r="I25" s="31"/>
      <c r="J25" s="31"/>
      <c r="K25" s="31"/>
      <c r="O25" s="31"/>
      <c r="P25" s="31"/>
    </row>
    <row r="26" spans="2:16" ht="29.25" customHeight="1">
      <c r="B26" s="100" t="s">
        <v>36</v>
      </c>
      <c r="C26" s="100"/>
      <c r="D26" s="100"/>
      <c r="E26" s="100"/>
      <c r="F26" s="100"/>
      <c r="G26" s="100"/>
    </row>
    <row r="27" spans="2:16" ht="13.5" customHeight="1"/>
  </sheetData>
  <mergeCells count="7">
    <mergeCell ref="B26:G26"/>
    <mergeCell ref="B2:G2"/>
    <mergeCell ref="B3:B5"/>
    <mergeCell ref="C3:G3"/>
    <mergeCell ref="C5:E5"/>
    <mergeCell ref="F5:G5"/>
    <mergeCell ref="B25:G25"/>
  </mergeCell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1E2D5-600C-4EBB-9556-A913CC08086A}">
  <dimension ref="B2:P27"/>
  <sheetViews>
    <sheetView workbookViewId="0"/>
  </sheetViews>
  <sheetFormatPr defaultColWidth="15.75" defaultRowHeight="15.6"/>
  <cols>
    <col min="1" max="1" width="9.125" customWidth="1"/>
    <col min="2" max="2" width="25.75" customWidth="1"/>
    <col min="5" max="6" width="16.625" customWidth="1"/>
    <col min="7" max="7" width="17" customWidth="1"/>
  </cols>
  <sheetData>
    <row r="2" spans="2:14" ht="33.6" customHeight="1">
      <c r="B2" s="101" t="s">
        <v>6</v>
      </c>
      <c r="C2" s="101"/>
      <c r="D2" s="101"/>
      <c r="E2" s="101"/>
      <c r="F2" s="101"/>
      <c r="G2" s="101"/>
      <c r="H2" s="2"/>
      <c r="I2" s="2"/>
      <c r="J2" s="2"/>
      <c r="K2" s="2"/>
      <c r="L2" s="2"/>
      <c r="M2" s="2"/>
      <c r="N2" s="2"/>
    </row>
    <row r="3" spans="2:14" ht="16.5" customHeight="1">
      <c r="B3" s="102" t="s">
        <v>8</v>
      </c>
      <c r="C3" s="105" t="s">
        <v>9</v>
      </c>
      <c r="D3" s="106"/>
      <c r="E3" s="106"/>
      <c r="F3" s="106"/>
      <c r="G3" s="107"/>
    </row>
    <row r="4" spans="2:14">
      <c r="B4" s="103"/>
      <c r="C4" s="3" t="s">
        <v>10</v>
      </c>
      <c r="D4" s="4" t="s">
        <v>11</v>
      </c>
      <c r="E4" s="4" t="s">
        <v>12</v>
      </c>
      <c r="F4" s="4" t="s">
        <v>10</v>
      </c>
      <c r="G4" s="5" t="s">
        <v>11</v>
      </c>
    </row>
    <row r="5" spans="2:14">
      <c r="B5" s="104"/>
      <c r="C5" s="108" t="s">
        <v>13</v>
      </c>
      <c r="D5" s="109"/>
      <c r="E5" s="109"/>
      <c r="F5" s="108" t="s">
        <v>14</v>
      </c>
      <c r="G5" s="110"/>
    </row>
    <row r="6" spans="2:14">
      <c r="B6" s="6" t="s">
        <v>15</v>
      </c>
      <c r="C6" s="7">
        <v>7888</v>
      </c>
      <c r="D6" s="7">
        <v>1193</v>
      </c>
      <c r="E6" s="7">
        <v>9081</v>
      </c>
      <c r="F6" s="8">
        <f>C6*100/E6</f>
        <v>86.862680321550485</v>
      </c>
      <c r="G6" s="9">
        <f>D6*100/E6</f>
        <v>13.13731967844951</v>
      </c>
      <c r="H6" s="10"/>
      <c r="I6" s="10"/>
    </row>
    <row r="7" spans="2:14" ht="14.85" customHeight="1">
      <c r="B7" s="11" t="s">
        <v>16</v>
      </c>
      <c r="C7" s="12">
        <v>8061</v>
      </c>
      <c r="D7" s="12">
        <v>899</v>
      </c>
      <c r="E7" s="12">
        <v>8960</v>
      </c>
      <c r="F7" s="13">
        <f t="shared" ref="F7:F24" si="0">C7*100/E7</f>
        <v>89.966517857142861</v>
      </c>
      <c r="G7" s="14">
        <f t="shared" ref="G7:G24" si="1">D7*100/E7</f>
        <v>10.033482142857142</v>
      </c>
      <c r="H7" s="10"/>
      <c r="I7" s="10"/>
    </row>
    <row r="8" spans="2:14">
      <c r="B8" s="6" t="s">
        <v>17</v>
      </c>
      <c r="C8" s="15">
        <v>2054</v>
      </c>
      <c r="D8" s="15">
        <v>664</v>
      </c>
      <c r="E8" s="15">
        <v>2718</v>
      </c>
      <c r="F8" s="16">
        <f t="shared" si="0"/>
        <v>75.570272259013976</v>
      </c>
      <c r="G8" s="17">
        <f t="shared" si="1"/>
        <v>24.429727740986021</v>
      </c>
      <c r="H8" s="10"/>
      <c r="I8" s="10"/>
    </row>
    <row r="9" spans="2:14" ht="14.85" customHeight="1">
      <c r="B9" s="11" t="s">
        <v>18</v>
      </c>
      <c r="C9" s="12">
        <v>1348</v>
      </c>
      <c r="D9" s="12">
        <v>230</v>
      </c>
      <c r="E9" s="12">
        <v>1578</v>
      </c>
      <c r="F9" s="13">
        <f t="shared" si="0"/>
        <v>85.42458808618504</v>
      </c>
      <c r="G9" s="14">
        <f t="shared" si="1"/>
        <v>14.575411913814955</v>
      </c>
      <c r="H9" s="10"/>
      <c r="I9" s="10"/>
    </row>
    <row r="10" spans="2:14">
      <c r="B10" s="6" t="s">
        <v>19</v>
      </c>
      <c r="C10" s="15">
        <v>335</v>
      </c>
      <c r="D10" s="15">
        <v>113</v>
      </c>
      <c r="E10" s="15">
        <v>448</v>
      </c>
      <c r="F10" s="16">
        <f t="shared" si="0"/>
        <v>74.776785714285708</v>
      </c>
      <c r="G10" s="17">
        <f t="shared" si="1"/>
        <v>25.223214285714285</v>
      </c>
      <c r="H10" s="10"/>
      <c r="I10" s="10"/>
    </row>
    <row r="11" spans="2:14">
      <c r="B11" s="11" t="s">
        <v>20</v>
      </c>
      <c r="C11" s="12">
        <v>480</v>
      </c>
      <c r="D11" s="12">
        <v>663</v>
      </c>
      <c r="E11" s="12">
        <v>1143</v>
      </c>
      <c r="F11" s="13">
        <f t="shared" si="0"/>
        <v>41.99475065616798</v>
      </c>
      <c r="G11" s="14">
        <f t="shared" si="1"/>
        <v>58.00524934383202</v>
      </c>
      <c r="H11" s="10"/>
      <c r="I11" s="10"/>
    </row>
    <row r="12" spans="2:14">
      <c r="B12" s="6" t="s">
        <v>21</v>
      </c>
      <c r="C12" s="15">
        <v>3023</v>
      </c>
      <c r="D12" s="15">
        <v>1187</v>
      </c>
      <c r="E12" s="15">
        <v>4210</v>
      </c>
      <c r="F12" s="16">
        <f t="shared" si="0"/>
        <v>71.805225653206648</v>
      </c>
      <c r="G12" s="17">
        <f t="shared" si="1"/>
        <v>28.194774346793348</v>
      </c>
      <c r="H12" s="10"/>
      <c r="I12" s="10"/>
    </row>
    <row r="13" spans="2:14">
      <c r="B13" s="11" t="s">
        <v>22</v>
      </c>
      <c r="C13" s="12">
        <v>926</v>
      </c>
      <c r="D13" s="12">
        <v>30</v>
      </c>
      <c r="E13" s="12">
        <v>956</v>
      </c>
      <c r="F13" s="13">
        <f t="shared" si="0"/>
        <v>96.861924686192467</v>
      </c>
      <c r="G13" s="14">
        <f t="shared" si="1"/>
        <v>3.1380753138075312</v>
      </c>
      <c r="H13" s="10"/>
      <c r="I13" s="10"/>
    </row>
    <row r="14" spans="2:14">
      <c r="B14" s="6" t="s">
        <v>23</v>
      </c>
      <c r="C14" s="15">
        <v>4080</v>
      </c>
      <c r="D14" s="15">
        <v>1059</v>
      </c>
      <c r="E14" s="15">
        <v>5139</v>
      </c>
      <c r="F14" s="16">
        <f t="shared" si="0"/>
        <v>79.392877991827206</v>
      </c>
      <c r="G14" s="17">
        <f t="shared" si="1"/>
        <v>20.607122008172798</v>
      </c>
      <c r="H14" s="10"/>
      <c r="I14" s="10"/>
    </row>
    <row r="15" spans="2:14">
      <c r="B15" s="11" t="s">
        <v>24</v>
      </c>
      <c r="C15" s="12">
        <v>7750</v>
      </c>
      <c r="D15" s="12">
        <v>2788</v>
      </c>
      <c r="E15" s="12">
        <v>10538</v>
      </c>
      <c r="F15" s="13">
        <f t="shared" si="0"/>
        <v>73.543366862782307</v>
      </c>
      <c r="G15" s="14">
        <f t="shared" si="1"/>
        <v>26.45663313721769</v>
      </c>
      <c r="H15" s="10"/>
      <c r="I15" s="10"/>
    </row>
    <row r="16" spans="2:14">
      <c r="B16" s="6" t="s">
        <v>25</v>
      </c>
      <c r="C16" s="15">
        <v>2058</v>
      </c>
      <c r="D16" s="15">
        <v>434</v>
      </c>
      <c r="E16" s="15">
        <v>2492</v>
      </c>
      <c r="F16" s="16">
        <f t="shared" si="0"/>
        <v>82.584269662921344</v>
      </c>
      <c r="G16" s="17">
        <f t="shared" si="1"/>
        <v>17.415730337078653</v>
      </c>
      <c r="H16" s="10"/>
      <c r="I16" s="10"/>
    </row>
    <row r="17" spans="2:16">
      <c r="B17" s="11" t="s">
        <v>26</v>
      </c>
      <c r="C17" s="12">
        <v>374</v>
      </c>
      <c r="D17" s="12">
        <v>97</v>
      </c>
      <c r="E17" s="12">
        <v>471</v>
      </c>
      <c r="F17" s="13">
        <f t="shared" si="0"/>
        <v>79.405520169851386</v>
      </c>
      <c r="G17" s="14">
        <f t="shared" si="1"/>
        <v>20.594479830148622</v>
      </c>
      <c r="H17" s="10"/>
      <c r="I17" s="10"/>
    </row>
    <row r="18" spans="2:16">
      <c r="B18" s="6" t="s">
        <v>27</v>
      </c>
      <c r="C18" s="15">
        <v>1913</v>
      </c>
      <c r="D18" s="15">
        <v>444</v>
      </c>
      <c r="E18" s="15">
        <v>2357</v>
      </c>
      <c r="F18" s="16">
        <f t="shared" si="0"/>
        <v>81.162494696648281</v>
      </c>
      <c r="G18" s="17">
        <f t="shared" si="1"/>
        <v>18.837505303351719</v>
      </c>
      <c r="H18" s="10"/>
      <c r="I18" s="10"/>
    </row>
    <row r="19" spans="2:16">
      <c r="B19" s="11" t="s">
        <v>28</v>
      </c>
      <c r="C19" s="12">
        <v>1294</v>
      </c>
      <c r="D19" s="12">
        <v>117</v>
      </c>
      <c r="E19" s="12">
        <v>1411</v>
      </c>
      <c r="F19" s="13">
        <f t="shared" si="0"/>
        <v>91.708008504606667</v>
      </c>
      <c r="G19" s="14">
        <f t="shared" si="1"/>
        <v>8.2919914953933382</v>
      </c>
      <c r="H19" s="10"/>
      <c r="I19" s="10"/>
    </row>
    <row r="20" spans="2:16">
      <c r="B20" s="6" t="s">
        <v>29</v>
      </c>
      <c r="C20" s="18">
        <v>1141</v>
      </c>
      <c r="D20" s="18">
        <v>648</v>
      </c>
      <c r="E20" s="18">
        <v>1789</v>
      </c>
      <c r="F20" s="19">
        <f t="shared" si="0"/>
        <v>63.77864728898826</v>
      </c>
      <c r="G20" s="20">
        <f t="shared" si="1"/>
        <v>36.22135271101174</v>
      </c>
      <c r="H20" s="10"/>
      <c r="I20" s="10"/>
    </row>
    <row r="21" spans="2:16">
      <c r="B21" s="11" t="s">
        <v>30</v>
      </c>
      <c r="C21" s="12">
        <v>1269</v>
      </c>
      <c r="D21" s="12">
        <v>66</v>
      </c>
      <c r="E21" s="12">
        <v>1335</v>
      </c>
      <c r="F21" s="13">
        <f t="shared" si="0"/>
        <v>95.056179775280896</v>
      </c>
      <c r="G21" s="14">
        <f t="shared" si="1"/>
        <v>4.9438202247191008</v>
      </c>
      <c r="H21" s="10"/>
      <c r="I21" s="10"/>
    </row>
    <row r="22" spans="2:16">
      <c r="B22" s="21" t="s">
        <v>31</v>
      </c>
      <c r="C22" s="22">
        <v>8804</v>
      </c>
      <c r="D22" s="22">
        <v>1551</v>
      </c>
      <c r="E22" s="22">
        <f t="shared" ref="E22:E23" si="2">SUM(C22:D22)</f>
        <v>10355</v>
      </c>
      <c r="F22" s="23">
        <f t="shared" si="0"/>
        <v>85.021728633510378</v>
      </c>
      <c r="G22" s="24">
        <f t="shared" si="1"/>
        <v>14.978271366489619</v>
      </c>
      <c r="H22" s="10"/>
      <c r="I22" s="25"/>
      <c r="J22" s="25"/>
      <c r="K22" s="25"/>
      <c r="L22" s="25"/>
      <c r="M22" s="25"/>
      <c r="N22" s="25"/>
      <c r="O22" s="25"/>
    </row>
    <row r="23" spans="2:16">
      <c r="B23" s="6" t="s">
        <v>32</v>
      </c>
      <c r="C23" s="15">
        <v>35190</v>
      </c>
      <c r="D23" s="15">
        <v>9081</v>
      </c>
      <c r="E23" s="15">
        <f t="shared" si="2"/>
        <v>44271</v>
      </c>
      <c r="F23" s="16">
        <f t="shared" si="0"/>
        <v>79.487700752185404</v>
      </c>
      <c r="G23" s="17">
        <f t="shared" si="1"/>
        <v>20.512299247814596</v>
      </c>
      <c r="H23" s="10"/>
      <c r="I23" s="10"/>
    </row>
    <row r="24" spans="2:16">
      <c r="B24" s="26" t="s">
        <v>33</v>
      </c>
      <c r="C24" s="27">
        <v>43994</v>
      </c>
      <c r="D24" s="27">
        <v>10632</v>
      </c>
      <c r="E24" s="27">
        <f t="shared" ref="E24" si="3">SUM(E6:E21)</f>
        <v>54626</v>
      </c>
      <c r="F24" s="28">
        <f t="shared" si="0"/>
        <v>80.536740746164824</v>
      </c>
      <c r="G24" s="29">
        <f t="shared" si="1"/>
        <v>19.463259253835169</v>
      </c>
      <c r="H24" s="10"/>
      <c r="I24" s="10"/>
      <c r="K24" s="30"/>
    </row>
    <row r="25" spans="2:16">
      <c r="B25" s="99" t="s">
        <v>34</v>
      </c>
      <c r="C25" s="99"/>
      <c r="D25" s="99"/>
      <c r="E25" s="99"/>
      <c r="F25" s="99"/>
      <c r="G25" s="99"/>
      <c r="H25" s="31"/>
      <c r="I25" s="31"/>
      <c r="J25" s="31"/>
      <c r="K25" s="31"/>
      <c r="O25" s="31"/>
      <c r="P25" s="31"/>
    </row>
    <row r="26" spans="2:16" ht="91.5" customHeight="1">
      <c r="B26" s="111" t="s">
        <v>37</v>
      </c>
      <c r="C26" s="111"/>
      <c r="D26" s="111"/>
      <c r="E26" s="111"/>
      <c r="F26" s="111"/>
      <c r="G26" s="111"/>
      <c r="H26" s="31"/>
      <c r="I26" s="31"/>
      <c r="J26" s="31"/>
      <c r="K26" s="31"/>
      <c r="L26" s="31"/>
      <c r="M26" s="31"/>
      <c r="N26" s="31"/>
      <c r="O26" s="31"/>
      <c r="P26" s="31"/>
    </row>
    <row r="27" spans="2:16" ht="47.25" customHeight="1">
      <c r="B27" s="112" t="s">
        <v>38</v>
      </c>
      <c r="C27" s="112"/>
      <c r="D27" s="112"/>
      <c r="E27" s="112"/>
      <c r="F27" s="112"/>
      <c r="G27" s="112"/>
    </row>
  </sheetData>
  <mergeCells count="8">
    <mergeCell ref="B25:G25"/>
    <mergeCell ref="B26:G26"/>
    <mergeCell ref="B27:G27"/>
    <mergeCell ref="B3:B5"/>
    <mergeCell ref="B2:G2"/>
    <mergeCell ref="C3:G3"/>
    <mergeCell ref="C5:E5"/>
    <mergeCell ref="F5:G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A8017-5067-44E0-AC50-3E1C04CF24F8}">
  <dimension ref="B2:P27"/>
  <sheetViews>
    <sheetView zoomScaleNormal="100" workbookViewId="0"/>
  </sheetViews>
  <sheetFormatPr defaultColWidth="15.75" defaultRowHeight="15.6"/>
  <cols>
    <col min="1" max="1" width="9.125" customWidth="1"/>
    <col min="2" max="2" width="25.75" customWidth="1"/>
    <col min="5" max="6" width="16.625" customWidth="1"/>
    <col min="7" max="7" width="17" customWidth="1"/>
  </cols>
  <sheetData>
    <row r="2" spans="2:14" ht="33.6" customHeight="1">
      <c r="B2" s="101" t="s">
        <v>7</v>
      </c>
      <c r="C2" s="101"/>
      <c r="D2" s="101"/>
      <c r="E2" s="101"/>
      <c r="F2" s="101"/>
      <c r="G2" s="101"/>
      <c r="H2" s="2"/>
      <c r="I2" s="2"/>
      <c r="J2" s="2"/>
      <c r="K2" s="2"/>
      <c r="L2" s="2"/>
      <c r="M2" s="2"/>
      <c r="N2" s="2"/>
    </row>
    <row r="3" spans="2:14" ht="16.5" customHeight="1">
      <c r="B3" s="102" t="s">
        <v>8</v>
      </c>
      <c r="C3" s="105" t="s">
        <v>9</v>
      </c>
      <c r="D3" s="106"/>
      <c r="E3" s="106"/>
      <c r="F3" s="106"/>
      <c r="G3" s="107"/>
    </row>
    <row r="4" spans="2:14">
      <c r="B4" s="103"/>
      <c r="C4" s="3" t="s">
        <v>10</v>
      </c>
      <c r="D4" s="4" t="s">
        <v>11</v>
      </c>
      <c r="E4" s="4" t="s">
        <v>12</v>
      </c>
      <c r="F4" s="4" t="s">
        <v>10</v>
      </c>
      <c r="G4" s="5" t="s">
        <v>11</v>
      </c>
    </row>
    <row r="5" spans="2:14">
      <c r="B5" s="104"/>
      <c r="C5" s="108" t="s">
        <v>13</v>
      </c>
      <c r="D5" s="109"/>
      <c r="E5" s="109"/>
      <c r="F5" s="108" t="s">
        <v>14</v>
      </c>
      <c r="G5" s="110"/>
    </row>
    <row r="6" spans="2:14">
      <c r="B6" s="6" t="s">
        <v>15</v>
      </c>
      <c r="C6" s="7">
        <v>7892</v>
      </c>
      <c r="D6" s="7">
        <v>986</v>
      </c>
      <c r="E6" s="7">
        <v>8878</v>
      </c>
      <c r="F6" s="8">
        <f>C6*100/E6</f>
        <v>88.893895021401221</v>
      </c>
      <c r="G6" s="9">
        <f>D6*100/E6</f>
        <v>11.106104978598783</v>
      </c>
      <c r="I6" s="10"/>
    </row>
    <row r="7" spans="2:14" ht="14.85" customHeight="1">
      <c r="B7" s="11" t="s">
        <v>16</v>
      </c>
      <c r="C7" s="12">
        <v>8023</v>
      </c>
      <c r="D7" s="12">
        <v>743</v>
      </c>
      <c r="E7" s="12">
        <v>8766</v>
      </c>
      <c r="F7" s="13">
        <f t="shared" ref="F7:F24" si="0">C7*100/E7</f>
        <v>91.524070271503533</v>
      </c>
      <c r="G7" s="14">
        <f t="shared" ref="G7:G24" si="1">D7*100/E7</f>
        <v>8.4759297284964639</v>
      </c>
      <c r="I7" s="10"/>
    </row>
    <row r="8" spans="2:14">
      <c r="B8" s="6" t="s">
        <v>17</v>
      </c>
      <c r="C8" s="15">
        <v>2059</v>
      </c>
      <c r="D8" s="15">
        <v>604</v>
      </c>
      <c r="E8" s="15">
        <v>2663</v>
      </c>
      <c r="F8" s="16">
        <f t="shared" si="0"/>
        <v>77.318813368381527</v>
      </c>
      <c r="G8" s="17">
        <f t="shared" si="1"/>
        <v>22.681186631618477</v>
      </c>
      <c r="I8" s="10"/>
    </row>
    <row r="9" spans="2:14" ht="14.85" customHeight="1">
      <c r="B9" s="11" t="s">
        <v>18</v>
      </c>
      <c r="C9" s="12">
        <v>1351</v>
      </c>
      <c r="D9" s="12">
        <v>214</v>
      </c>
      <c r="E9" s="12">
        <v>1565</v>
      </c>
      <c r="F9" s="13">
        <f t="shared" si="0"/>
        <v>86.325878594249204</v>
      </c>
      <c r="G9" s="14">
        <f t="shared" si="1"/>
        <v>13.6741214057508</v>
      </c>
      <c r="I9" s="10"/>
    </row>
    <row r="10" spans="2:14">
      <c r="B10" s="6" t="s">
        <v>19</v>
      </c>
      <c r="C10" s="15">
        <v>304</v>
      </c>
      <c r="D10" s="15">
        <v>133</v>
      </c>
      <c r="E10" s="15">
        <v>437</v>
      </c>
      <c r="F10" s="16">
        <f t="shared" si="0"/>
        <v>69.565217391304344</v>
      </c>
      <c r="G10" s="17">
        <f t="shared" si="1"/>
        <v>30.434782608695652</v>
      </c>
      <c r="I10" s="10"/>
    </row>
    <row r="11" spans="2:14">
      <c r="B11" s="11" t="s">
        <v>20</v>
      </c>
      <c r="C11" s="12">
        <v>484</v>
      </c>
      <c r="D11" s="12">
        <v>642</v>
      </c>
      <c r="E11" s="12">
        <v>1126</v>
      </c>
      <c r="F11" s="13">
        <f t="shared" si="0"/>
        <v>42.984014209591471</v>
      </c>
      <c r="G11" s="14">
        <f t="shared" si="1"/>
        <v>57.015985790408529</v>
      </c>
      <c r="I11" s="10"/>
    </row>
    <row r="12" spans="2:14">
      <c r="B12" s="6" t="s">
        <v>21</v>
      </c>
      <c r="C12" s="15">
        <v>3215</v>
      </c>
      <c r="D12" s="15">
        <v>942</v>
      </c>
      <c r="E12" s="15">
        <v>4157</v>
      </c>
      <c r="F12" s="16">
        <f t="shared" si="0"/>
        <v>77.339427471734425</v>
      </c>
      <c r="G12" s="17">
        <f t="shared" si="1"/>
        <v>22.660572528265575</v>
      </c>
      <c r="I12" s="10"/>
    </row>
    <row r="13" spans="2:14">
      <c r="B13" s="11" t="s">
        <v>22</v>
      </c>
      <c r="C13" s="12">
        <v>919</v>
      </c>
      <c r="D13" s="12">
        <v>33</v>
      </c>
      <c r="E13" s="12">
        <v>952</v>
      </c>
      <c r="F13" s="13">
        <f t="shared" si="0"/>
        <v>96.533613445378151</v>
      </c>
      <c r="G13" s="14">
        <f t="shared" si="1"/>
        <v>3.4663865546218489</v>
      </c>
      <c r="I13" s="10"/>
    </row>
    <row r="14" spans="2:14">
      <c r="B14" s="6" t="s">
        <v>23</v>
      </c>
      <c r="C14" s="15">
        <v>4129</v>
      </c>
      <c r="D14" s="15">
        <v>916</v>
      </c>
      <c r="E14" s="15">
        <v>5045</v>
      </c>
      <c r="F14" s="16">
        <f t="shared" si="0"/>
        <v>81.843409316154606</v>
      </c>
      <c r="G14" s="17">
        <f t="shared" si="1"/>
        <v>18.156590683845391</v>
      </c>
      <c r="I14" s="10"/>
    </row>
    <row r="15" spans="2:14">
      <c r="B15" s="11" t="s">
        <v>39</v>
      </c>
      <c r="C15" s="12">
        <v>7701</v>
      </c>
      <c r="D15" s="12">
        <v>2646</v>
      </c>
      <c r="E15" s="12">
        <v>10347</v>
      </c>
      <c r="F15" s="13">
        <f t="shared" si="0"/>
        <v>74.42737025224703</v>
      </c>
      <c r="G15" s="14">
        <f t="shared" si="1"/>
        <v>25.572629747752973</v>
      </c>
      <c r="I15" s="10"/>
    </row>
    <row r="16" spans="2:14">
      <c r="B16" s="6" t="s">
        <v>25</v>
      </c>
      <c r="C16" s="15">
        <v>2061</v>
      </c>
      <c r="D16" s="15">
        <v>409</v>
      </c>
      <c r="E16" s="15">
        <v>2470</v>
      </c>
      <c r="F16" s="16">
        <f t="shared" si="0"/>
        <v>83.441295546558706</v>
      </c>
      <c r="G16" s="17">
        <f t="shared" si="1"/>
        <v>16.558704453441294</v>
      </c>
      <c r="I16" s="10"/>
    </row>
    <row r="17" spans="2:16">
      <c r="B17" s="11" t="s">
        <v>26</v>
      </c>
      <c r="C17" s="12">
        <v>373</v>
      </c>
      <c r="D17" s="12">
        <v>97</v>
      </c>
      <c r="E17" s="12">
        <v>470</v>
      </c>
      <c r="F17" s="13">
        <f t="shared" si="0"/>
        <v>79.361702127659569</v>
      </c>
      <c r="G17" s="14">
        <f t="shared" si="1"/>
        <v>20.638297872340427</v>
      </c>
      <c r="I17" s="10"/>
    </row>
    <row r="18" spans="2:16">
      <c r="B18" s="6" t="s">
        <v>27</v>
      </c>
      <c r="C18" s="15">
        <v>1932</v>
      </c>
      <c r="D18" s="15">
        <v>416</v>
      </c>
      <c r="E18" s="15">
        <v>2348</v>
      </c>
      <c r="F18" s="16">
        <f t="shared" si="0"/>
        <v>82.282793867120958</v>
      </c>
      <c r="G18" s="17">
        <f t="shared" si="1"/>
        <v>17.717206132879046</v>
      </c>
      <c r="I18" s="10"/>
    </row>
    <row r="19" spans="2:16">
      <c r="B19" s="11" t="s">
        <v>28</v>
      </c>
      <c r="C19" s="12">
        <v>1334</v>
      </c>
      <c r="D19" s="12">
        <v>80</v>
      </c>
      <c r="E19" s="12">
        <v>1414</v>
      </c>
      <c r="F19" s="13">
        <f t="shared" si="0"/>
        <v>94.342291371994335</v>
      </c>
      <c r="G19" s="14">
        <f t="shared" si="1"/>
        <v>5.6577086280056577</v>
      </c>
      <c r="I19" s="10"/>
    </row>
    <row r="20" spans="2:16">
      <c r="B20" s="6" t="s">
        <v>29</v>
      </c>
      <c r="C20" s="18">
        <v>1160</v>
      </c>
      <c r="D20" s="18">
        <v>614</v>
      </c>
      <c r="E20" s="18">
        <v>1774</v>
      </c>
      <c r="F20" s="19">
        <f t="shared" si="0"/>
        <v>65.388951521984211</v>
      </c>
      <c r="G20" s="20">
        <f t="shared" si="1"/>
        <v>34.611048478015782</v>
      </c>
      <c r="I20" s="10"/>
    </row>
    <row r="21" spans="2:16">
      <c r="B21" s="11" t="s">
        <v>30</v>
      </c>
      <c r="C21" s="12">
        <v>1287</v>
      </c>
      <c r="D21" s="12">
        <v>43</v>
      </c>
      <c r="E21" s="12">
        <v>1330</v>
      </c>
      <c r="F21" s="13">
        <f t="shared" si="0"/>
        <v>96.766917293233078</v>
      </c>
      <c r="G21" s="14">
        <f t="shared" si="1"/>
        <v>3.2330827067669174</v>
      </c>
      <c r="I21" s="10"/>
    </row>
    <row r="22" spans="2:16">
      <c r="B22" s="21" t="s">
        <v>31</v>
      </c>
      <c r="C22" s="22">
        <f>C8+C9+C13+C19+C18+C21</f>
        <v>8882</v>
      </c>
      <c r="D22" s="22">
        <f>D8+D9+D13+D19+D18+D21</f>
        <v>1390</v>
      </c>
      <c r="E22" s="22">
        <f t="shared" ref="E22:E24" si="2">SUM(C22:D22)</f>
        <v>10272</v>
      </c>
      <c r="F22" s="23">
        <f t="shared" si="0"/>
        <v>86.468068535825552</v>
      </c>
      <c r="G22" s="24">
        <f t="shared" si="1"/>
        <v>13.531931464174455</v>
      </c>
      <c r="I22" s="10"/>
      <c r="K22" s="30"/>
    </row>
    <row r="23" spans="2:16">
      <c r="B23" s="6" t="s">
        <v>32</v>
      </c>
      <c r="C23" s="15">
        <f>C6+C7+C10+C11+C12+C14+C15+C16+C17+C20</f>
        <v>35342</v>
      </c>
      <c r="D23" s="15">
        <f>D6+D7+D10+D11+D12+D14+D15+D16+D17+D20</f>
        <v>8128</v>
      </c>
      <c r="E23" s="15">
        <f t="shared" si="2"/>
        <v>43470</v>
      </c>
      <c r="F23" s="16">
        <f t="shared" si="0"/>
        <v>81.302047389003917</v>
      </c>
      <c r="G23" s="17">
        <f t="shared" si="1"/>
        <v>18.69795261099609</v>
      </c>
      <c r="I23" s="10"/>
    </row>
    <row r="24" spans="2:16">
      <c r="B24" s="26" t="s">
        <v>33</v>
      </c>
      <c r="C24" s="27">
        <f>C22+C23</f>
        <v>44224</v>
      </c>
      <c r="D24" s="27">
        <f>D22+D23</f>
        <v>9518</v>
      </c>
      <c r="E24" s="27">
        <f t="shared" si="2"/>
        <v>53742</v>
      </c>
      <c r="F24" s="28">
        <f t="shared" si="0"/>
        <v>82.289457035465745</v>
      </c>
      <c r="G24" s="29">
        <f t="shared" si="1"/>
        <v>17.710542964534255</v>
      </c>
      <c r="I24" s="10"/>
    </row>
    <row r="25" spans="2:16">
      <c r="B25" s="99" t="s">
        <v>34</v>
      </c>
      <c r="C25" s="99"/>
      <c r="D25" s="99"/>
      <c r="E25" s="99"/>
      <c r="F25" s="99"/>
      <c r="G25" s="99"/>
      <c r="H25" s="31"/>
      <c r="I25" s="31"/>
      <c r="J25" s="31"/>
      <c r="K25" s="31"/>
      <c r="L25" s="31"/>
      <c r="M25" s="31"/>
      <c r="N25" s="31"/>
      <c r="O25" s="31"/>
      <c r="P25" s="31"/>
    </row>
    <row r="26" spans="2:16" ht="63" customHeight="1">
      <c r="B26" s="111" t="s">
        <v>40</v>
      </c>
      <c r="C26" s="111"/>
      <c r="D26" s="111"/>
      <c r="E26" s="111"/>
      <c r="F26" s="111"/>
      <c r="G26" s="111"/>
      <c r="H26" s="31"/>
      <c r="I26" s="31"/>
      <c r="J26" s="31"/>
      <c r="K26" s="31"/>
      <c r="L26" s="31"/>
      <c r="M26" s="31"/>
      <c r="N26" s="31"/>
      <c r="O26" s="31"/>
      <c r="P26" s="31"/>
    </row>
    <row r="27" spans="2:16" ht="30.6" customHeight="1">
      <c r="B27" s="112" t="s">
        <v>41</v>
      </c>
      <c r="C27" s="112"/>
      <c r="D27" s="112"/>
      <c r="E27" s="112"/>
      <c r="F27" s="112"/>
      <c r="G27" s="112"/>
    </row>
  </sheetData>
  <mergeCells count="8">
    <mergeCell ref="B27:G27"/>
    <mergeCell ref="B2:G2"/>
    <mergeCell ref="C3:G3"/>
    <mergeCell ref="C5:E5"/>
    <mergeCell ref="F5:G5"/>
    <mergeCell ref="B25:G25"/>
    <mergeCell ref="B26:G26"/>
    <mergeCell ref="B3:B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91CA87-A455-4F7E-9241-056D52C4AB86}"/>
</file>

<file path=customXml/itemProps2.xml><?xml version="1.0" encoding="utf-8"?>
<ds:datastoreItem xmlns:ds="http://schemas.openxmlformats.org/officeDocument/2006/customXml" ds:itemID="{5F77081D-10E5-41D1-B884-035E05B980EF}"/>
</file>

<file path=customXml/itemProps3.xml><?xml version="1.0" encoding="utf-8"?>
<ds:datastoreItem xmlns:ds="http://schemas.openxmlformats.org/officeDocument/2006/customXml" ds:itemID="{268F92C8-C638-453E-A189-72415ABE98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Office-Anwender</dc:creator>
  <cp:keywords/>
  <dc:description/>
  <cp:lastModifiedBy>Helena Hornung</cp:lastModifiedBy>
  <cp:revision/>
  <dcterms:created xsi:type="dcterms:W3CDTF">2017-09-25T11:19:48Z</dcterms:created>
  <dcterms:modified xsi:type="dcterms:W3CDTF">2024-08-20T06:46:01Z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