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X:\FL\LGSchuetz\Empirische Bildungsforschung\FORSCHUNG\Monitoring Frühkindliche Bildung\Ländermonitoring 2023\Downloadtabellen\DLs 2023 (umbenannt von christian)\Bundesweit\"/>
    </mc:Choice>
  </mc:AlternateContent>
  <xr:revisionPtr revIDLastSave="0" documentId="13_ncr:1_{D69CCA04-72A1-4CE8-AFD0-0FE88D498F6E}" xr6:coauthVersionLast="36" xr6:coauthVersionMax="36" xr10:uidLastSave="{00000000-0000-0000-0000-000000000000}"/>
  <bookViews>
    <workbookView xWindow="0" yWindow="0" windowWidth="28800" windowHeight="12225" tabRatio="500" xr2:uid="{00000000-000D-0000-FFFF-FFFF00000000}"/>
  </bookViews>
  <sheets>
    <sheet name="Inhalt" sheetId="8" r:id="rId1"/>
    <sheet name="2022" sheetId="11" r:id="rId2"/>
    <sheet name="2021" sheetId="10" r:id="rId3"/>
    <sheet name="2020" sheetId="9" r:id="rId4"/>
  </sheet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G24" i="11" l="1"/>
  <c r="E24" i="11"/>
  <c r="D24" i="11"/>
  <c r="C24" i="11"/>
  <c r="F24" i="11" s="1"/>
  <c r="D23" i="11"/>
  <c r="E23" i="11" s="1"/>
  <c r="F23" i="11" s="1"/>
  <c r="C23" i="11"/>
  <c r="D22" i="11"/>
  <c r="C22" i="11"/>
  <c r="E22" i="11" s="1"/>
  <c r="G21" i="11"/>
  <c r="F21" i="11"/>
  <c r="G20" i="11"/>
  <c r="F20" i="11"/>
  <c r="G19" i="11"/>
  <c r="F19" i="11"/>
  <c r="G18" i="11"/>
  <c r="F18" i="11"/>
  <c r="G17" i="11"/>
  <c r="F17" i="11"/>
  <c r="G16" i="11"/>
  <c r="F16" i="11"/>
  <c r="G15" i="11"/>
  <c r="F15" i="11"/>
  <c r="G14" i="11"/>
  <c r="F14" i="11"/>
  <c r="G13" i="11"/>
  <c r="F13" i="11"/>
  <c r="G12" i="11"/>
  <c r="F12" i="11"/>
  <c r="G11" i="11"/>
  <c r="F11" i="11"/>
  <c r="G10" i="11"/>
  <c r="F10" i="11"/>
  <c r="G9" i="11"/>
  <c r="F9" i="11"/>
  <c r="G8" i="11"/>
  <c r="F8" i="11"/>
  <c r="G7" i="11"/>
  <c r="F7" i="11"/>
  <c r="G6" i="11"/>
  <c r="F6" i="11"/>
  <c r="G22" i="11" l="1"/>
  <c r="G23" i="11"/>
  <c r="F22" i="11"/>
  <c r="D24" i="9"/>
  <c r="E23" i="9"/>
  <c r="D23" i="9"/>
  <c r="G23" i="9" s="1"/>
  <c r="C23" i="9"/>
  <c r="F23" i="9" s="1"/>
  <c r="D22" i="9"/>
  <c r="C22" i="9"/>
  <c r="C24" i="9" s="1"/>
  <c r="G21" i="9"/>
  <c r="F21" i="9"/>
  <c r="G20" i="9"/>
  <c r="F20" i="9"/>
  <c r="G19" i="9"/>
  <c r="F19" i="9"/>
  <c r="G18" i="9"/>
  <c r="F18" i="9"/>
  <c r="G17" i="9"/>
  <c r="F17" i="9"/>
  <c r="G16" i="9"/>
  <c r="F16" i="9"/>
  <c r="G15" i="9"/>
  <c r="F15" i="9"/>
  <c r="G14" i="9"/>
  <c r="F14" i="9"/>
  <c r="G13" i="9"/>
  <c r="F13" i="9"/>
  <c r="G12" i="9"/>
  <c r="F12" i="9"/>
  <c r="G11" i="9"/>
  <c r="F11" i="9"/>
  <c r="G10" i="9"/>
  <c r="F10" i="9"/>
  <c r="G9" i="9"/>
  <c r="F9" i="9"/>
  <c r="G8" i="9"/>
  <c r="F8" i="9"/>
  <c r="G7" i="9"/>
  <c r="F7" i="9"/>
  <c r="G6" i="9"/>
  <c r="F6" i="9"/>
  <c r="E24" i="10"/>
  <c r="F24" i="10" s="1"/>
  <c r="D24" i="10"/>
  <c r="C24" i="10"/>
  <c r="D23" i="10"/>
  <c r="C23" i="10"/>
  <c r="D22" i="10"/>
  <c r="C22" i="10"/>
  <c r="E22" i="10" s="1"/>
  <c r="G21" i="10"/>
  <c r="F21" i="10"/>
  <c r="G20" i="10"/>
  <c r="F20" i="10"/>
  <c r="G19" i="10"/>
  <c r="F19" i="10"/>
  <c r="G18" i="10"/>
  <c r="F18" i="10"/>
  <c r="G17" i="10"/>
  <c r="F17" i="10"/>
  <c r="G16" i="10"/>
  <c r="F16" i="10"/>
  <c r="G15" i="10"/>
  <c r="F15" i="10"/>
  <c r="G14" i="10"/>
  <c r="F14" i="10"/>
  <c r="G13" i="10"/>
  <c r="F13" i="10"/>
  <c r="G12" i="10"/>
  <c r="F12" i="10"/>
  <c r="G11" i="10"/>
  <c r="F11" i="10"/>
  <c r="G10" i="10"/>
  <c r="F10" i="10"/>
  <c r="G9" i="10"/>
  <c r="F9" i="10"/>
  <c r="G8" i="10"/>
  <c r="F8" i="10"/>
  <c r="G7" i="10"/>
  <c r="F7" i="10"/>
  <c r="G6" i="10"/>
  <c r="F6" i="10"/>
  <c r="G22" i="9" l="1"/>
  <c r="E24" i="9"/>
  <c r="F24" i="9" s="1"/>
  <c r="G24" i="9"/>
  <c r="E22" i="9"/>
  <c r="F22" i="9" s="1"/>
  <c r="F22" i="10"/>
  <c r="G22" i="10"/>
  <c r="G24" i="10"/>
  <c r="E23" i="10"/>
  <c r="G23" i="10" s="1"/>
  <c r="F23" i="10" l="1"/>
</calcChain>
</file>

<file path=xl/sharedStrings.xml><?xml version="1.0" encoding="utf-8"?>
<sst xmlns="http://schemas.openxmlformats.org/spreadsheetml/2006/main" count="99" uniqueCount="39">
  <si>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</si>
  <si>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</si>
  <si>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</si>
  <si>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</si>
  <si>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</si>
  <si>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</si>
  <si>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</si>
  <si>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</si>
  <si>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</si>
  <si>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</si>
  <si>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</si>
  <si>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</si>
  <si>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</si>
  <si>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</si>
  <si>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</si>
  <si>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</si>
  <si>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Bundesland</t>
  </si>
  <si>
    <t>Inhaltsverzeichnis</t>
  </si>
  <si>
    <t>Datenjahr</t>
  </si>
  <si>
    <t>Link</t>
  </si>
  <si>
    <t>Anzahl</t>
  </si>
  <si>
    <t>Deutschland</t>
  </si>
  <si>
    <t>Quelle: FDZ der Statistischen Ämter des Bundes und der Länder, Kinder und tätige Personen in Tageseinrichtungen und in öffentlich geförderter Kindertagespflege, 2020; berechnet vom LG Empirische Bildungsforschung der FernUniversität in Hagen, 2021.</t>
  </si>
  <si>
    <t>Quelle: FDZ der Statistischen Ämter des Bundes und der Länder, Kinder und tätige Personen in Tageseinrichtungen und in öffentlich geförderter Kindertagespflege, 2021; berechnet vom LG Empirische Bildungsforschung der FernUniversität in Hagen, 2022.</t>
  </si>
  <si>
    <t>Ostdeutschland (mit Berlin)</t>
  </si>
  <si>
    <t>Westdeutschland (ohne Berlin)</t>
  </si>
  <si>
    <t>Tab111_i53_lm22: Kindertageseinrichtungen mit weniger als 20 Wochenstunden für Leitung und Verwaltung in den Bundesländern am 01.03.2021* (absolut; in %; ohne Horte)</t>
  </si>
  <si>
    <t>Tab111_i53_lm21: Kindertageseinrichtungen mit weniger als 20 Wochenstunden für Leitung und Verwaltung in den Bundesländern am 01.03.2020 (absolut; in %; ohne Horte)</t>
  </si>
  <si>
    <t>Kindertageseinrichtungen mit weniger als 20 Wochenstunden für Leitung und Verwaltung</t>
  </si>
  <si>
    <t>KiTas mit weniger als 20 Wochenstunden für Leitung und Verwaltung (ohne Horte)</t>
  </si>
  <si>
    <t>trifft zu</t>
  </si>
  <si>
    <t>trifft nicht zu</t>
  </si>
  <si>
    <t>insgesamt</t>
  </si>
  <si>
    <t>In %</t>
  </si>
  <si>
    <t>* Aufgrund der zeitweiligen Schließung bzw. des eingeschränkten Betriebs von Einrichtungen der Kindertagesbetreuung und von Horten durch die Corona-Pandemie ist davon auszugehen, dass es in dem Datenjahr 2021 teilweise zu größeren Abweichungen zwischen den Daten der amtlichen Statistik und dem Ist-Zustand kommt. Beispielsweise sind die tatsächlichen Betreuungszeiten von Kindern in vielen Einrichtungen vermutlich weit geringer, als sie im Betreuungsvertrag laut amtlicher Statistik vereinbart sind. Diese Abweichungen sind bei der Interpretation der hier ausgewiesenen Daten zu berücksichtigen. Weitere Informationen hierzu finden Sie hier: https://www.laendermonitor.de/de/system/methodik.</t>
  </si>
  <si>
    <t>Nordrhein-Westfalen*</t>
  </si>
  <si>
    <t>* Aufgrund der zeitweiligen Schließung bzw. des eingeschränkten Betriebs der Kindertageseinrichtungen in Nordrhein-Westfalen durch die Corona-Pandemie konnten einige Einrichtungen ihre Daten nicht rechtzeitig übermitteln. Bei den vorliegenden Daten muss von einer Untererfassung von ca. 50 KiTas mit ca. 2.000 betreuten Kindern und dem jeweiligen Personal ausgegangen werden.</t>
  </si>
  <si>
    <t>Tab111_i53_lm23: Kindertageseinrichtungen mit weniger als 20 Wochenstunden für Leitung und Verwaltung in den Bundesländern am 01.03.2022 (absolut; in %; ohne Horte)</t>
  </si>
  <si>
    <t>Quelle: FDZ der Statistischen Ämter des Bundes und der Länder, Kinder und tätige Personen in Tageseinrichtungen und in öffentlich geförderter Kindertagespflege, 2022; berechnet vom LG Empirische Bildungsforschung der FernUniversität in Hagen,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</si>
</sst>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font>
      <sz val="12"/>
      <color theme="1"/>
      <name val="Calibri"/>
      <family val="2"/>
      <scheme val="minor"/>
    </font>
    <font>
      <sz val="11"/>
      <color theme="1"/>
      <name val="Calibri"/>
      <family val="2"/>
      <scheme val="minor"/>
    </font>
    <font>
      <sz val="10"/>
      <name val="Arial"/>
      <family val="2"/>
    </font>
    <font>
      <sz val="11"/>
      <name val="Calibri"/>
      <family val="2"/>
      <scheme val="minor"/>
    </font>
    <font>
      <b/>
      <sz val="11"/>
      <name val="Calibri"/>
      <family val="2"/>
      <scheme val="minor"/>
    </font>
    <font>
      <b/>
      <sz val="14"/>
      <color theme="1"/>
      <name val="Calibri"/>
      <family val="2"/>
      <scheme val="minor"/>
    </font>
    <font>
      <u/>
      <sz val="12"/>
      <color theme="10"/>
      <name val="Calibri"/>
      <family val="2"/>
      <scheme val="minor"/>
    </font>
    <font>
      <u/>
      <sz val="12"/>
      <color theme="11"/>
      <name val="Calibri"/>
      <family val="2"/>
      <scheme val="minor"/>
    </font>
    <font>
      <b/>
      <sz val="12"/>
      <color rgb="FFC00000"/>
      <name val="Calibri"/>
      <family val="2"/>
      <scheme val="minor"/>
    </font>
    <font>
      <b/>
      <sz val="18"/>
      <color rgb="FF000000"/>
      <name val="Calibri (Textkörper)"/>
    </font>
    <font>
      <b/>
      <sz val="18"/>
      <color rgb="FF000000"/>
      <name val="Calibri"/>
      <family val="2"/>
      <scheme val="minor"/>
    </font>
    <font>
      <b/>
      <sz val="16"/>
      <color rgb="FFC00000"/>
      <name val="Calibri (Textkörper)"/>
    </font>
    <font>
      <b/>
      <sz val="16"/>
      <color rgb="FFC00000"/>
      <name val="Calibri"/>
      <family val="2"/>
      <scheme val="minor"/>
    </font>
    <font>
      <sz val="12"/>
      <color theme="10"/>
      <name val="Calibri"/>
      <family val="2"/>
      <scheme val="minor"/>
    </font>
    <font>
      <sz val="12"/>
      <color theme="1"/>
      <name val="Calibri"/>
      <family val="2"/>
      <scheme val="minor"/>
    </font>
    <font>
      <i/>
      <sz val="11"/>
      <name val="Calibri"/>
      <family val="2"/>
      <scheme val="minor"/>
    </font>
    <font>
      <sz val="11"/>
      <color rgb="FF000000"/>
      <name val="Calibri"/>
      <family val="2"/>
      <scheme val="minor"/>
    </font>
    <font>
      <b/>
      <sz val="11"/>
      <color rgb="FF000000"/>
      <name val="Calibri"/>
      <family val="2"/>
      <scheme val="minor"/>
    </font>
    <font>
      <b/>
      <sz val="11"/>
      <color theme="1"/>
      <name val="Calibri"/>
      <family val="2"/>
      <scheme val="minor"/>
    </font>
  </fonts>
  <fills count="7">
    <fill>
      <patternFill patternType="none"/>
    </fill>
    <fill>
      <patternFill patternType="gray125"/>
    </fill>
    <fill>
      <patternFill patternType="solid">
        <fgColor rgb="FFDBEEF4"/>
        <bgColor indexed="64"/>
      </patternFill>
    </fill>
    <fill>
      <patternFill patternType="solid">
        <fgColor rgb="FFEEE7CF"/>
        <bgColor indexed="64"/>
      </patternFill>
    </fill>
    <fill>
      <patternFill patternType="solid">
        <fgColor rgb="FFDED9C4"/>
        <bgColor indexed="64"/>
      </patternFill>
    </fill>
    <fill>
      <patternFill patternType="solid">
        <fgColor rgb="FFF2F2F2"/>
        <bgColor indexed="64"/>
      </patternFill>
    </fill>
    <fill>
      <patternFill patternType="solid">
        <fgColor rgb="FFDBEEF5"/>
        <bgColor indexed="64"/>
      </patternFill>
    </fill>
  </fills>
  <borders count="19">
    <border>
      <left/>
      <right/>
      <top/>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top/>
      <bottom/>
      <diagonal/>
    </border>
    <border>
      <left style="thin">
        <color auto="1"/>
      </left>
      <right/>
      <top/>
      <bottom style="thin">
        <color auto="1"/>
      </bottom>
      <diagonal/>
    </border>
    <border>
      <left style="thin">
        <color auto="1"/>
      </left>
      <right/>
      <top style="thin">
        <color auto="1"/>
      </top>
      <bottom/>
      <diagonal/>
    </border>
    <border>
      <left style="thin">
        <color auto="1"/>
      </left>
      <right style="thin">
        <color indexed="64"/>
      </right>
      <top style="thin">
        <color auto="1"/>
      </top>
      <bottom style="thin">
        <color auto="1"/>
      </bottom>
      <diagonal/>
    </border>
    <border>
      <left/>
      <right/>
      <top style="thin">
        <color auto="1"/>
      </top>
      <bottom style="thin">
        <color indexed="64"/>
      </bottom>
      <diagonal/>
    </border>
    <border>
      <left/>
      <right/>
      <top style="thin">
        <color auto="1"/>
      </top>
      <bottom/>
      <diagonal/>
    </border>
    <border>
      <left style="thin">
        <color auto="1"/>
      </left>
      <right/>
      <top style="thin">
        <color auto="1"/>
      </top>
      <bottom style="thin">
        <color indexed="64"/>
      </bottom>
      <diagonal/>
    </border>
    <border>
      <left/>
      <right style="thin">
        <color auto="1"/>
      </right>
      <top style="thin">
        <color auto="1"/>
      </top>
      <bottom style="thin">
        <color indexed="64"/>
      </bottom>
      <diagonal/>
    </border>
    <border>
      <left style="thin">
        <color indexed="64"/>
      </left>
      <right style="thin">
        <color rgb="FFE0E0E0"/>
      </right>
      <top/>
      <bottom style="thin">
        <color indexed="64"/>
      </bottom>
      <diagonal/>
    </border>
    <border>
      <left style="thin">
        <color rgb="FFE0E0E0"/>
      </left>
      <right style="thin">
        <color rgb="FFE0E0E0"/>
      </right>
      <top/>
      <bottom style="thin">
        <color indexed="64"/>
      </bottom>
      <diagonal/>
    </border>
    <border>
      <left style="thin">
        <color rgb="FFE0E0E0"/>
      </left>
      <right style="thin">
        <color indexed="64"/>
      </right>
      <top/>
      <bottom style="thin">
        <color indexed="64"/>
      </bottom>
      <diagonal/>
    </border>
    <border>
      <left/>
      <right style="thin">
        <color auto="1"/>
      </right>
      <top/>
      <bottom/>
      <diagonal/>
    </border>
  </borders>
  <cellStyleXfs count="21">
    <xf numFmtId="0" fontId="0" fillId="0" borderId="0"/>
    <xf numFmtId="0" fontId="2" fillId="0" borderId="0"/>
    <xf numFmtId="0" fontId="2" fillId="0" borderId="0"/>
    <xf numFmtId="0" fontId="2"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2"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cellStyleXfs>
  <cellXfs count="76">
    <xf numFmtId="0" fontId="0" fillId="0" borderId="0" xfId="0"/>
    <xf numFmtId="0" fontId="0" fillId="3" borderId="0" xfId="0" applyFill="1"/>
    <xf numFmtId="0" fontId="8" fillId="0" borderId="0" xfId="0" applyFont="1" applyAlignment="1">
      <alignment vertical="center" wrapText="1"/>
    </xf>
    <xf numFmtId="0" fontId="4" fillId="5" borderId="15" xfId="16" applyFont="1" applyFill="1" applyBorder="1" applyAlignment="1">
      <alignment horizontal="center" vertical="center" wrapText="1"/>
    </xf>
    <xf numFmtId="0" fontId="4" fillId="5" borderId="16" xfId="16" applyFont="1" applyFill="1" applyBorder="1" applyAlignment="1">
      <alignment horizontal="center" vertical="center" wrapText="1"/>
    </xf>
    <xf numFmtId="0" fontId="4" fillId="5" borderId="17" xfId="16" applyFont="1" applyFill="1" applyBorder="1" applyAlignment="1">
      <alignment horizontal="center" vertical="center" wrapText="1"/>
    </xf>
    <xf numFmtId="0" fontId="16" fillId="0" borderId="3" xfId="0" applyFont="1" applyBorder="1" applyAlignment="1">
      <alignment horizontal="left" vertical="center" wrapText="1"/>
    </xf>
    <xf numFmtId="3" fontId="3" fillId="0" borderId="9" xfId="18" applyNumberFormat="1" applyFont="1" applyFill="1" applyBorder="1" applyAlignment="1">
      <alignment horizontal="right" vertical="center" indent="3"/>
    </xf>
    <xf numFmtId="164" fontId="3" fillId="0" borderId="9" xfId="18" applyNumberFormat="1" applyFont="1" applyFill="1" applyBorder="1" applyAlignment="1">
      <alignment horizontal="right" vertical="center" indent="4"/>
    </xf>
    <xf numFmtId="164" fontId="3" fillId="0" borderId="1" xfId="18" applyNumberFormat="1" applyFont="1" applyFill="1" applyBorder="1" applyAlignment="1">
      <alignment horizontal="right" vertical="center" indent="4"/>
    </xf>
    <xf numFmtId="164" fontId="0" fillId="0" borderId="0" xfId="0" applyNumberFormat="1"/>
    <xf numFmtId="0" fontId="16" fillId="6" borderId="3" xfId="0" applyFont="1" applyFill="1" applyBorder="1" applyAlignment="1">
      <alignment horizontal="left" vertical="center" wrapText="1"/>
    </xf>
    <xf numFmtId="3" fontId="3" fillId="6" borderId="7" xfId="18" applyNumberFormat="1" applyFont="1" applyFill="1" applyBorder="1" applyAlignment="1">
      <alignment horizontal="right" vertical="center" indent="3"/>
    </xf>
    <xf numFmtId="164" fontId="3" fillId="6" borderId="7" xfId="18" applyNumberFormat="1" applyFont="1" applyFill="1" applyBorder="1" applyAlignment="1">
      <alignment horizontal="right" vertical="center" indent="4"/>
    </xf>
    <xf numFmtId="164" fontId="3" fillId="6" borderId="3" xfId="18" applyNumberFormat="1" applyFont="1" applyFill="1" applyBorder="1" applyAlignment="1">
      <alignment horizontal="right" vertical="center" indent="4"/>
    </xf>
    <xf numFmtId="3" fontId="3" fillId="0" borderId="7" xfId="18" applyNumberFormat="1" applyFont="1" applyFill="1" applyBorder="1" applyAlignment="1">
      <alignment horizontal="right" vertical="center" indent="3"/>
    </xf>
    <xf numFmtId="164" fontId="3" fillId="0" borderId="7" xfId="18" applyNumberFormat="1" applyFont="1" applyFill="1" applyBorder="1" applyAlignment="1">
      <alignment horizontal="right" vertical="center" indent="4"/>
    </xf>
    <xf numFmtId="164" fontId="3" fillId="0" borderId="3" xfId="18" applyNumberFormat="1" applyFont="1" applyFill="1" applyBorder="1" applyAlignment="1">
      <alignment horizontal="right" vertical="center" indent="4"/>
    </xf>
    <xf numFmtId="3" fontId="3" fillId="0" borderId="7" xfId="19" applyNumberFormat="1" applyFont="1" applyFill="1" applyBorder="1" applyAlignment="1">
      <alignment horizontal="right" vertical="center" indent="3"/>
    </xf>
    <xf numFmtId="164" fontId="3" fillId="0" borderId="7" xfId="19" applyNumberFormat="1" applyFont="1" applyFill="1" applyBorder="1" applyAlignment="1">
      <alignment horizontal="right" vertical="center" indent="4"/>
    </xf>
    <xf numFmtId="164" fontId="3" fillId="0" borderId="3" xfId="19" applyNumberFormat="1" applyFont="1" applyFill="1" applyBorder="1" applyAlignment="1">
      <alignment horizontal="right" vertical="center" indent="4"/>
    </xf>
    <xf numFmtId="0" fontId="16" fillId="4" borderId="1" xfId="0" applyFont="1" applyFill="1" applyBorder="1" applyAlignment="1">
      <alignment horizontal="left" vertical="center" wrapText="1"/>
    </xf>
    <xf numFmtId="3" fontId="3" fillId="4" borderId="9" xfId="18" applyNumberFormat="1" applyFont="1" applyFill="1" applyBorder="1" applyAlignment="1">
      <alignment horizontal="right" vertical="center" indent="3"/>
    </xf>
    <xf numFmtId="164" fontId="3" fillId="4" borderId="9" xfId="18" applyNumberFormat="1" applyFont="1" applyFill="1" applyBorder="1" applyAlignment="1">
      <alignment horizontal="right" vertical="center" indent="4"/>
    </xf>
    <xf numFmtId="164" fontId="3" fillId="4" borderId="1" xfId="18" applyNumberFormat="1" applyFont="1" applyFill="1" applyBorder="1" applyAlignment="1">
      <alignment horizontal="right" vertical="center" indent="4"/>
    </xf>
    <xf numFmtId="0" fontId="16" fillId="4" borderId="4" xfId="0" applyFont="1" applyFill="1" applyBorder="1" applyAlignment="1">
      <alignment horizontal="left" vertical="center" wrapText="1"/>
    </xf>
    <xf numFmtId="3" fontId="3" fillId="4" borderId="8" xfId="20" applyNumberFormat="1" applyFont="1" applyFill="1" applyBorder="1" applyAlignment="1">
      <alignment horizontal="right" vertical="center" indent="3"/>
    </xf>
    <xf numFmtId="164" fontId="3" fillId="4" borderId="8" xfId="20" applyNumberFormat="1" applyFont="1" applyFill="1" applyBorder="1" applyAlignment="1">
      <alignment horizontal="right" vertical="center" indent="4"/>
    </xf>
    <xf numFmtId="164" fontId="3" fillId="4" borderId="4" xfId="20" applyNumberFormat="1" applyFont="1" applyFill="1" applyBorder="1" applyAlignment="1">
      <alignment horizontal="right" vertical="center" indent="4"/>
    </xf>
    <xf numFmtId="0" fontId="18" fillId="0" borderId="0" xfId="0" applyFont="1"/>
    <xf numFmtId="0" fontId="3" fillId="0" borderId="0" xfId="3" applyNumberFormat="1" applyFont="1" applyFill="1" applyBorder="1" applyAlignment="1">
      <alignment wrapText="1"/>
    </xf>
    <xf numFmtId="0" fontId="13" fillId="3" borderId="12" xfId="14" applyFont="1" applyFill="1" applyBorder="1" applyAlignment="1">
      <alignment horizontal="left" wrapText="1"/>
    </xf>
    <xf numFmtId="0" fontId="9" fillId="3" borderId="0" xfId="0" applyFont="1" applyFill="1" applyAlignment="1">
      <alignment horizontal="center" vertical="top"/>
    </xf>
    <xf numFmtId="0" fontId="10" fillId="3" borderId="0" xfId="0" applyFont="1" applyFill="1" applyAlignment="1">
      <alignment horizontal="center" vertical="top"/>
    </xf>
    <xf numFmtId="0" fontId="11" fillId="0" borderId="0" xfId="0" applyFont="1" applyAlignment="1">
      <alignment horizontal="center" vertical="center"/>
    </xf>
    <xf numFmtId="0" fontId="12" fillId="0" borderId="0" xfId="0" applyFont="1" applyAlignment="1">
      <alignment horizontal="center" vertical="center"/>
    </xf>
    <xf numFmtId="0" fontId="5" fillId="4" borderId="10" xfId="0" applyFont="1" applyFill="1" applyBorder="1" applyAlignment="1">
      <alignment horizontal="center" vertical="center"/>
    </xf>
    <xf numFmtId="0" fontId="5" fillId="4" borderId="1" xfId="0" applyFont="1" applyFill="1" applyBorder="1" applyAlignment="1">
      <alignment horizontal="center" vertical="center"/>
    </xf>
    <xf numFmtId="0" fontId="14" fillId="2" borderId="8" xfId="0" applyFont="1" applyFill="1" applyBorder="1" applyAlignment="1">
      <alignment horizontal="center" vertical="center"/>
    </xf>
    <xf numFmtId="0" fontId="14" fillId="2" borderId="5" xfId="0" applyFont="1" applyFill="1" applyBorder="1" applyAlignment="1">
      <alignment horizontal="center" vertical="center"/>
    </xf>
    <xf numFmtId="0" fontId="13" fillId="2" borderId="8" xfId="13" applyFont="1" applyFill="1" applyBorder="1" applyAlignment="1">
      <alignment horizontal="left" wrapText="1"/>
    </xf>
    <xf numFmtId="0" fontId="13" fillId="2" borderId="6" xfId="13" applyFont="1" applyFill="1" applyBorder="1" applyAlignment="1">
      <alignment horizontal="left" wrapText="1"/>
    </xf>
    <xf numFmtId="0" fontId="13" fillId="2" borderId="5" xfId="13" applyFont="1" applyFill="1" applyBorder="1" applyAlignment="1">
      <alignment horizontal="left" wrapText="1"/>
    </xf>
    <xf numFmtId="0" fontId="4" fillId="5" borderId="9" xfId="15" applyFont="1" applyFill="1" applyBorder="1" applyAlignment="1">
      <alignment horizontal="center" vertical="center" wrapText="1"/>
    </xf>
    <xf numFmtId="0" fontId="4" fillId="5" borderId="12" xfId="15" applyFont="1" applyFill="1" applyBorder="1" applyAlignment="1">
      <alignment horizontal="center" vertical="center" wrapText="1"/>
    </xf>
    <xf numFmtId="0" fontId="4" fillId="5" borderId="2" xfId="15" applyFont="1" applyFill="1" applyBorder="1" applyAlignment="1">
      <alignment horizontal="center" vertical="center" wrapText="1"/>
    </xf>
    <xf numFmtId="0" fontId="15" fillId="4" borderId="13" xfId="17" applyFont="1" applyFill="1" applyBorder="1" applyAlignment="1">
      <alignment horizontal="center" vertical="center" wrapText="1"/>
    </xf>
    <xf numFmtId="0" fontId="15" fillId="4" borderId="11" xfId="17" applyFont="1" applyFill="1" applyBorder="1" applyAlignment="1">
      <alignment horizontal="center" vertical="center" wrapText="1"/>
    </xf>
    <xf numFmtId="0" fontId="15" fillId="4" borderId="14" xfId="17" applyFont="1" applyFill="1" applyBorder="1" applyAlignment="1">
      <alignment horizontal="center" vertical="center" wrapText="1"/>
    </xf>
    <xf numFmtId="0" fontId="16" fillId="0" borderId="12" xfId="0" applyFont="1" applyFill="1" applyBorder="1" applyAlignment="1">
      <alignment horizontal="left" vertical="top" wrapText="1"/>
    </xf>
    <xf numFmtId="0" fontId="17" fillId="5" borderId="1" xfId="0" applyFont="1" applyFill="1" applyBorder="1" applyAlignment="1">
      <alignment horizontal="center" vertical="center" wrapText="1"/>
    </xf>
    <xf numFmtId="0" fontId="17" fillId="5" borderId="3" xfId="0" applyFont="1" applyFill="1" applyBorder="1" applyAlignment="1">
      <alignment horizontal="center" vertical="center" wrapText="1"/>
    </xf>
    <xf numFmtId="0" fontId="17" fillId="5" borderId="4" xfId="0" applyFont="1" applyFill="1" applyBorder="1" applyAlignment="1">
      <alignment horizontal="center" vertical="center" wrapText="1"/>
    </xf>
    <xf numFmtId="0" fontId="8" fillId="0" borderId="6" xfId="0" applyFont="1" applyBorder="1" applyAlignment="1">
      <alignment horizontal="left" vertical="center" wrapText="1"/>
    </xf>
    <xf numFmtId="0" fontId="3" fillId="0" borderId="0" xfId="3" applyNumberFormat="1" applyFont="1" applyFill="1" applyBorder="1" applyAlignment="1">
      <alignment horizontal="left" wrapText="1"/>
    </xf>
    <xf numFmtId="0" fontId="0" fillId="0" borderId="7" xfId="0" applyBorder="1" applyAlignment="1">
      <alignment horizontal="center" vertical="center"/>
    </xf>
    <xf numFmtId="0" fontId="0" fillId="0" borderId="18" xfId="0" applyBorder="1" applyAlignment="1">
      <alignment horizontal="center" vertical="center"/>
    </xf>
    <xf numFmtId="0" fontId="13" fillId="0" borderId="7" xfId="13" applyFont="1" applyFill="1" applyBorder="1" applyAlignment="1">
      <alignment horizontal="left" wrapText="1"/>
    </xf>
    <xf numFmtId="0" fontId="13" fillId="0" borderId="0" xfId="13" applyFont="1" applyFill="1" applyBorder="1" applyAlignment="1">
      <alignment horizontal="left" wrapText="1"/>
    </xf>
    <xf numFmtId="0" fontId="13" fillId="0" borderId="18" xfId="13" applyFont="1" applyFill="1" applyBorder="1" applyAlignment="1">
      <alignment horizontal="left" wrapText="1"/>
    </xf>
    <xf numFmtId="0" fontId="14" fillId="2" borderId="9" xfId="0" applyFont="1" applyFill="1" applyBorder="1" applyAlignment="1">
      <alignment horizontal="center" vertical="center"/>
    </xf>
    <xf numFmtId="0" fontId="14" fillId="2" borderId="2" xfId="0" applyFont="1" applyFill="1" applyBorder="1" applyAlignment="1">
      <alignment horizontal="center" vertical="center"/>
    </xf>
    <xf numFmtId="0" fontId="13" fillId="2" borderId="9" xfId="13" applyFont="1" applyFill="1" applyBorder="1" applyAlignment="1">
      <alignment horizontal="left" wrapText="1"/>
    </xf>
    <xf numFmtId="0" fontId="13" fillId="2" borderId="12" xfId="13" applyFont="1" applyFill="1" applyBorder="1" applyAlignment="1">
      <alignment horizontal="left" wrapText="1"/>
    </xf>
    <xf numFmtId="0" fontId="13" fillId="2" borderId="2" xfId="13" applyFont="1" applyFill="1" applyBorder="1" applyAlignment="1">
      <alignment horizontal="left" wrapText="1"/>
    </xf>
    <xf numFmtId="3" fontId="3" fillId="0" borderId="9" xfId="18" applyNumberFormat="1" applyFont="1" applyBorder="1" applyAlignment="1">
      <alignment horizontal="right" vertical="center" indent="3"/>
    </xf>
    <xf numFmtId="164" fontId="3" fillId="0" borderId="9" xfId="18" applyNumberFormat="1" applyFont="1" applyBorder="1" applyAlignment="1">
      <alignment horizontal="right" vertical="center" indent="4"/>
    </xf>
    <xf numFmtId="164" fontId="3" fillId="0" borderId="1" xfId="18" applyNumberFormat="1" applyFont="1" applyBorder="1" applyAlignment="1">
      <alignment horizontal="right" vertical="center" indent="4"/>
    </xf>
    <xf numFmtId="3" fontId="3" fillId="0" borderId="7" xfId="18" applyNumberFormat="1" applyFont="1" applyBorder="1" applyAlignment="1">
      <alignment horizontal="right" vertical="center" indent="3"/>
    </xf>
    <xf numFmtId="164" fontId="3" fillId="0" borderId="7" xfId="18" applyNumberFormat="1" applyFont="1" applyBorder="1" applyAlignment="1">
      <alignment horizontal="right" vertical="center" indent="4"/>
    </xf>
    <xf numFmtId="164" fontId="3" fillId="0" borderId="3" xfId="18" applyNumberFormat="1" applyFont="1" applyBorder="1" applyAlignment="1">
      <alignment horizontal="right" vertical="center" indent="4"/>
    </xf>
    <xf numFmtId="3" fontId="3" fillId="0" borderId="7" xfId="19" applyNumberFormat="1" applyFont="1" applyBorder="1" applyAlignment="1">
      <alignment horizontal="right" vertical="center" indent="3"/>
    </xf>
    <xf numFmtId="164" fontId="3" fillId="0" borderId="7" xfId="19" applyNumberFormat="1" applyFont="1" applyBorder="1" applyAlignment="1">
      <alignment horizontal="right" vertical="center" indent="4"/>
    </xf>
    <xf numFmtId="164" fontId="3" fillId="0" borderId="3" xfId="19" applyNumberFormat="1" applyFont="1" applyBorder="1" applyAlignment="1">
      <alignment horizontal="right" vertical="center" indent="4"/>
    </xf>
    <xf numFmtId="0" fontId="3" fillId="0" borderId="0" xfId="3" applyFont="1" applyAlignment="1">
      <alignment horizontal="left" wrapText="1"/>
    </xf>
    <xf numFmtId="0" fontId="3" fillId="0" borderId="0" xfId="3" applyFont="1" applyAlignment="1">
      <alignment wrapText="1"/>
    </xf>
  </cellXfs>
  <cellStyles count="21">
    <cellStyle name="Besuchter Hyperlink" xfId="5" builtinId="9" hidden="1"/>
    <cellStyle name="Besuchter Hyperlink" xfId="7" builtinId="9" hidden="1"/>
    <cellStyle name="Besuchter Hyperlink" xfId="10" builtinId="9" hidden="1"/>
    <cellStyle name="Besuchter Hyperlink" xfId="12" builtinId="9" hidden="1"/>
    <cellStyle name="Hyperlink" xfId="14" xr:uid="{B5BF18E7-6E26-4177-9300-649DFBF948B7}"/>
    <cellStyle name="Link" xfId="4" builtinId="8" hidden="1"/>
    <cellStyle name="Link" xfId="6" builtinId="8" hidden="1"/>
    <cellStyle name="Link" xfId="9" builtinId="8" hidden="1"/>
    <cellStyle name="Link" xfId="11" builtinId="8" hidden="1"/>
    <cellStyle name="Link" xfId="13" builtinId="8"/>
    <cellStyle name="Standard" xfId="0" builtinId="0"/>
    <cellStyle name="Standard 10 2" xfId="1" xr:uid="{00000000-0005-0000-0000-000009000000}"/>
    <cellStyle name="Standard 2" xfId="3" xr:uid="{00000000-0005-0000-0000-00000A000000}"/>
    <cellStyle name="Standard 2 3 2" xfId="8" xr:uid="{00000000-0005-0000-0000-00000B000000}"/>
    <cellStyle name="Standard 3 2" xfId="2" xr:uid="{00000000-0005-0000-0000-00000C000000}"/>
    <cellStyle name="style1489744503463" xfId="16" xr:uid="{7AED1097-C499-4EC2-AB23-4BE3718EE513}"/>
    <cellStyle name="style1489744505385" xfId="15" xr:uid="{C83F23A2-B841-4532-BE61-9E830E2DDF74}"/>
    <cellStyle name="style1489744505744" xfId="17" xr:uid="{4500E381-9D82-4C87-8B44-A4772D0A2501}"/>
    <cellStyle name="style1489744506447" xfId="19" xr:uid="{DC83AD9A-23A8-4972-8B07-C95F1E7876F6}"/>
    <cellStyle name="style1489744507103" xfId="18" xr:uid="{CD367189-1A86-4A5B-994F-EF0606B26ED0}"/>
    <cellStyle name="style1489744507666" xfId="20" xr:uid="{A753B9A4-738E-4672-81B2-203273E5E4A0}"/>
  </cellStyles>
  <dxfs count="0"/>
  <tableStyles count="0" defaultTableStyle="TableStyleMedium9" defaultPivotStyle="PivotStyleMedium7"/>
  <colors>
    <mruColors>
      <color rgb="FFDBEEF4"/>
      <color rgb="FFDDD9C4"/>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Design">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BC16C-D258-48B7-8894-D76EA873A48E}">
  <sheetPr>
    <tabColor rgb="FF00B0F0"/>
  </sheetPr>
  <dimension ref="A1:J11"/>
  <sheetViews>
    <sheetView tabSelected="1" zoomScaleNormal="100" workbookViewId="0">
      <selection activeCell="D23" sqref="D23"/>
    </sheetView>
  </sheetViews>
  <sheetFormatPr baseColWidth="10" defaultColWidth="11" defaultRowHeight="15.75"/>
  <cols>
    <col min="1" max="1" width="4.375" customWidth="1"/>
    <col min="3" max="3" width="9.125" customWidth="1"/>
    <col min="9" max="9" width="75.625" customWidth="1"/>
    <col min="10" max="10" width="5.5" customWidth="1"/>
  </cols>
  <sheetData>
    <row r="1" spans="1:10" ht="33" customHeight="1">
      <c r="A1" s="1"/>
      <c r="B1" s="1"/>
      <c r="C1" s="1"/>
      <c r="D1" s="1"/>
      <c r="E1" s="1"/>
      <c r="F1" s="1"/>
      <c r="G1" s="1"/>
      <c r="H1" s="1"/>
      <c r="I1" s="1"/>
      <c r="J1" s="1"/>
    </row>
    <row r="2" spans="1:10">
      <c r="A2" s="1"/>
      <c r="B2" s="32" t="s">
        <v>17</v>
      </c>
      <c r="C2" s="33"/>
      <c r="D2" s="33"/>
      <c r="E2" s="33"/>
      <c r="F2" s="33"/>
      <c r="G2" s="33"/>
      <c r="H2" s="33"/>
      <c r="I2" s="33"/>
      <c r="J2" s="1"/>
    </row>
    <row r="3" spans="1:10" ht="24" customHeight="1">
      <c r="A3" s="1"/>
      <c r="B3" s="33"/>
      <c r="C3" s="33"/>
      <c r="D3" s="33"/>
      <c r="E3" s="33"/>
      <c r="F3" s="33"/>
      <c r="G3" s="33"/>
      <c r="H3" s="33"/>
      <c r="I3" s="33"/>
      <c r="J3" s="1"/>
    </row>
    <row r="4" spans="1:10">
      <c r="A4" s="1"/>
      <c r="B4" s="34" t="s">
        <v>28</v>
      </c>
      <c r="C4" s="35"/>
      <c r="D4" s="35"/>
      <c r="E4" s="35"/>
      <c r="F4" s="35"/>
      <c r="G4" s="35"/>
      <c r="H4" s="35"/>
      <c r="I4" s="35"/>
      <c r="J4" s="1"/>
    </row>
    <row r="5" spans="1:10" ht="39.950000000000003" customHeight="1">
      <c r="A5" s="1"/>
      <c r="B5" s="35"/>
      <c r="C5" s="35"/>
      <c r="D5" s="35"/>
      <c r="E5" s="35"/>
      <c r="F5" s="35"/>
      <c r="G5" s="35"/>
      <c r="H5" s="35"/>
      <c r="I5" s="35"/>
      <c r="J5" s="1"/>
    </row>
    <row r="6" spans="1:10">
      <c r="A6" s="1"/>
      <c r="B6" s="36" t="s">
        <v>18</v>
      </c>
      <c r="C6" s="36"/>
      <c r="D6" s="36" t="s">
        <v>19</v>
      </c>
      <c r="E6" s="36"/>
      <c r="F6" s="36"/>
      <c r="G6" s="36"/>
      <c r="H6" s="36"/>
      <c r="I6" s="36"/>
      <c r="J6" s="1"/>
    </row>
    <row r="7" spans="1:10">
      <c r="A7" s="1"/>
      <c r="B7" s="37"/>
      <c r="C7" s="37"/>
      <c r="D7" s="37"/>
      <c r="E7" s="37"/>
      <c r="F7" s="37"/>
      <c r="G7" s="37"/>
      <c r="H7" s="37"/>
      <c r="I7" s="37"/>
      <c r="J7" s="1"/>
    </row>
    <row r="8" spans="1:10" ht="33" customHeight="1">
      <c r="A8" s="1"/>
      <c r="B8" s="60">
        <v>2022</v>
      </c>
      <c r="C8" s="61"/>
      <c r="D8" s="62" t="s">
        <v>37</v>
      </c>
      <c r="E8" s="63"/>
      <c r="F8" s="63"/>
      <c r="G8" s="63"/>
      <c r="H8" s="63"/>
      <c r="I8" s="64"/>
      <c r="J8" s="1"/>
    </row>
    <row r="9" spans="1:10" ht="33" customHeight="1">
      <c r="A9" s="1"/>
      <c r="B9" s="55">
        <v>2021</v>
      </c>
      <c r="C9" s="56"/>
      <c r="D9" s="57" t="s">
        <v>26</v>
      </c>
      <c r="E9" s="58"/>
      <c r="F9" s="58"/>
      <c r="G9" s="58"/>
      <c r="H9" s="58"/>
      <c r="I9" s="59"/>
      <c r="J9" s="1"/>
    </row>
    <row r="10" spans="1:10" ht="31.5" customHeight="1">
      <c r="A10" s="1"/>
      <c r="B10" s="38">
        <v>2020</v>
      </c>
      <c r="C10" s="39"/>
      <c r="D10" s="40" t="s">
        <v>27</v>
      </c>
      <c r="E10" s="41"/>
      <c r="F10" s="41"/>
      <c r="G10" s="41"/>
      <c r="H10" s="41"/>
      <c r="I10" s="42"/>
      <c r="J10" s="1"/>
    </row>
    <row r="11" spans="1:10" ht="31.5" customHeight="1">
      <c r="A11" s="1"/>
      <c r="B11" s="1"/>
      <c r="C11" s="1"/>
      <c r="D11" s="31"/>
      <c r="E11" s="31"/>
      <c r="F11" s="31"/>
      <c r="G11" s="31"/>
      <c r="H11" s="31"/>
      <c r="I11" s="31"/>
      <c r="J11" s="1"/>
    </row>
  </sheetData>
  <mergeCells count="11">
    <mergeCell ref="D11:I11"/>
    <mergeCell ref="B2:I3"/>
    <mergeCell ref="B4:I5"/>
    <mergeCell ref="B6:C7"/>
    <mergeCell ref="D6:I7"/>
    <mergeCell ref="B10:C10"/>
    <mergeCell ref="D10:I10"/>
    <mergeCell ref="B8:C8"/>
    <mergeCell ref="D8:I8"/>
    <mergeCell ref="B9:C9"/>
    <mergeCell ref="D9:I9"/>
  </mergeCells>
  <hyperlinks>
    <hyperlink ref="D10:I10" location="'2020'!A1" display="Tab111_i53_lm21: Kindertageseinrichtungen mit weniger als 20 Wochenstunden für Leitung und Verwaltung in den Bundesländern am 01.03.2020 (absolut; in %; ohne Horte)" xr:uid="{3B47E30F-CD39-48FC-98D6-9E4AA09B1215}"/>
    <hyperlink ref="D9:I9" location="'2021'!A1" display="Tab111_i53_lm22: Kindertageseinrichtungen mit weniger als 20 Wochenstunden für Leitung und Verwaltung in den Bundesländern am 01.03.2021* (absolut; in %; ohne Horte)" xr:uid="{7DC7E63C-CD9F-45AE-B7DB-C38E49DE82F0}"/>
    <hyperlink ref="D8:I8" location="'2022'!A1" display="Tab111_i53_lm23: Kindertageseinrichtungen mit weniger als 20 Wochenstunden für Leitung und Verwaltung in den Bundesländern am 01.03.2022 (absolut; in %; ohne Horte)" xr:uid="{AE7A7D1D-5227-430B-83D3-6571DF8E7042}"/>
  </hyperlinks>
  <pageMargins left="0.7" right="0.7" top="0.78740157499999996" bottom="0.78740157499999996"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D09E91-E64B-4200-BB8E-B23838CA641B}">
  <sheetPr>
    <tabColor rgb="FF002060"/>
  </sheetPr>
  <dimension ref="B2:P26"/>
  <sheetViews>
    <sheetView workbookViewId="0"/>
  </sheetViews>
  <sheetFormatPr baseColWidth="10" defaultColWidth="9.125" defaultRowHeight="15.75"/>
  <cols>
    <col min="2" max="2" width="27.5" customWidth="1"/>
    <col min="3" max="6" width="12.625" customWidth="1"/>
    <col min="7" max="7" width="15.25" customWidth="1"/>
  </cols>
  <sheetData>
    <row r="2" spans="2:14" ht="33.6" customHeight="1">
      <c r="B2" s="53" t="s">
        <v>37</v>
      </c>
      <c r="C2" s="53"/>
      <c r="D2" s="53"/>
      <c r="E2" s="53"/>
      <c r="F2" s="53"/>
      <c r="G2" s="53"/>
      <c r="H2" s="2"/>
      <c r="I2" s="2"/>
      <c r="J2" s="2"/>
      <c r="K2" s="2"/>
      <c r="L2" s="2"/>
      <c r="M2" s="2"/>
      <c r="N2" s="2"/>
    </row>
    <row r="3" spans="2:14" ht="16.5" customHeight="1">
      <c r="B3" s="50" t="s">
        <v>16</v>
      </c>
      <c r="C3" s="43" t="s">
        <v>29</v>
      </c>
      <c r="D3" s="44"/>
      <c r="E3" s="44"/>
      <c r="F3" s="44"/>
      <c r="G3" s="45"/>
    </row>
    <row r="4" spans="2:14">
      <c r="B4" s="51"/>
      <c r="C4" s="3" t="s">
        <v>30</v>
      </c>
      <c r="D4" s="4" t="s">
        <v>31</v>
      </c>
      <c r="E4" s="4" t="s">
        <v>32</v>
      </c>
      <c r="F4" s="4" t="s">
        <v>30</v>
      </c>
      <c r="G4" s="5" t="s">
        <v>31</v>
      </c>
    </row>
    <row r="5" spans="2:14">
      <c r="B5" s="52"/>
      <c r="C5" s="46" t="s">
        <v>20</v>
      </c>
      <c r="D5" s="47"/>
      <c r="E5" s="47"/>
      <c r="F5" s="46" t="s">
        <v>33</v>
      </c>
      <c r="G5" s="48"/>
    </row>
    <row r="6" spans="2:14">
      <c r="B6" s="6" t="s">
        <v>0</v>
      </c>
      <c r="C6" s="65">
        <v>6035</v>
      </c>
      <c r="D6" s="65">
        <v>3210</v>
      </c>
      <c r="E6" s="65">
        <v>9245</v>
      </c>
      <c r="F6" s="66">
        <f>C6*100/E6</f>
        <v>65.278528934559219</v>
      </c>
      <c r="G6" s="67">
        <f>D6*100/E6</f>
        <v>34.721471065440781</v>
      </c>
      <c r="H6" s="10"/>
    </row>
    <row r="7" spans="2:14" ht="14.85" customHeight="1">
      <c r="B7" s="11" t="s">
        <v>1</v>
      </c>
      <c r="C7" s="12">
        <v>5398</v>
      </c>
      <c r="D7" s="12">
        <v>3795</v>
      </c>
      <c r="E7" s="12">
        <v>9193</v>
      </c>
      <c r="F7" s="13">
        <f t="shared" ref="F7:F24" si="0">C7*100/E7</f>
        <v>58.71859023169803</v>
      </c>
      <c r="G7" s="14">
        <f t="shared" ref="G7:G24" si="1">D7*100/E7</f>
        <v>41.28140976830197</v>
      </c>
      <c r="H7" s="10"/>
    </row>
    <row r="8" spans="2:14">
      <c r="B8" s="6" t="s">
        <v>2</v>
      </c>
      <c r="C8" s="68">
        <v>1035</v>
      </c>
      <c r="D8" s="68">
        <v>1752</v>
      </c>
      <c r="E8" s="68">
        <v>2787</v>
      </c>
      <c r="F8" s="69">
        <f t="shared" si="0"/>
        <v>37.136706135629709</v>
      </c>
      <c r="G8" s="70">
        <f t="shared" si="1"/>
        <v>62.863293864370291</v>
      </c>
      <c r="H8" s="10"/>
    </row>
    <row r="9" spans="2:14" ht="14.85" customHeight="1">
      <c r="B9" s="11" t="s">
        <v>3</v>
      </c>
      <c r="C9" s="12">
        <v>672</v>
      </c>
      <c r="D9" s="12">
        <v>926</v>
      </c>
      <c r="E9" s="12">
        <v>1598</v>
      </c>
      <c r="F9" s="13">
        <f t="shared" si="0"/>
        <v>42.052565707133915</v>
      </c>
      <c r="G9" s="14">
        <f t="shared" si="1"/>
        <v>57.947434292866085</v>
      </c>
      <c r="H9" s="10"/>
    </row>
    <row r="10" spans="2:14">
      <c r="B10" s="6" t="s">
        <v>4</v>
      </c>
      <c r="C10" s="68">
        <v>159</v>
      </c>
      <c r="D10" s="68">
        <v>297</v>
      </c>
      <c r="E10" s="68">
        <v>456</v>
      </c>
      <c r="F10" s="69">
        <f t="shared" si="0"/>
        <v>34.868421052631582</v>
      </c>
      <c r="G10" s="70">
        <f t="shared" si="1"/>
        <v>65.131578947368425</v>
      </c>
      <c r="H10" s="10"/>
    </row>
    <row r="11" spans="2:14">
      <c r="B11" s="11" t="s">
        <v>5</v>
      </c>
      <c r="C11" s="12">
        <v>193</v>
      </c>
      <c r="D11" s="12">
        <v>964</v>
      </c>
      <c r="E11" s="12">
        <v>1157</v>
      </c>
      <c r="F11" s="13">
        <f t="shared" si="0"/>
        <v>16.681071737251514</v>
      </c>
      <c r="G11" s="14">
        <f t="shared" si="1"/>
        <v>83.318928262748486</v>
      </c>
      <c r="H11" s="10"/>
    </row>
    <row r="12" spans="2:14">
      <c r="B12" s="6" t="s">
        <v>6</v>
      </c>
      <c r="C12" s="68">
        <v>997</v>
      </c>
      <c r="D12" s="68">
        <v>3273</v>
      </c>
      <c r="E12" s="68">
        <v>4270</v>
      </c>
      <c r="F12" s="69">
        <f t="shared" si="0"/>
        <v>23.348946135831383</v>
      </c>
      <c r="G12" s="70">
        <f t="shared" si="1"/>
        <v>76.651053864168617</v>
      </c>
      <c r="H12" s="10"/>
    </row>
    <row r="13" spans="2:14">
      <c r="B13" s="11" t="s">
        <v>7</v>
      </c>
      <c r="C13" s="12">
        <v>414</v>
      </c>
      <c r="D13" s="12">
        <v>550</v>
      </c>
      <c r="E13" s="12">
        <v>964</v>
      </c>
      <c r="F13" s="13">
        <f t="shared" si="0"/>
        <v>42.946058091286304</v>
      </c>
      <c r="G13" s="14">
        <f t="shared" si="1"/>
        <v>57.053941908713696</v>
      </c>
      <c r="H13" s="10"/>
    </row>
    <row r="14" spans="2:14">
      <c r="B14" s="6" t="s">
        <v>8</v>
      </c>
      <c r="C14" s="68">
        <v>2113</v>
      </c>
      <c r="D14" s="68">
        <v>3145</v>
      </c>
      <c r="E14" s="68">
        <v>5258</v>
      </c>
      <c r="F14" s="69">
        <f t="shared" si="0"/>
        <v>40.1863826550019</v>
      </c>
      <c r="G14" s="70">
        <f t="shared" si="1"/>
        <v>59.8136173449981</v>
      </c>
      <c r="H14" s="10"/>
    </row>
    <row r="15" spans="2:14">
      <c r="B15" s="11" t="s">
        <v>9</v>
      </c>
      <c r="C15" s="12">
        <v>2492</v>
      </c>
      <c r="D15" s="12">
        <v>8108</v>
      </c>
      <c r="E15" s="12">
        <v>10600</v>
      </c>
      <c r="F15" s="13">
        <f t="shared" si="0"/>
        <v>23.509433962264151</v>
      </c>
      <c r="G15" s="14">
        <f t="shared" si="1"/>
        <v>76.490566037735846</v>
      </c>
      <c r="H15" s="10"/>
    </row>
    <row r="16" spans="2:14">
      <c r="B16" s="6" t="s">
        <v>10</v>
      </c>
      <c r="C16" s="68">
        <v>1019</v>
      </c>
      <c r="D16" s="68">
        <v>1480</v>
      </c>
      <c r="E16" s="68">
        <v>2499</v>
      </c>
      <c r="F16" s="69">
        <f t="shared" si="0"/>
        <v>40.776310524209684</v>
      </c>
      <c r="G16" s="70">
        <f t="shared" si="1"/>
        <v>59.223689475790316</v>
      </c>
      <c r="H16" s="10"/>
    </row>
    <row r="17" spans="2:16">
      <c r="B17" s="11" t="s">
        <v>11</v>
      </c>
      <c r="C17" s="12">
        <v>114</v>
      </c>
      <c r="D17" s="12">
        <v>358</v>
      </c>
      <c r="E17" s="12">
        <v>472</v>
      </c>
      <c r="F17" s="13">
        <f t="shared" si="0"/>
        <v>24.152542372881356</v>
      </c>
      <c r="G17" s="14">
        <f t="shared" si="1"/>
        <v>75.847457627118644</v>
      </c>
      <c r="H17" s="10"/>
    </row>
    <row r="18" spans="2:16">
      <c r="B18" s="6" t="s">
        <v>12</v>
      </c>
      <c r="C18" s="68">
        <v>413</v>
      </c>
      <c r="D18" s="68">
        <v>1958</v>
      </c>
      <c r="E18" s="68">
        <v>2371</v>
      </c>
      <c r="F18" s="69">
        <f t="shared" si="0"/>
        <v>17.418810628426826</v>
      </c>
      <c r="G18" s="70">
        <f t="shared" si="1"/>
        <v>82.581189371573174</v>
      </c>
      <c r="H18" s="10"/>
    </row>
    <row r="19" spans="2:16">
      <c r="B19" s="11" t="s">
        <v>13</v>
      </c>
      <c r="C19" s="12">
        <v>647</v>
      </c>
      <c r="D19" s="12">
        <v>771</v>
      </c>
      <c r="E19" s="12">
        <v>1418</v>
      </c>
      <c r="F19" s="13">
        <f t="shared" si="0"/>
        <v>45.627644569816646</v>
      </c>
      <c r="G19" s="14">
        <f t="shared" si="1"/>
        <v>54.372355430183354</v>
      </c>
      <c r="H19" s="10"/>
    </row>
    <row r="20" spans="2:16">
      <c r="B20" s="6" t="s">
        <v>14</v>
      </c>
      <c r="C20" s="71">
        <v>445</v>
      </c>
      <c r="D20" s="71">
        <v>1347</v>
      </c>
      <c r="E20" s="71">
        <v>1792</v>
      </c>
      <c r="F20" s="72">
        <f t="shared" si="0"/>
        <v>24.832589285714285</v>
      </c>
      <c r="G20" s="73">
        <f t="shared" si="1"/>
        <v>75.167410714285708</v>
      </c>
      <c r="H20" s="10"/>
    </row>
    <row r="21" spans="2:16">
      <c r="B21" s="11" t="s">
        <v>15</v>
      </c>
      <c r="C21" s="12">
        <v>438</v>
      </c>
      <c r="D21" s="12">
        <v>904</v>
      </c>
      <c r="E21" s="12">
        <v>1342</v>
      </c>
      <c r="F21" s="13">
        <f t="shared" si="0"/>
        <v>32.637853949329362</v>
      </c>
      <c r="G21" s="14">
        <f t="shared" si="1"/>
        <v>67.362146050670646</v>
      </c>
      <c r="H21" s="10"/>
    </row>
    <row r="22" spans="2:16">
      <c r="B22" s="21" t="s">
        <v>24</v>
      </c>
      <c r="C22" s="22">
        <f>C8+C9+C13+C19+C18+C21</f>
        <v>3619</v>
      </c>
      <c r="D22" s="22">
        <f>D8+D9+D13+D19+D18+D21</f>
        <v>6861</v>
      </c>
      <c r="E22" s="22">
        <f t="shared" ref="E22:E23" si="2">SUM(C22:D22)</f>
        <v>10480</v>
      </c>
      <c r="F22" s="23">
        <f t="shared" si="0"/>
        <v>34.532442748091604</v>
      </c>
      <c r="G22" s="24">
        <f t="shared" si="1"/>
        <v>65.467557251908403</v>
      </c>
      <c r="H22" s="10"/>
    </row>
    <row r="23" spans="2:16" ht="18" customHeight="1">
      <c r="B23" s="6" t="s">
        <v>25</v>
      </c>
      <c r="C23" s="68">
        <f>C6+C7+C10+C11+C12+C14+C15+C16+C17+C20</f>
        <v>18965</v>
      </c>
      <c r="D23" s="68">
        <f>D6+D7+D10+D11+D12+D14+D15+D16+D17+D20</f>
        <v>25977</v>
      </c>
      <c r="E23" s="68">
        <f t="shared" si="2"/>
        <v>44942</v>
      </c>
      <c r="F23" s="69">
        <f t="shared" si="0"/>
        <v>42.198834052779141</v>
      </c>
      <c r="G23" s="70">
        <f t="shared" si="1"/>
        <v>57.801165947220859</v>
      </c>
      <c r="H23" s="10"/>
    </row>
    <row r="24" spans="2:16">
      <c r="B24" s="25" t="s">
        <v>21</v>
      </c>
      <c r="C24" s="26">
        <f>SUM(C6:C21)</f>
        <v>22584</v>
      </c>
      <c r="D24" s="26">
        <f>SUM(D6:D21)</f>
        <v>32838</v>
      </c>
      <c r="E24" s="26">
        <f>SUM(E6:E21)</f>
        <v>55422</v>
      </c>
      <c r="F24" s="27">
        <f t="shared" si="0"/>
        <v>40.749160983003136</v>
      </c>
      <c r="G24" s="28">
        <f t="shared" si="1"/>
        <v>59.250839016996864</v>
      </c>
      <c r="H24" s="10"/>
      <c r="K24" s="29"/>
    </row>
    <row r="25" spans="2:16" ht="49.5" customHeight="1">
      <c r="B25" s="74" t="s">
        <v>38</v>
      </c>
      <c r="C25" s="74"/>
      <c r="D25" s="74"/>
      <c r="E25" s="74"/>
      <c r="F25" s="74"/>
      <c r="G25" s="74"/>
      <c r="H25" s="75"/>
      <c r="I25" s="75"/>
      <c r="J25" s="75"/>
      <c r="K25" s="75"/>
      <c r="L25" s="75"/>
      <c r="M25" s="75"/>
      <c r="N25" s="75"/>
      <c r="O25" s="75"/>
      <c r="P25" s="75"/>
    </row>
    <row r="26" spans="2:16" ht="15.75" customHeight="1"/>
  </sheetData>
  <mergeCells count="6">
    <mergeCell ref="B2:G2"/>
    <mergeCell ref="B3:B5"/>
    <mergeCell ref="C3:G3"/>
    <mergeCell ref="C5:E5"/>
    <mergeCell ref="F5:G5"/>
    <mergeCell ref="B25:G25"/>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51E2D5-600C-4EBB-9556-A913CC08086A}">
  <dimension ref="B2:P26"/>
  <sheetViews>
    <sheetView workbookViewId="0"/>
  </sheetViews>
  <sheetFormatPr baseColWidth="10" defaultColWidth="9.125" defaultRowHeight="15.75"/>
  <cols>
    <col min="2" max="2" width="27.5" customWidth="1"/>
    <col min="3" max="6" width="12.625" customWidth="1"/>
    <col min="7" max="7" width="15.25" customWidth="1"/>
  </cols>
  <sheetData>
    <row r="2" spans="2:14" ht="33.6" customHeight="1">
      <c r="B2" s="53" t="s">
        <v>26</v>
      </c>
      <c r="C2" s="53"/>
      <c r="D2" s="53"/>
      <c r="E2" s="53"/>
      <c r="F2" s="53"/>
      <c r="G2" s="53"/>
      <c r="H2" s="2"/>
      <c r="I2" s="2"/>
      <c r="J2" s="2"/>
      <c r="K2" s="2"/>
      <c r="L2" s="2"/>
      <c r="M2" s="2"/>
      <c r="N2" s="2"/>
    </row>
    <row r="3" spans="2:14" ht="16.5" customHeight="1">
      <c r="B3" s="50" t="s">
        <v>16</v>
      </c>
      <c r="C3" s="43" t="s">
        <v>29</v>
      </c>
      <c r="D3" s="44"/>
      <c r="E3" s="44"/>
      <c r="F3" s="44"/>
      <c r="G3" s="45"/>
    </row>
    <row r="4" spans="2:14">
      <c r="B4" s="51"/>
      <c r="C4" s="3" t="s">
        <v>30</v>
      </c>
      <c r="D4" s="4" t="s">
        <v>31</v>
      </c>
      <c r="E4" s="4" t="s">
        <v>32</v>
      </c>
      <c r="F4" s="4" t="s">
        <v>30</v>
      </c>
      <c r="G4" s="5" t="s">
        <v>31</v>
      </c>
    </row>
    <row r="5" spans="2:14">
      <c r="B5" s="52"/>
      <c r="C5" s="46" t="s">
        <v>20</v>
      </c>
      <c r="D5" s="47"/>
      <c r="E5" s="47"/>
      <c r="F5" s="46" t="s">
        <v>33</v>
      </c>
      <c r="G5" s="48"/>
    </row>
    <row r="6" spans="2:14">
      <c r="B6" s="6" t="s">
        <v>0</v>
      </c>
      <c r="C6" s="7">
        <v>5967</v>
      </c>
      <c r="D6" s="7">
        <v>3114</v>
      </c>
      <c r="E6" s="7">
        <v>9081</v>
      </c>
      <c r="F6" s="8">
        <f>C6*100/E6</f>
        <v>65.708622398414278</v>
      </c>
      <c r="G6" s="9">
        <f>D6*100/E6</f>
        <v>34.291377601585729</v>
      </c>
      <c r="H6" s="10"/>
    </row>
    <row r="7" spans="2:14" ht="14.85" customHeight="1">
      <c r="B7" s="11" t="s">
        <v>1</v>
      </c>
      <c r="C7" s="12">
        <v>5415</v>
      </c>
      <c r="D7" s="12">
        <v>3545</v>
      </c>
      <c r="E7" s="12">
        <v>8960</v>
      </c>
      <c r="F7" s="13">
        <f t="shared" ref="F7:F24" si="0">C7*100/E7</f>
        <v>60.435267857142854</v>
      </c>
      <c r="G7" s="14">
        <f t="shared" ref="G7:G24" si="1">D7*100/E7</f>
        <v>39.564732142857146</v>
      </c>
      <c r="H7" s="10"/>
    </row>
    <row r="8" spans="2:14">
      <c r="B8" s="6" t="s">
        <v>2</v>
      </c>
      <c r="C8" s="15">
        <v>991</v>
      </c>
      <c r="D8" s="15">
        <v>1727</v>
      </c>
      <c r="E8" s="15">
        <v>2718</v>
      </c>
      <c r="F8" s="16">
        <f t="shared" si="0"/>
        <v>36.460632818248712</v>
      </c>
      <c r="G8" s="17">
        <f t="shared" si="1"/>
        <v>63.539367181751288</v>
      </c>
      <c r="H8" s="10"/>
    </row>
    <row r="9" spans="2:14" ht="14.85" customHeight="1">
      <c r="B9" s="11" t="s">
        <v>3</v>
      </c>
      <c r="C9" s="12">
        <v>707</v>
      </c>
      <c r="D9" s="12">
        <v>871</v>
      </c>
      <c r="E9" s="12">
        <v>1578</v>
      </c>
      <c r="F9" s="13">
        <f t="shared" si="0"/>
        <v>44.803548795944231</v>
      </c>
      <c r="G9" s="14">
        <f t="shared" si="1"/>
        <v>55.196451204055769</v>
      </c>
      <c r="H9" s="10"/>
    </row>
    <row r="10" spans="2:14">
      <c r="B10" s="6" t="s">
        <v>4</v>
      </c>
      <c r="C10" s="15">
        <v>154</v>
      </c>
      <c r="D10" s="15">
        <v>294</v>
      </c>
      <c r="E10" s="15">
        <v>448</v>
      </c>
      <c r="F10" s="16">
        <f t="shared" si="0"/>
        <v>34.375</v>
      </c>
      <c r="G10" s="17">
        <f t="shared" si="1"/>
        <v>65.625</v>
      </c>
      <c r="H10" s="10"/>
    </row>
    <row r="11" spans="2:14">
      <c r="B11" s="11" t="s">
        <v>5</v>
      </c>
      <c r="C11" s="12">
        <v>198</v>
      </c>
      <c r="D11" s="12">
        <v>945</v>
      </c>
      <c r="E11" s="12">
        <v>1143</v>
      </c>
      <c r="F11" s="13">
        <f t="shared" si="0"/>
        <v>17.322834645669293</v>
      </c>
      <c r="G11" s="14">
        <f t="shared" si="1"/>
        <v>82.677165354330711</v>
      </c>
      <c r="H11" s="10"/>
    </row>
    <row r="12" spans="2:14">
      <c r="B12" s="6" t="s">
        <v>6</v>
      </c>
      <c r="C12" s="15">
        <v>1289</v>
      </c>
      <c r="D12" s="15">
        <v>2921</v>
      </c>
      <c r="E12" s="15">
        <v>4210</v>
      </c>
      <c r="F12" s="16">
        <f t="shared" si="0"/>
        <v>30.617577197149643</v>
      </c>
      <c r="G12" s="17">
        <f t="shared" si="1"/>
        <v>69.382422802850357</v>
      </c>
      <c r="H12" s="10"/>
    </row>
    <row r="13" spans="2:14">
      <c r="B13" s="11" t="s">
        <v>7</v>
      </c>
      <c r="C13" s="12">
        <v>426</v>
      </c>
      <c r="D13" s="12">
        <v>530</v>
      </c>
      <c r="E13" s="12">
        <v>956</v>
      </c>
      <c r="F13" s="13">
        <f t="shared" si="0"/>
        <v>44.560669456066947</v>
      </c>
      <c r="G13" s="14">
        <f t="shared" si="1"/>
        <v>55.439330543933053</v>
      </c>
      <c r="H13" s="10"/>
    </row>
    <row r="14" spans="2:14">
      <c r="B14" s="6" t="s">
        <v>8</v>
      </c>
      <c r="C14" s="15">
        <v>2108</v>
      </c>
      <c r="D14" s="15">
        <v>3031</v>
      </c>
      <c r="E14" s="15">
        <v>5139</v>
      </c>
      <c r="F14" s="16">
        <f t="shared" si="0"/>
        <v>41.019653629110721</v>
      </c>
      <c r="G14" s="17">
        <f t="shared" si="1"/>
        <v>58.980346370889279</v>
      </c>
      <c r="H14" s="10"/>
    </row>
    <row r="15" spans="2:14">
      <c r="B15" s="11" t="s">
        <v>9</v>
      </c>
      <c r="C15" s="12">
        <v>2477</v>
      </c>
      <c r="D15" s="12">
        <v>8061</v>
      </c>
      <c r="E15" s="12">
        <v>10538</v>
      </c>
      <c r="F15" s="13">
        <f t="shared" si="0"/>
        <v>23.505408996014424</v>
      </c>
      <c r="G15" s="14">
        <f t="shared" si="1"/>
        <v>76.494591003985576</v>
      </c>
      <c r="H15" s="10"/>
    </row>
    <row r="16" spans="2:14">
      <c r="B16" s="6" t="s">
        <v>10</v>
      </c>
      <c r="C16" s="15">
        <v>1090</v>
      </c>
      <c r="D16" s="15">
        <v>1402</v>
      </c>
      <c r="E16" s="15">
        <v>2492</v>
      </c>
      <c r="F16" s="16">
        <f t="shared" si="0"/>
        <v>43.739967897271271</v>
      </c>
      <c r="G16" s="17">
        <f t="shared" si="1"/>
        <v>56.260032102728729</v>
      </c>
      <c r="H16" s="10"/>
    </row>
    <row r="17" spans="2:16">
      <c r="B17" s="11" t="s">
        <v>11</v>
      </c>
      <c r="C17" s="12">
        <v>92</v>
      </c>
      <c r="D17" s="12">
        <v>379</v>
      </c>
      <c r="E17" s="12">
        <v>471</v>
      </c>
      <c r="F17" s="13">
        <f t="shared" si="0"/>
        <v>19.532908704883226</v>
      </c>
      <c r="G17" s="14">
        <f t="shared" si="1"/>
        <v>80.467091295116774</v>
      </c>
      <c r="H17" s="10"/>
    </row>
    <row r="18" spans="2:16">
      <c r="B18" s="6" t="s">
        <v>12</v>
      </c>
      <c r="C18" s="15">
        <v>396</v>
      </c>
      <c r="D18" s="15">
        <v>1961</v>
      </c>
      <c r="E18" s="15">
        <v>2357</v>
      </c>
      <c r="F18" s="16">
        <f t="shared" si="0"/>
        <v>16.80101824352991</v>
      </c>
      <c r="G18" s="17">
        <f t="shared" si="1"/>
        <v>83.19898175647009</v>
      </c>
      <c r="H18" s="10"/>
    </row>
    <row r="19" spans="2:16">
      <c r="B19" s="11" t="s">
        <v>13</v>
      </c>
      <c r="C19" s="12">
        <v>631</v>
      </c>
      <c r="D19" s="12">
        <v>780</v>
      </c>
      <c r="E19" s="12">
        <v>1411</v>
      </c>
      <c r="F19" s="13">
        <f t="shared" si="0"/>
        <v>44.72005669737775</v>
      </c>
      <c r="G19" s="14">
        <f t="shared" si="1"/>
        <v>55.27994330262225</v>
      </c>
      <c r="H19" s="10"/>
    </row>
    <row r="20" spans="2:16">
      <c r="B20" s="6" t="s">
        <v>14</v>
      </c>
      <c r="C20" s="18">
        <v>455</v>
      </c>
      <c r="D20" s="18">
        <v>1334</v>
      </c>
      <c r="E20" s="18">
        <v>1789</v>
      </c>
      <c r="F20" s="19">
        <f t="shared" si="0"/>
        <v>25.433202906651761</v>
      </c>
      <c r="G20" s="20">
        <f t="shared" si="1"/>
        <v>74.566797093348242</v>
      </c>
      <c r="H20" s="10"/>
    </row>
    <row r="21" spans="2:16">
      <c r="B21" s="11" t="s">
        <v>15</v>
      </c>
      <c r="C21" s="12">
        <v>442</v>
      </c>
      <c r="D21" s="12">
        <v>893</v>
      </c>
      <c r="E21" s="12">
        <v>1335</v>
      </c>
      <c r="F21" s="13">
        <f t="shared" si="0"/>
        <v>33.108614232209739</v>
      </c>
      <c r="G21" s="14">
        <f t="shared" si="1"/>
        <v>66.891385767790268</v>
      </c>
      <c r="H21" s="10"/>
    </row>
    <row r="22" spans="2:16">
      <c r="B22" s="21" t="s">
        <v>24</v>
      </c>
      <c r="C22" s="22">
        <f>C8+C9+C13+C19+C18+C21</f>
        <v>3593</v>
      </c>
      <c r="D22" s="22">
        <f>D8+D9+D13+D19+D18+D21</f>
        <v>6762</v>
      </c>
      <c r="E22" s="22">
        <f t="shared" ref="E22:E23" si="2">SUM(C22:D22)</f>
        <v>10355</v>
      </c>
      <c r="F22" s="23">
        <f t="shared" si="0"/>
        <v>34.698213423466925</v>
      </c>
      <c r="G22" s="24">
        <f t="shared" si="1"/>
        <v>65.301786576533075</v>
      </c>
      <c r="H22" s="10"/>
    </row>
    <row r="23" spans="2:16" ht="18" customHeight="1">
      <c r="B23" s="6" t="s">
        <v>25</v>
      </c>
      <c r="C23" s="15">
        <f>C6+C7+C10+C11+C12+C14+C15+C16+C17+C20</f>
        <v>19245</v>
      </c>
      <c r="D23" s="15">
        <f>D6+D7+D10+D11+D12+D14+D15+D16+D17+D20</f>
        <v>25026</v>
      </c>
      <c r="E23" s="15">
        <f t="shared" si="2"/>
        <v>44271</v>
      </c>
      <c r="F23" s="16">
        <f t="shared" si="0"/>
        <v>43.470895168394662</v>
      </c>
      <c r="G23" s="17">
        <f t="shared" si="1"/>
        <v>56.529104831605338</v>
      </c>
      <c r="H23" s="10"/>
    </row>
    <row r="24" spans="2:16">
      <c r="B24" s="25" t="s">
        <v>21</v>
      </c>
      <c r="C24" s="26">
        <f>SUM(C6:C21)</f>
        <v>22838</v>
      </c>
      <c r="D24" s="26">
        <f>SUM(D6:D21)</f>
        <v>31788</v>
      </c>
      <c r="E24" s="26">
        <f>SUM(E6:E21)</f>
        <v>54626</v>
      </c>
      <c r="F24" s="27">
        <f t="shared" si="0"/>
        <v>41.807930289605679</v>
      </c>
      <c r="G24" s="28">
        <f t="shared" si="1"/>
        <v>58.192069710394321</v>
      </c>
      <c r="H24" s="10"/>
      <c r="K24" s="29"/>
    </row>
    <row r="25" spans="2:16" ht="105.75" customHeight="1">
      <c r="B25" s="49" t="s">
        <v>34</v>
      </c>
      <c r="C25" s="49"/>
      <c r="D25" s="49"/>
      <c r="E25" s="49"/>
      <c r="F25" s="49"/>
      <c r="G25" s="49"/>
    </row>
    <row r="26" spans="2:16" ht="45" customHeight="1">
      <c r="B26" s="54" t="s">
        <v>23</v>
      </c>
      <c r="C26" s="54"/>
      <c r="D26" s="54"/>
      <c r="E26" s="54"/>
      <c r="F26" s="54"/>
      <c r="G26" s="54"/>
      <c r="H26" s="30"/>
      <c r="I26" s="30"/>
      <c r="J26" s="30"/>
      <c r="K26" s="30"/>
      <c r="L26" s="30"/>
      <c r="M26" s="30"/>
      <c r="N26" s="30"/>
      <c r="O26" s="30"/>
      <c r="P26" s="30"/>
    </row>
  </sheetData>
  <mergeCells count="7">
    <mergeCell ref="B2:G2"/>
    <mergeCell ref="B26:G26"/>
    <mergeCell ref="C3:G3"/>
    <mergeCell ref="C5:E5"/>
    <mergeCell ref="F5:G5"/>
    <mergeCell ref="B25:G25"/>
    <mergeCell ref="B3:B5"/>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6A8017-5067-44E0-AC50-3E1C04CF24F8}">
  <dimension ref="B2:P26"/>
  <sheetViews>
    <sheetView zoomScaleNormal="100" workbookViewId="0">
      <selection activeCell="B9" sqref="B9"/>
    </sheetView>
  </sheetViews>
  <sheetFormatPr baseColWidth="10" defaultColWidth="9.125" defaultRowHeight="15.75"/>
  <cols>
    <col min="2" max="2" width="27.5" customWidth="1"/>
    <col min="3" max="6" width="12.625" customWidth="1"/>
    <col min="7" max="7" width="15.25" customWidth="1"/>
  </cols>
  <sheetData>
    <row r="2" spans="2:14" ht="33.6" customHeight="1">
      <c r="B2" s="53" t="s">
        <v>27</v>
      </c>
      <c r="C2" s="53"/>
      <c r="D2" s="53"/>
      <c r="E2" s="53"/>
      <c r="F2" s="53"/>
      <c r="G2" s="53"/>
      <c r="H2" s="2"/>
      <c r="I2" s="2"/>
      <c r="J2" s="2"/>
      <c r="K2" s="2"/>
      <c r="L2" s="2"/>
      <c r="M2" s="2"/>
      <c r="N2" s="2"/>
    </row>
    <row r="3" spans="2:14" ht="16.5" customHeight="1">
      <c r="B3" s="50" t="s">
        <v>16</v>
      </c>
      <c r="C3" s="43" t="s">
        <v>29</v>
      </c>
      <c r="D3" s="44"/>
      <c r="E3" s="44"/>
      <c r="F3" s="44"/>
      <c r="G3" s="45"/>
    </row>
    <row r="4" spans="2:14">
      <c r="B4" s="51"/>
      <c r="C4" s="3" t="s">
        <v>30</v>
      </c>
      <c r="D4" s="4" t="s">
        <v>31</v>
      </c>
      <c r="E4" s="4" t="s">
        <v>32</v>
      </c>
      <c r="F4" s="4" t="s">
        <v>30</v>
      </c>
      <c r="G4" s="5" t="s">
        <v>31</v>
      </c>
    </row>
    <row r="5" spans="2:14">
      <c r="B5" s="52"/>
      <c r="C5" s="46" t="s">
        <v>20</v>
      </c>
      <c r="D5" s="47"/>
      <c r="E5" s="47"/>
      <c r="F5" s="46" t="s">
        <v>33</v>
      </c>
      <c r="G5" s="48"/>
    </row>
    <row r="6" spans="2:14">
      <c r="B6" s="6" t="s">
        <v>0</v>
      </c>
      <c r="C6" s="7">
        <v>6024</v>
      </c>
      <c r="D6" s="7">
        <v>2854</v>
      </c>
      <c r="E6" s="7">
        <v>8878</v>
      </c>
      <c r="F6" s="8">
        <f>C6*100/E6</f>
        <v>67.853120072088302</v>
      </c>
      <c r="G6" s="9">
        <f>D6*100/E6</f>
        <v>32.146879927911691</v>
      </c>
    </row>
    <row r="7" spans="2:14" ht="14.85" customHeight="1">
      <c r="B7" s="11" t="s">
        <v>1</v>
      </c>
      <c r="C7" s="12">
        <v>5605</v>
      </c>
      <c r="D7" s="12">
        <v>3161</v>
      </c>
      <c r="E7" s="12">
        <v>8766</v>
      </c>
      <c r="F7" s="13">
        <f t="shared" ref="F7:F24" si="0">C7*100/E7</f>
        <v>63.940223591147614</v>
      </c>
      <c r="G7" s="14">
        <f t="shared" ref="G7:G24" si="1">D7*100/E7</f>
        <v>36.059776408852386</v>
      </c>
    </row>
    <row r="8" spans="2:14">
      <c r="B8" s="6" t="s">
        <v>2</v>
      </c>
      <c r="C8" s="15">
        <v>996</v>
      </c>
      <c r="D8" s="15">
        <v>1667</v>
      </c>
      <c r="E8" s="15">
        <v>2663</v>
      </c>
      <c r="F8" s="16">
        <f t="shared" si="0"/>
        <v>37.401426962072847</v>
      </c>
      <c r="G8" s="17">
        <f t="shared" si="1"/>
        <v>62.598573037927153</v>
      </c>
    </row>
    <row r="9" spans="2:14" ht="14.85" customHeight="1">
      <c r="B9" s="11" t="s">
        <v>3</v>
      </c>
      <c r="C9" s="12">
        <v>721</v>
      </c>
      <c r="D9" s="12">
        <v>844</v>
      </c>
      <c r="E9" s="12">
        <v>1565</v>
      </c>
      <c r="F9" s="13">
        <f t="shared" si="0"/>
        <v>46.070287539936103</v>
      </c>
      <c r="G9" s="14">
        <f t="shared" si="1"/>
        <v>53.929712460063897</v>
      </c>
    </row>
    <row r="10" spans="2:14">
      <c r="B10" s="6" t="s">
        <v>4</v>
      </c>
      <c r="C10" s="15">
        <v>156</v>
      </c>
      <c r="D10" s="15">
        <v>281</v>
      </c>
      <c r="E10" s="15">
        <v>437</v>
      </c>
      <c r="F10" s="16">
        <f t="shared" si="0"/>
        <v>35.697940503432491</v>
      </c>
      <c r="G10" s="17">
        <f t="shared" si="1"/>
        <v>64.302059496567509</v>
      </c>
    </row>
    <row r="11" spans="2:14">
      <c r="B11" s="11" t="s">
        <v>5</v>
      </c>
      <c r="C11" s="12">
        <v>188</v>
      </c>
      <c r="D11" s="12">
        <v>938</v>
      </c>
      <c r="E11" s="12">
        <v>1126</v>
      </c>
      <c r="F11" s="13">
        <f t="shared" si="0"/>
        <v>16.696269982238011</v>
      </c>
      <c r="G11" s="14">
        <f t="shared" si="1"/>
        <v>83.303730017761993</v>
      </c>
    </row>
    <row r="12" spans="2:14">
      <c r="B12" s="6" t="s">
        <v>6</v>
      </c>
      <c r="C12" s="15">
        <v>1379</v>
      </c>
      <c r="D12" s="15">
        <v>2778</v>
      </c>
      <c r="E12" s="15">
        <v>4157</v>
      </c>
      <c r="F12" s="16">
        <f t="shared" si="0"/>
        <v>33.172961270146743</v>
      </c>
      <c r="G12" s="17">
        <f t="shared" si="1"/>
        <v>66.827038729853257</v>
      </c>
    </row>
    <row r="13" spans="2:14">
      <c r="B13" s="11" t="s">
        <v>7</v>
      </c>
      <c r="C13" s="12">
        <v>427</v>
      </c>
      <c r="D13" s="12">
        <v>525</v>
      </c>
      <c r="E13" s="12">
        <v>952</v>
      </c>
      <c r="F13" s="13">
        <f t="shared" si="0"/>
        <v>44.852941176470587</v>
      </c>
      <c r="G13" s="14">
        <f t="shared" si="1"/>
        <v>55.147058823529413</v>
      </c>
    </row>
    <row r="14" spans="2:14">
      <c r="B14" s="6" t="s">
        <v>8</v>
      </c>
      <c r="C14" s="15">
        <v>2161</v>
      </c>
      <c r="D14" s="15">
        <v>2884</v>
      </c>
      <c r="E14" s="15">
        <v>5045</v>
      </c>
      <c r="F14" s="16">
        <f t="shared" si="0"/>
        <v>42.834489593657089</v>
      </c>
      <c r="G14" s="17">
        <f t="shared" si="1"/>
        <v>57.165510406342911</v>
      </c>
    </row>
    <row r="15" spans="2:14">
      <c r="B15" s="11" t="s">
        <v>35</v>
      </c>
      <c r="C15" s="12">
        <v>2752</v>
      </c>
      <c r="D15" s="12">
        <v>7595</v>
      </c>
      <c r="E15" s="12">
        <v>10347</v>
      </c>
      <c r="F15" s="13">
        <f t="shared" si="0"/>
        <v>26.597081279597951</v>
      </c>
      <c r="G15" s="14">
        <f t="shared" si="1"/>
        <v>73.402918720402056</v>
      </c>
    </row>
    <row r="16" spans="2:14">
      <c r="B16" s="6" t="s">
        <v>10</v>
      </c>
      <c r="C16" s="15">
        <v>1101</v>
      </c>
      <c r="D16" s="15">
        <v>1369</v>
      </c>
      <c r="E16" s="15">
        <v>2470</v>
      </c>
      <c r="F16" s="16">
        <f t="shared" si="0"/>
        <v>44.574898785425098</v>
      </c>
      <c r="G16" s="17">
        <f t="shared" si="1"/>
        <v>55.425101214574902</v>
      </c>
    </row>
    <row r="17" spans="2:16">
      <c r="B17" s="11" t="s">
        <v>11</v>
      </c>
      <c r="C17" s="12">
        <v>119</v>
      </c>
      <c r="D17" s="12">
        <v>351</v>
      </c>
      <c r="E17" s="12">
        <v>470</v>
      </c>
      <c r="F17" s="13">
        <f t="shared" si="0"/>
        <v>25.319148936170212</v>
      </c>
      <c r="G17" s="14">
        <f t="shared" si="1"/>
        <v>74.680851063829792</v>
      </c>
    </row>
    <row r="18" spans="2:16">
      <c r="B18" s="6" t="s">
        <v>12</v>
      </c>
      <c r="C18" s="15">
        <v>395</v>
      </c>
      <c r="D18" s="15">
        <v>1953</v>
      </c>
      <c r="E18" s="15">
        <v>2348</v>
      </c>
      <c r="F18" s="16">
        <f t="shared" si="0"/>
        <v>16.82282793867121</v>
      </c>
      <c r="G18" s="17">
        <f t="shared" si="1"/>
        <v>83.17717206132879</v>
      </c>
    </row>
    <row r="19" spans="2:16">
      <c r="B19" s="11" t="s">
        <v>13</v>
      </c>
      <c r="C19" s="12">
        <v>678</v>
      </c>
      <c r="D19" s="12">
        <v>736</v>
      </c>
      <c r="E19" s="12">
        <v>1414</v>
      </c>
      <c r="F19" s="13">
        <f t="shared" si="0"/>
        <v>47.94908062234795</v>
      </c>
      <c r="G19" s="14">
        <f t="shared" si="1"/>
        <v>52.05091937765205</v>
      </c>
    </row>
    <row r="20" spans="2:16">
      <c r="B20" s="6" t="s">
        <v>14</v>
      </c>
      <c r="C20" s="18">
        <v>523</v>
      </c>
      <c r="D20" s="18">
        <v>1251</v>
      </c>
      <c r="E20" s="18">
        <v>1774</v>
      </c>
      <c r="F20" s="19">
        <f t="shared" si="0"/>
        <v>29.481397970687713</v>
      </c>
      <c r="G20" s="20">
        <f t="shared" si="1"/>
        <v>70.518602029312291</v>
      </c>
    </row>
    <row r="21" spans="2:16">
      <c r="B21" s="11" t="s">
        <v>15</v>
      </c>
      <c r="C21" s="12">
        <v>448</v>
      </c>
      <c r="D21" s="12">
        <v>882</v>
      </c>
      <c r="E21" s="12">
        <v>1330</v>
      </c>
      <c r="F21" s="13">
        <f t="shared" si="0"/>
        <v>33.684210526315788</v>
      </c>
      <c r="G21" s="14">
        <f t="shared" si="1"/>
        <v>66.315789473684205</v>
      </c>
    </row>
    <row r="22" spans="2:16">
      <c r="B22" s="21" t="s">
        <v>24</v>
      </c>
      <c r="C22" s="22">
        <f>C8+C9+C13+C19+C18+C21</f>
        <v>3665</v>
      </c>
      <c r="D22" s="22">
        <f>D8+D9+D13+D19+D18+D21</f>
        <v>6607</v>
      </c>
      <c r="E22" s="22">
        <f t="shared" ref="E22:E24" si="2">SUM(C22:D22)</f>
        <v>10272</v>
      </c>
      <c r="F22" s="23">
        <f t="shared" si="0"/>
        <v>35.679517133956388</v>
      </c>
      <c r="G22" s="24">
        <f t="shared" si="1"/>
        <v>64.320482866043619</v>
      </c>
      <c r="K22" s="29"/>
    </row>
    <row r="23" spans="2:16" ht="18" customHeight="1">
      <c r="B23" s="6" t="s">
        <v>25</v>
      </c>
      <c r="C23" s="15">
        <f>C6+C7+C10+C11+C12+C14+C15+C16+C17+C20</f>
        <v>20008</v>
      </c>
      <c r="D23" s="15">
        <f>D6+D7+D10+D11+D12+D14+D15+D16+D17+D20</f>
        <v>23462</v>
      </c>
      <c r="E23" s="15">
        <f t="shared" si="2"/>
        <v>43470</v>
      </c>
      <c r="F23" s="16">
        <f t="shared" si="0"/>
        <v>46.027145157579938</v>
      </c>
      <c r="G23" s="17">
        <f t="shared" si="1"/>
        <v>53.972854842420062</v>
      </c>
    </row>
    <row r="24" spans="2:16">
      <c r="B24" s="25" t="s">
        <v>21</v>
      </c>
      <c r="C24" s="26">
        <f>C22+C23</f>
        <v>23673</v>
      </c>
      <c r="D24" s="26">
        <f>D22+D23</f>
        <v>30069</v>
      </c>
      <c r="E24" s="26">
        <f t="shared" si="2"/>
        <v>53742</v>
      </c>
      <c r="F24" s="27">
        <f t="shared" si="0"/>
        <v>44.049346879535555</v>
      </c>
      <c r="G24" s="28">
        <f t="shared" si="1"/>
        <v>55.950653120464445</v>
      </c>
    </row>
    <row r="25" spans="2:16" ht="60.75" customHeight="1">
      <c r="B25" s="49" t="s">
        <v>36</v>
      </c>
      <c r="C25" s="49"/>
      <c r="D25" s="49"/>
      <c r="E25" s="49"/>
      <c r="F25" s="49"/>
      <c r="G25" s="49"/>
    </row>
    <row r="26" spans="2:16" ht="45" customHeight="1">
      <c r="B26" s="54" t="s">
        <v>22</v>
      </c>
      <c r="C26" s="54"/>
      <c r="D26" s="54"/>
      <c r="E26" s="54"/>
      <c r="F26" s="54"/>
      <c r="G26" s="54"/>
      <c r="H26" s="30"/>
      <c r="I26" s="30"/>
      <c r="J26" s="30"/>
      <c r="K26" s="30"/>
      <c r="L26" s="30"/>
      <c r="M26" s="30"/>
      <c r="N26" s="30"/>
      <c r="O26" s="30"/>
      <c r="P26" s="30"/>
    </row>
  </sheetData>
  <mergeCells count="7">
    <mergeCell ref="B26:G26"/>
    <mergeCell ref="B2:G2"/>
    <mergeCell ref="C3:G3"/>
    <mergeCell ref="C5:E5"/>
    <mergeCell ref="F5:G5"/>
    <mergeCell ref="B25:G25"/>
    <mergeCell ref="B3:B5"/>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Fragen xmlns="71ea3402-ccc5-4626-b376-cfd2cbafb61f" xsi:nil="true"/>
    <rsmimportiert xmlns="71ea3402-ccc5-4626-b376-cfd2cbafb61f">false</rsmimportiert>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02F7E03EC6555647837FA4C0958A5EE9" ma:contentTypeVersion="14" ma:contentTypeDescription="Ein neues Dokument erstellen." ma:contentTypeScope="" ma:versionID="453b719ec9cc11b57b0d10b0b506b7ad">
  <xsd:schema xmlns:xsd="http://www.w3.org/2001/XMLSchema" xmlns:xs="http://www.w3.org/2001/XMLSchema" xmlns:p="http://schemas.microsoft.com/office/2006/metadata/properties" xmlns:ns2="71ea3402-ccc5-4626-b376-cfd2cbafb61f" xmlns:ns3="ae700520-356e-437f-8d72-5ba612197a0d" targetNamespace="http://schemas.microsoft.com/office/2006/metadata/properties" ma:root="true" ma:fieldsID="4754ca19f48c1d29aaad5112600c3021" ns2:_="" ns3:_="">
    <xsd:import namespace="71ea3402-ccc5-4626-b376-cfd2cbafb61f"/>
    <xsd:import namespace="ae700520-356e-437f-8d72-5ba612197a0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rsmimportiert" minOccurs="0"/>
                <xsd:element ref="ns2:Frage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ea3402-ccc5-4626-b376-cfd2cbafb61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rsmimportiert" ma:index="18" nillable="true" ma:displayName="rsm importiert" ma:default="0" ma:format="Dropdown" ma:internalName="rsmimportiert">
      <xsd:simpleType>
        <xsd:restriction base="dms:Boolean"/>
      </xsd:simpleType>
    </xsd:element>
    <xsd:element name="Fragen" ma:index="19" nillable="true" ma:displayName="Fragen" ma:format="Dropdown" ma:internalName="Fragen">
      <xsd:simpleType>
        <xsd:restriction base="dms:Text">
          <xsd:maxLength value="255"/>
        </xsd:restrictio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e700520-356e-437f-8d72-5ba612197a0d" elementFormDefault="qualified">
    <xsd:import namespace="http://schemas.microsoft.com/office/2006/documentManagement/types"/>
    <xsd:import namespace="http://schemas.microsoft.com/office/infopath/2007/PartnerControls"/>
    <xsd:element name="SharedWithUsers" ma:index="14"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F77081D-10E5-41D1-B884-035E05B980E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 ds:uri="71ea3402-ccc5-4626-b376-cfd2cbafb61f"/>
  </ds:schemaRefs>
</ds:datastoreItem>
</file>

<file path=customXml/itemProps2.xml><?xml version="1.0" encoding="utf-8"?>
<ds:datastoreItem xmlns:ds="http://schemas.openxmlformats.org/officeDocument/2006/customXml" ds:itemID="{4DBDB9B8-3138-4DA5-B8E9-EB9F8167394F}"/>
</file>

<file path=customXml/itemProps3.xml><?xml version="1.0" encoding="utf-8"?>
<ds:datastoreItem xmlns:ds="http://schemas.openxmlformats.org/officeDocument/2006/customXml" ds:itemID="{268F92C8-C638-453E-A189-72415ABE986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Inhalt</vt:lpstr>
      <vt:lpstr>2022</vt:lpstr>
      <vt:lpstr>2021</vt:lpstr>
      <vt:lpstr>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Office-Anwender</dc:creator>
  <cp:lastModifiedBy>Krause, Michael</cp:lastModifiedBy>
  <dcterms:created xsi:type="dcterms:W3CDTF">2017-09-25T11:19:48Z</dcterms:created>
  <dcterms:modified xsi:type="dcterms:W3CDTF">2023-07-11T08:54:54Z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0x01010002F7E03EC6555647837FA4C0958A5EE9</vt:lpwstr>
  </property>
</Properties>
</file>