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3\"/>
    </mc:Choice>
  </mc:AlternateContent>
  <xr:revisionPtr revIDLastSave="0" documentId="13_ncr:1_{F6F08750-95A4-41A6-B4A6-A4047A13ABAB}" xr6:coauthVersionLast="47" xr6:coauthVersionMax="47" xr10:uidLastSave="{00000000-0000-0000-0000-000000000000}"/>
  <bookViews>
    <workbookView xWindow="-108" yWindow="-108" windowWidth="30936" windowHeight="16776" xr2:uid="{00000000-000D-0000-FFFF-FFFF00000000}"/>
  </bookViews>
  <sheets>
    <sheet name="Inhalt" sheetId="3" r:id="rId1"/>
    <sheet name="&lt;11 | 2023" sheetId="6" r:id="rId2"/>
    <sheet name="&lt;11 | 2022" sheetId="5" r:id="rId3"/>
    <sheet name="&lt;11 | 2021" sheetId="4" r:id="rId4"/>
    <sheet name="&lt;11 | 2020" sheetId="2" r:id="rId5"/>
    <sheet name="&lt;11 | 2019" sheetId="1" r:id="rId6"/>
  </sheets>
  <externalReferences>
    <externalReference r:id="rId7"/>
    <externalReference r:id="rId8"/>
    <externalReference r:id="rId9"/>
    <externalReference r:id="rId10"/>
    <externalReference r:id="rId11"/>
    <externalReference r:id="rId12"/>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C22b7">#REF!</definedName>
    <definedName name="_Fill" hidden="1">#REF!</definedName>
    <definedName name="_tab27">[2]TAB16!#REF!</definedName>
    <definedName name="_tab28">[2]TAB16!#REF!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[3]MZ_Daten!$E$1:$E$65536</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as">#REF!</definedName>
    <definedName name="BaMa_Key">#REF!</definedName>
    <definedName name="bbbbbbbbbbbb">#REF!</definedName>
    <definedName name="BERUFSFACHSCHULE">[3]MZ_Daten!$T$1:$T$65536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[3]MZ_Daten!$AE$1:$AE$65536</definedName>
    <definedName name="BS_OhneAbschluss">[3]MZ_Daten!$AB$1:$AB$65536</definedName>
    <definedName name="BS_OhneAngabe">[3]MZ_Daten!$AA$1:$AA$65536</definedName>
    <definedName name="BS_Schlüssel">#REF!</definedName>
    <definedName name="BS_Weibl">#REF!</definedName>
    <definedName name="BVJ">[3]MZ_Daten!$R$1:$R$65536</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[4]Daten!#REF!</definedName>
    <definedName name="ererkk">#REF!</definedName>
    <definedName name="essen">#REF!</definedName>
    <definedName name="f">#REF!</definedName>
    <definedName name="FA_Insg">#REF!</definedName>
    <definedName name="FA_Schlüssel">#REF!</definedName>
    <definedName name="FA_Weibl">#REF!</definedName>
    <definedName name="Fachhochschulreife">[3]MZ_Daten!$K$1:$K$65536</definedName>
    <definedName name="FACHSCHULE">[3]MZ_Daten!$U$1:$U$65536</definedName>
    <definedName name="FACHSCHULE_DDR">[3]MZ_Daten!$V$1:$V$65536</definedName>
    <definedName name="fbbbbbb">#REF!</definedName>
    <definedName name="fbgvsgf">#REF!</definedName>
    <definedName name="fefe">#REF!</definedName>
    <definedName name="ff" hidden="1">[1]Daten!#REF!</definedName>
    <definedName name="fff">#REF!</definedName>
    <definedName name="ffffffffffffffff">#REF!</definedName>
    <definedName name="fgdgrtet">#REF!</definedName>
    <definedName name="fgfg">#REF!</definedName>
    <definedName name="FH">[3]MZ_Daten!$X$1:$X$65536</definedName>
    <definedName name="fhethehet">#REF!</definedName>
    <definedName name="Field_ISCED">[5]Liste!$B$1:$G$65536</definedName>
    <definedName name="Fields">[5]Liste!$B$1:$X$65536</definedName>
    <definedName name="Fields_II">[5]Liste!$I$1:$AA$65536</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[3]MZ_Daten!$L$1:$L$65536</definedName>
    <definedName name="HS_Abschluss">#REF!</definedName>
    <definedName name="ii">#REF!</definedName>
    <definedName name="ISBN" hidden="1">[4]Daten!#REF!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[3]MZ_Daten!$AM$1:$AM$65536</definedName>
    <definedName name="Key_6_Schule">#REF!</definedName>
    <definedName name="key_fach_ges">[5]Liste!$B$1664:$I$2010</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[3]MZ_Daten!$S$1:$S$65536</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[3]MZ_Daten!$G$1:$G$65536</definedName>
    <definedName name="NW">[6]schulform!$C$20</definedName>
    <definedName name="öioöioö">#REF!</definedName>
    <definedName name="öoiöioöoi">#REF!</definedName>
    <definedName name="ooooo">#REF!</definedName>
    <definedName name="POS">[3]MZ_Daten!$I$1:$I$65536</definedName>
    <definedName name="PROMOTION">[3]MZ_Daten!$Z$1:$Z$65536</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[3]MZ_Daten!$J$1:$J$65536</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[3]MZ_Daten!$Y$1:$Y$65536</definedName>
    <definedName name="uuuuuuuuuuuuuuuuuu">#REF!</definedName>
    <definedName name="uzkzuk">#REF!</definedName>
    <definedName name="vbbbbbbbbb">#REF!</definedName>
    <definedName name="VerwFH">[3]MZ_Daten!$W$1:$W$65536</definedName>
    <definedName name="VolksHauptschule">[3]MZ_Daten!$H$1:$H$65536</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6" l="1"/>
  <c r="J50" i="6"/>
  <c r="I50" i="6"/>
  <c r="H50" i="6"/>
  <c r="K49" i="6"/>
  <c r="J49" i="6"/>
  <c r="I49" i="6"/>
  <c r="H49" i="6"/>
  <c r="K48" i="6"/>
  <c r="J48" i="6"/>
  <c r="I48" i="6"/>
  <c r="H48" i="6"/>
  <c r="K47" i="6"/>
  <c r="J47" i="6"/>
  <c r="I47" i="6"/>
  <c r="H47" i="6"/>
  <c r="K46" i="6"/>
  <c r="J46" i="6"/>
  <c r="I46" i="6"/>
  <c r="H46" i="6"/>
  <c r="K45" i="6"/>
  <c r="J45" i="6"/>
  <c r="I45" i="6"/>
  <c r="H45" i="6"/>
  <c r="K44" i="6"/>
  <c r="J44" i="6"/>
  <c r="I44" i="6"/>
  <c r="H44" i="6"/>
  <c r="K43" i="6"/>
  <c r="J43" i="6"/>
  <c r="I43" i="6"/>
  <c r="H43" i="6"/>
  <c r="K42" i="6"/>
  <c r="J42" i="6"/>
  <c r="I42" i="6"/>
  <c r="H42" i="6"/>
  <c r="K41" i="6"/>
  <c r="J41" i="6"/>
  <c r="I41" i="6"/>
  <c r="H41" i="6"/>
  <c r="K40" i="6"/>
  <c r="J40" i="6"/>
  <c r="I40" i="6"/>
  <c r="H40" i="6"/>
  <c r="K39" i="6"/>
  <c r="J39" i="6"/>
  <c r="I39" i="6"/>
  <c r="H39" i="6"/>
  <c r="K38" i="6"/>
  <c r="J38" i="6"/>
  <c r="I38" i="6"/>
  <c r="H38" i="6"/>
  <c r="K37" i="6"/>
  <c r="J37" i="6"/>
  <c r="I37" i="6"/>
  <c r="H37" i="6"/>
  <c r="K36" i="6"/>
  <c r="J36" i="6"/>
  <c r="I36" i="6"/>
  <c r="H36" i="6"/>
  <c r="K35" i="6"/>
  <c r="J35" i="6"/>
  <c r="I35" i="6"/>
  <c r="H35" i="6"/>
  <c r="K34" i="6"/>
  <c r="J34" i="6"/>
  <c r="I34" i="6"/>
  <c r="H34" i="6"/>
  <c r="K33" i="6"/>
  <c r="J33" i="6"/>
  <c r="I33" i="6"/>
  <c r="H33" i="6"/>
  <c r="K32" i="6"/>
  <c r="J32" i="6"/>
  <c r="I32" i="6"/>
  <c r="H32" i="6"/>
  <c r="K25" i="6"/>
  <c r="J25" i="6"/>
  <c r="I25" i="6"/>
  <c r="H25" i="6"/>
  <c r="K24" i="6"/>
  <c r="J24" i="6"/>
  <c r="I24" i="6"/>
  <c r="H24" i="6"/>
  <c r="K23" i="6"/>
  <c r="J23" i="6"/>
  <c r="I23" i="6"/>
  <c r="H23" i="6"/>
  <c r="K22" i="6"/>
  <c r="J22" i="6"/>
  <c r="I22" i="6"/>
  <c r="H22" i="6"/>
  <c r="K21" i="6"/>
  <c r="J21" i="6"/>
  <c r="I21" i="6"/>
  <c r="H21" i="6"/>
  <c r="K20" i="6"/>
  <c r="J20" i="6"/>
  <c r="I20" i="6"/>
  <c r="H20" i="6"/>
  <c r="K19" i="6"/>
  <c r="J19" i="6"/>
  <c r="I19" i="6"/>
  <c r="H19" i="6"/>
  <c r="K18" i="6"/>
  <c r="J18" i="6"/>
  <c r="I18" i="6"/>
  <c r="H18" i="6"/>
  <c r="K17" i="6"/>
  <c r="J17" i="6"/>
  <c r="I17" i="6"/>
  <c r="H17" i="6"/>
  <c r="K16" i="6"/>
  <c r="J16" i="6"/>
  <c r="I16" i="6"/>
  <c r="H16" i="6"/>
  <c r="K15" i="6"/>
  <c r="J15" i="6"/>
  <c r="I15" i="6"/>
  <c r="H15" i="6"/>
  <c r="K14" i="6"/>
  <c r="J14" i="6"/>
  <c r="I14" i="6"/>
  <c r="H14" i="6"/>
  <c r="K13" i="6"/>
  <c r="J13" i="6"/>
  <c r="I13" i="6"/>
  <c r="H13" i="6"/>
  <c r="K12" i="6"/>
  <c r="J12" i="6"/>
  <c r="I12" i="6"/>
  <c r="H12" i="6"/>
  <c r="K11" i="6"/>
  <c r="J11" i="6"/>
  <c r="I11" i="6"/>
  <c r="H11" i="6"/>
  <c r="K10" i="6"/>
  <c r="J10" i="6"/>
  <c r="I10" i="6"/>
  <c r="H10" i="6"/>
  <c r="K9" i="6"/>
  <c r="J9" i="6"/>
  <c r="I9" i="6"/>
  <c r="H9" i="6"/>
  <c r="K8" i="6"/>
  <c r="J8" i="6"/>
  <c r="I8" i="6"/>
  <c r="H8" i="6"/>
  <c r="K7" i="6"/>
  <c r="J7" i="6"/>
  <c r="I7" i="6"/>
  <c r="H7" i="6"/>
  <c r="K50" i="5" l="1"/>
  <c r="J50" i="5"/>
  <c r="I50" i="5"/>
  <c r="H50" i="5"/>
  <c r="G49" i="5"/>
  <c r="K49" i="5" s="1"/>
  <c r="F49" i="5"/>
  <c r="J49" i="5" s="1"/>
  <c r="E49" i="5"/>
  <c r="I49" i="5" s="1"/>
  <c r="D49" i="5"/>
  <c r="H49" i="5" s="1"/>
  <c r="C49" i="5"/>
  <c r="G48" i="5"/>
  <c r="F48" i="5"/>
  <c r="E48" i="5"/>
  <c r="D48" i="5"/>
  <c r="C48" i="5" s="1"/>
  <c r="K46" i="5"/>
  <c r="J46" i="5"/>
  <c r="I46" i="5"/>
  <c r="H46" i="5"/>
  <c r="K44" i="5"/>
  <c r="J44" i="5"/>
  <c r="I44" i="5"/>
  <c r="H44" i="5"/>
  <c r="K42" i="5"/>
  <c r="J42" i="5"/>
  <c r="I42" i="5"/>
  <c r="H42" i="5"/>
  <c r="K41" i="5"/>
  <c r="J41" i="5"/>
  <c r="I41" i="5"/>
  <c r="H41" i="5"/>
  <c r="K40" i="5"/>
  <c r="J40" i="5"/>
  <c r="I40" i="5"/>
  <c r="H40" i="5"/>
  <c r="K38" i="5"/>
  <c r="J38" i="5"/>
  <c r="I38" i="5"/>
  <c r="H38" i="5"/>
  <c r="K37" i="5"/>
  <c r="J37" i="5"/>
  <c r="I37" i="5"/>
  <c r="H37" i="5"/>
  <c r="K36" i="5"/>
  <c r="J36" i="5"/>
  <c r="I36" i="5"/>
  <c r="H36" i="5"/>
  <c r="K35" i="5"/>
  <c r="J35" i="5"/>
  <c r="I35" i="5"/>
  <c r="H35" i="5"/>
  <c r="K33" i="5"/>
  <c r="J33" i="5"/>
  <c r="I33" i="5"/>
  <c r="H33" i="5"/>
  <c r="K32" i="5"/>
  <c r="J32" i="5"/>
  <c r="I32" i="5"/>
  <c r="H32" i="5"/>
  <c r="K25" i="5"/>
  <c r="J25" i="5"/>
  <c r="I25" i="5"/>
  <c r="H25" i="5"/>
  <c r="G24" i="5"/>
  <c r="F24" i="5"/>
  <c r="E24" i="5"/>
  <c r="D24" i="5"/>
  <c r="G23" i="5"/>
  <c r="F23" i="5"/>
  <c r="E23" i="5"/>
  <c r="D23" i="5"/>
  <c r="K21" i="5"/>
  <c r="J21" i="5"/>
  <c r="I21" i="5"/>
  <c r="H21" i="5"/>
  <c r="K19" i="5"/>
  <c r="J19" i="5"/>
  <c r="I19" i="5"/>
  <c r="H19" i="5"/>
  <c r="K17" i="5"/>
  <c r="J17" i="5"/>
  <c r="I17" i="5"/>
  <c r="H17" i="5"/>
  <c r="K16" i="5"/>
  <c r="J16" i="5"/>
  <c r="I16" i="5"/>
  <c r="H16" i="5"/>
  <c r="K15" i="5"/>
  <c r="J15" i="5"/>
  <c r="I15" i="5"/>
  <c r="H15" i="5"/>
  <c r="K13" i="5"/>
  <c r="J13" i="5"/>
  <c r="I13" i="5"/>
  <c r="H13" i="5"/>
  <c r="K12" i="5"/>
  <c r="J12" i="5"/>
  <c r="I12" i="5"/>
  <c r="H12" i="5"/>
  <c r="K11" i="5"/>
  <c r="J11" i="5"/>
  <c r="I11" i="5"/>
  <c r="H11" i="5"/>
  <c r="K10" i="5"/>
  <c r="J10" i="5"/>
  <c r="I10" i="5"/>
  <c r="H10" i="5"/>
  <c r="K8" i="5"/>
  <c r="J8" i="5"/>
  <c r="I8" i="5"/>
  <c r="H8" i="5"/>
  <c r="K7" i="5"/>
  <c r="J7" i="5"/>
  <c r="I7" i="5"/>
  <c r="H7" i="5"/>
  <c r="K50" i="4"/>
  <c r="J50" i="4"/>
  <c r="I50" i="4"/>
  <c r="H50" i="4"/>
  <c r="G49" i="4"/>
  <c r="F49" i="4"/>
  <c r="E49" i="4"/>
  <c r="D49" i="4"/>
  <c r="C49" i="4" s="1"/>
  <c r="G48" i="4"/>
  <c r="F48" i="4"/>
  <c r="E48" i="4"/>
  <c r="D48" i="4"/>
  <c r="K46" i="4"/>
  <c r="J46" i="4"/>
  <c r="I46" i="4"/>
  <c r="H46" i="4"/>
  <c r="H45" i="4"/>
  <c r="K44" i="4"/>
  <c r="J44" i="4"/>
  <c r="I44" i="4"/>
  <c r="H44" i="4"/>
  <c r="H43" i="4"/>
  <c r="K42" i="4"/>
  <c r="J42" i="4"/>
  <c r="I42" i="4"/>
  <c r="H42" i="4"/>
  <c r="K41" i="4"/>
  <c r="J41" i="4"/>
  <c r="I41" i="4"/>
  <c r="H41" i="4"/>
  <c r="K40" i="4"/>
  <c r="J40" i="4"/>
  <c r="I40" i="4"/>
  <c r="H40" i="4"/>
  <c r="H39" i="4"/>
  <c r="K38" i="4"/>
  <c r="J38" i="4"/>
  <c r="I38" i="4"/>
  <c r="H38" i="4"/>
  <c r="K36" i="4"/>
  <c r="J36" i="4"/>
  <c r="I36" i="4"/>
  <c r="H36" i="4"/>
  <c r="K35" i="4"/>
  <c r="J35" i="4"/>
  <c r="I35" i="4"/>
  <c r="H35" i="4"/>
  <c r="K33" i="4"/>
  <c r="J33" i="4"/>
  <c r="I33" i="4"/>
  <c r="H33" i="4"/>
  <c r="K32" i="4"/>
  <c r="J32" i="4"/>
  <c r="I32" i="4"/>
  <c r="H32" i="4"/>
  <c r="K25" i="4"/>
  <c r="J25" i="4"/>
  <c r="I25" i="4"/>
  <c r="H25" i="4"/>
  <c r="G24" i="4"/>
  <c r="F24" i="4"/>
  <c r="E24" i="4"/>
  <c r="D24" i="4"/>
  <c r="G23" i="4"/>
  <c r="F23" i="4"/>
  <c r="C23" i="4" s="1"/>
  <c r="E23" i="4"/>
  <c r="D23" i="4"/>
  <c r="K21" i="4"/>
  <c r="J21" i="4"/>
  <c r="I21" i="4"/>
  <c r="H21" i="4"/>
  <c r="H20" i="4"/>
  <c r="K19" i="4"/>
  <c r="J19" i="4"/>
  <c r="I19" i="4"/>
  <c r="H19" i="4"/>
  <c r="H18" i="4"/>
  <c r="K17" i="4"/>
  <c r="J17" i="4"/>
  <c r="I17" i="4"/>
  <c r="H17" i="4"/>
  <c r="K16" i="4"/>
  <c r="J16" i="4"/>
  <c r="I16" i="4"/>
  <c r="H16" i="4"/>
  <c r="K15" i="4"/>
  <c r="J15" i="4"/>
  <c r="I15" i="4"/>
  <c r="H15" i="4"/>
  <c r="H14" i="4"/>
  <c r="K13" i="4"/>
  <c r="J13" i="4"/>
  <c r="I13" i="4"/>
  <c r="H13" i="4"/>
  <c r="K11" i="4"/>
  <c r="J11" i="4"/>
  <c r="I11" i="4"/>
  <c r="H11" i="4"/>
  <c r="K10" i="4"/>
  <c r="J10" i="4"/>
  <c r="I10" i="4"/>
  <c r="H10" i="4"/>
  <c r="K8" i="4"/>
  <c r="J8" i="4"/>
  <c r="I8" i="4"/>
  <c r="H8" i="4"/>
  <c r="K7" i="4"/>
  <c r="J7" i="4"/>
  <c r="I7" i="4"/>
  <c r="H7" i="4"/>
  <c r="H7" i="2"/>
  <c r="I7" i="2"/>
  <c r="J7" i="2"/>
  <c r="K7" i="2"/>
  <c r="H8" i="2"/>
  <c r="I8" i="2"/>
  <c r="J8" i="2"/>
  <c r="K8" i="2"/>
  <c r="H10" i="2"/>
  <c r="I10" i="2"/>
  <c r="J10" i="2"/>
  <c r="K10" i="2"/>
  <c r="H11" i="2"/>
  <c r="I11" i="2"/>
  <c r="J11" i="2"/>
  <c r="K11" i="2"/>
  <c r="H12" i="2"/>
  <c r="I12" i="2"/>
  <c r="J12" i="2"/>
  <c r="K12" i="2"/>
  <c r="H13" i="2"/>
  <c r="I13" i="2"/>
  <c r="J13" i="2"/>
  <c r="K13" i="2"/>
  <c r="H14" i="2"/>
  <c r="I14" i="2"/>
  <c r="J14" i="2"/>
  <c r="K14" i="2"/>
  <c r="H15" i="2"/>
  <c r="I15" i="2"/>
  <c r="J15" i="2"/>
  <c r="K15" i="2"/>
  <c r="H16" i="2"/>
  <c r="I16" i="2"/>
  <c r="J16" i="2"/>
  <c r="K16" i="2"/>
  <c r="H17" i="2"/>
  <c r="I17" i="2"/>
  <c r="J17" i="2"/>
  <c r="K17" i="2"/>
  <c r="H19" i="2"/>
  <c r="I19" i="2"/>
  <c r="J19" i="2"/>
  <c r="K19" i="2"/>
  <c r="H20" i="2"/>
  <c r="I20" i="2"/>
  <c r="J20" i="2"/>
  <c r="K20" i="2"/>
  <c r="H21" i="2"/>
  <c r="I21" i="2"/>
  <c r="J21" i="2"/>
  <c r="K21" i="2"/>
  <c r="D23" i="2"/>
  <c r="E23" i="2"/>
  <c r="F23" i="2"/>
  <c r="G23" i="2"/>
  <c r="D24" i="2"/>
  <c r="C24" i="2" s="1"/>
  <c r="E24" i="2"/>
  <c r="F24" i="2"/>
  <c r="G24" i="2"/>
  <c r="C25" i="2"/>
  <c r="I25" i="2" s="1"/>
  <c r="H25" i="2"/>
  <c r="H32" i="2"/>
  <c r="I32" i="2"/>
  <c r="J32" i="2"/>
  <c r="K32" i="2"/>
  <c r="H33" i="2"/>
  <c r="I33" i="2"/>
  <c r="J33" i="2"/>
  <c r="K33" i="2"/>
  <c r="H35" i="2"/>
  <c r="I35" i="2"/>
  <c r="J35" i="2"/>
  <c r="K35" i="2"/>
  <c r="H36" i="2"/>
  <c r="I36" i="2"/>
  <c r="J36" i="2"/>
  <c r="K36" i="2"/>
  <c r="H37" i="2"/>
  <c r="I37" i="2"/>
  <c r="J37" i="2"/>
  <c r="K37" i="2"/>
  <c r="H38" i="2"/>
  <c r="I38" i="2"/>
  <c r="J38" i="2"/>
  <c r="K38" i="2"/>
  <c r="H39" i="2"/>
  <c r="I39" i="2"/>
  <c r="J39" i="2"/>
  <c r="K39" i="2"/>
  <c r="H40" i="2"/>
  <c r="I40" i="2"/>
  <c r="J40" i="2"/>
  <c r="K40" i="2"/>
  <c r="H41" i="2"/>
  <c r="I41" i="2"/>
  <c r="J41" i="2"/>
  <c r="K41" i="2"/>
  <c r="H42" i="2"/>
  <c r="I42" i="2"/>
  <c r="J42" i="2"/>
  <c r="K42" i="2"/>
  <c r="H44" i="2"/>
  <c r="I44" i="2"/>
  <c r="J44" i="2"/>
  <c r="K44" i="2"/>
  <c r="H45" i="2"/>
  <c r="I45" i="2"/>
  <c r="J45" i="2"/>
  <c r="K45" i="2"/>
  <c r="H46" i="2"/>
  <c r="I46" i="2"/>
  <c r="J46" i="2"/>
  <c r="K46" i="2"/>
  <c r="C48" i="2"/>
  <c r="J48" i="2" s="1"/>
  <c r="D48" i="2"/>
  <c r="E48" i="2"/>
  <c r="F48" i="2"/>
  <c r="G48" i="2"/>
  <c r="D49" i="2"/>
  <c r="E49" i="2"/>
  <c r="F49" i="2"/>
  <c r="G49" i="2"/>
  <c r="C49" i="2" s="1"/>
  <c r="H50" i="2"/>
  <c r="I50" i="2"/>
  <c r="J50" i="2"/>
  <c r="K50" i="2"/>
  <c r="I48" i="5" l="1"/>
  <c r="J48" i="5"/>
  <c r="K48" i="5"/>
  <c r="H23" i="5"/>
  <c r="H48" i="5"/>
  <c r="C23" i="5"/>
  <c r="I23" i="5" s="1"/>
  <c r="C24" i="5"/>
  <c r="J24" i="5" s="1"/>
  <c r="H49" i="4"/>
  <c r="I49" i="4"/>
  <c r="J49" i="4"/>
  <c r="K49" i="4"/>
  <c r="K24" i="4"/>
  <c r="H23" i="4"/>
  <c r="I23" i="4"/>
  <c r="K23" i="4"/>
  <c r="J23" i="4"/>
  <c r="C24" i="4"/>
  <c r="C48" i="4"/>
  <c r="K48" i="4" s="1"/>
  <c r="H49" i="2"/>
  <c r="I49" i="2"/>
  <c r="J49" i="2"/>
  <c r="I24" i="2"/>
  <c r="J24" i="2"/>
  <c r="K24" i="2"/>
  <c r="C23" i="2"/>
  <c r="K23" i="2" s="1"/>
  <c r="H48" i="2"/>
  <c r="I48" i="2"/>
  <c r="K25" i="2"/>
  <c r="H24" i="2"/>
  <c r="J25" i="2"/>
  <c r="K48" i="2"/>
  <c r="K49" i="2"/>
  <c r="K50" i="1"/>
  <c r="J50" i="1"/>
  <c r="I50" i="1"/>
  <c r="H50" i="1"/>
  <c r="G49" i="1"/>
  <c r="F49" i="1"/>
  <c r="E49" i="1"/>
  <c r="D49" i="1"/>
  <c r="G48" i="1"/>
  <c r="F48" i="1"/>
  <c r="E48" i="1"/>
  <c r="D48" i="1"/>
  <c r="K46" i="1"/>
  <c r="J46" i="1"/>
  <c r="I46" i="1"/>
  <c r="H46" i="1"/>
  <c r="K45" i="1"/>
  <c r="J45" i="1"/>
  <c r="I45" i="1"/>
  <c r="H45" i="1"/>
  <c r="K44" i="1"/>
  <c r="J44" i="1"/>
  <c r="I44" i="1"/>
  <c r="H44" i="1"/>
  <c r="K43" i="1"/>
  <c r="J43" i="1"/>
  <c r="I43" i="1"/>
  <c r="H43" i="1"/>
  <c r="K42" i="1"/>
  <c r="J42" i="1"/>
  <c r="I42" i="1"/>
  <c r="H42" i="1"/>
  <c r="K40" i="1"/>
  <c r="J40" i="1"/>
  <c r="I40" i="1"/>
  <c r="H40" i="1"/>
  <c r="K39" i="1"/>
  <c r="J39" i="1"/>
  <c r="I39" i="1"/>
  <c r="H39" i="1"/>
  <c r="K38" i="1"/>
  <c r="J38" i="1"/>
  <c r="I38" i="1"/>
  <c r="H38" i="1"/>
  <c r="K36" i="1"/>
  <c r="J36" i="1"/>
  <c r="I36" i="1"/>
  <c r="H36" i="1"/>
  <c r="K35" i="1"/>
  <c r="J35" i="1"/>
  <c r="I35" i="1"/>
  <c r="H35" i="1"/>
  <c r="K33" i="1"/>
  <c r="J33" i="1"/>
  <c r="I33" i="1"/>
  <c r="H33" i="1"/>
  <c r="K32" i="1"/>
  <c r="J32" i="1"/>
  <c r="I32" i="1"/>
  <c r="H32" i="1"/>
  <c r="K25" i="1"/>
  <c r="J25" i="1"/>
  <c r="I25" i="1"/>
  <c r="H25" i="1"/>
  <c r="G24" i="1"/>
  <c r="F24" i="1"/>
  <c r="E24" i="1"/>
  <c r="D24" i="1"/>
  <c r="C24" i="1"/>
  <c r="G23" i="1"/>
  <c r="F23" i="1"/>
  <c r="E23" i="1"/>
  <c r="D23" i="1"/>
  <c r="C23" i="1" s="1"/>
  <c r="K21" i="1"/>
  <c r="J21" i="1"/>
  <c r="I21" i="1"/>
  <c r="H21" i="1"/>
  <c r="K20" i="1"/>
  <c r="J20" i="1"/>
  <c r="I20" i="1"/>
  <c r="H20" i="1"/>
  <c r="K19" i="1"/>
  <c r="J19" i="1"/>
  <c r="I19" i="1"/>
  <c r="H19" i="1"/>
  <c r="K18" i="1"/>
  <c r="J18" i="1"/>
  <c r="I18" i="1"/>
  <c r="H18" i="1"/>
  <c r="K17" i="1"/>
  <c r="J17" i="1"/>
  <c r="I17" i="1"/>
  <c r="H17" i="1"/>
  <c r="K15" i="1"/>
  <c r="J15" i="1"/>
  <c r="I15" i="1"/>
  <c r="H15" i="1"/>
  <c r="K14" i="1"/>
  <c r="J14" i="1"/>
  <c r="I14" i="1"/>
  <c r="H14" i="1"/>
  <c r="K13" i="1"/>
  <c r="J13" i="1"/>
  <c r="I13" i="1"/>
  <c r="H13" i="1"/>
  <c r="K11" i="1"/>
  <c r="J11" i="1"/>
  <c r="I11" i="1"/>
  <c r="H11" i="1"/>
  <c r="K10" i="1"/>
  <c r="J10" i="1"/>
  <c r="I10" i="1"/>
  <c r="H10" i="1"/>
  <c r="K8" i="1"/>
  <c r="J8" i="1"/>
  <c r="I8" i="1"/>
  <c r="H8" i="1"/>
  <c r="K7" i="1"/>
  <c r="J7" i="1"/>
  <c r="I7" i="1"/>
  <c r="H7" i="1"/>
  <c r="K24" i="5" l="1"/>
  <c r="J23" i="5"/>
  <c r="H24" i="5"/>
  <c r="K23" i="5"/>
  <c r="I24" i="5"/>
  <c r="H48" i="4"/>
  <c r="I24" i="4"/>
  <c r="J24" i="4"/>
  <c r="H24" i="4"/>
  <c r="J48" i="4"/>
  <c r="I48" i="4"/>
  <c r="H23" i="2"/>
  <c r="I23" i="2"/>
  <c r="J23" i="2"/>
  <c r="K24" i="1"/>
  <c r="I23" i="1"/>
  <c r="H24" i="1"/>
  <c r="H48" i="1"/>
  <c r="J23" i="1"/>
  <c r="I24" i="1"/>
  <c r="C49" i="1"/>
  <c r="H49" i="1" s="1"/>
  <c r="K23" i="1"/>
  <c r="J24" i="1"/>
  <c r="C48" i="1"/>
  <c r="I48" i="1" s="1"/>
  <c r="J49" i="1"/>
  <c r="K48" i="1"/>
  <c r="H23" i="1"/>
  <c r="J48" i="1"/>
  <c r="I49" i="1"/>
  <c r="K49" i="1" l="1"/>
</calcChain>
</file>

<file path=xl/sharedStrings.xml><?xml version="1.0" encoding="utf-8"?>
<sst xmlns="http://schemas.openxmlformats.org/spreadsheetml/2006/main" count="716" uniqueCount="59">
  <si>
    <t>Tab51b_i4d2b_lm20: Schulkinder im Alter von unter 11 Jahren in Kindertageseinrichtungen mit und ohne Migrationshintergrund* nach vertraglich vereinbarter wöchentlicher Betreuungszeit in den Bundesländern am 01.03.2019 (Anzahl; Anteil in %)</t>
  </si>
  <si>
    <t>Bundesland</t>
  </si>
  <si>
    <t>Kinder mit Migrationshintergrund</t>
  </si>
  <si>
    <t>Vertraglich vereinbarte Betreuungszeit in Stunden pro Woche</t>
  </si>
  <si>
    <t>Insgesamt</t>
  </si>
  <si>
    <t>Bis zu 25 Stunden</t>
  </si>
  <si>
    <t>Mehr als 25 bis zu 35 Stunden</t>
  </si>
  <si>
    <t>Mehr als 35 bis unter 45 Stunden</t>
  </si>
  <si>
    <t>45 und mehr Stunden</t>
  </si>
  <si>
    <t>Anzahl</t>
  </si>
  <si>
    <t>In %</t>
  </si>
  <si>
    <t>Baden-Württemberg</t>
  </si>
  <si>
    <t>Bayern</t>
  </si>
  <si>
    <t>Berlin</t>
  </si>
  <si>
    <t>-</t>
  </si>
  <si>
    <t>Brandenburg</t>
  </si>
  <si>
    <t>Bremen</t>
  </si>
  <si>
    <t>Hamburg</t>
  </si>
  <si>
    <t>x</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</si>
  <si>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</si>
  <si>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</si>
  <si>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</si>
  <si>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</si>
  <si>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</si>
  <si>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</si>
  <si>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</si>
  <si>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</si>
  <si>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</si>
  <si>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</si>
  <si>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</si>
  <si>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</si>
  <si>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</si>
  <si>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Kinder ohne Migrationshintergrund</t>
  </si>
  <si>
    <t>x Wert unterliegt nach Angabe des Statistischen Bundesamtes der Geheimhaltung</t>
  </si>
  <si>
    <t>– trifft nicht zu</t>
  </si>
  <si>
    <t>* Unter Kindern mit Migrationshintergrund werden hier Kinder verstanden, die mindestens einen Elternteil ausländischer Herkunft haben.</t>
  </si>
  <si>
    <t>** Exklusive der Werte, die nach Angabe des Statistischen Bundesamtes der Geheimhaltung unterliegen</t>
  </si>
  <si>
    <t>Quelle: FDZ der Statistischen Ämter des Bundes und der Länder, Kinder und tätige Personen in Tageseinrichtungen und in öffentlich geförderter Kindertagespflege, 2019; berechnet vom LG Empirische Bildungsforschung der FernUniversität in Hagen, 2020.</t>
  </si>
  <si>
    <t>Tab51b_i4d2b_lm21: Schulkinder im Alter von unter 11 Jahren in Kindertageseinrichtungen mit und ohne Migrationshintergrund* nach vertraglich vereinbarter wöchentlicher Betreuungszeit in den Bundesländern am 01.03.2020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</si>
  <si>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</si>
  <si>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</si>
  <si>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</si>
  <si>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</si>
  <si>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</si>
  <si>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</si>
  <si>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Schulkinder in Kindertageseinrichtungen mit und ohne Migrationshintergrund nach vertraglich vereinbarter wöchentlicher Betreuungszeit</t>
  </si>
  <si>
    <t>Tab51b_i4d2b_lm22: Schulkinder im Alter von unter 11 Jahren in Kindertageseinrichtungen mit und ohne Migrationshintergrund* nach vertraglich vereinbarter wöchentlicher Betreuungszeit in den Bundesländern am 01.03.2021** (Anzahl; Anteil in %)</t>
  </si>
  <si>
    <t>Ostdeutschland (mit Berlin)***</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</si>
  <si>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</si>
  <si>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</si>
  <si>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</si>
  <si>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2021; berechnet vom LG Empirische Bildungsforschung der FernUniversität in Hagen, 2022.</t>
  </si>
  <si>
    <t>Tab51b_i4d2b_lm23: Schulkinder im Alter von unter 11 Jahren in Kindertageseinrichtungen mit und ohne Migrationshintergrund* nach vertraglich vereinbarter wöchentlicher Betreuungszeit in den Bundesländern am 01.03.2022(Anzahl;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</si>
  <si>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</si>
  <si>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Tab51b_i4d2b_lm24: Schulkinder im Alter von unter 11 Jahren in Kindertageseinrichtungen mit und ohne Migrationshintergrund* nach vertraglich vereinbarter wöchentlicher Betreuungszeit in den Bundesländern am 01.03.2023(Anzahl; Anteil in %)</t>
  </si>
  <si>
    <t>Ostdeutschland (mit Berlin)</t>
  </si>
  <si>
    <t>Westdeutschland (ohne Berlin)</t>
  </si>
  <si>
    <t>Quelle: FDZ der Statistischen Ämter des Bundes und der Länder, Kinder und tätige Personen in Tageseinrichtungen und in öffentlich geförderter Kindertagespflege, 2023; berechnet vom Österreichischen Institut für Familienforschung an der Universität Wien, 2024.</t>
  </si>
  <si>
    <t>Tab51b_i4d2b_lm24: Schulkinder im Alter von unter 11 Jahren in Kindertageseinrichtungen mit und ohne Migrationshintergrund* nach vertraglich vereinbarter wöchentlicher Betreuungszeit in den Bundesländern am 01.03.2023 (Anzahl;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</si>
</sst>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sz val="11"/>
      <color theme="1"/>
      <name val="Calibri"/>
      <family val="2"/>
      <scheme val="minor"/>
    </font>
    <font>
      <b/>
      <sz val="12"/>
      <color rgb="FFC00000"/>
      <name val="Calibri"/>
      <family val="2"/>
      <scheme val="minor"/>
    </font>
    <font>
      <b/>
      <sz val="14"/>
      <color rgb="FFC00000"/>
      <name val="Calibri"/>
      <family val="2"/>
      <scheme val="minor"/>
    </font>
    <font>
      <sz val="10"/>
      <name val="Arial"/>
      <family val="2"/>
    </font>
    <font>
      <b/>
      <sz val="11"/>
      <name val="Calibri"/>
      <family val="2"/>
      <scheme val="minor"/>
    </font>
    <font>
      <i/>
      <sz val="11"/>
      <name val="Calibri"/>
      <family val="2"/>
      <scheme val="minor"/>
    </font>
    <font>
      <sz val="11"/>
      <name val="Calibri"/>
      <family val="2"/>
      <scheme val="minor"/>
    </font>
    <font>
      <sz val="11"/>
      <color rgb="FF000000"/>
      <name val="Calibri"/>
      <family val="2"/>
      <scheme val="minor"/>
    </font>
    <font>
      <sz val="11"/>
      <color indexed="8"/>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1"/>
      <color theme="10"/>
      <name val="Calibri"/>
      <family val="2"/>
      <scheme val="minor"/>
    </font>
  </fonts>
  <fills count="9">
    <fill>
      <patternFill patternType="none"/>
    </fill>
    <fill>
      <patternFill patternType="gray125"/>
    </fill>
    <fill>
      <patternFill patternType="solid">
        <fgColor rgb="FFF2F2F2"/>
        <bgColor indexed="64"/>
      </patternFill>
    </fill>
    <fill>
      <patternFill patternType="solid">
        <fgColor rgb="FFF2F2F2"/>
        <bgColor rgb="FF000000"/>
      </patternFill>
    </fill>
    <fill>
      <patternFill patternType="solid">
        <fgColor theme="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26">
    <border>
      <left/>
      <right/>
      <top/>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rgb="FF000000"/>
      </right>
      <top style="thin">
        <color auto="1"/>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auto="1"/>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auto="1"/>
      </left>
      <right style="thin">
        <color rgb="FF000000"/>
      </right>
      <top/>
      <bottom style="thin">
        <color auto="1"/>
      </bottom>
      <diagonal/>
    </border>
    <border>
      <left style="thin">
        <color rgb="FF000000"/>
      </left>
      <right style="thin">
        <color rgb="FF000000"/>
      </right>
      <top/>
      <bottom style="thin">
        <color indexed="64"/>
      </bottom>
      <diagonal/>
    </border>
    <border>
      <left style="thin">
        <color rgb="FF000000"/>
      </left>
      <right style="thin">
        <color auto="1"/>
      </right>
      <top/>
      <bottom style="thin">
        <color auto="1"/>
      </bottom>
      <diagonal/>
    </border>
    <border>
      <left style="thin">
        <color auto="1"/>
      </left>
      <right/>
      <top/>
      <bottom style="thin">
        <color auto="1"/>
      </bottom>
      <diagonal/>
    </border>
    <border>
      <left style="thin">
        <color auto="1"/>
      </left>
      <right style="thin">
        <color indexed="64"/>
      </right>
      <top style="thin">
        <color auto="1"/>
      </top>
      <bottom style="thin">
        <color indexed="64"/>
      </bottom>
      <diagonal/>
    </border>
    <border>
      <left/>
      <right style="thin">
        <color auto="1"/>
      </right>
      <top/>
      <bottom style="thin">
        <color auto="1"/>
      </bottom>
      <diagonal/>
    </border>
    <border>
      <left/>
      <right/>
      <top/>
      <bottom style="thin">
        <color indexed="64"/>
      </bottom>
      <diagonal/>
    </border>
  </borders>
  <cellStyleXfs count="8">
    <xf numFmtId="0" fontId="0" fillId="0" borderId="0"/>
    <xf numFmtId="0" fontId="4" fillId="0" borderId="0"/>
    <xf numFmtId="0" fontId="1" fillId="0" borderId="0"/>
    <xf numFmtId="0" fontId="1" fillId="0" borderId="0"/>
    <xf numFmtId="0" fontId="1" fillId="0" borderId="0"/>
    <xf numFmtId="0" fontId="1" fillId="0" borderId="0"/>
    <xf numFmtId="0" fontId="10" fillId="0" borderId="0" applyNumberFormat="0" applyFill="0" applyBorder="0" applyAlignment="0" applyProtection="0"/>
    <xf numFmtId="0" fontId="16" fillId="0" borderId="0" applyNumberFormat="0" applyFill="0" applyBorder="0" applyAlignment="0" applyProtection="0"/>
  </cellStyleXfs>
  <cellXfs count="167">
    <xf numFmtId="0" fontId="0" fillId="0" borderId="0" xfId="0"/>
    <xf numFmtId="0" fontId="3" fillId="0" borderId="0" xfId="0" applyFont="1" applyAlignment="1">
      <alignment vertical="center" wrapText="1"/>
    </xf>
    <xf numFmtId="0" fontId="5" fillId="2" borderId="0" xfId="1" applyFont="1" applyFill="1" applyAlignment="1">
      <alignment horizontal="center" vertical="center"/>
    </xf>
    <xf numFmtId="0" fontId="5" fillId="2" borderId="5" xfId="1" applyFont="1" applyFill="1" applyBorder="1" applyAlignment="1">
      <alignment horizontal="center" vertical="center" wrapText="1"/>
    </xf>
    <xf numFmtId="0" fontId="7" fillId="0" borderId="2" xfId="1" applyFont="1" applyBorder="1"/>
    <xf numFmtId="3" fontId="8" fillId="0" borderId="12" xfId="2" applyNumberFormat="1" applyFont="1" applyBorder="1" applyAlignment="1">
      <alignment horizontal="right" vertical="center" indent="3"/>
    </xf>
    <xf numFmtId="3" fontId="8" fillId="0" borderId="13" xfId="3" applyNumberFormat="1" applyFont="1" applyBorder="1" applyAlignment="1">
      <alignment horizontal="right" vertical="center" indent="3"/>
    </xf>
    <xf numFmtId="3" fontId="8" fillId="0" borderId="14" xfId="2" applyNumberFormat="1" applyFont="1" applyBorder="1" applyAlignment="1">
      <alignment horizontal="right" vertical="center" indent="3"/>
    </xf>
    <xf numFmtId="3" fontId="8" fillId="0" borderId="15" xfId="2" applyNumberFormat="1" applyFont="1" applyBorder="1" applyAlignment="1">
      <alignment horizontal="right" vertical="center" indent="3"/>
    </xf>
    <xf numFmtId="164" fontId="1" fillId="0" borderId="2" xfId="0" applyNumberFormat="1" applyFont="1" applyBorder="1" applyAlignment="1">
      <alignment horizontal="right" vertical="center" indent="4"/>
    </xf>
    <xf numFmtId="164" fontId="1" fillId="0" borderId="1" xfId="0" applyNumberFormat="1" applyFont="1" applyBorder="1" applyAlignment="1">
      <alignment horizontal="right" vertical="center" indent="4"/>
    </xf>
    <xf numFmtId="164" fontId="1" fillId="0" borderId="3" xfId="0" applyNumberFormat="1" applyFont="1" applyBorder="1" applyAlignment="1">
      <alignment horizontal="right" vertical="center" indent="4"/>
    </xf>
    <xf numFmtId="0" fontId="7" fillId="6" borderId="6" xfId="1" applyFont="1" applyFill="1" applyBorder="1"/>
    <xf numFmtId="3" fontId="8" fillId="6" borderId="12" xfId="2" applyNumberFormat="1" applyFont="1" applyFill="1" applyBorder="1" applyAlignment="1">
      <alignment horizontal="right" vertical="center" indent="3"/>
    </xf>
    <xf numFmtId="3" fontId="8" fillId="6" borderId="16" xfId="3" applyNumberFormat="1" applyFont="1" applyFill="1" applyBorder="1" applyAlignment="1">
      <alignment horizontal="right" vertical="center" indent="3"/>
    </xf>
    <xf numFmtId="3" fontId="8" fillId="6" borderId="17" xfId="2" applyNumberFormat="1" applyFont="1" applyFill="1" applyBorder="1" applyAlignment="1">
      <alignment horizontal="right" vertical="center" indent="3"/>
    </xf>
    <xf numFmtId="3" fontId="8" fillId="6" borderId="18" xfId="2" applyNumberFormat="1" applyFont="1" applyFill="1" applyBorder="1" applyAlignment="1">
      <alignment horizontal="right" vertical="center" indent="3"/>
    </xf>
    <xf numFmtId="164" fontId="1" fillId="6" borderId="6" xfId="0" applyNumberFormat="1" applyFont="1" applyFill="1" applyBorder="1" applyAlignment="1">
      <alignment horizontal="right" vertical="center" indent="4"/>
    </xf>
    <xf numFmtId="164" fontId="1" fillId="6" borderId="5" xfId="0" applyNumberFormat="1" applyFont="1" applyFill="1" applyBorder="1" applyAlignment="1">
      <alignment horizontal="right" vertical="center" indent="4"/>
    </xf>
    <xf numFmtId="164" fontId="1" fillId="6" borderId="0" xfId="0" applyNumberFormat="1" applyFont="1" applyFill="1" applyAlignment="1">
      <alignment horizontal="right" vertical="center" indent="4"/>
    </xf>
    <xf numFmtId="0" fontId="7" fillId="0" borderId="6" xfId="1" applyFont="1" applyBorder="1"/>
    <xf numFmtId="3" fontId="8" fillId="0" borderId="16" xfId="3" applyNumberFormat="1" applyFont="1" applyBorder="1" applyAlignment="1">
      <alignment horizontal="right" vertical="center" indent="3"/>
    </xf>
    <xf numFmtId="3" fontId="8" fillId="0" borderId="17" xfId="2" applyNumberFormat="1" applyFont="1" applyBorder="1" applyAlignment="1">
      <alignment horizontal="right" vertical="center" indent="3"/>
    </xf>
    <xf numFmtId="3" fontId="8" fillId="0" borderId="18" xfId="2" applyNumberFormat="1" applyFont="1" applyBorder="1" applyAlignment="1">
      <alignment horizontal="right" vertical="center" indent="3"/>
    </xf>
    <xf numFmtId="164" fontId="0" fillId="0" borderId="6" xfId="0" applyNumberFormat="1" applyBorder="1" applyAlignment="1">
      <alignment horizontal="right" vertical="center" indent="4"/>
    </xf>
    <xf numFmtId="164" fontId="0" fillId="0" borderId="5" xfId="0" applyNumberFormat="1" applyBorder="1" applyAlignment="1">
      <alignment horizontal="right" vertical="center" indent="4"/>
    </xf>
    <xf numFmtId="164" fontId="0" fillId="0" borderId="0" xfId="0" applyNumberFormat="1" applyAlignment="1">
      <alignment horizontal="right" vertical="center" indent="4"/>
    </xf>
    <xf numFmtId="164" fontId="1" fillId="0" borderId="6" xfId="0" applyNumberFormat="1" applyFont="1" applyBorder="1" applyAlignment="1">
      <alignment horizontal="right" vertical="center" indent="4"/>
    </xf>
    <xf numFmtId="164" fontId="1" fillId="0" borderId="5" xfId="0" applyNumberFormat="1" applyFont="1" applyBorder="1" applyAlignment="1">
      <alignment horizontal="right" vertical="center" indent="4"/>
    </xf>
    <xf numFmtId="164" fontId="1" fillId="0" borderId="0" xfId="0" applyNumberFormat="1" applyFont="1" applyAlignment="1">
      <alignment horizontal="right" vertical="center" indent="4"/>
    </xf>
    <xf numFmtId="164" fontId="0" fillId="6" borderId="6" xfId="0" applyNumberFormat="1" applyFill="1" applyBorder="1" applyAlignment="1">
      <alignment horizontal="right" vertical="center" indent="4"/>
    </xf>
    <xf numFmtId="164" fontId="0" fillId="6" borderId="5" xfId="0" applyNumberFormat="1" applyFill="1" applyBorder="1" applyAlignment="1">
      <alignment horizontal="right" vertical="center" indent="4"/>
    </xf>
    <xf numFmtId="164" fontId="0" fillId="6" borderId="0" xfId="0" applyNumberFormat="1" applyFill="1" applyAlignment="1">
      <alignment horizontal="right" vertical="center" indent="4"/>
    </xf>
    <xf numFmtId="165" fontId="9" fillId="6" borderId="5" xfId="1" applyNumberFormat="1" applyFont="1" applyFill="1" applyBorder="1" applyAlignment="1">
      <alignment horizontal="right" vertical="center" indent="4"/>
    </xf>
    <xf numFmtId="3" fontId="8" fillId="0" borderId="12" xfId="4" applyNumberFormat="1" applyFont="1" applyBorder="1" applyAlignment="1">
      <alignment horizontal="right" vertical="center" indent="3"/>
    </xf>
    <xf numFmtId="3" fontId="8" fillId="0" borderId="16" xfId="5" applyNumberFormat="1" applyFont="1" applyBorder="1" applyAlignment="1">
      <alignment horizontal="right" vertical="center" indent="3"/>
    </xf>
    <xf numFmtId="3" fontId="8" fillId="0" borderId="17" xfId="4" applyNumberFormat="1" applyFont="1" applyBorder="1" applyAlignment="1">
      <alignment horizontal="right" vertical="center" indent="3"/>
    </xf>
    <xf numFmtId="3" fontId="8" fillId="0" borderId="18" xfId="4" applyNumberFormat="1" applyFont="1" applyBorder="1" applyAlignment="1">
      <alignment horizontal="right" vertical="center" indent="3"/>
    </xf>
    <xf numFmtId="3" fontId="8" fillId="6" borderId="19" xfId="3" applyNumberFormat="1" applyFont="1" applyFill="1" applyBorder="1" applyAlignment="1">
      <alignment horizontal="right" vertical="center" indent="3"/>
    </xf>
    <xf numFmtId="3" fontId="8" fillId="6" borderId="20" xfId="2" applyNumberFormat="1" applyFont="1" applyFill="1" applyBorder="1" applyAlignment="1">
      <alignment horizontal="right" vertical="center" indent="3"/>
    </xf>
    <xf numFmtId="3" fontId="8" fillId="6" borderId="21" xfId="2" applyNumberFormat="1" applyFont="1" applyFill="1" applyBorder="1" applyAlignment="1">
      <alignment horizontal="right" vertical="center" indent="3"/>
    </xf>
    <xf numFmtId="164" fontId="0" fillId="6" borderId="22" xfId="0" applyNumberFormat="1" applyFill="1" applyBorder="1" applyAlignment="1">
      <alignment horizontal="right" vertical="center" indent="4"/>
    </xf>
    <xf numFmtId="164" fontId="0" fillId="6" borderId="8" xfId="0" applyNumberFormat="1" applyFill="1" applyBorder="1" applyAlignment="1">
      <alignment horizontal="right" vertical="center" indent="4"/>
    </xf>
    <xf numFmtId="0" fontId="7" fillId="5" borderId="2" xfId="1" applyFont="1" applyFill="1" applyBorder="1"/>
    <xf numFmtId="3" fontId="7" fillId="5" borderId="1" xfId="1" applyNumberFormat="1" applyFont="1" applyFill="1" applyBorder="1" applyAlignment="1">
      <alignment horizontal="right" vertical="center" indent="3"/>
    </xf>
    <xf numFmtId="3" fontId="7" fillId="5" borderId="6" xfId="1" applyNumberFormat="1" applyFont="1" applyFill="1" applyBorder="1" applyAlignment="1">
      <alignment horizontal="right" vertical="center" indent="3"/>
    </xf>
    <xf numFmtId="164" fontId="1" fillId="5" borderId="2" xfId="0" applyNumberFormat="1" applyFont="1" applyFill="1" applyBorder="1" applyAlignment="1">
      <alignment horizontal="right" vertical="center" indent="4"/>
    </xf>
    <xf numFmtId="164" fontId="1" fillId="5" borderId="1" xfId="0" applyNumberFormat="1" applyFont="1" applyFill="1" applyBorder="1" applyAlignment="1">
      <alignment horizontal="right" vertical="center" indent="4"/>
    </xf>
    <xf numFmtId="3" fontId="7" fillId="0" borderId="5" xfId="1" applyNumberFormat="1" applyFont="1" applyBorder="1" applyAlignment="1">
      <alignment horizontal="right" vertical="center" indent="3"/>
    </xf>
    <xf numFmtId="3" fontId="7" fillId="0" borderId="6" xfId="1" applyNumberFormat="1" applyFont="1" applyBorder="1" applyAlignment="1">
      <alignment horizontal="right" vertical="center" indent="3"/>
    </xf>
    <xf numFmtId="0" fontId="7" fillId="5" borderId="22" xfId="1" applyFont="1" applyFill="1" applyBorder="1"/>
    <xf numFmtId="3" fontId="7" fillId="5" borderId="8" xfId="1" applyNumberFormat="1" applyFont="1" applyFill="1" applyBorder="1" applyAlignment="1">
      <alignment horizontal="right" vertical="center" indent="3"/>
    </xf>
    <xf numFmtId="3" fontId="7" fillId="5" borderId="22" xfId="1" applyNumberFormat="1" applyFont="1" applyFill="1" applyBorder="1" applyAlignment="1">
      <alignment horizontal="right" vertical="center" indent="3"/>
    </xf>
    <xf numFmtId="164" fontId="1" fillId="5" borderId="22" xfId="0" applyNumberFormat="1" applyFont="1" applyFill="1" applyBorder="1" applyAlignment="1">
      <alignment horizontal="right" vertical="center" indent="4"/>
    </xf>
    <xf numFmtId="164" fontId="1" fillId="5" borderId="8" xfId="0" applyNumberFormat="1" applyFont="1" applyFill="1" applyBorder="1" applyAlignment="1">
      <alignment horizontal="right" vertical="center" indent="4"/>
    </xf>
    <xf numFmtId="0" fontId="7" fillId="0" borderId="0" xfId="1" applyFont="1"/>
    <xf numFmtId="3" fontId="7" fillId="0" borderId="0" xfId="1" applyNumberFormat="1" applyFont="1"/>
    <xf numFmtId="164" fontId="1" fillId="0" borderId="0" xfId="0" applyNumberFormat="1" applyFont="1"/>
    <xf numFmtId="0" fontId="1" fillId="0" borderId="0" xfId="0" applyFont="1"/>
    <xf numFmtId="3" fontId="1" fillId="0" borderId="0" xfId="0" applyNumberFormat="1" applyFont="1"/>
    <xf numFmtId="0" fontId="5" fillId="2" borderId="5" xfId="1" applyFont="1" applyFill="1" applyBorder="1" applyAlignment="1">
      <alignment horizontal="center" vertical="center"/>
    </xf>
    <xf numFmtId="164" fontId="1" fillId="0" borderId="2" xfId="0" applyNumberFormat="1" applyFont="1" applyBorder="1" applyAlignment="1">
      <alignment horizontal="right" vertical="center" indent="5"/>
    </xf>
    <xf numFmtId="164" fontId="1" fillId="0" borderId="1" xfId="0" applyNumberFormat="1" applyFont="1" applyBorder="1" applyAlignment="1">
      <alignment horizontal="right" vertical="center" indent="5"/>
    </xf>
    <xf numFmtId="164" fontId="1" fillId="0" borderId="3" xfId="0" applyNumberFormat="1" applyFont="1" applyBorder="1" applyAlignment="1">
      <alignment horizontal="right" vertical="center" indent="5"/>
    </xf>
    <xf numFmtId="164" fontId="1" fillId="6" borderId="6" xfId="0" applyNumberFormat="1" applyFont="1" applyFill="1" applyBorder="1" applyAlignment="1">
      <alignment horizontal="right" vertical="center" indent="5"/>
    </xf>
    <xf numFmtId="164" fontId="1" fillId="6" borderId="5" xfId="0" applyNumberFormat="1" applyFont="1" applyFill="1" applyBorder="1" applyAlignment="1">
      <alignment horizontal="right" vertical="center" indent="5"/>
    </xf>
    <xf numFmtId="164" fontId="1" fillId="6" borderId="0" xfId="0" applyNumberFormat="1" applyFont="1" applyFill="1" applyAlignment="1">
      <alignment horizontal="right" vertical="center" indent="5"/>
    </xf>
    <xf numFmtId="164" fontId="0" fillId="0" borderId="6" xfId="0" applyNumberFormat="1" applyBorder="1" applyAlignment="1">
      <alignment horizontal="right" vertical="center" indent="5"/>
    </xf>
    <xf numFmtId="164" fontId="0" fillId="0" borderId="5" xfId="0" applyNumberFormat="1" applyBorder="1" applyAlignment="1">
      <alignment horizontal="right" vertical="center" indent="5"/>
    </xf>
    <xf numFmtId="164" fontId="0" fillId="0" borderId="0" xfId="0" applyNumberFormat="1" applyAlignment="1">
      <alignment horizontal="right" vertical="center" indent="5"/>
    </xf>
    <xf numFmtId="164" fontId="1" fillId="0" borderId="6" xfId="0" applyNumberFormat="1" applyFont="1" applyBorder="1" applyAlignment="1">
      <alignment horizontal="right" vertical="center" indent="5"/>
    </xf>
    <xf numFmtId="164" fontId="1" fillId="0" borderId="5" xfId="0" applyNumberFormat="1" applyFont="1" applyBorder="1" applyAlignment="1">
      <alignment horizontal="right" vertical="center" indent="5"/>
    </xf>
    <xf numFmtId="164" fontId="1" fillId="0" borderId="0" xfId="0" applyNumberFormat="1" applyFont="1" applyAlignment="1">
      <alignment horizontal="right" vertical="center" indent="5"/>
    </xf>
    <xf numFmtId="164" fontId="0" fillId="6" borderId="6" xfId="0" applyNumberFormat="1" applyFill="1" applyBorder="1" applyAlignment="1">
      <alignment horizontal="right" vertical="center" indent="5"/>
    </xf>
    <xf numFmtId="164" fontId="0" fillId="6" borderId="5" xfId="0" applyNumberFormat="1" applyFill="1" applyBorder="1" applyAlignment="1">
      <alignment horizontal="right" vertical="center" indent="5"/>
    </xf>
    <xf numFmtId="164" fontId="0" fillId="6" borderId="0" xfId="0" applyNumberFormat="1" applyFill="1" applyAlignment="1">
      <alignment horizontal="right" vertical="center" indent="5"/>
    </xf>
    <xf numFmtId="165" fontId="9" fillId="6" borderId="5" xfId="1" applyNumberFormat="1" applyFont="1" applyFill="1" applyBorder="1" applyAlignment="1">
      <alignment horizontal="right" vertical="center" indent="5"/>
    </xf>
    <xf numFmtId="164" fontId="0" fillId="6" borderId="22" xfId="0" applyNumberFormat="1" applyFill="1" applyBorder="1" applyAlignment="1">
      <alignment horizontal="right" vertical="center" indent="5"/>
    </xf>
    <xf numFmtId="164" fontId="0" fillId="6" borderId="8" xfId="0" applyNumberFormat="1" applyFill="1" applyBorder="1" applyAlignment="1">
      <alignment horizontal="right" vertical="center" indent="5"/>
    </xf>
    <xf numFmtId="164" fontId="1" fillId="5" borderId="2" xfId="0" applyNumberFormat="1" applyFont="1" applyFill="1" applyBorder="1" applyAlignment="1">
      <alignment horizontal="right" vertical="center" indent="5"/>
    </xf>
    <xf numFmtId="164" fontId="1" fillId="5" borderId="1" xfId="0" applyNumberFormat="1" applyFont="1" applyFill="1" applyBorder="1" applyAlignment="1">
      <alignment horizontal="right" vertical="center" indent="5"/>
    </xf>
    <xf numFmtId="164" fontId="1" fillId="5" borderId="22" xfId="0" applyNumberFormat="1" applyFont="1" applyFill="1" applyBorder="1" applyAlignment="1">
      <alignment horizontal="right" vertical="center" indent="5"/>
    </xf>
    <xf numFmtId="164" fontId="1" fillId="5" borderId="8" xfId="0" applyNumberFormat="1" applyFont="1" applyFill="1" applyBorder="1" applyAlignment="1">
      <alignment horizontal="right" vertical="center" indent="5"/>
    </xf>
    <xf numFmtId="0" fontId="0" fillId="7" borderId="0" xfId="0" applyFill="1"/>
    <xf numFmtId="0" fontId="0" fillId="0" borderId="0" xfId="0" applyAlignment="1">
      <alignment horizontal="left" vertical="top"/>
    </xf>
    <xf numFmtId="164" fontId="0" fillId="0" borderId="0" xfId="0" applyNumberFormat="1"/>
    <xf numFmtId="0" fontId="16" fillId="7" borderId="0" xfId="7" applyFill="1" applyBorder="1" applyAlignment="1">
      <alignment horizontal="left" wrapText="1"/>
    </xf>
    <xf numFmtId="0" fontId="11" fillId="7" borderId="0" xfId="0" applyFont="1" applyFill="1" applyAlignment="1">
      <alignment horizontal="center" vertical="top"/>
    </xf>
    <xf numFmtId="0" fontId="12" fillId="7" borderId="0" xfId="0" applyFont="1" applyFill="1" applyAlignment="1">
      <alignment horizontal="center" vertical="top"/>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5" borderId="23" xfId="0" applyFont="1" applyFill="1" applyBorder="1" applyAlignment="1">
      <alignment horizontal="center" vertical="center"/>
    </xf>
    <xf numFmtId="0" fontId="0" fillId="8" borderId="6" xfId="0" applyFill="1" applyBorder="1" applyAlignment="1">
      <alignment horizontal="center" vertical="center"/>
    </xf>
    <xf numFmtId="0" fontId="0" fillId="8" borderId="7" xfId="0" applyFill="1" applyBorder="1" applyAlignment="1">
      <alignment horizontal="center" vertical="center"/>
    </xf>
    <xf numFmtId="0" fontId="17" fillId="8" borderId="6" xfId="6" applyFont="1" applyFill="1" applyBorder="1" applyAlignment="1">
      <alignment horizontal="left" vertical="center" wrapText="1" indent="1"/>
    </xf>
    <xf numFmtId="0" fontId="17" fillId="8" borderId="0" xfId="6" applyFont="1" applyFill="1" applyBorder="1" applyAlignment="1">
      <alignment horizontal="left" vertical="center" wrapText="1" indent="1"/>
    </xf>
    <xf numFmtId="0" fontId="17" fillId="8" borderId="7" xfId="6" applyFont="1" applyFill="1" applyBorder="1" applyAlignment="1">
      <alignment horizontal="left" vertical="center" wrapText="1" indent="1"/>
    </xf>
    <xf numFmtId="0" fontId="0" fillId="0" borderId="22" xfId="0" applyBorder="1" applyAlignment="1">
      <alignment horizontal="center" vertical="center"/>
    </xf>
    <xf numFmtId="0" fontId="0" fillId="0" borderId="24" xfId="0" applyBorder="1" applyAlignment="1">
      <alignment horizontal="center" vertical="center"/>
    </xf>
    <xf numFmtId="0" fontId="17" fillId="0" borderId="22" xfId="6" applyFont="1" applyBorder="1" applyAlignment="1">
      <alignment horizontal="left" vertical="center" wrapText="1" indent="1"/>
    </xf>
    <xf numFmtId="0" fontId="17" fillId="0" borderId="25" xfId="6" applyFont="1" applyBorder="1" applyAlignment="1">
      <alignment horizontal="left" vertical="center" wrapText="1" indent="1"/>
    </xf>
    <xf numFmtId="0" fontId="17" fillId="0" borderId="24" xfId="6" applyFont="1" applyBorder="1" applyAlignment="1">
      <alignment horizontal="left" vertical="center" wrapText="1" indent="1"/>
    </xf>
    <xf numFmtId="0" fontId="0" fillId="0" borderId="6" xfId="0" applyBorder="1" applyAlignment="1">
      <alignment horizontal="center" vertical="center"/>
    </xf>
    <xf numFmtId="0" fontId="0" fillId="0" borderId="7" xfId="0" applyBorder="1" applyAlignment="1">
      <alignment horizontal="center" vertical="center"/>
    </xf>
    <xf numFmtId="0" fontId="17" fillId="0" borderId="6" xfId="6" applyFont="1" applyBorder="1" applyAlignment="1">
      <alignment horizontal="left" vertical="center" wrapText="1" indent="1"/>
    </xf>
    <xf numFmtId="0" fontId="17" fillId="0" borderId="0" xfId="6" applyFont="1" applyBorder="1" applyAlignment="1">
      <alignment horizontal="left" vertical="center" wrapText="1" indent="1"/>
    </xf>
    <xf numFmtId="0" fontId="17" fillId="0" borderId="7" xfId="6" applyFont="1" applyBorder="1" applyAlignment="1">
      <alignment horizontal="left" vertical="center" wrapText="1" indent="1"/>
    </xf>
    <xf numFmtId="0" fontId="7" fillId="0" borderId="0" xfId="0" applyFont="1" applyAlignment="1">
      <alignment horizontal="left" wrapText="1"/>
    </xf>
    <xf numFmtId="0" fontId="8" fillId="0" borderId="0" xfId="0" applyFont="1" applyAlignment="1">
      <alignment horizontal="left" wrapText="1"/>
    </xf>
    <xf numFmtId="0" fontId="0" fillId="0" borderId="0" xfId="0" applyAlignment="1">
      <alignment horizontal="left" vertical="top" wrapText="1"/>
    </xf>
    <xf numFmtId="0" fontId="5" fillId="2" borderId="1"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8" xfId="1"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6" xfId="1" applyFont="1" applyFill="1" applyBorder="1" applyAlignment="1">
      <alignment horizontal="center" vertical="center"/>
    </xf>
    <xf numFmtId="0" fontId="5" fillId="4" borderId="0" xfId="1" applyFont="1" applyFill="1" applyAlignment="1">
      <alignment horizontal="center" vertical="center"/>
    </xf>
    <xf numFmtId="0" fontId="5" fillId="4" borderId="7" xfId="1" applyFont="1" applyFill="1" applyBorder="1" applyAlignment="1">
      <alignment horizontal="center" vertical="center"/>
    </xf>
    <xf numFmtId="0" fontId="6" fillId="5" borderId="9" xfId="1" applyFont="1" applyFill="1" applyBorder="1" applyAlignment="1">
      <alignment horizontal="center" vertical="center" wrapText="1"/>
    </xf>
    <xf numFmtId="0" fontId="6" fillId="5" borderId="10"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7" fillId="0" borderId="3" xfId="0" applyFont="1" applyBorder="1" applyAlignment="1">
      <alignment horizontal="left" wrapText="1"/>
    </xf>
    <xf numFmtId="0" fontId="2" fillId="0" borderId="0" xfId="0" applyFont="1" applyAlignment="1">
      <alignment horizontal="left" vertical="center" wrapText="1"/>
    </xf>
    <xf numFmtId="0" fontId="8" fillId="0" borderId="0" xfId="0" applyFont="1" applyAlignment="1">
      <alignment horizontal="left" vertical="top" wrapText="1"/>
    </xf>
    <xf numFmtId="0" fontId="2" fillId="0" borderId="25" xfId="0" applyFont="1" applyBorder="1" applyAlignment="1">
      <alignment horizontal="left" vertical="center" wrapText="1"/>
    </xf>
    <xf numFmtId="0" fontId="0" fillId="0" borderId="0" xfId="0" applyAlignment="1">
      <alignment horizontal="left" wrapText="1"/>
    </xf>
    <xf numFmtId="0" fontId="7" fillId="0" borderId="0" xfId="0" applyFont="1" applyAlignment="1">
      <alignment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0" xfId="0" applyFont="1" applyFill="1" applyAlignment="1">
      <alignment horizontal="center" vertical="center"/>
    </xf>
    <xf numFmtId="0" fontId="5" fillId="4" borderId="7"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7" fillId="0" borderId="2" xfId="0" applyFont="1" applyBorder="1"/>
    <xf numFmtId="3" fontId="8" fillId="0" borderId="12" xfId="0" applyNumberFormat="1" applyFont="1" applyBorder="1" applyAlignment="1">
      <alignment horizontal="right" vertical="center" indent="3"/>
    </xf>
    <xf numFmtId="3" fontId="8" fillId="0" borderId="13" xfId="0" applyNumberFormat="1" applyFont="1" applyBorder="1" applyAlignment="1">
      <alignment horizontal="right" vertical="center" indent="3"/>
    </xf>
    <xf numFmtId="3" fontId="8" fillId="0" borderId="14" xfId="0" applyNumberFormat="1" applyFont="1" applyBorder="1" applyAlignment="1">
      <alignment horizontal="right" vertical="center" indent="3"/>
    </xf>
    <xf numFmtId="3" fontId="8" fillId="0" borderId="15" xfId="0" applyNumberFormat="1" applyFont="1" applyBorder="1" applyAlignment="1">
      <alignment horizontal="right" vertical="center" indent="3"/>
    </xf>
    <xf numFmtId="0" fontId="7" fillId="6" borderId="6" xfId="0" applyFont="1" applyFill="1" applyBorder="1"/>
    <xf numFmtId="3" fontId="8" fillId="6" borderId="12" xfId="0" applyNumberFormat="1" applyFont="1" applyFill="1" applyBorder="1" applyAlignment="1">
      <alignment horizontal="right" vertical="center" indent="3"/>
    </xf>
    <xf numFmtId="3" fontId="8" fillId="6" borderId="16" xfId="0" applyNumberFormat="1" applyFont="1" applyFill="1" applyBorder="1" applyAlignment="1">
      <alignment horizontal="right" vertical="center" indent="3"/>
    </xf>
    <xf numFmtId="3" fontId="8" fillId="6" borderId="17" xfId="0" applyNumberFormat="1" applyFont="1" applyFill="1" applyBorder="1" applyAlignment="1">
      <alignment horizontal="right" vertical="center" indent="3"/>
    </xf>
    <xf numFmtId="3" fontId="8" fillId="6" borderId="18" xfId="0" applyNumberFormat="1" applyFont="1" applyFill="1" applyBorder="1" applyAlignment="1">
      <alignment horizontal="right" vertical="center" indent="3"/>
    </xf>
    <xf numFmtId="0" fontId="7" fillId="0" borderId="6" xfId="0" applyFont="1" applyBorder="1"/>
    <xf numFmtId="3" fontId="8" fillId="0" borderId="16" xfId="0" applyNumberFormat="1" applyFont="1" applyBorder="1" applyAlignment="1">
      <alignment horizontal="right" vertical="center" indent="3"/>
    </xf>
    <xf numFmtId="3" fontId="8" fillId="0" borderId="17" xfId="0" applyNumberFormat="1" applyFont="1" applyBorder="1" applyAlignment="1">
      <alignment horizontal="right" vertical="center" indent="3"/>
    </xf>
    <xf numFmtId="3" fontId="8" fillId="0" borderId="18" xfId="0" applyNumberFormat="1" applyFont="1" applyBorder="1" applyAlignment="1">
      <alignment horizontal="right" vertical="center" indent="3"/>
    </xf>
    <xf numFmtId="3" fontId="8" fillId="6" borderId="19" xfId="0" applyNumberFormat="1" applyFont="1" applyFill="1" applyBorder="1" applyAlignment="1">
      <alignment horizontal="right" vertical="center" indent="3"/>
    </xf>
    <xf numFmtId="3" fontId="8" fillId="6" borderId="20" xfId="0" applyNumberFormat="1" applyFont="1" applyFill="1" applyBorder="1" applyAlignment="1">
      <alignment horizontal="right" vertical="center" indent="3"/>
    </xf>
    <xf numFmtId="3" fontId="8" fillId="6" borderId="21" xfId="0" applyNumberFormat="1" applyFont="1" applyFill="1" applyBorder="1" applyAlignment="1">
      <alignment horizontal="right" vertical="center" indent="3"/>
    </xf>
    <xf numFmtId="0" fontId="7" fillId="5" borderId="2" xfId="0" applyFont="1" applyFill="1" applyBorder="1"/>
    <xf numFmtId="3" fontId="7" fillId="5" borderId="1" xfId="0" applyNumberFormat="1" applyFont="1" applyFill="1" applyBorder="1" applyAlignment="1">
      <alignment horizontal="right" vertical="center" indent="3"/>
    </xf>
    <xf numFmtId="3" fontId="7" fillId="5" borderId="6" xfId="0" applyNumberFormat="1" applyFont="1" applyFill="1" applyBorder="1" applyAlignment="1">
      <alignment horizontal="right" vertical="center" indent="3"/>
    </xf>
    <xf numFmtId="3" fontId="7" fillId="0" borderId="5" xfId="0" applyNumberFormat="1" applyFont="1" applyBorder="1" applyAlignment="1">
      <alignment horizontal="right" vertical="center" indent="3"/>
    </xf>
    <xf numFmtId="3" fontId="7" fillId="0" borderId="6" xfId="0" applyNumberFormat="1" applyFont="1" applyBorder="1" applyAlignment="1">
      <alignment horizontal="right" vertical="center" indent="3"/>
    </xf>
    <xf numFmtId="0" fontId="7" fillId="5" borderId="22" xfId="0" applyFont="1" applyFill="1" applyBorder="1"/>
    <xf numFmtId="3" fontId="7" fillId="5" borderId="8" xfId="0" applyNumberFormat="1" applyFont="1" applyFill="1" applyBorder="1" applyAlignment="1">
      <alignment horizontal="right" vertical="center" indent="3"/>
    </xf>
    <xf numFmtId="3" fontId="7" fillId="5" borderId="22" xfId="0" applyNumberFormat="1" applyFont="1" applyFill="1" applyBorder="1" applyAlignment="1">
      <alignment horizontal="right" vertical="center" indent="3"/>
    </xf>
    <xf numFmtId="0" fontId="7" fillId="0" borderId="0" xfId="0" applyFont="1"/>
    <xf numFmtId="3" fontId="7" fillId="0" borderId="0" xfId="0" applyNumberFormat="1" applyFont="1"/>
    <xf numFmtId="0" fontId="5" fillId="2" borderId="5" xfId="0" applyFont="1" applyFill="1" applyBorder="1" applyAlignment="1">
      <alignment horizontal="center" vertical="center"/>
    </xf>
  </cellXfs>
  <cellStyles count="8">
    <cellStyle name="Hyperlink" xfId="7" xr:uid="{68502446-4D3B-452E-BB0F-B8A494737478}"/>
    <cellStyle name="Link" xfId="6" builtinId="8"/>
    <cellStyle name="Standard" xfId="0" builtinId="0"/>
    <cellStyle name="Standard 2" xfId="1" xr:uid="{00000000-0005-0000-0000-000001000000}"/>
    <cellStyle name="style1490022399472" xfId="5" xr:uid="{00000000-0005-0000-0000-000002000000}"/>
    <cellStyle name="style1490022399518" xfId="4" xr:uid="{00000000-0005-0000-0000-000003000000}"/>
    <cellStyle name="style1490022399612" xfId="3" xr:uid="{00000000-0005-0000-0000-000004000000}"/>
    <cellStyle name="style1490022399674"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v>0</v>
          </cell>
          <cell r="G3">
            <v>0</v>
          </cell>
          <cell r="H3">
            <v>0</v>
          </cell>
          <cell r="I3">
            <v>0</v>
          </cell>
          <cell r="J3">
            <v>0</v>
          </cell>
          <cell r="K3">
            <v>0</v>
          </cell>
          <cell r="L3">
            <v>0</v>
          </cell>
          <cell r="M3">
            <v>0</v>
          </cell>
          <cell r="N3">
            <v>0</v>
          </cell>
          <cell r="Q3">
            <v>0</v>
          </cell>
          <cell r="R3">
            <v>0</v>
          </cell>
          <cell r="S3">
            <v>0</v>
          </cell>
          <cell r="T3">
            <v>0</v>
          </cell>
          <cell r="U3">
            <v>0</v>
          </cell>
          <cell r="V3">
            <v>0</v>
          </cell>
          <cell r="W3">
            <v>0</v>
          </cell>
          <cell r="X3">
            <v>0</v>
          </cell>
          <cell r="Y3">
            <v>0</v>
          </cell>
          <cell r="Z3">
            <v>0</v>
          </cell>
          <cell r="AA3">
            <v>0</v>
          </cell>
          <cell r="AB3">
            <v>0</v>
          </cell>
        </row>
        <row r="4">
          <cell r="E4">
            <v>0</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v>0</v>
          </cell>
          <cell r="F5">
            <v>0</v>
          </cell>
          <cell r="G5">
            <v>0</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v>0</v>
          </cell>
          <cell r="F6">
            <v>0</v>
          </cell>
          <cell r="G6">
            <v>0</v>
          </cell>
          <cell r="H6" t="str">
            <v>/Haupt-</v>
          </cell>
          <cell r="I6">
            <v>0</v>
          </cell>
          <cell r="J6" t="str">
            <v>schule</v>
          </cell>
          <cell r="K6">
            <v>0</v>
          </cell>
          <cell r="L6">
            <v>0</v>
          </cell>
          <cell r="M6" t="str">
            <v>Angabe</v>
          </cell>
          <cell r="N6">
            <v>0</v>
          </cell>
          <cell r="Q6" t="str">
            <v>ausbil-</v>
          </cell>
          <cell r="R6">
            <v>0</v>
          </cell>
          <cell r="S6" t="str">
            <v>Mittlere</v>
          </cell>
          <cell r="T6" t="str">
            <v>fach-</v>
          </cell>
          <cell r="U6" t="str">
            <v>schulab-</v>
          </cell>
          <cell r="V6" t="str">
            <v>schule D</v>
          </cell>
          <cell r="W6" t="str">
            <v>tungsFH</v>
          </cell>
          <cell r="X6" t="str">
            <v>hoch-</v>
          </cell>
          <cell r="Y6" t="str">
            <v>sitäts-</v>
          </cell>
          <cell r="Z6" t="str">
            <v>tion</v>
          </cell>
          <cell r="AA6" t="str">
            <v>Angabe</v>
          </cell>
          <cell r="AB6">
            <v>0</v>
          </cell>
        </row>
        <row r="7">
          <cell r="E7">
            <v>0</v>
          </cell>
          <cell r="F7">
            <v>0</v>
          </cell>
          <cell r="G7">
            <v>0</v>
          </cell>
          <cell r="H7" t="str">
            <v>schule</v>
          </cell>
          <cell r="I7">
            <v>0</v>
          </cell>
          <cell r="J7">
            <v>0</v>
          </cell>
          <cell r="K7">
            <v>0</v>
          </cell>
          <cell r="L7">
            <v>0</v>
          </cell>
          <cell r="M7" t="str">
            <v>zur Art</v>
          </cell>
          <cell r="N7">
            <v>0</v>
          </cell>
          <cell r="Q7" t="str">
            <v>dung/Pra</v>
          </cell>
          <cell r="R7">
            <v>0</v>
          </cell>
          <cell r="S7">
            <v>0</v>
          </cell>
          <cell r="T7" t="str">
            <v>schule</v>
          </cell>
          <cell r="U7" t="str">
            <v>schluss</v>
          </cell>
          <cell r="V7">
            <v>0</v>
          </cell>
          <cell r="W7">
            <v>0</v>
          </cell>
          <cell r="X7" t="str">
            <v>schule</v>
          </cell>
          <cell r="Y7" t="str">
            <v>abschlus</v>
          </cell>
          <cell r="Z7">
            <v>0</v>
          </cell>
          <cell r="AA7">
            <v>0</v>
          </cell>
          <cell r="AB7">
            <v>0</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03476-C2C1-4083-9FF0-9A2EBCB6074F}">
  <sheetPr published="0">
    <tabColor rgb="FF00B0F0"/>
  </sheetPr>
  <dimension ref="A1:J13"/>
  <sheetViews>
    <sheetView tabSelected="1" workbookViewId="0">
      <selection activeCell="D17" sqref="D17"/>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83"/>
      <c r="B1" s="83"/>
      <c r="C1" s="83"/>
      <c r="D1" s="83"/>
      <c r="E1" s="83"/>
      <c r="F1" s="83"/>
      <c r="G1" s="83"/>
      <c r="H1" s="83"/>
      <c r="I1" s="83"/>
      <c r="J1" s="83"/>
    </row>
    <row r="2" spans="1:10">
      <c r="A2" s="83"/>
      <c r="B2" s="87" t="s">
        <v>42</v>
      </c>
      <c r="C2" s="88"/>
      <c r="D2" s="88"/>
      <c r="E2" s="88"/>
      <c r="F2" s="88"/>
      <c r="G2" s="88"/>
      <c r="H2" s="88"/>
      <c r="I2" s="88"/>
      <c r="J2" s="83"/>
    </row>
    <row r="3" spans="1:10" ht="24" customHeight="1">
      <c r="A3" s="83"/>
      <c r="B3" s="88"/>
      <c r="C3" s="88"/>
      <c r="D3" s="88"/>
      <c r="E3" s="88"/>
      <c r="F3" s="88"/>
      <c r="G3" s="88"/>
      <c r="H3" s="88"/>
      <c r="I3" s="88"/>
      <c r="J3" s="83"/>
    </row>
    <row r="4" spans="1:10">
      <c r="A4" s="83"/>
      <c r="B4" s="89" t="s">
        <v>45</v>
      </c>
      <c r="C4" s="90"/>
      <c r="D4" s="90"/>
      <c r="E4" s="90"/>
      <c r="F4" s="90"/>
      <c r="G4" s="90"/>
      <c r="H4" s="90"/>
      <c r="I4" s="90"/>
      <c r="J4" s="83"/>
    </row>
    <row r="5" spans="1:10" ht="39.9" customHeight="1">
      <c r="A5" s="83"/>
      <c r="B5" s="90"/>
      <c r="C5" s="90"/>
      <c r="D5" s="90"/>
      <c r="E5" s="90"/>
      <c r="F5" s="90"/>
      <c r="G5" s="90"/>
      <c r="H5" s="90"/>
      <c r="I5" s="90"/>
      <c r="J5" s="83"/>
    </row>
    <row r="6" spans="1:10">
      <c r="A6" s="83"/>
      <c r="B6" s="91" t="s">
        <v>43</v>
      </c>
      <c r="C6" s="91"/>
      <c r="D6" s="91" t="s">
        <v>44</v>
      </c>
      <c r="E6" s="91"/>
      <c r="F6" s="91"/>
      <c r="G6" s="91"/>
      <c r="H6" s="91"/>
      <c r="I6" s="91"/>
      <c r="J6" s="83"/>
    </row>
    <row r="7" spans="1:10">
      <c r="A7" s="83"/>
      <c r="B7" s="91"/>
      <c r="C7" s="91"/>
      <c r="D7" s="91"/>
      <c r="E7" s="91"/>
      <c r="F7" s="91"/>
      <c r="G7" s="91"/>
      <c r="H7" s="91"/>
      <c r="I7" s="91"/>
      <c r="J7" s="83"/>
    </row>
    <row r="8" spans="1:10" ht="33.75" customHeight="1">
      <c r="A8" s="83"/>
      <c r="B8" s="102">
        <v>2023</v>
      </c>
      <c r="C8" s="103"/>
      <c r="D8" s="104" t="s">
        <v>58</v>
      </c>
      <c r="E8" s="105"/>
      <c r="F8" s="105"/>
      <c r="G8" s="105"/>
      <c r="H8" s="105"/>
      <c r="I8" s="106"/>
      <c r="J8" s="83"/>
    </row>
    <row r="9" spans="1:10" ht="33.75" customHeight="1">
      <c r="A9" s="83"/>
      <c r="B9" s="92">
        <v>2022</v>
      </c>
      <c r="C9" s="93"/>
      <c r="D9" s="94" t="s">
        <v>52</v>
      </c>
      <c r="E9" s="95"/>
      <c r="F9" s="95"/>
      <c r="G9" s="95"/>
      <c r="H9" s="95"/>
      <c r="I9" s="96"/>
      <c r="J9" s="83"/>
    </row>
    <row r="10" spans="1:10" ht="33.75" customHeight="1">
      <c r="A10" s="83"/>
      <c r="B10" s="102">
        <v>2021</v>
      </c>
      <c r="C10" s="103"/>
      <c r="D10" s="104" t="s">
        <v>46</v>
      </c>
      <c r="E10" s="105"/>
      <c r="F10" s="105"/>
      <c r="G10" s="105"/>
      <c r="H10" s="105"/>
      <c r="I10" s="106"/>
      <c r="J10" s="83"/>
    </row>
    <row r="11" spans="1:10" ht="33" customHeight="1">
      <c r="A11" s="83"/>
      <c r="B11" s="92">
        <v>2020</v>
      </c>
      <c r="C11" s="93"/>
      <c r="D11" s="94" t="s">
        <v>38</v>
      </c>
      <c r="E11" s="95"/>
      <c r="F11" s="95"/>
      <c r="G11" s="95"/>
      <c r="H11" s="95"/>
      <c r="I11" s="96"/>
      <c r="J11" s="83"/>
    </row>
    <row r="12" spans="1:10" ht="33.75" customHeight="1">
      <c r="A12" s="83"/>
      <c r="B12" s="97">
        <v>2019</v>
      </c>
      <c r="C12" s="98"/>
      <c r="D12" s="99" t="s">
        <v>0</v>
      </c>
      <c r="E12" s="100"/>
      <c r="F12" s="100"/>
      <c r="G12" s="100"/>
      <c r="H12" s="100"/>
      <c r="I12" s="101"/>
      <c r="J12" s="83"/>
    </row>
    <row r="13" spans="1:10" ht="33" customHeight="1">
      <c r="A13" s="83"/>
      <c r="B13" s="83"/>
      <c r="C13" s="83"/>
      <c r="D13" s="86"/>
      <c r="E13" s="86"/>
      <c r="F13" s="86"/>
      <c r="G13" s="86"/>
      <c r="H13" s="86"/>
      <c r="I13" s="86"/>
      <c r="J13" s="83"/>
    </row>
  </sheetData>
  <mergeCells count="15">
    <mergeCell ref="D13:I13"/>
    <mergeCell ref="B2:I3"/>
    <mergeCell ref="B4:I5"/>
    <mergeCell ref="B6:C7"/>
    <mergeCell ref="D6:I7"/>
    <mergeCell ref="B11:C11"/>
    <mergeCell ref="D11:I11"/>
    <mergeCell ref="B12:C12"/>
    <mergeCell ref="D12:I12"/>
    <mergeCell ref="B10:C10"/>
    <mergeCell ref="D10:I10"/>
    <mergeCell ref="B9:C9"/>
    <mergeCell ref="D9:I9"/>
    <mergeCell ref="B8:C8"/>
    <mergeCell ref="D8:I8"/>
  </mergeCells>
  <hyperlinks>
    <hyperlink ref="D11:I11" location="'&lt;11|2020'!A1" display="Tab51b_i4d2b_lm21: Schulkinder im Alter von unter 11 Jahren in Kindertageseinrichtungen mit und ohne Migrationshintergrund* nach vertraglich vereinbarter wöchentlicher Betreuungszeit in den Bundesländern am 01.03.2020 (Anzahl; Anteil in %)" xr:uid="{21520F1F-3826-40FC-9AE6-DB790DB802FB}"/>
    <hyperlink ref="D12:I12" location="'&lt;11|2019'!A1" display="Tab51b_i4d2b_lm20: Schulkinder im Alter von unter 11 Jahren in Kindertageseinrichtungen mit und ohne Migrationshintergrund* nach vertraglich vereinbarter wöchentlicher Betreuungszeit in den Bundesländern am 01.03.2019 (Anzahl; Anteil in %)" xr:uid="{3EA463F5-28A2-4D77-B345-E61173E2986B}"/>
    <hyperlink ref="D10:I10" location="'&lt;11 | 2021'!A1" display="Tab51b_i4d2b_lm22: Schulkinder im Alter von unter 11 Jahren in Kindertageseinrichtungen mit und ohne Migrationshintergrund* nach vertraglich vereinbarter wöchentlicher Betreuungszeit in den Bundesländern am 01.03.2021** (Anzahl; Anteil in %)" xr:uid="{CC0C4C86-77BC-410F-8845-0F63E4B9A368}"/>
    <hyperlink ref="D9" location="'&lt;11 | 2022'!A1" display="Tab51b_i4d2b_lm23: Schulkinder im Alter von unter 11 Jahren in Kindertageseinrichtungen mit und ohne Migrationshintergrund* nach vertraglich vereinbarter wöchentlicher Betreuungszeit in den Bundesländern am 01.03.2022(Anzahl; Anteil in %)" xr:uid="{42BA18BA-B6E2-40B4-9091-F30084DB1399}"/>
    <hyperlink ref="D8" location="'&lt;11 | 2022'!A1" display="Tab51b_i4d2b_lm23: Schulkinder im Alter von unter 11 Jahren in Kindertageseinrichtungen mit und ohne Migrationshintergrund* nach vertraglich vereinbarter wöchentlicher Betreuungszeit in den Bundesländern am 01.03.2022(Anzahl; Anteil in %)" xr:uid="{D87456B2-9C82-4788-B5F2-089747E83499}"/>
    <hyperlink ref="D8:I8" location="'&lt;11 | 2023'!A1" display="Tab51b_i4d2b_lm24: Schulkinder im Alter von unter 11 Jahren in Kindertageseinrichtungen mit und ohne Migrationshintergrund* nach vertraglich vereinbarter wöchentlicher Betreuungszeit in den Bundesländern am 01.03.2023 (Anzahl; Anteil in %)" xr:uid="{335A457C-9E01-4392-B64D-BD0CAE9B7981}"/>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1E2D-30F9-495C-9F9C-6AB135A6877C}">
  <sheetPr published="0">
    <tabColor rgb="FF002060"/>
  </sheetPr>
  <dimension ref="B1:T54"/>
  <sheetViews>
    <sheetView workbookViewId="0">
      <selection activeCell="E57" sqref="E57"/>
    </sheetView>
  </sheetViews>
  <sheetFormatPr baseColWidth="10" defaultColWidth="10.44140625" defaultRowHeight="14.4"/>
  <cols>
    <col min="2" max="2" width="31.5546875" customWidth="1"/>
    <col min="3" max="20" width="20.44140625" customWidth="1"/>
    <col min="21" max="21" width="22.44140625" customWidth="1"/>
  </cols>
  <sheetData>
    <row r="1" spans="2:17" ht="16.2" customHeight="1"/>
    <row r="2" spans="2:17" ht="33.450000000000003" customHeight="1">
      <c r="B2" s="123" t="s">
        <v>54</v>
      </c>
      <c r="C2" s="123"/>
      <c r="D2" s="123"/>
      <c r="E2" s="123"/>
      <c r="F2" s="123"/>
      <c r="G2" s="123"/>
      <c r="H2" s="123"/>
      <c r="I2" s="123"/>
      <c r="J2" s="123"/>
      <c r="K2" s="123"/>
      <c r="L2" s="1"/>
      <c r="M2" s="1"/>
      <c r="N2" s="1"/>
      <c r="O2" s="1"/>
      <c r="P2" s="1"/>
      <c r="Q2" s="1"/>
    </row>
    <row r="3" spans="2:17">
      <c r="B3" s="128" t="s">
        <v>1</v>
      </c>
      <c r="C3" s="113" t="s">
        <v>2</v>
      </c>
      <c r="D3" s="114"/>
      <c r="E3" s="114"/>
      <c r="F3" s="114"/>
      <c r="G3" s="114"/>
      <c r="H3" s="114"/>
      <c r="I3" s="114"/>
      <c r="J3" s="114"/>
      <c r="K3" s="115"/>
    </row>
    <row r="4" spans="2:17">
      <c r="B4" s="129"/>
      <c r="C4" s="130" t="s">
        <v>3</v>
      </c>
      <c r="D4" s="131"/>
      <c r="E4" s="131"/>
      <c r="F4" s="131"/>
      <c r="G4" s="131"/>
      <c r="H4" s="131"/>
      <c r="I4" s="131"/>
      <c r="J4" s="131"/>
      <c r="K4" s="132"/>
    </row>
    <row r="5" spans="2:17" ht="28.8">
      <c r="B5" s="129"/>
      <c r="C5" s="133" t="s">
        <v>4</v>
      </c>
      <c r="D5" s="134" t="s">
        <v>5</v>
      </c>
      <c r="E5" s="134" t="s">
        <v>6</v>
      </c>
      <c r="F5" s="134" t="s">
        <v>7</v>
      </c>
      <c r="G5" s="134" t="s">
        <v>8</v>
      </c>
      <c r="H5" s="134" t="s">
        <v>5</v>
      </c>
      <c r="I5" s="134" t="s">
        <v>6</v>
      </c>
      <c r="J5" s="134" t="s">
        <v>7</v>
      </c>
      <c r="K5" s="134" t="s">
        <v>8</v>
      </c>
    </row>
    <row r="6" spans="2:17">
      <c r="B6" s="135"/>
      <c r="C6" s="136" t="s">
        <v>9</v>
      </c>
      <c r="D6" s="137"/>
      <c r="E6" s="137"/>
      <c r="F6" s="137"/>
      <c r="G6" s="138"/>
      <c r="H6" s="136" t="s">
        <v>10</v>
      </c>
      <c r="I6" s="137"/>
      <c r="J6" s="137"/>
      <c r="K6" s="138"/>
    </row>
    <row r="7" spans="2:17">
      <c r="B7" s="139" t="s">
        <v>11</v>
      </c>
      <c r="C7" s="140">
        <v>8703</v>
      </c>
      <c r="D7" s="141">
        <v>3565</v>
      </c>
      <c r="E7" s="142">
        <v>4433</v>
      </c>
      <c r="F7" s="142">
        <v>376</v>
      </c>
      <c r="G7" s="143">
        <v>329</v>
      </c>
      <c r="H7" s="9">
        <f>IF(D7="x","x",IF(D7="-","-",D7/$C7*100))</f>
        <v>40.962886361024935</v>
      </c>
      <c r="I7" s="9">
        <f t="shared" ref="I7:K22" si="0">IF(E7="x","x",IF(E7="-","-",E7/$C7*100))</f>
        <v>50.936458692404919</v>
      </c>
      <c r="J7" s="9">
        <f t="shared" si="0"/>
        <v>4.3203493048374124</v>
      </c>
      <c r="K7" s="10">
        <f t="shared" si="0"/>
        <v>3.7803056417327361</v>
      </c>
      <c r="L7" s="85"/>
    </row>
    <row r="8" spans="2:17">
      <c r="B8" s="144" t="s">
        <v>12</v>
      </c>
      <c r="C8" s="145">
        <v>37054</v>
      </c>
      <c r="D8" s="146">
        <v>32639</v>
      </c>
      <c r="E8" s="147">
        <v>4361</v>
      </c>
      <c r="F8" s="147">
        <v>54</v>
      </c>
      <c r="G8" s="148">
        <v>0</v>
      </c>
      <c r="H8" s="17">
        <f t="shared" ref="H8:K25" si="1">IF(D8="x","x",IF(D8="-","-",D8/$C8*100))</f>
        <v>88.084957089652931</v>
      </c>
      <c r="I8" s="17">
        <f t="shared" si="0"/>
        <v>11.769309656177471</v>
      </c>
      <c r="J8" s="17">
        <f t="shared" si="0"/>
        <v>0.14573325416959032</v>
      </c>
      <c r="K8" s="18">
        <f t="shared" si="0"/>
        <v>0</v>
      </c>
      <c r="L8" s="85"/>
    </row>
    <row r="9" spans="2:17">
      <c r="B9" s="149" t="s">
        <v>13</v>
      </c>
      <c r="C9" s="140" t="s">
        <v>14</v>
      </c>
      <c r="D9" s="150" t="s">
        <v>14</v>
      </c>
      <c r="E9" s="151" t="s">
        <v>14</v>
      </c>
      <c r="F9" s="151" t="s">
        <v>14</v>
      </c>
      <c r="G9" s="152" t="s">
        <v>14</v>
      </c>
      <c r="H9" s="24" t="str">
        <f t="shared" si="1"/>
        <v>-</v>
      </c>
      <c r="I9" s="24" t="str">
        <f t="shared" si="0"/>
        <v>-</v>
      </c>
      <c r="J9" s="24" t="str">
        <f t="shared" si="0"/>
        <v>-</v>
      </c>
      <c r="K9" s="25" t="str">
        <f t="shared" si="0"/>
        <v>-</v>
      </c>
      <c r="L9" s="85"/>
    </row>
    <row r="10" spans="2:17">
      <c r="B10" s="144" t="s">
        <v>15</v>
      </c>
      <c r="C10" s="145">
        <v>9762</v>
      </c>
      <c r="D10" s="146">
        <v>8705</v>
      </c>
      <c r="E10" s="147">
        <v>897</v>
      </c>
      <c r="F10" s="147">
        <v>145</v>
      </c>
      <c r="G10" s="148">
        <v>15</v>
      </c>
      <c r="H10" s="17">
        <f t="shared" si="1"/>
        <v>89.172300758041388</v>
      </c>
      <c r="I10" s="17">
        <f t="shared" si="0"/>
        <v>9.1886908420405664</v>
      </c>
      <c r="J10" s="17">
        <f t="shared" si="0"/>
        <v>1.4853513624257326</v>
      </c>
      <c r="K10" s="18">
        <f t="shared" si="0"/>
        <v>0.15365703749231713</v>
      </c>
      <c r="L10" s="85"/>
    </row>
    <row r="11" spans="2:17">
      <c r="B11" s="149" t="s">
        <v>16</v>
      </c>
      <c r="C11" s="140">
        <v>1024</v>
      </c>
      <c r="D11" s="150" t="s">
        <v>18</v>
      </c>
      <c r="E11" s="151" t="s">
        <v>18</v>
      </c>
      <c r="F11" s="151" t="s">
        <v>18</v>
      </c>
      <c r="G11" s="152" t="s">
        <v>18</v>
      </c>
      <c r="H11" s="27" t="str">
        <f t="shared" si="1"/>
        <v>x</v>
      </c>
      <c r="I11" s="27" t="str">
        <f t="shared" si="0"/>
        <v>x</v>
      </c>
      <c r="J11" s="27" t="str">
        <f t="shared" si="0"/>
        <v>x</v>
      </c>
      <c r="K11" s="28" t="str">
        <f t="shared" si="0"/>
        <v>x</v>
      </c>
      <c r="L11" s="85"/>
    </row>
    <row r="12" spans="2:17">
      <c r="B12" s="144" t="s">
        <v>17</v>
      </c>
      <c r="C12" s="145">
        <v>307</v>
      </c>
      <c r="D12" s="146" t="s">
        <v>18</v>
      </c>
      <c r="E12" s="147" t="s">
        <v>18</v>
      </c>
      <c r="F12" s="147" t="s">
        <v>18</v>
      </c>
      <c r="G12" s="148" t="s">
        <v>18</v>
      </c>
      <c r="H12" s="30" t="str">
        <f t="shared" si="1"/>
        <v>x</v>
      </c>
      <c r="I12" s="30" t="str">
        <f t="shared" si="0"/>
        <v>x</v>
      </c>
      <c r="J12" s="30" t="str">
        <f t="shared" si="0"/>
        <v>x</v>
      </c>
      <c r="K12" s="31" t="str">
        <f t="shared" si="0"/>
        <v>x</v>
      </c>
      <c r="L12" s="85"/>
    </row>
    <row r="13" spans="2:17">
      <c r="B13" s="149" t="s">
        <v>19</v>
      </c>
      <c r="C13" s="140">
        <v>11598</v>
      </c>
      <c r="D13" s="150">
        <v>1808</v>
      </c>
      <c r="E13" s="151">
        <v>7166</v>
      </c>
      <c r="F13" s="151">
        <v>614</v>
      </c>
      <c r="G13" s="152">
        <v>2010</v>
      </c>
      <c r="H13" s="27">
        <f t="shared" si="1"/>
        <v>15.588894637006382</v>
      </c>
      <c r="I13" s="27">
        <f t="shared" si="0"/>
        <v>61.786514916364887</v>
      </c>
      <c r="J13" s="27">
        <f t="shared" si="0"/>
        <v>5.2940162096913257</v>
      </c>
      <c r="K13" s="28">
        <f t="shared" si="0"/>
        <v>17.330574236937402</v>
      </c>
      <c r="L13" s="85"/>
    </row>
    <row r="14" spans="2:17">
      <c r="B14" s="144" t="s">
        <v>20</v>
      </c>
      <c r="C14" s="145">
        <v>4207</v>
      </c>
      <c r="D14" s="146">
        <v>2008</v>
      </c>
      <c r="E14" s="147">
        <v>2199</v>
      </c>
      <c r="F14" s="147">
        <v>0</v>
      </c>
      <c r="G14" s="148">
        <v>0</v>
      </c>
      <c r="H14" s="17">
        <f t="shared" si="1"/>
        <v>47.729973853101967</v>
      </c>
      <c r="I14" s="17">
        <f t="shared" si="0"/>
        <v>52.270026146898033</v>
      </c>
      <c r="J14" s="17">
        <f t="shared" si="0"/>
        <v>0</v>
      </c>
      <c r="K14" s="18">
        <f t="shared" si="0"/>
        <v>0</v>
      </c>
      <c r="L14" s="85"/>
    </row>
    <row r="15" spans="2:17">
      <c r="B15" s="149" t="s">
        <v>21</v>
      </c>
      <c r="C15" s="140">
        <v>8395</v>
      </c>
      <c r="D15" s="150">
        <v>7008</v>
      </c>
      <c r="E15" s="151">
        <v>1050</v>
      </c>
      <c r="F15" s="151">
        <v>232</v>
      </c>
      <c r="G15" s="152">
        <v>105</v>
      </c>
      <c r="H15" s="27">
        <f t="shared" si="1"/>
        <v>83.478260869565219</v>
      </c>
      <c r="I15" s="27">
        <f t="shared" si="0"/>
        <v>12.507444907683144</v>
      </c>
      <c r="J15" s="27">
        <f t="shared" si="0"/>
        <v>2.7635497319833235</v>
      </c>
      <c r="K15" s="28">
        <f t="shared" si="0"/>
        <v>1.2507444907683145</v>
      </c>
      <c r="L15" s="85"/>
    </row>
    <row r="16" spans="2:17">
      <c r="B16" s="144" t="s">
        <v>22</v>
      </c>
      <c r="C16" s="145">
        <v>915</v>
      </c>
      <c r="D16" s="146">
        <v>312</v>
      </c>
      <c r="E16" s="147">
        <v>515</v>
      </c>
      <c r="F16" s="147">
        <v>50</v>
      </c>
      <c r="G16" s="148">
        <v>38</v>
      </c>
      <c r="H16" s="30">
        <f t="shared" si="1"/>
        <v>34.0983606557377</v>
      </c>
      <c r="I16" s="30">
        <f t="shared" si="0"/>
        <v>56.284153005464475</v>
      </c>
      <c r="J16" s="30">
        <f t="shared" si="0"/>
        <v>5.4644808743169397</v>
      </c>
      <c r="K16" s="31">
        <f t="shared" si="0"/>
        <v>4.1530054644808745</v>
      </c>
      <c r="L16" s="85"/>
    </row>
    <row r="17" spans="2:20">
      <c r="B17" s="149" t="s">
        <v>23</v>
      </c>
      <c r="C17" s="140">
        <v>2201</v>
      </c>
      <c r="D17" s="150">
        <v>1108</v>
      </c>
      <c r="E17" s="151">
        <v>917</v>
      </c>
      <c r="F17" s="151">
        <v>111</v>
      </c>
      <c r="G17" s="152">
        <v>65</v>
      </c>
      <c r="H17" s="27">
        <f t="shared" si="1"/>
        <v>50.340754202635161</v>
      </c>
      <c r="I17" s="27">
        <f t="shared" si="0"/>
        <v>41.662880508859608</v>
      </c>
      <c r="J17" s="27">
        <f t="shared" si="0"/>
        <v>5.0431621990004549</v>
      </c>
      <c r="K17" s="28">
        <f t="shared" si="0"/>
        <v>2.9532030895047705</v>
      </c>
      <c r="L17" s="85"/>
    </row>
    <row r="18" spans="2:20">
      <c r="B18" s="144" t="s">
        <v>24</v>
      </c>
      <c r="C18" s="145">
        <v>969</v>
      </c>
      <c r="D18" s="146" t="s">
        <v>18</v>
      </c>
      <c r="E18" s="147" t="s">
        <v>18</v>
      </c>
      <c r="F18" s="147" t="s">
        <v>18</v>
      </c>
      <c r="G18" s="148" t="s">
        <v>18</v>
      </c>
      <c r="H18" s="30" t="str">
        <f t="shared" si="1"/>
        <v>x</v>
      </c>
      <c r="I18" s="30" t="str">
        <f t="shared" si="0"/>
        <v>x</v>
      </c>
      <c r="J18" s="30" t="str">
        <f t="shared" si="0"/>
        <v>x</v>
      </c>
      <c r="K18" s="31" t="str">
        <f t="shared" si="0"/>
        <v>x</v>
      </c>
      <c r="L18" s="85"/>
    </row>
    <row r="19" spans="2:20">
      <c r="B19" s="149" t="s">
        <v>25</v>
      </c>
      <c r="C19" s="140">
        <v>17293</v>
      </c>
      <c r="D19" s="150">
        <v>11143</v>
      </c>
      <c r="E19" s="151">
        <v>5947</v>
      </c>
      <c r="F19" s="151">
        <v>173</v>
      </c>
      <c r="G19" s="152">
        <v>30</v>
      </c>
      <c r="H19" s="27">
        <f t="shared" si="1"/>
        <v>64.436477187301222</v>
      </c>
      <c r="I19" s="27">
        <f t="shared" si="0"/>
        <v>34.38963742554791</v>
      </c>
      <c r="J19" s="27">
        <f t="shared" si="0"/>
        <v>1.0004047880645348</v>
      </c>
      <c r="K19" s="28">
        <f t="shared" si="0"/>
        <v>0.17348059908633551</v>
      </c>
      <c r="L19" s="85"/>
    </row>
    <row r="20" spans="2:20">
      <c r="B20" s="144" t="s">
        <v>26</v>
      </c>
      <c r="C20" s="145">
        <v>6523</v>
      </c>
      <c r="D20" s="146">
        <v>2890</v>
      </c>
      <c r="E20" s="147">
        <v>3460</v>
      </c>
      <c r="F20" s="147">
        <v>167</v>
      </c>
      <c r="G20" s="148">
        <v>6</v>
      </c>
      <c r="H20" s="17">
        <f t="shared" si="1"/>
        <v>44.304767744902648</v>
      </c>
      <c r="I20" s="17">
        <f t="shared" si="0"/>
        <v>53.043078338187954</v>
      </c>
      <c r="J20" s="17">
        <f t="shared" si="0"/>
        <v>2.5601717001379733</v>
      </c>
      <c r="K20" s="18">
        <f t="shared" si="0"/>
        <v>9.1982216771424194E-2</v>
      </c>
      <c r="L20" s="85"/>
    </row>
    <row r="21" spans="2:20">
      <c r="B21" s="149" t="s">
        <v>27</v>
      </c>
      <c r="C21" s="140">
        <v>1743</v>
      </c>
      <c r="D21" s="150">
        <v>1226</v>
      </c>
      <c r="E21" s="151">
        <v>461</v>
      </c>
      <c r="F21" s="151">
        <v>35</v>
      </c>
      <c r="G21" s="152">
        <v>21</v>
      </c>
      <c r="H21" s="27">
        <f t="shared" si="1"/>
        <v>70.338496844520932</v>
      </c>
      <c r="I21" s="27">
        <f t="shared" si="0"/>
        <v>26.448651749856566</v>
      </c>
      <c r="J21" s="27">
        <f t="shared" si="0"/>
        <v>2.0080321285140563</v>
      </c>
      <c r="K21" s="28">
        <f t="shared" si="0"/>
        <v>1.2048192771084338</v>
      </c>
      <c r="L21" s="85"/>
    </row>
    <row r="22" spans="2:20">
      <c r="B22" s="144" t="s">
        <v>28</v>
      </c>
      <c r="C22" s="145">
        <v>9</v>
      </c>
      <c r="D22" s="153" t="s">
        <v>18</v>
      </c>
      <c r="E22" s="154" t="s">
        <v>18</v>
      </c>
      <c r="F22" s="154" t="s">
        <v>18</v>
      </c>
      <c r="G22" s="155" t="s">
        <v>18</v>
      </c>
      <c r="H22" s="41" t="str">
        <f t="shared" si="1"/>
        <v>x</v>
      </c>
      <c r="I22" s="41" t="str">
        <f t="shared" si="0"/>
        <v>x</v>
      </c>
      <c r="J22" s="41" t="str">
        <f t="shared" si="0"/>
        <v>x</v>
      </c>
      <c r="K22" s="42" t="str">
        <f t="shared" si="0"/>
        <v>x</v>
      </c>
      <c r="L22" s="85"/>
    </row>
    <row r="23" spans="2:20">
      <c r="B23" s="156" t="s">
        <v>55</v>
      </c>
      <c r="C23" s="157">
        <v>37794</v>
      </c>
      <c r="D23" s="158" t="s">
        <v>18</v>
      </c>
      <c r="E23" s="158" t="s">
        <v>18</v>
      </c>
      <c r="F23" s="158" t="s">
        <v>18</v>
      </c>
      <c r="G23" s="158" t="s">
        <v>18</v>
      </c>
      <c r="H23" s="46" t="str">
        <f t="shared" si="1"/>
        <v>x</v>
      </c>
      <c r="I23" s="46" t="str">
        <f t="shared" si="1"/>
        <v>x</v>
      </c>
      <c r="J23" s="46" t="str">
        <f t="shared" si="1"/>
        <v>x</v>
      </c>
      <c r="K23" s="47" t="str">
        <f t="shared" si="1"/>
        <v>x</v>
      </c>
      <c r="L23" s="85"/>
    </row>
    <row r="24" spans="2:20">
      <c r="B24" s="149" t="s">
        <v>56</v>
      </c>
      <c r="C24" s="159">
        <v>72909</v>
      </c>
      <c r="D24" s="160" t="s">
        <v>18</v>
      </c>
      <c r="E24" s="160" t="s">
        <v>18</v>
      </c>
      <c r="F24" s="160" t="s">
        <v>18</v>
      </c>
      <c r="G24" s="160" t="s">
        <v>18</v>
      </c>
      <c r="H24" s="27" t="str">
        <f t="shared" si="1"/>
        <v>x</v>
      </c>
      <c r="I24" s="27" t="str">
        <f t="shared" si="1"/>
        <v>x</v>
      </c>
      <c r="J24" s="27" t="str">
        <f t="shared" si="1"/>
        <v>x</v>
      </c>
      <c r="K24" s="28" t="str">
        <f t="shared" si="1"/>
        <v>x</v>
      </c>
      <c r="L24" s="85"/>
    </row>
    <row r="25" spans="2:20">
      <c r="B25" s="161" t="s">
        <v>31</v>
      </c>
      <c r="C25" s="162">
        <v>110703</v>
      </c>
      <c r="D25" s="163">
        <v>74436</v>
      </c>
      <c r="E25" s="163">
        <v>31536</v>
      </c>
      <c r="F25" s="163">
        <v>2047</v>
      </c>
      <c r="G25" s="163">
        <v>2684</v>
      </c>
      <c r="H25" s="53">
        <f t="shared" si="1"/>
        <v>67.239370206769465</v>
      </c>
      <c r="I25" s="53">
        <f t="shared" si="1"/>
        <v>28.487032871737895</v>
      </c>
      <c r="J25" s="53">
        <f t="shared" si="1"/>
        <v>1.8490917138650265</v>
      </c>
      <c r="K25" s="54">
        <f t="shared" si="1"/>
        <v>2.4245052076276163</v>
      </c>
      <c r="L25" s="85"/>
    </row>
    <row r="26" spans="2:20">
      <c r="B26" s="164"/>
      <c r="C26" s="165"/>
      <c r="D26" s="165"/>
      <c r="E26" s="165"/>
      <c r="F26" s="165"/>
      <c r="G26" s="165"/>
      <c r="H26" s="57"/>
      <c r="I26" s="57"/>
      <c r="J26" s="57"/>
      <c r="K26" s="57"/>
      <c r="L26" s="165"/>
      <c r="M26" s="165"/>
      <c r="N26" s="165"/>
      <c r="O26" s="165"/>
      <c r="Q26" s="57"/>
      <c r="R26" s="57"/>
      <c r="S26" s="57"/>
      <c r="T26" s="57"/>
    </row>
    <row r="27" spans="2:20">
      <c r="C27" s="58"/>
      <c r="D27" s="58"/>
      <c r="E27" s="58"/>
      <c r="F27" s="58"/>
      <c r="G27" s="58"/>
      <c r="H27" s="58"/>
      <c r="I27" s="58"/>
      <c r="J27" s="58"/>
      <c r="K27" s="58"/>
      <c r="L27" s="58"/>
      <c r="M27" s="58"/>
      <c r="N27" s="58"/>
      <c r="O27" s="58"/>
      <c r="P27" s="58"/>
      <c r="Q27" s="58"/>
      <c r="R27" s="58"/>
      <c r="S27" s="58"/>
      <c r="T27" s="58"/>
    </row>
    <row r="28" spans="2:20">
      <c r="B28" s="128" t="s">
        <v>1</v>
      </c>
      <c r="C28" s="113" t="s">
        <v>32</v>
      </c>
      <c r="D28" s="114"/>
      <c r="E28" s="114"/>
      <c r="F28" s="114"/>
      <c r="G28" s="114"/>
      <c r="H28" s="114"/>
      <c r="I28" s="114"/>
      <c r="J28" s="114"/>
      <c r="K28" s="115"/>
      <c r="L28" s="59"/>
      <c r="M28" s="59"/>
      <c r="N28" s="59"/>
      <c r="O28" s="59"/>
      <c r="P28" s="59"/>
      <c r="Q28" s="58"/>
      <c r="R28" s="58"/>
      <c r="S28" s="58"/>
      <c r="T28" s="58"/>
    </row>
    <row r="29" spans="2:20">
      <c r="B29" s="129"/>
      <c r="C29" s="130" t="s">
        <v>3</v>
      </c>
      <c r="D29" s="131"/>
      <c r="E29" s="131"/>
      <c r="F29" s="131"/>
      <c r="G29" s="131"/>
      <c r="H29" s="131"/>
      <c r="I29" s="131"/>
      <c r="J29" s="131"/>
      <c r="K29" s="132"/>
      <c r="L29" s="58"/>
      <c r="M29" s="58"/>
      <c r="N29" s="58"/>
      <c r="O29" s="58"/>
      <c r="P29" s="58"/>
      <c r="Q29" s="58"/>
      <c r="R29" s="58"/>
      <c r="S29" s="58"/>
      <c r="T29" s="58"/>
    </row>
    <row r="30" spans="2:20" ht="28.8">
      <c r="B30" s="129"/>
      <c r="C30" s="166" t="s">
        <v>4</v>
      </c>
      <c r="D30" s="134" t="s">
        <v>5</v>
      </c>
      <c r="E30" s="134" t="s">
        <v>6</v>
      </c>
      <c r="F30" s="134" t="s">
        <v>7</v>
      </c>
      <c r="G30" s="134" t="s">
        <v>8</v>
      </c>
      <c r="H30" s="134" t="s">
        <v>5</v>
      </c>
      <c r="I30" s="134" t="s">
        <v>6</v>
      </c>
      <c r="J30" s="134" t="s">
        <v>7</v>
      </c>
      <c r="K30" s="134" t="s">
        <v>8</v>
      </c>
      <c r="L30" s="58"/>
      <c r="M30" s="58"/>
      <c r="N30" s="58"/>
      <c r="O30" s="58"/>
      <c r="P30" s="58"/>
      <c r="Q30" s="58"/>
      <c r="R30" s="58"/>
      <c r="S30" s="58"/>
      <c r="T30" s="58"/>
    </row>
    <row r="31" spans="2:20">
      <c r="B31" s="135"/>
      <c r="C31" s="136" t="s">
        <v>9</v>
      </c>
      <c r="D31" s="137"/>
      <c r="E31" s="137"/>
      <c r="F31" s="137"/>
      <c r="G31" s="138"/>
      <c r="H31" s="136" t="s">
        <v>10</v>
      </c>
      <c r="I31" s="137"/>
      <c r="J31" s="137"/>
      <c r="K31" s="138"/>
      <c r="L31" s="58"/>
      <c r="M31" s="58"/>
      <c r="N31" s="58"/>
      <c r="O31" s="58"/>
      <c r="P31" s="58"/>
      <c r="Q31" s="58"/>
      <c r="R31" s="58"/>
      <c r="S31" s="58"/>
      <c r="T31" s="58"/>
    </row>
    <row r="32" spans="2:20">
      <c r="B32" s="139" t="s">
        <v>11</v>
      </c>
      <c r="C32" s="151">
        <v>13793</v>
      </c>
      <c r="D32" s="151">
        <v>6469</v>
      </c>
      <c r="E32" s="151">
        <v>6111</v>
      </c>
      <c r="F32" s="151">
        <v>610</v>
      </c>
      <c r="G32" s="151">
        <v>603</v>
      </c>
      <c r="H32" s="61">
        <f>IF(D32="x","x",IF(D32="-","-",D32/$C32*100))</f>
        <v>46.900601754513161</v>
      </c>
      <c r="I32" s="61">
        <f t="shared" ref="I32:K47" si="2">IF(E32="x","x",IF(E32="-","-",E32/$C32*100))</f>
        <v>44.305082288117163</v>
      </c>
      <c r="J32" s="61">
        <f t="shared" si="2"/>
        <v>4.4225331689987675</v>
      </c>
      <c r="K32" s="62">
        <f t="shared" si="2"/>
        <v>4.3717827883709131</v>
      </c>
      <c r="L32" s="85"/>
    </row>
    <row r="33" spans="2:12">
      <c r="B33" s="144" t="s">
        <v>12</v>
      </c>
      <c r="C33" s="147">
        <v>56877</v>
      </c>
      <c r="D33" s="147">
        <v>52133</v>
      </c>
      <c r="E33" s="147">
        <v>4577</v>
      </c>
      <c r="F33" s="147">
        <v>167</v>
      </c>
      <c r="G33" s="147">
        <v>0</v>
      </c>
      <c r="H33" s="64">
        <f t="shared" ref="H33:K50" si="3">IF(D33="x","x",IF(D33="-","-",D33/$C33*100))</f>
        <v>91.659194401955091</v>
      </c>
      <c r="I33" s="64">
        <f t="shared" si="2"/>
        <v>8.0471895493784835</v>
      </c>
      <c r="J33" s="64">
        <f t="shared" si="2"/>
        <v>0.29361604866642049</v>
      </c>
      <c r="K33" s="65">
        <f t="shared" si="2"/>
        <v>0</v>
      </c>
      <c r="L33" s="85"/>
    </row>
    <row r="34" spans="2:12">
      <c r="B34" s="149" t="s">
        <v>13</v>
      </c>
      <c r="C34" s="151" t="s">
        <v>14</v>
      </c>
      <c r="D34" s="151" t="s">
        <v>14</v>
      </c>
      <c r="E34" s="151" t="s">
        <v>14</v>
      </c>
      <c r="F34" s="151" t="s">
        <v>14</v>
      </c>
      <c r="G34" s="151" t="s">
        <v>14</v>
      </c>
      <c r="H34" s="67" t="str">
        <f t="shared" si="3"/>
        <v>-</v>
      </c>
      <c r="I34" s="67" t="str">
        <f t="shared" si="2"/>
        <v>-</v>
      </c>
      <c r="J34" s="67" t="str">
        <f t="shared" si="2"/>
        <v>-</v>
      </c>
      <c r="K34" s="68" t="str">
        <f t="shared" si="2"/>
        <v>-</v>
      </c>
      <c r="L34" s="85"/>
    </row>
    <row r="35" spans="2:12">
      <c r="B35" s="144" t="s">
        <v>15</v>
      </c>
      <c r="C35" s="147">
        <v>71778</v>
      </c>
      <c r="D35" s="147">
        <v>58089</v>
      </c>
      <c r="E35" s="147">
        <v>12284</v>
      </c>
      <c r="F35" s="147">
        <v>1066</v>
      </c>
      <c r="G35" s="147">
        <v>339</v>
      </c>
      <c r="H35" s="64">
        <f t="shared" si="3"/>
        <v>80.928696815180132</v>
      </c>
      <c r="I35" s="64">
        <f t="shared" si="2"/>
        <v>17.113878904399677</v>
      </c>
      <c r="J35" s="64">
        <f t="shared" si="2"/>
        <v>1.4851347209451364</v>
      </c>
      <c r="K35" s="65">
        <f t="shared" si="2"/>
        <v>0.47228955947504808</v>
      </c>
      <c r="L35" s="85"/>
    </row>
    <row r="36" spans="2:12">
      <c r="B36" s="149" t="s">
        <v>16</v>
      </c>
      <c r="C36" s="151">
        <v>1451</v>
      </c>
      <c r="D36" s="151" t="s">
        <v>18</v>
      </c>
      <c r="E36" s="151" t="s">
        <v>18</v>
      </c>
      <c r="F36" s="151" t="s">
        <v>18</v>
      </c>
      <c r="G36" s="151" t="s">
        <v>18</v>
      </c>
      <c r="H36" s="70" t="str">
        <f t="shared" si="3"/>
        <v>x</v>
      </c>
      <c r="I36" s="70" t="str">
        <f t="shared" si="2"/>
        <v>x</v>
      </c>
      <c r="J36" s="70" t="str">
        <f t="shared" si="2"/>
        <v>x</v>
      </c>
      <c r="K36" s="71" t="str">
        <f t="shared" si="2"/>
        <v>x</v>
      </c>
      <c r="L36" s="85"/>
    </row>
    <row r="37" spans="2:12">
      <c r="B37" s="144" t="s">
        <v>17</v>
      </c>
      <c r="C37" s="147">
        <v>1132</v>
      </c>
      <c r="D37" s="147" t="s">
        <v>18</v>
      </c>
      <c r="E37" s="147" t="s">
        <v>18</v>
      </c>
      <c r="F37" s="147" t="s">
        <v>18</v>
      </c>
      <c r="G37" s="147" t="s">
        <v>18</v>
      </c>
      <c r="H37" s="73" t="str">
        <f t="shared" si="3"/>
        <v>x</v>
      </c>
      <c r="I37" s="73" t="str">
        <f t="shared" si="2"/>
        <v>x</v>
      </c>
      <c r="J37" s="73" t="str">
        <f t="shared" si="2"/>
        <v>x</v>
      </c>
      <c r="K37" s="74" t="str">
        <f t="shared" si="2"/>
        <v>x</v>
      </c>
      <c r="L37" s="85"/>
    </row>
    <row r="38" spans="2:12">
      <c r="B38" s="149" t="s">
        <v>19</v>
      </c>
      <c r="C38" s="151">
        <v>9796</v>
      </c>
      <c r="D38" s="151">
        <v>1932</v>
      </c>
      <c r="E38" s="151">
        <v>4812</v>
      </c>
      <c r="F38" s="151">
        <v>691</v>
      </c>
      <c r="G38" s="151">
        <v>2361</v>
      </c>
      <c r="H38" s="70">
        <f t="shared" si="3"/>
        <v>19.722335647202939</v>
      </c>
      <c r="I38" s="70">
        <f t="shared" si="2"/>
        <v>49.122090649244591</v>
      </c>
      <c r="J38" s="70">
        <f t="shared" si="2"/>
        <v>7.0538995508370768</v>
      </c>
      <c r="K38" s="71">
        <f t="shared" si="2"/>
        <v>24.101674152715393</v>
      </c>
      <c r="L38" s="85"/>
    </row>
    <row r="39" spans="2:12">
      <c r="B39" s="144" t="s">
        <v>20</v>
      </c>
      <c r="C39" s="147">
        <v>41101</v>
      </c>
      <c r="D39" s="147">
        <v>5946</v>
      </c>
      <c r="E39" s="147">
        <v>35155</v>
      </c>
      <c r="F39" s="147">
        <v>0</v>
      </c>
      <c r="G39" s="147">
        <v>0</v>
      </c>
      <c r="H39" s="64">
        <f t="shared" si="3"/>
        <v>14.4668012943724</v>
      </c>
      <c r="I39" s="64">
        <f t="shared" si="2"/>
        <v>85.533198705627598</v>
      </c>
      <c r="J39" s="64">
        <f t="shared" si="2"/>
        <v>0</v>
      </c>
      <c r="K39" s="65">
        <f t="shared" si="2"/>
        <v>0</v>
      </c>
      <c r="L39" s="85"/>
    </row>
    <row r="40" spans="2:12">
      <c r="B40" s="149" t="s">
        <v>21</v>
      </c>
      <c r="C40" s="151">
        <v>22478</v>
      </c>
      <c r="D40" s="151">
        <v>20274</v>
      </c>
      <c r="E40" s="151">
        <v>1588</v>
      </c>
      <c r="F40" s="151">
        <v>297</v>
      </c>
      <c r="G40" s="151">
        <v>319</v>
      </c>
      <c r="H40" s="70">
        <f t="shared" si="3"/>
        <v>90.1948571937005</v>
      </c>
      <c r="I40" s="70">
        <f t="shared" si="2"/>
        <v>7.0646854702375652</v>
      </c>
      <c r="J40" s="70">
        <f t="shared" si="2"/>
        <v>1.3212919298870007</v>
      </c>
      <c r="K40" s="71">
        <f t="shared" si="2"/>
        <v>1.4191654061749266</v>
      </c>
      <c r="L40" s="85"/>
    </row>
    <row r="41" spans="2:12">
      <c r="B41" s="144" t="s">
        <v>22</v>
      </c>
      <c r="C41" s="147">
        <v>1244</v>
      </c>
      <c r="D41" s="147">
        <v>547</v>
      </c>
      <c r="E41" s="147">
        <v>595</v>
      </c>
      <c r="F41" s="147">
        <v>24</v>
      </c>
      <c r="G41" s="147">
        <v>78</v>
      </c>
      <c r="H41" s="73">
        <f t="shared" si="3"/>
        <v>43.971061093247584</v>
      </c>
      <c r="I41" s="73">
        <f t="shared" si="2"/>
        <v>47.829581993569128</v>
      </c>
      <c r="J41" s="73">
        <f t="shared" si="2"/>
        <v>1.929260450160772</v>
      </c>
      <c r="K41" s="74">
        <f t="shared" si="2"/>
        <v>6.270096463022508</v>
      </c>
      <c r="L41" s="85"/>
    </row>
    <row r="42" spans="2:12">
      <c r="B42" s="149" t="s">
        <v>23</v>
      </c>
      <c r="C42" s="151">
        <v>5070</v>
      </c>
      <c r="D42" s="151">
        <v>2379</v>
      </c>
      <c r="E42" s="151">
        <v>2349</v>
      </c>
      <c r="F42" s="151">
        <v>169</v>
      </c>
      <c r="G42" s="151">
        <v>173</v>
      </c>
      <c r="H42" s="70">
        <f t="shared" si="3"/>
        <v>46.92307692307692</v>
      </c>
      <c r="I42" s="70">
        <f t="shared" si="2"/>
        <v>46.331360946745562</v>
      </c>
      <c r="J42" s="70">
        <f t="shared" si="2"/>
        <v>3.3333333333333335</v>
      </c>
      <c r="K42" s="71">
        <f t="shared" si="2"/>
        <v>3.4122287968441816</v>
      </c>
      <c r="L42" s="85"/>
    </row>
    <row r="43" spans="2:12">
      <c r="B43" s="144" t="s">
        <v>24</v>
      </c>
      <c r="C43" s="147">
        <v>1438</v>
      </c>
      <c r="D43" s="147" t="s">
        <v>18</v>
      </c>
      <c r="E43" s="147" t="s">
        <v>18</v>
      </c>
      <c r="F43" s="147" t="s">
        <v>18</v>
      </c>
      <c r="G43" s="147" t="s">
        <v>18</v>
      </c>
      <c r="H43" s="73" t="str">
        <f t="shared" si="3"/>
        <v>x</v>
      </c>
      <c r="I43" s="73" t="str">
        <f t="shared" si="2"/>
        <v>x</v>
      </c>
      <c r="J43" s="73" t="str">
        <f t="shared" si="2"/>
        <v>x</v>
      </c>
      <c r="K43" s="74" t="str">
        <f t="shared" si="2"/>
        <v>x</v>
      </c>
      <c r="L43" s="85"/>
    </row>
    <row r="44" spans="2:12">
      <c r="B44" s="149" t="s">
        <v>25</v>
      </c>
      <c r="C44" s="151">
        <v>120168</v>
      </c>
      <c r="D44" s="151">
        <v>62116</v>
      </c>
      <c r="E44" s="151">
        <v>57032</v>
      </c>
      <c r="F44" s="151">
        <v>746</v>
      </c>
      <c r="G44" s="151">
        <v>274</v>
      </c>
      <c r="H44" s="70">
        <f t="shared" si="3"/>
        <v>51.690965980959987</v>
      </c>
      <c r="I44" s="70">
        <f t="shared" si="2"/>
        <v>47.460222355369147</v>
      </c>
      <c r="J44" s="70">
        <f t="shared" si="2"/>
        <v>0.62079755009653148</v>
      </c>
      <c r="K44" s="71">
        <f t="shared" si="2"/>
        <v>0.22801411357432927</v>
      </c>
      <c r="L44" s="85"/>
    </row>
    <row r="45" spans="2:12">
      <c r="B45" s="144" t="s">
        <v>26</v>
      </c>
      <c r="C45" s="147">
        <v>52086</v>
      </c>
      <c r="D45" s="147">
        <v>26533</v>
      </c>
      <c r="E45" s="147">
        <v>24429</v>
      </c>
      <c r="F45" s="147">
        <v>968</v>
      </c>
      <c r="G45" s="147">
        <v>156</v>
      </c>
      <c r="H45" s="64">
        <f t="shared" si="3"/>
        <v>50.940751833506127</v>
      </c>
      <c r="I45" s="64">
        <f t="shared" si="2"/>
        <v>46.901278654532888</v>
      </c>
      <c r="J45" s="64">
        <f t="shared" si="2"/>
        <v>1.8584648465998541</v>
      </c>
      <c r="K45" s="65">
        <f t="shared" si="2"/>
        <v>0.29950466536113352</v>
      </c>
      <c r="L45" s="85"/>
    </row>
    <row r="46" spans="2:12">
      <c r="B46" s="149" t="s">
        <v>27</v>
      </c>
      <c r="C46" s="151">
        <v>6986</v>
      </c>
      <c r="D46" s="151">
        <v>4192</v>
      </c>
      <c r="E46" s="151">
        <v>2389</v>
      </c>
      <c r="F46" s="151">
        <v>285</v>
      </c>
      <c r="G46" s="151">
        <v>120</v>
      </c>
      <c r="H46" s="70">
        <f t="shared" si="3"/>
        <v>60.005725737188662</v>
      </c>
      <c r="I46" s="70">
        <f t="shared" si="2"/>
        <v>34.196965359290012</v>
      </c>
      <c r="J46" s="70">
        <f t="shared" si="2"/>
        <v>4.0795877469224164</v>
      </c>
      <c r="K46" s="71">
        <f t="shared" si="2"/>
        <v>1.7177211565989121</v>
      </c>
      <c r="L46" s="85"/>
    </row>
    <row r="47" spans="2:12">
      <c r="B47" s="144" t="s">
        <v>28</v>
      </c>
      <c r="C47" s="147">
        <v>329</v>
      </c>
      <c r="D47" s="154" t="s">
        <v>18</v>
      </c>
      <c r="E47" s="154" t="s">
        <v>18</v>
      </c>
      <c r="F47" s="154" t="s">
        <v>18</v>
      </c>
      <c r="G47" s="155" t="s">
        <v>18</v>
      </c>
      <c r="H47" s="77" t="str">
        <f t="shared" si="3"/>
        <v>x</v>
      </c>
      <c r="I47" s="77" t="str">
        <f t="shared" si="2"/>
        <v>x</v>
      </c>
      <c r="J47" s="77" t="str">
        <f t="shared" si="2"/>
        <v>x</v>
      </c>
      <c r="K47" s="78" t="str">
        <f t="shared" si="2"/>
        <v>x</v>
      </c>
      <c r="L47" s="85"/>
    </row>
    <row r="48" spans="2:12">
      <c r="B48" s="156" t="s">
        <v>55</v>
      </c>
      <c r="C48" s="157">
        <v>285462</v>
      </c>
      <c r="D48" s="158" t="s">
        <v>18</v>
      </c>
      <c r="E48" s="158" t="s">
        <v>18</v>
      </c>
      <c r="F48" s="158" t="s">
        <v>18</v>
      </c>
      <c r="G48" s="158" t="s">
        <v>18</v>
      </c>
      <c r="H48" s="79" t="str">
        <f t="shared" si="3"/>
        <v>x</v>
      </c>
      <c r="I48" s="79" t="str">
        <f t="shared" si="3"/>
        <v>x</v>
      </c>
      <c r="J48" s="79" t="str">
        <f t="shared" si="3"/>
        <v>x</v>
      </c>
      <c r="K48" s="80" t="str">
        <f t="shared" si="3"/>
        <v>x</v>
      </c>
      <c r="L48" s="85"/>
    </row>
    <row r="49" spans="2:12">
      <c r="B49" s="149" t="s">
        <v>56</v>
      </c>
      <c r="C49" s="159">
        <v>120265</v>
      </c>
      <c r="D49" s="160" t="s">
        <v>18</v>
      </c>
      <c r="E49" s="160" t="s">
        <v>18</v>
      </c>
      <c r="F49" s="160" t="s">
        <v>18</v>
      </c>
      <c r="G49" s="160" t="s">
        <v>18</v>
      </c>
      <c r="H49" s="70" t="str">
        <f t="shared" si="3"/>
        <v>x</v>
      </c>
      <c r="I49" s="70" t="str">
        <f t="shared" si="3"/>
        <v>x</v>
      </c>
      <c r="J49" s="70" t="str">
        <f t="shared" si="3"/>
        <v>x</v>
      </c>
      <c r="K49" s="71" t="str">
        <f t="shared" si="3"/>
        <v>x</v>
      </c>
      <c r="L49" s="85"/>
    </row>
    <row r="50" spans="2:12">
      <c r="B50" s="161" t="s">
        <v>31</v>
      </c>
      <c r="C50" s="162">
        <v>405727</v>
      </c>
      <c r="D50" s="163">
        <v>244287</v>
      </c>
      <c r="E50" s="163">
        <v>151582</v>
      </c>
      <c r="F50" s="163">
        <v>5215</v>
      </c>
      <c r="G50" s="163">
        <v>4643</v>
      </c>
      <c r="H50" s="81">
        <f t="shared" si="3"/>
        <v>60.209697653841133</v>
      </c>
      <c r="I50" s="81">
        <f t="shared" si="3"/>
        <v>37.360589756166092</v>
      </c>
      <c r="J50" s="81">
        <f t="shared" si="3"/>
        <v>1.2853470437017995</v>
      </c>
      <c r="K50" s="82">
        <f t="shared" si="3"/>
        <v>1.144365546290979</v>
      </c>
      <c r="L50" s="85"/>
    </row>
    <row r="51" spans="2:12" ht="14.7" customHeight="1">
      <c r="B51" s="122" t="s">
        <v>33</v>
      </c>
      <c r="C51" s="122"/>
      <c r="D51" s="122"/>
      <c r="E51" s="122"/>
      <c r="F51" s="122"/>
      <c r="G51" s="122"/>
      <c r="H51" s="122"/>
      <c r="I51" s="122"/>
      <c r="J51" s="122"/>
      <c r="K51" s="122"/>
    </row>
    <row r="52" spans="2:12" ht="14.7" customHeight="1">
      <c r="B52" s="107" t="s">
        <v>34</v>
      </c>
      <c r="C52" s="107"/>
      <c r="D52" s="107"/>
      <c r="E52" s="107"/>
      <c r="F52" s="107"/>
      <c r="G52" s="107"/>
      <c r="H52" s="107"/>
      <c r="I52" s="107"/>
      <c r="J52" s="107"/>
      <c r="K52" s="107"/>
    </row>
    <row r="53" spans="2:12" ht="14.7" customHeight="1">
      <c r="B53" s="108" t="s">
        <v>35</v>
      </c>
      <c r="C53" s="108"/>
      <c r="D53" s="108"/>
      <c r="E53" s="108"/>
      <c r="F53" s="108"/>
      <c r="G53" s="108"/>
      <c r="H53" s="108"/>
      <c r="I53" s="108"/>
      <c r="J53" s="108"/>
      <c r="K53" s="108"/>
    </row>
    <row r="54" spans="2:12" ht="30" customHeight="1">
      <c r="B54" s="109" t="s">
        <v>57</v>
      </c>
      <c r="C54" s="109"/>
      <c r="D54" s="109"/>
      <c r="E54" s="109"/>
      <c r="F54" s="109"/>
      <c r="G54" s="109"/>
      <c r="H54" s="109"/>
      <c r="I54" s="109"/>
      <c r="J54" s="109"/>
      <c r="K54" s="109"/>
    </row>
  </sheetData>
  <mergeCells count="15">
    <mergeCell ref="B52:K52"/>
    <mergeCell ref="B53:K53"/>
    <mergeCell ref="B54:K54"/>
    <mergeCell ref="B28:B31"/>
    <mergeCell ref="C28:K28"/>
    <mergeCell ref="C29:K29"/>
    <mergeCell ref="C31:G31"/>
    <mergeCell ref="H31:K31"/>
    <mergeCell ref="B51:K51"/>
    <mergeCell ref="B2:K2"/>
    <mergeCell ref="B3:B6"/>
    <mergeCell ref="C3:K3"/>
    <mergeCell ref="C4:K4"/>
    <mergeCell ref="C6:G6"/>
    <mergeCell ref="H6:K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FAA51-A8DF-4828-A40E-0EBF02CF868F}">
  <sheetPr published="0"/>
  <dimension ref="B1:T55"/>
  <sheetViews>
    <sheetView workbookViewId="0">
      <selection activeCell="B2" sqref="B2:K2"/>
    </sheetView>
  </sheetViews>
  <sheetFormatPr baseColWidth="10" defaultColWidth="10.44140625" defaultRowHeight="14.4"/>
  <cols>
    <col min="2" max="2" width="31.6640625" customWidth="1"/>
    <col min="3" max="20" width="20.44140625" customWidth="1"/>
    <col min="21" max="21" width="22.44140625" customWidth="1"/>
  </cols>
  <sheetData>
    <row r="1" spans="2:17" ht="16.2" customHeight="1"/>
    <row r="2" spans="2:17" ht="33.450000000000003" customHeight="1">
      <c r="B2" s="123" t="s">
        <v>52</v>
      </c>
      <c r="C2" s="123"/>
      <c r="D2" s="123"/>
      <c r="E2" s="123"/>
      <c r="F2" s="123"/>
      <c r="G2" s="123"/>
      <c r="H2" s="123"/>
      <c r="I2" s="123"/>
      <c r="J2" s="123"/>
      <c r="K2" s="123"/>
      <c r="L2" s="1"/>
      <c r="M2" s="1"/>
      <c r="N2" s="1"/>
      <c r="O2" s="1"/>
      <c r="P2" s="1"/>
      <c r="Q2" s="1"/>
    </row>
    <row r="3" spans="2:17">
      <c r="B3" s="110" t="s">
        <v>1</v>
      </c>
      <c r="C3" s="113" t="s">
        <v>2</v>
      </c>
      <c r="D3" s="114"/>
      <c r="E3" s="114"/>
      <c r="F3" s="114"/>
      <c r="G3" s="114"/>
      <c r="H3" s="114"/>
      <c r="I3" s="114"/>
      <c r="J3" s="114"/>
      <c r="K3" s="115"/>
    </row>
    <row r="4" spans="2:17">
      <c r="B4" s="111"/>
      <c r="C4" s="116" t="s">
        <v>3</v>
      </c>
      <c r="D4" s="117"/>
      <c r="E4" s="117"/>
      <c r="F4" s="117"/>
      <c r="G4" s="117"/>
      <c r="H4" s="117"/>
      <c r="I4" s="117"/>
      <c r="J4" s="117"/>
      <c r="K4" s="118"/>
    </row>
    <row r="5" spans="2:17" ht="28.8">
      <c r="B5" s="111"/>
      <c r="C5" s="2" t="s">
        <v>4</v>
      </c>
      <c r="D5" s="3" t="s">
        <v>5</v>
      </c>
      <c r="E5" s="3" t="s">
        <v>6</v>
      </c>
      <c r="F5" s="3" t="s">
        <v>7</v>
      </c>
      <c r="G5" s="3" t="s">
        <v>8</v>
      </c>
      <c r="H5" s="3" t="s">
        <v>5</v>
      </c>
      <c r="I5" s="3" t="s">
        <v>6</v>
      </c>
      <c r="J5" s="3" t="s">
        <v>7</v>
      </c>
      <c r="K5" s="3" t="s">
        <v>8</v>
      </c>
    </row>
    <row r="6" spans="2:17">
      <c r="B6" s="112"/>
      <c r="C6" s="119" t="s">
        <v>9</v>
      </c>
      <c r="D6" s="120"/>
      <c r="E6" s="120"/>
      <c r="F6" s="120"/>
      <c r="G6" s="121"/>
      <c r="H6" s="119" t="s">
        <v>10</v>
      </c>
      <c r="I6" s="120"/>
      <c r="J6" s="120"/>
      <c r="K6" s="121"/>
    </row>
    <row r="7" spans="2:17">
      <c r="B7" s="4" t="s">
        <v>11</v>
      </c>
      <c r="C7" s="5">
        <v>8828</v>
      </c>
      <c r="D7" s="6">
        <v>3393</v>
      </c>
      <c r="E7" s="7">
        <v>4518</v>
      </c>
      <c r="F7" s="7">
        <v>445</v>
      </c>
      <c r="G7" s="8">
        <v>472</v>
      </c>
      <c r="H7" s="9">
        <f>D7/$C7*100</f>
        <v>38.434526506570002</v>
      </c>
      <c r="I7" s="9">
        <f t="shared" ref="I7:K21" si="0">E7/$C7*100</f>
        <v>51.178069777979161</v>
      </c>
      <c r="J7" s="9">
        <f t="shared" si="0"/>
        <v>5.0407793384685098</v>
      </c>
      <c r="K7" s="10">
        <f t="shared" si="0"/>
        <v>5.3466243769823292</v>
      </c>
      <c r="L7" s="85"/>
    </row>
    <row r="8" spans="2:17">
      <c r="B8" s="12" t="s">
        <v>12</v>
      </c>
      <c r="C8" s="13">
        <v>34749</v>
      </c>
      <c r="D8" s="14">
        <v>29849</v>
      </c>
      <c r="E8" s="15">
        <v>4729</v>
      </c>
      <c r="F8" s="15">
        <v>126</v>
      </c>
      <c r="G8" s="16">
        <v>45</v>
      </c>
      <c r="H8" s="17">
        <f t="shared" ref="H8:K25" si="1">D8/$C8*100</f>
        <v>85.898874787763674</v>
      </c>
      <c r="I8" s="17">
        <f t="shared" si="0"/>
        <v>13.609024720135832</v>
      </c>
      <c r="J8" s="17">
        <f t="shared" si="0"/>
        <v>0.3626003626003626</v>
      </c>
      <c r="K8" s="18">
        <f t="shared" si="0"/>
        <v>0.12950012950012948</v>
      </c>
      <c r="L8" s="85"/>
    </row>
    <row r="9" spans="2:17">
      <c r="B9" s="20" t="s">
        <v>13</v>
      </c>
      <c r="C9" s="5" t="s">
        <v>14</v>
      </c>
      <c r="D9" s="21" t="s">
        <v>14</v>
      </c>
      <c r="E9" s="22" t="s">
        <v>14</v>
      </c>
      <c r="F9" s="22" t="s">
        <v>14</v>
      </c>
      <c r="G9" s="23" t="s">
        <v>14</v>
      </c>
      <c r="H9" s="24" t="s">
        <v>14</v>
      </c>
      <c r="I9" s="24" t="s">
        <v>14</v>
      </c>
      <c r="J9" s="24" t="s">
        <v>14</v>
      </c>
      <c r="K9" s="25" t="s">
        <v>14</v>
      </c>
      <c r="L9" s="85"/>
    </row>
    <row r="10" spans="2:17">
      <c r="B10" s="12" t="s">
        <v>15</v>
      </c>
      <c r="C10" s="13">
        <v>7870</v>
      </c>
      <c r="D10" s="14">
        <v>6936</v>
      </c>
      <c r="E10" s="15">
        <v>807</v>
      </c>
      <c r="F10" s="15">
        <v>87</v>
      </c>
      <c r="G10" s="16">
        <v>40</v>
      </c>
      <c r="H10" s="17">
        <f t="shared" si="1"/>
        <v>88.132147395171529</v>
      </c>
      <c r="I10" s="17">
        <f t="shared" si="0"/>
        <v>10.254129606099111</v>
      </c>
      <c r="J10" s="17">
        <f t="shared" si="0"/>
        <v>1.105463786531131</v>
      </c>
      <c r="K10" s="18">
        <f t="shared" si="0"/>
        <v>0.50825921219822112</v>
      </c>
      <c r="L10" s="85"/>
    </row>
    <row r="11" spans="2:17">
      <c r="B11" s="20" t="s">
        <v>16</v>
      </c>
      <c r="C11" s="5">
        <v>1032</v>
      </c>
      <c r="D11" s="21">
        <v>893</v>
      </c>
      <c r="E11" s="22">
        <v>27</v>
      </c>
      <c r="F11" s="22">
        <v>93</v>
      </c>
      <c r="G11" s="23">
        <v>19</v>
      </c>
      <c r="H11" s="27">
        <f t="shared" si="1"/>
        <v>86.531007751937977</v>
      </c>
      <c r="I11" s="27">
        <f t="shared" si="0"/>
        <v>2.6162790697674421</v>
      </c>
      <c r="J11" s="27">
        <f t="shared" si="0"/>
        <v>9.0116279069767433</v>
      </c>
      <c r="K11" s="28">
        <f t="shared" si="0"/>
        <v>1.8410852713178296</v>
      </c>
      <c r="L11" s="85"/>
    </row>
    <row r="12" spans="2:17">
      <c r="B12" s="12" t="s">
        <v>17</v>
      </c>
      <c r="C12" s="13">
        <v>395</v>
      </c>
      <c r="D12" s="14">
        <v>336</v>
      </c>
      <c r="E12" s="15">
        <v>39</v>
      </c>
      <c r="F12" s="15">
        <v>16</v>
      </c>
      <c r="G12" s="16">
        <v>4</v>
      </c>
      <c r="H12" s="30">
        <f t="shared" si="1"/>
        <v>85.063291139240505</v>
      </c>
      <c r="I12" s="30">
        <f t="shared" si="0"/>
        <v>9.8734177215189867</v>
      </c>
      <c r="J12" s="30">
        <f t="shared" si="0"/>
        <v>4.0506329113924053</v>
      </c>
      <c r="K12" s="31">
        <f t="shared" si="0"/>
        <v>1.0126582278481013</v>
      </c>
      <c r="L12" s="85"/>
    </row>
    <row r="13" spans="2:17">
      <c r="B13" s="20" t="s">
        <v>19</v>
      </c>
      <c r="C13" s="5">
        <v>11347</v>
      </c>
      <c r="D13" s="21">
        <v>1793</v>
      </c>
      <c r="E13" s="22">
        <v>6904</v>
      </c>
      <c r="F13" s="22">
        <v>529</v>
      </c>
      <c r="G13" s="23">
        <v>2121</v>
      </c>
      <c r="H13" s="27">
        <f t="shared" si="1"/>
        <v>15.801533444963425</v>
      </c>
      <c r="I13" s="27">
        <f t="shared" si="0"/>
        <v>60.84427602009341</v>
      </c>
      <c r="J13" s="27">
        <f t="shared" si="0"/>
        <v>4.6620252048999733</v>
      </c>
      <c r="K13" s="28">
        <f t="shared" si="0"/>
        <v>18.692165330043185</v>
      </c>
      <c r="L13" s="85"/>
    </row>
    <row r="14" spans="2:17">
      <c r="B14" s="12" t="s">
        <v>20</v>
      </c>
      <c r="C14" s="13">
        <v>3538</v>
      </c>
      <c r="D14" s="14" t="s">
        <v>18</v>
      </c>
      <c r="E14" s="15" t="s">
        <v>18</v>
      </c>
      <c r="F14" s="15" t="s">
        <v>18</v>
      </c>
      <c r="G14" s="16" t="s">
        <v>18</v>
      </c>
      <c r="H14" s="17" t="s">
        <v>18</v>
      </c>
      <c r="I14" s="17" t="s">
        <v>18</v>
      </c>
      <c r="J14" s="17" t="s">
        <v>18</v>
      </c>
      <c r="K14" s="18" t="s">
        <v>18</v>
      </c>
      <c r="L14" s="85"/>
    </row>
    <row r="15" spans="2:17">
      <c r="B15" s="20" t="s">
        <v>21</v>
      </c>
      <c r="C15" s="5">
        <v>8191</v>
      </c>
      <c r="D15" s="21">
        <v>6716</v>
      </c>
      <c r="E15" s="22">
        <v>1048</v>
      </c>
      <c r="F15" s="22">
        <v>287</v>
      </c>
      <c r="G15" s="23">
        <v>140</v>
      </c>
      <c r="H15" s="27">
        <f t="shared" si="1"/>
        <v>81.992430716640214</v>
      </c>
      <c r="I15" s="27">
        <f t="shared" si="0"/>
        <v>12.794530582346479</v>
      </c>
      <c r="J15" s="27">
        <f t="shared" si="0"/>
        <v>3.5038456842876329</v>
      </c>
      <c r="K15" s="28">
        <f t="shared" si="0"/>
        <v>1.7091930167256746</v>
      </c>
      <c r="L15" s="85"/>
    </row>
    <row r="16" spans="2:17">
      <c r="B16" s="12" t="s">
        <v>22</v>
      </c>
      <c r="C16" s="13">
        <v>915</v>
      </c>
      <c r="D16" s="14">
        <v>292</v>
      </c>
      <c r="E16" s="15">
        <v>454</v>
      </c>
      <c r="F16" s="15">
        <v>39</v>
      </c>
      <c r="G16" s="16">
        <v>130</v>
      </c>
      <c r="H16" s="30">
        <f t="shared" si="1"/>
        <v>31.912568306010929</v>
      </c>
      <c r="I16" s="30">
        <f t="shared" si="0"/>
        <v>49.617486338797811</v>
      </c>
      <c r="J16" s="30">
        <f t="shared" si="0"/>
        <v>4.2622950819672125</v>
      </c>
      <c r="K16" s="31">
        <f t="shared" si="0"/>
        <v>14.207650273224044</v>
      </c>
      <c r="L16" s="85"/>
    </row>
    <row r="17" spans="2:20">
      <c r="B17" s="20" t="s">
        <v>23</v>
      </c>
      <c r="C17" s="5">
        <v>2349</v>
      </c>
      <c r="D17" s="21">
        <v>680</v>
      </c>
      <c r="E17" s="22">
        <v>1310</v>
      </c>
      <c r="F17" s="22">
        <v>110</v>
      </c>
      <c r="G17" s="23">
        <v>249</v>
      </c>
      <c r="H17" s="27">
        <f t="shared" si="1"/>
        <v>28.948488718603659</v>
      </c>
      <c r="I17" s="27">
        <f t="shared" si="0"/>
        <v>55.768412090251175</v>
      </c>
      <c r="J17" s="27">
        <f t="shared" si="0"/>
        <v>4.6828437633035334</v>
      </c>
      <c r="K17" s="28">
        <f t="shared" si="0"/>
        <v>10.600255427841635</v>
      </c>
      <c r="L17" s="85"/>
    </row>
    <row r="18" spans="2:20">
      <c r="B18" s="12" t="s">
        <v>24</v>
      </c>
      <c r="C18" s="13">
        <v>900</v>
      </c>
      <c r="D18" s="14" t="s">
        <v>18</v>
      </c>
      <c r="E18" s="15" t="s">
        <v>18</v>
      </c>
      <c r="F18" s="15" t="s">
        <v>18</v>
      </c>
      <c r="G18" s="16" t="s">
        <v>18</v>
      </c>
      <c r="H18" s="30" t="s">
        <v>18</v>
      </c>
      <c r="I18" s="30" t="s">
        <v>18</v>
      </c>
      <c r="J18" s="30" t="s">
        <v>18</v>
      </c>
      <c r="K18" s="31" t="s">
        <v>18</v>
      </c>
      <c r="L18" s="85"/>
    </row>
    <row r="19" spans="2:20">
      <c r="B19" s="20" t="s">
        <v>25</v>
      </c>
      <c r="C19" s="5">
        <v>13684</v>
      </c>
      <c r="D19" s="21">
        <v>8691</v>
      </c>
      <c r="E19" s="22">
        <v>4777</v>
      </c>
      <c r="F19" s="22">
        <v>192</v>
      </c>
      <c r="G19" s="23">
        <v>24</v>
      </c>
      <c r="H19" s="27">
        <f t="shared" si="1"/>
        <v>63.512130955860854</v>
      </c>
      <c r="I19" s="27">
        <f t="shared" si="0"/>
        <v>34.909383221280329</v>
      </c>
      <c r="J19" s="27">
        <f t="shared" si="0"/>
        <v>1.4030985092078339</v>
      </c>
      <c r="K19" s="28">
        <f t="shared" si="0"/>
        <v>0.17538731365097923</v>
      </c>
      <c r="L19" s="85"/>
    </row>
    <row r="20" spans="2:20">
      <c r="B20" s="12" t="s">
        <v>26</v>
      </c>
      <c r="C20" s="13">
        <v>5390</v>
      </c>
      <c r="D20" s="14" t="s">
        <v>18</v>
      </c>
      <c r="E20" s="15" t="s">
        <v>18</v>
      </c>
      <c r="F20" s="15" t="s">
        <v>18</v>
      </c>
      <c r="G20" s="16" t="s">
        <v>18</v>
      </c>
      <c r="H20" s="17" t="s">
        <v>18</v>
      </c>
      <c r="I20" s="17" t="s">
        <v>18</v>
      </c>
      <c r="J20" s="17" t="s">
        <v>18</v>
      </c>
      <c r="K20" s="18" t="s">
        <v>18</v>
      </c>
      <c r="L20" s="85"/>
    </row>
    <row r="21" spans="2:20">
      <c r="B21" s="20" t="s">
        <v>27</v>
      </c>
      <c r="C21" s="34">
        <v>1834</v>
      </c>
      <c r="D21" s="35">
        <v>1245</v>
      </c>
      <c r="E21" s="36">
        <v>508</v>
      </c>
      <c r="F21" s="36">
        <v>59</v>
      </c>
      <c r="G21" s="37">
        <v>22</v>
      </c>
      <c r="H21" s="27">
        <f t="shared" si="1"/>
        <v>67.884405670665217</v>
      </c>
      <c r="I21" s="27">
        <f t="shared" si="0"/>
        <v>27.699018538713194</v>
      </c>
      <c r="J21" s="27">
        <f t="shared" si="0"/>
        <v>3.2170119956379502</v>
      </c>
      <c r="K21" s="28">
        <f t="shared" si="0"/>
        <v>1.1995637949836424</v>
      </c>
      <c r="L21" s="85"/>
    </row>
    <row r="22" spans="2:20">
      <c r="B22" s="12" t="s">
        <v>28</v>
      </c>
      <c r="C22" s="13">
        <v>15</v>
      </c>
      <c r="D22" s="38" t="s">
        <v>18</v>
      </c>
      <c r="E22" s="39" t="s">
        <v>18</v>
      </c>
      <c r="F22" s="39" t="s">
        <v>18</v>
      </c>
      <c r="G22" s="40" t="s">
        <v>18</v>
      </c>
      <c r="H22" s="41" t="s">
        <v>18</v>
      </c>
      <c r="I22" s="41" t="s">
        <v>18</v>
      </c>
      <c r="J22" s="41" t="s">
        <v>18</v>
      </c>
      <c r="K22" s="42" t="s">
        <v>18</v>
      </c>
      <c r="L22" s="85"/>
    </row>
    <row r="23" spans="2:20">
      <c r="B23" s="43" t="s">
        <v>29</v>
      </c>
      <c r="C23" s="44">
        <f>SUM(D23:G23)</f>
        <v>21554</v>
      </c>
      <c r="D23" s="45">
        <f>SUM(D10,D14,D19,D20,D22,D9)</f>
        <v>15627</v>
      </c>
      <c r="E23" s="45">
        <f>SUM(E10,E14,E19,E20,E22,E9)</f>
        <v>5584</v>
      </c>
      <c r="F23" s="45">
        <f>SUM(F10,F14,F19,F20,F22,F9)</f>
        <v>279</v>
      </c>
      <c r="G23" s="45">
        <f>SUM(G10,G14,G19,G20,G22,G9)</f>
        <v>64</v>
      </c>
      <c r="H23" s="46">
        <f t="shared" si="1"/>
        <v>72.501623828523705</v>
      </c>
      <c r="I23" s="46">
        <f t="shared" si="1"/>
        <v>25.907024218242551</v>
      </c>
      <c r="J23" s="46">
        <f t="shared" si="1"/>
        <v>1.2944233088985801</v>
      </c>
      <c r="K23" s="47">
        <f t="shared" si="1"/>
        <v>0.2969286443351582</v>
      </c>
      <c r="L23" s="85"/>
    </row>
    <row r="24" spans="2:20">
      <c r="B24" s="20" t="s">
        <v>30</v>
      </c>
      <c r="C24" s="48">
        <f>SUM(D24:G24)</f>
        <v>69640</v>
      </c>
      <c r="D24" s="49">
        <f>SUM(D7,D8,D11,D12,D13,D15,D16,D17,D18,D21)</f>
        <v>45197</v>
      </c>
      <c r="E24" s="49">
        <f>SUM(E7,E8,E11,E12,E13,E15,E16,E17,E18,E21)</f>
        <v>19537</v>
      </c>
      <c r="F24" s="49">
        <f>SUM(F7,F8,F11,F12,F13,F15,F16,F17,F18,F21)</f>
        <v>1704</v>
      </c>
      <c r="G24" s="49">
        <f>SUM(G7,G8,G11,G12,G13,G15,G16,G17,G18,G21)</f>
        <v>3202</v>
      </c>
      <c r="H24" s="27">
        <f t="shared" si="1"/>
        <v>64.900919012062033</v>
      </c>
      <c r="I24" s="27">
        <f t="shared" si="1"/>
        <v>28.054279149913842</v>
      </c>
      <c r="J24" s="27">
        <f t="shared" si="1"/>
        <v>2.4468696151636991</v>
      </c>
      <c r="K24" s="28">
        <f t="shared" si="1"/>
        <v>4.5979322228604254</v>
      </c>
      <c r="L24" s="85"/>
    </row>
    <row r="25" spans="2:20">
      <c r="B25" s="50" t="s">
        <v>31</v>
      </c>
      <c r="C25" s="51">
        <v>101037</v>
      </c>
      <c r="D25" s="52">
        <v>65498</v>
      </c>
      <c r="E25" s="52">
        <v>30070</v>
      </c>
      <c r="F25" s="52">
        <v>2106</v>
      </c>
      <c r="G25" s="52">
        <v>3363</v>
      </c>
      <c r="H25" s="53">
        <f t="shared" si="1"/>
        <v>64.825756900937279</v>
      </c>
      <c r="I25" s="53">
        <f t="shared" si="1"/>
        <v>29.761374545958414</v>
      </c>
      <c r="J25" s="53">
        <f t="shared" si="1"/>
        <v>2.0843849282935953</v>
      </c>
      <c r="K25" s="54">
        <f t="shared" si="1"/>
        <v>3.3284836248107128</v>
      </c>
      <c r="L25" s="85"/>
    </row>
    <row r="26" spans="2:20">
      <c r="B26" s="55"/>
      <c r="C26" s="56"/>
      <c r="D26" s="56"/>
      <c r="E26" s="56"/>
      <c r="F26" s="56"/>
      <c r="G26" s="56"/>
      <c r="H26" s="57"/>
      <c r="I26" s="57"/>
      <c r="J26" s="57"/>
      <c r="K26" s="57"/>
      <c r="L26" s="56"/>
      <c r="M26" s="56"/>
      <c r="N26" s="56"/>
      <c r="O26" s="56"/>
      <c r="Q26" s="57"/>
      <c r="R26" s="57"/>
      <c r="S26" s="57"/>
      <c r="T26" s="57"/>
    </row>
    <row r="27" spans="2:20">
      <c r="C27" s="58"/>
      <c r="D27" s="58"/>
      <c r="E27" s="58"/>
      <c r="F27" s="58"/>
      <c r="G27" s="58"/>
      <c r="H27" s="58"/>
      <c r="I27" s="58"/>
      <c r="J27" s="58"/>
      <c r="K27" s="58"/>
      <c r="L27" s="58"/>
      <c r="M27" s="58"/>
      <c r="N27" s="58"/>
      <c r="O27" s="58"/>
      <c r="P27" s="58"/>
      <c r="Q27" s="58"/>
      <c r="R27" s="58"/>
      <c r="S27" s="58"/>
      <c r="T27" s="58"/>
    </row>
    <row r="28" spans="2:20">
      <c r="B28" s="110" t="s">
        <v>1</v>
      </c>
      <c r="C28" s="113" t="s">
        <v>32</v>
      </c>
      <c r="D28" s="114"/>
      <c r="E28" s="114"/>
      <c r="F28" s="114"/>
      <c r="G28" s="114"/>
      <c r="H28" s="114"/>
      <c r="I28" s="114"/>
      <c r="J28" s="114"/>
      <c r="K28" s="115"/>
      <c r="L28" s="59"/>
      <c r="M28" s="59"/>
      <c r="N28" s="59"/>
      <c r="O28" s="59"/>
      <c r="P28" s="59"/>
      <c r="Q28" s="58"/>
      <c r="R28" s="58"/>
      <c r="S28" s="58"/>
      <c r="T28" s="58"/>
    </row>
    <row r="29" spans="2:20">
      <c r="B29" s="111"/>
      <c r="C29" s="116" t="s">
        <v>3</v>
      </c>
      <c r="D29" s="117"/>
      <c r="E29" s="117"/>
      <c r="F29" s="117"/>
      <c r="G29" s="117"/>
      <c r="H29" s="117"/>
      <c r="I29" s="117"/>
      <c r="J29" s="117"/>
      <c r="K29" s="118"/>
      <c r="L29" s="58"/>
      <c r="M29" s="58"/>
      <c r="N29" s="58"/>
      <c r="O29" s="58"/>
      <c r="P29" s="58"/>
      <c r="Q29" s="58"/>
      <c r="R29" s="58"/>
      <c r="S29" s="58"/>
      <c r="T29" s="58"/>
    </row>
    <row r="30" spans="2:20" ht="28.8">
      <c r="B30" s="111"/>
      <c r="C30" s="60" t="s">
        <v>4</v>
      </c>
      <c r="D30" s="3" t="s">
        <v>5</v>
      </c>
      <c r="E30" s="3" t="s">
        <v>6</v>
      </c>
      <c r="F30" s="3" t="s">
        <v>7</v>
      </c>
      <c r="G30" s="3" t="s">
        <v>8</v>
      </c>
      <c r="H30" s="3" t="s">
        <v>5</v>
      </c>
      <c r="I30" s="3" t="s">
        <v>6</v>
      </c>
      <c r="J30" s="3" t="s">
        <v>7</v>
      </c>
      <c r="K30" s="3" t="s">
        <v>8</v>
      </c>
      <c r="L30" s="58"/>
      <c r="M30" s="58"/>
      <c r="N30" s="58"/>
      <c r="O30" s="58"/>
      <c r="P30" s="58"/>
      <c r="Q30" s="58"/>
      <c r="R30" s="58"/>
      <c r="S30" s="58"/>
      <c r="T30" s="58"/>
    </row>
    <row r="31" spans="2:20">
      <c r="B31" s="112"/>
      <c r="C31" s="119" t="s">
        <v>9</v>
      </c>
      <c r="D31" s="120"/>
      <c r="E31" s="120"/>
      <c r="F31" s="120"/>
      <c r="G31" s="121"/>
      <c r="H31" s="119" t="s">
        <v>10</v>
      </c>
      <c r="I31" s="120"/>
      <c r="J31" s="120"/>
      <c r="K31" s="121"/>
      <c r="L31" s="58"/>
      <c r="M31" s="58"/>
      <c r="N31" s="58"/>
      <c r="O31" s="58"/>
      <c r="P31" s="58"/>
      <c r="Q31" s="58"/>
      <c r="R31" s="58"/>
      <c r="S31" s="58"/>
      <c r="T31" s="58"/>
    </row>
    <row r="32" spans="2:20">
      <c r="B32" s="4" t="s">
        <v>11</v>
      </c>
      <c r="C32" s="22">
        <v>14154</v>
      </c>
      <c r="D32" s="22">
        <v>6420</v>
      </c>
      <c r="E32" s="22">
        <v>6281</v>
      </c>
      <c r="F32" s="22">
        <v>660</v>
      </c>
      <c r="G32" s="22">
        <v>793</v>
      </c>
      <c r="H32" s="61">
        <f>D32/$C32*100</f>
        <v>45.358202628232306</v>
      </c>
      <c r="I32" s="61">
        <f t="shared" ref="I32:K46" si="2">E32/$C32*100</f>
        <v>44.376148085346898</v>
      </c>
      <c r="J32" s="61">
        <f t="shared" si="2"/>
        <v>4.662992793556592</v>
      </c>
      <c r="K32" s="62">
        <f t="shared" si="2"/>
        <v>5.6026564928642077</v>
      </c>
      <c r="L32" s="85"/>
    </row>
    <row r="33" spans="2:12">
      <c r="B33" s="12" t="s">
        <v>12</v>
      </c>
      <c r="C33" s="15">
        <v>54976</v>
      </c>
      <c r="D33" s="15">
        <v>49583</v>
      </c>
      <c r="E33" s="15">
        <v>5003</v>
      </c>
      <c r="F33" s="15">
        <v>315</v>
      </c>
      <c r="G33" s="15">
        <v>75</v>
      </c>
      <c r="H33" s="64">
        <f t="shared" ref="H33:K50" si="3">D33/$C33*100</f>
        <v>90.19026484284052</v>
      </c>
      <c r="I33" s="64">
        <f t="shared" si="2"/>
        <v>9.1003346915017467</v>
      </c>
      <c r="J33" s="64">
        <f t="shared" si="2"/>
        <v>0.57297729918509899</v>
      </c>
      <c r="K33" s="65">
        <f t="shared" si="2"/>
        <v>0.1364231664726426</v>
      </c>
      <c r="L33" s="85"/>
    </row>
    <row r="34" spans="2:12">
      <c r="B34" s="20" t="s">
        <v>13</v>
      </c>
      <c r="C34" s="22" t="s">
        <v>14</v>
      </c>
      <c r="D34" s="22" t="s">
        <v>14</v>
      </c>
      <c r="E34" s="22" t="s">
        <v>14</v>
      </c>
      <c r="F34" s="22" t="s">
        <v>14</v>
      </c>
      <c r="G34" s="22" t="s">
        <v>14</v>
      </c>
      <c r="H34" s="67" t="s">
        <v>14</v>
      </c>
      <c r="I34" s="67" t="s">
        <v>14</v>
      </c>
      <c r="J34" s="67" t="s">
        <v>14</v>
      </c>
      <c r="K34" s="68" t="s">
        <v>14</v>
      </c>
      <c r="L34" s="85"/>
    </row>
    <row r="35" spans="2:12">
      <c r="B35" s="12" t="s">
        <v>15</v>
      </c>
      <c r="C35" s="15">
        <v>67981</v>
      </c>
      <c r="D35" s="15">
        <v>54307</v>
      </c>
      <c r="E35" s="15">
        <v>11937</v>
      </c>
      <c r="F35" s="15">
        <v>1241</v>
      </c>
      <c r="G35" s="15">
        <v>496</v>
      </c>
      <c r="H35" s="64">
        <f t="shared" si="3"/>
        <v>79.885556258366307</v>
      </c>
      <c r="I35" s="64">
        <f t="shared" si="2"/>
        <v>17.559318044747798</v>
      </c>
      <c r="J35" s="64">
        <f t="shared" si="2"/>
        <v>1.8255100689898649</v>
      </c>
      <c r="K35" s="65">
        <f t="shared" si="2"/>
        <v>0.72961562789602974</v>
      </c>
      <c r="L35" s="85"/>
    </row>
    <row r="36" spans="2:12">
      <c r="B36" s="20" t="s">
        <v>16</v>
      </c>
      <c r="C36" s="22">
        <v>1488</v>
      </c>
      <c r="D36" s="22">
        <v>1339</v>
      </c>
      <c r="E36" s="22">
        <v>10</v>
      </c>
      <c r="F36" s="22">
        <v>106</v>
      </c>
      <c r="G36" s="22">
        <v>33</v>
      </c>
      <c r="H36" s="70">
        <f t="shared" si="3"/>
        <v>89.986559139784944</v>
      </c>
      <c r="I36" s="70">
        <f t="shared" si="2"/>
        <v>0.67204301075268813</v>
      </c>
      <c r="J36" s="70">
        <f t="shared" si="2"/>
        <v>7.123655913978495</v>
      </c>
      <c r="K36" s="71">
        <f t="shared" si="2"/>
        <v>2.217741935483871</v>
      </c>
      <c r="L36" s="85"/>
    </row>
    <row r="37" spans="2:12">
      <c r="B37" s="12" t="s">
        <v>17</v>
      </c>
      <c r="C37" s="15">
        <v>1097</v>
      </c>
      <c r="D37" s="15">
        <v>974</v>
      </c>
      <c r="E37" s="15">
        <v>51</v>
      </c>
      <c r="F37" s="15">
        <v>62</v>
      </c>
      <c r="G37" s="15">
        <v>10</v>
      </c>
      <c r="H37" s="73">
        <f t="shared" si="3"/>
        <v>88.787602552415677</v>
      </c>
      <c r="I37" s="73">
        <f t="shared" si="2"/>
        <v>4.649042844120328</v>
      </c>
      <c r="J37" s="73">
        <f t="shared" si="2"/>
        <v>5.6517775752051049</v>
      </c>
      <c r="K37" s="74">
        <f t="shared" si="2"/>
        <v>0.91157702825888776</v>
      </c>
      <c r="L37" s="85"/>
    </row>
    <row r="38" spans="2:12">
      <c r="B38" s="20" t="s">
        <v>19</v>
      </c>
      <c r="C38" s="22">
        <v>10359</v>
      </c>
      <c r="D38" s="22">
        <v>2145</v>
      </c>
      <c r="E38" s="22">
        <v>4934</v>
      </c>
      <c r="F38" s="22">
        <v>801</v>
      </c>
      <c r="G38" s="22">
        <v>2479</v>
      </c>
      <c r="H38" s="70">
        <f t="shared" si="3"/>
        <v>20.706631914277441</v>
      </c>
      <c r="I38" s="70">
        <f t="shared" si="2"/>
        <v>47.630080123564049</v>
      </c>
      <c r="J38" s="70">
        <f t="shared" si="2"/>
        <v>7.7324066029539535</v>
      </c>
      <c r="K38" s="71">
        <f t="shared" si="2"/>
        <v>23.930881359204555</v>
      </c>
      <c r="L38" s="85"/>
    </row>
    <row r="39" spans="2:12">
      <c r="B39" s="12" t="s">
        <v>20</v>
      </c>
      <c r="C39" s="15">
        <v>40058</v>
      </c>
      <c r="D39" s="15" t="s">
        <v>18</v>
      </c>
      <c r="E39" s="15" t="s">
        <v>18</v>
      </c>
      <c r="F39" s="15" t="s">
        <v>18</v>
      </c>
      <c r="G39" s="15" t="s">
        <v>18</v>
      </c>
      <c r="H39" s="64" t="s">
        <v>18</v>
      </c>
      <c r="I39" s="64" t="s">
        <v>18</v>
      </c>
      <c r="J39" s="64" t="s">
        <v>18</v>
      </c>
      <c r="K39" s="65" t="s">
        <v>18</v>
      </c>
      <c r="L39" s="85"/>
    </row>
    <row r="40" spans="2:12">
      <c r="B40" s="20" t="s">
        <v>21</v>
      </c>
      <c r="C40" s="22">
        <v>22485</v>
      </c>
      <c r="D40" s="22">
        <v>19669</v>
      </c>
      <c r="E40" s="22">
        <v>1860</v>
      </c>
      <c r="F40" s="22">
        <v>561</v>
      </c>
      <c r="G40" s="22">
        <v>395</v>
      </c>
      <c r="H40" s="70">
        <f t="shared" si="3"/>
        <v>87.476095174560825</v>
      </c>
      <c r="I40" s="70">
        <f t="shared" si="2"/>
        <v>8.2721814543028689</v>
      </c>
      <c r="J40" s="70">
        <f t="shared" si="2"/>
        <v>2.494996664442962</v>
      </c>
      <c r="K40" s="71">
        <f t="shared" si="2"/>
        <v>1.7567267066933512</v>
      </c>
      <c r="L40" s="85"/>
    </row>
    <row r="41" spans="2:12">
      <c r="B41" s="12" t="s">
        <v>22</v>
      </c>
      <c r="C41" s="15">
        <v>1486</v>
      </c>
      <c r="D41" s="15">
        <v>540</v>
      </c>
      <c r="E41" s="15">
        <v>723</v>
      </c>
      <c r="F41" s="15">
        <v>15</v>
      </c>
      <c r="G41" s="15">
        <v>208</v>
      </c>
      <c r="H41" s="73">
        <f t="shared" si="3"/>
        <v>36.339165545087482</v>
      </c>
      <c r="I41" s="73">
        <f t="shared" si="2"/>
        <v>48.654104979811578</v>
      </c>
      <c r="J41" s="73">
        <f t="shared" si="2"/>
        <v>1.0094212651413188</v>
      </c>
      <c r="K41" s="74">
        <f t="shared" si="2"/>
        <v>13.997308209959622</v>
      </c>
      <c r="L41" s="85"/>
    </row>
    <row r="42" spans="2:12">
      <c r="B42" s="20" t="s">
        <v>23</v>
      </c>
      <c r="C42" s="22">
        <v>5203</v>
      </c>
      <c r="D42" s="22">
        <v>1821</v>
      </c>
      <c r="E42" s="22">
        <v>2705</v>
      </c>
      <c r="F42" s="22">
        <v>161</v>
      </c>
      <c r="G42" s="22">
        <v>516</v>
      </c>
      <c r="H42" s="70">
        <f t="shared" si="3"/>
        <v>34.999039015952334</v>
      </c>
      <c r="I42" s="70">
        <f t="shared" si="2"/>
        <v>51.989236978666156</v>
      </c>
      <c r="J42" s="70">
        <f t="shared" si="2"/>
        <v>3.0943686334806841</v>
      </c>
      <c r="K42" s="71">
        <f t="shared" si="2"/>
        <v>9.9173553719008272</v>
      </c>
      <c r="L42" s="85"/>
    </row>
    <row r="43" spans="2:12">
      <c r="B43" s="12" t="s">
        <v>24</v>
      </c>
      <c r="C43" s="15">
        <v>1375</v>
      </c>
      <c r="D43" s="15" t="s">
        <v>18</v>
      </c>
      <c r="E43" s="15" t="s">
        <v>18</v>
      </c>
      <c r="F43" s="15" t="s">
        <v>18</v>
      </c>
      <c r="G43" s="15" t="s">
        <v>18</v>
      </c>
      <c r="H43" s="73" t="s">
        <v>18</v>
      </c>
      <c r="I43" s="73" t="s">
        <v>18</v>
      </c>
      <c r="J43" s="73" t="s">
        <v>18</v>
      </c>
      <c r="K43" s="74" t="s">
        <v>18</v>
      </c>
      <c r="L43" s="85"/>
    </row>
    <row r="44" spans="2:12">
      <c r="B44" s="20" t="s">
        <v>25</v>
      </c>
      <c r="C44" s="22">
        <v>117938</v>
      </c>
      <c r="D44" s="22">
        <v>61400</v>
      </c>
      <c r="E44" s="22">
        <v>55063</v>
      </c>
      <c r="F44" s="22">
        <v>1128</v>
      </c>
      <c r="G44" s="22">
        <v>347</v>
      </c>
      <c r="H44" s="70">
        <f t="shared" si="3"/>
        <v>52.061252522511822</v>
      </c>
      <c r="I44" s="70">
        <f t="shared" si="2"/>
        <v>46.688090352558127</v>
      </c>
      <c r="J44" s="70">
        <f t="shared" si="2"/>
        <v>0.95643473689565706</v>
      </c>
      <c r="K44" s="71">
        <f t="shared" si="2"/>
        <v>0.29422238803439094</v>
      </c>
      <c r="L44" s="85"/>
    </row>
    <row r="45" spans="2:12">
      <c r="B45" s="12" t="s">
        <v>26</v>
      </c>
      <c r="C45" s="15">
        <v>50687</v>
      </c>
      <c r="D45" s="15" t="s">
        <v>18</v>
      </c>
      <c r="E45" s="15" t="s">
        <v>18</v>
      </c>
      <c r="F45" s="15" t="s">
        <v>18</v>
      </c>
      <c r="G45" s="15" t="s">
        <v>18</v>
      </c>
      <c r="H45" s="64" t="s">
        <v>18</v>
      </c>
      <c r="I45" s="64" t="s">
        <v>18</v>
      </c>
      <c r="J45" s="64" t="s">
        <v>18</v>
      </c>
      <c r="K45" s="65" t="s">
        <v>18</v>
      </c>
      <c r="L45" s="85"/>
    </row>
    <row r="46" spans="2:12">
      <c r="B46" s="20" t="s">
        <v>27</v>
      </c>
      <c r="C46" s="36">
        <v>7687</v>
      </c>
      <c r="D46" s="36">
        <v>4658</v>
      </c>
      <c r="E46" s="36">
        <v>2427</v>
      </c>
      <c r="F46" s="36">
        <v>402</v>
      </c>
      <c r="G46" s="36">
        <v>200</v>
      </c>
      <c r="H46" s="70">
        <f t="shared" si="3"/>
        <v>60.595811109665668</v>
      </c>
      <c r="I46" s="70">
        <f t="shared" si="2"/>
        <v>31.572785221803045</v>
      </c>
      <c r="J46" s="70">
        <f t="shared" si="2"/>
        <v>5.2296084298165733</v>
      </c>
      <c r="K46" s="71">
        <f t="shared" si="2"/>
        <v>2.601795238714713</v>
      </c>
      <c r="L46" s="85"/>
    </row>
    <row r="47" spans="2:12">
      <c r="B47" s="12" t="s">
        <v>28</v>
      </c>
      <c r="C47" s="15">
        <v>355</v>
      </c>
      <c r="D47" s="39" t="s">
        <v>18</v>
      </c>
      <c r="E47" s="39" t="s">
        <v>18</v>
      </c>
      <c r="F47" s="39" t="s">
        <v>18</v>
      </c>
      <c r="G47" s="40" t="s">
        <v>18</v>
      </c>
      <c r="H47" s="77" t="s">
        <v>18</v>
      </c>
      <c r="I47" s="77" t="s">
        <v>18</v>
      </c>
      <c r="J47" s="77" t="s">
        <v>18</v>
      </c>
      <c r="K47" s="78" t="s">
        <v>18</v>
      </c>
      <c r="L47" s="85"/>
    </row>
    <row r="48" spans="2:12">
      <c r="B48" s="43" t="s">
        <v>29</v>
      </c>
      <c r="C48" s="44">
        <f>SUM(D48:G48)</f>
        <v>185919</v>
      </c>
      <c r="D48" s="45">
        <f>SUM(D35,D39,D44,D45,D47,D34)</f>
        <v>115707</v>
      </c>
      <c r="E48" s="45">
        <f>SUM(E35,E39,E44,E45,E47,E34)</f>
        <v>67000</v>
      </c>
      <c r="F48" s="45">
        <f>SUM(F35,F39,F44,F45,F47,F34)</f>
        <v>2369</v>
      </c>
      <c r="G48" s="45">
        <f>SUM(G35,G39,G44,G45,G47,G34)</f>
        <v>843</v>
      </c>
      <c r="H48" s="79">
        <f t="shared" si="3"/>
        <v>62.235166927532958</v>
      </c>
      <c r="I48" s="79">
        <f t="shared" si="3"/>
        <v>36.037198995261377</v>
      </c>
      <c r="J48" s="79">
        <f t="shared" si="3"/>
        <v>1.2742108122354359</v>
      </c>
      <c r="K48" s="80">
        <f t="shared" si="3"/>
        <v>0.45342326497022895</v>
      </c>
      <c r="L48" s="85"/>
    </row>
    <row r="49" spans="2:12">
      <c r="B49" s="20" t="s">
        <v>30</v>
      </c>
      <c r="C49" s="48">
        <f>SUM(D49:G49)</f>
        <v>118935</v>
      </c>
      <c r="D49" s="49">
        <f>SUM(D32,D33,D36,D37,D38,D40,D41,D42,D43,D46)</f>
        <v>87149</v>
      </c>
      <c r="E49" s="49">
        <f>SUM(E32,E33,E36,E37,E38,E40,E41,E42,E43,E46)</f>
        <v>23994</v>
      </c>
      <c r="F49" s="49">
        <f>SUM(F32,F33,F36,F37,F38,F40,F41,F42,F43,F46)</f>
        <v>3083</v>
      </c>
      <c r="G49" s="49">
        <f>SUM(G32,G33,G36,G37,G38,G40,G41,G42,G43,G46)</f>
        <v>4709</v>
      </c>
      <c r="H49" s="70">
        <f t="shared" si="3"/>
        <v>73.274477655862441</v>
      </c>
      <c r="I49" s="70">
        <f t="shared" si="3"/>
        <v>20.174044646235341</v>
      </c>
      <c r="J49" s="70">
        <f t="shared" si="3"/>
        <v>2.5921721948963716</v>
      </c>
      <c r="K49" s="71">
        <f t="shared" si="3"/>
        <v>3.9593055030058437</v>
      </c>
      <c r="L49" s="85"/>
    </row>
    <row r="50" spans="2:12">
      <c r="B50" s="50" t="s">
        <v>31</v>
      </c>
      <c r="C50" s="51">
        <v>397329</v>
      </c>
      <c r="D50" s="52">
        <v>235864</v>
      </c>
      <c r="E50" s="52">
        <v>149299</v>
      </c>
      <c r="F50" s="52">
        <v>6246</v>
      </c>
      <c r="G50" s="52">
        <v>5920</v>
      </c>
      <c r="H50" s="81">
        <f t="shared" si="3"/>
        <v>59.362392375084625</v>
      </c>
      <c r="I50" s="81">
        <f t="shared" si="3"/>
        <v>37.575661479529558</v>
      </c>
      <c r="J50" s="81">
        <f t="shared" si="3"/>
        <v>1.5719970100345055</v>
      </c>
      <c r="K50" s="82">
        <f t="shared" si="3"/>
        <v>1.4899491353513084</v>
      </c>
      <c r="L50" s="85"/>
    </row>
    <row r="51" spans="2:12" ht="14.7" customHeight="1">
      <c r="B51" s="122" t="s">
        <v>33</v>
      </c>
      <c r="C51" s="122"/>
      <c r="D51" s="122"/>
      <c r="E51" s="122"/>
      <c r="F51" s="122"/>
      <c r="G51" s="122"/>
      <c r="H51" s="122"/>
      <c r="I51" s="122"/>
      <c r="J51" s="122"/>
      <c r="K51" s="122"/>
    </row>
    <row r="52" spans="2:12" ht="14.7" customHeight="1">
      <c r="B52" s="107" t="s">
        <v>34</v>
      </c>
      <c r="C52" s="107"/>
      <c r="D52" s="107"/>
      <c r="E52" s="107"/>
      <c r="F52" s="107"/>
      <c r="G52" s="107"/>
      <c r="H52" s="107"/>
      <c r="I52" s="107"/>
      <c r="J52" s="107"/>
      <c r="K52" s="107"/>
    </row>
    <row r="53" spans="2:12" ht="14.7" customHeight="1">
      <c r="B53" s="108" t="s">
        <v>35</v>
      </c>
      <c r="C53" s="108"/>
      <c r="D53" s="108"/>
      <c r="E53" s="108"/>
      <c r="F53" s="108"/>
      <c r="G53" s="108"/>
      <c r="H53" s="108"/>
      <c r="I53" s="108"/>
      <c r="J53" s="108"/>
      <c r="K53" s="108"/>
    </row>
    <row r="54" spans="2:12" ht="14.7" customHeight="1">
      <c r="B54" s="108" t="s">
        <v>36</v>
      </c>
      <c r="C54" s="108"/>
      <c r="D54" s="108"/>
      <c r="E54" s="108"/>
      <c r="F54" s="108"/>
      <c r="G54" s="108"/>
      <c r="H54" s="108"/>
      <c r="I54" s="108"/>
      <c r="J54" s="108"/>
      <c r="K54" s="108"/>
    </row>
    <row r="55" spans="2:12" ht="30" customHeight="1">
      <c r="B55" s="109" t="s">
        <v>53</v>
      </c>
      <c r="C55" s="109"/>
      <c r="D55" s="109"/>
      <c r="E55" s="109"/>
      <c r="F55" s="109"/>
      <c r="G55" s="109"/>
      <c r="H55" s="109"/>
      <c r="I55" s="109"/>
      <c r="J55" s="109"/>
      <c r="K55" s="109"/>
    </row>
  </sheetData>
  <mergeCells count="16">
    <mergeCell ref="B2:K2"/>
    <mergeCell ref="B3:B6"/>
    <mergeCell ref="C3:K3"/>
    <mergeCell ref="C4:K4"/>
    <mergeCell ref="C6:G6"/>
    <mergeCell ref="H6:K6"/>
    <mergeCell ref="B52:K52"/>
    <mergeCell ref="B53:K53"/>
    <mergeCell ref="B54:K54"/>
    <mergeCell ref="B55:K55"/>
    <mergeCell ref="B28:B31"/>
    <mergeCell ref="C28:K28"/>
    <mergeCell ref="C29:K29"/>
    <mergeCell ref="C31:G31"/>
    <mergeCell ref="H31:K31"/>
    <mergeCell ref="B51:K5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C8F59-3A6D-4087-86B0-68AF129D38B2}">
  <sheetPr published="0"/>
  <dimension ref="B1:T56"/>
  <sheetViews>
    <sheetView topLeftCell="A4" workbookViewId="0">
      <selection activeCell="F37" sqref="F37"/>
    </sheetView>
  </sheetViews>
  <sheetFormatPr baseColWidth="10" defaultColWidth="10.44140625" defaultRowHeight="14.4"/>
  <cols>
    <col min="2" max="2" width="31.6640625" customWidth="1"/>
    <col min="3" max="20" width="20.44140625" customWidth="1"/>
    <col min="21" max="21" width="22.44140625" customWidth="1"/>
  </cols>
  <sheetData>
    <row r="1" spans="2:17" ht="16.350000000000001" customHeight="1"/>
    <row r="2" spans="2:17" ht="34.950000000000003" customHeight="1">
      <c r="B2" s="123" t="s">
        <v>46</v>
      </c>
      <c r="C2" s="123"/>
      <c r="D2" s="123"/>
      <c r="E2" s="123"/>
      <c r="F2" s="123"/>
      <c r="G2" s="123"/>
      <c r="H2" s="123"/>
      <c r="I2" s="123"/>
      <c r="J2" s="123"/>
      <c r="K2" s="123"/>
      <c r="L2" s="1"/>
      <c r="M2" s="1"/>
      <c r="N2" s="1"/>
      <c r="O2" s="1"/>
      <c r="P2" s="1"/>
      <c r="Q2" s="1"/>
    </row>
    <row r="3" spans="2:17">
      <c r="B3" s="110" t="s">
        <v>1</v>
      </c>
      <c r="C3" s="113" t="s">
        <v>2</v>
      </c>
      <c r="D3" s="114"/>
      <c r="E3" s="114"/>
      <c r="F3" s="114"/>
      <c r="G3" s="114"/>
      <c r="H3" s="114"/>
      <c r="I3" s="114"/>
      <c r="J3" s="114"/>
      <c r="K3" s="115"/>
    </row>
    <row r="4" spans="2:17">
      <c r="B4" s="111"/>
      <c r="C4" s="116" t="s">
        <v>3</v>
      </c>
      <c r="D4" s="117"/>
      <c r="E4" s="117"/>
      <c r="F4" s="117"/>
      <c r="G4" s="117"/>
      <c r="H4" s="117"/>
      <c r="I4" s="117"/>
      <c r="J4" s="117"/>
      <c r="K4" s="118"/>
    </row>
    <row r="5" spans="2:17" ht="28.8">
      <c r="B5" s="111"/>
      <c r="C5" s="2" t="s">
        <v>4</v>
      </c>
      <c r="D5" s="3" t="s">
        <v>5</v>
      </c>
      <c r="E5" s="3" t="s">
        <v>6</v>
      </c>
      <c r="F5" s="3" t="s">
        <v>7</v>
      </c>
      <c r="G5" s="3" t="s">
        <v>8</v>
      </c>
      <c r="H5" s="3" t="s">
        <v>5</v>
      </c>
      <c r="I5" s="3" t="s">
        <v>6</v>
      </c>
      <c r="J5" s="3" t="s">
        <v>7</v>
      </c>
      <c r="K5" s="3" t="s">
        <v>8</v>
      </c>
    </row>
    <row r="6" spans="2:17">
      <c r="B6" s="112"/>
      <c r="C6" s="119" t="s">
        <v>9</v>
      </c>
      <c r="D6" s="120"/>
      <c r="E6" s="120"/>
      <c r="F6" s="120"/>
      <c r="G6" s="121"/>
      <c r="H6" s="119" t="s">
        <v>10</v>
      </c>
      <c r="I6" s="120"/>
      <c r="J6" s="120"/>
      <c r="K6" s="121"/>
    </row>
    <row r="7" spans="2:17">
      <c r="B7" s="4" t="s">
        <v>11</v>
      </c>
      <c r="C7" s="5">
        <v>8500</v>
      </c>
      <c r="D7" s="6">
        <v>3334</v>
      </c>
      <c r="E7" s="7">
        <v>4287</v>
      </c>
      <c r="F7" s="7">
        <v>426</v>
      </c>
      <c r="G7" s="8">
        <v>453</v>
      </c>
      <c r="H7" s="9">
        <f>D7/$C7*100</f>
        <v>39.223529411764709</v>
      </c>
      <c r="I7" s="9">
        <f t="shared" ref="I7:K21" si="0">E7/$C7*100</f>
        <v>50.435294117647054</v>
      </c>
      <c r="J7" s="9">
        <f t="shared" si="0"/>
        <v>5.0117647058823529</v>
      </c>
      <c r="K7" s="10">
        <f t="shared" si="0"/>
        <v>5.329411764705883</v>
      </c>
    </row>
    <row r="8" spans="2:17">
      <c r="B8" s="12" t="s">
        <v>12</v>
      </c>
      <c r="C8" s="13">
        <v>32587</v>
      </c>
      <c r="D8" s="14">
        <v>27756</v>
      </c>
      <c r="E8" s="15">
        <v>4669</v>
      </c>
      <c r="F8" s="15">
        <v>135</v>
      </c>
      <c r="G8" s="16">
        <v>27</v>
      </c>
      <c r="H8" s="17">
        <f t="shared" ref="H8:K24" si="1">D8/$C8*100</f>
        <v>85.175069813115655</v>
      </c>
      <c r="I8" s="17">
        <f t="shared" si="0"/>
        <v>14.327799429220242</v>
      </c>
      <c r="J8" s="17">
        <f t="shared" si="0"/>
        <v>0.41427563138674928</v>
      </c>
      <c r="K8" s="18">
        <f t="shared" si="0"/>
        <v>8.2855126277349866E-2</v>
      </c>
    </row>
    <row r="9" spans="2:17">
      <c r="B9" s="20" t="s">
        <v>13</v>
      </c>
      <c r="C9" s="5" t="s">
        <v>14</v>
      </c>
      <c r="D9" s="21" t="s">
        <v>14</v>
      </c>
      <c r="E9" s="22" t="s">
        <v>14</v>
      </c>
      <c r="F9" s="22" t="s">
        <v>14</v>
      </c>
      <c r="G9" s="23" t="s">
        <v>14</v>
      </c>
      <c r="H9" s="24" t="s">
        <v>14</v>
      </c>
      <c r="I9" s="24" t="s">
        <v>14</v>
      </c>
      <c r="J9" s="24" t="s">
        <v>14</v>
      </c>
      <c r="K9" s="25" t="s">
        <v>14</v>
      </c>
    </row>
    <row r="10" spans="2:17">
      <c r="B10" s="12" t="s">
        <v>15</v>
      </c>
      <c r="C10" s="13">
        <v>7182</v>
      </c>
      <c r="D10" s="14">
        <v>6215</v>
      </c>
      <c r="E10" s="15">
        <v>808</v>
      </c>
      <c r="F10" s="15">
        <v>114</v>
      </c>
      <c r="G10" s="16">
        <v>45</v>
      </c>
      <c r="H10" s="17">
        <f t="shared" si="1"/>
        <v>86.535783904204948</v>
      </c>
      <c r="I10" s="17">
        <f t="shared" si="0"/>
        <v>11.250348092453354</v>
      </c>
      <c r="J10" s="17">
        <f t="shared" si="0"/>
        <v>1.5873015873015872</v>
      </c>
      <c r="K10" s="18">
        <f t="shared" si="0"/>
        <v>0.62656641604010022</v>
      </c>
    </row>
    <row r="11" spans="2:17">
      <c r="B11" s="20" t="s">
        <v>16</v>
      </c>
      <c r="C11" s="5">
        <v>1394</v>
      </c>
      <c r="D11" s="21">
        <v>1005</v>
      </c>
      <c r="E11" s="22">
        <v>134</v>
      </c>
      <c r="F11" s="22">
        <v>195</v>
      </c>
      <c r="G11" s="23">
        <v>60</v>
      </c>
      <c r="H11" s="27">
        <f t="shared" si="1"/>
        <v>72.094691535150645</v>
      </c>
      <c r="I11" s="27">
        <f t="shared" si="0"/>
        <v>9.6126255380200867</v>
      </c>
      <c r="J11" s="27">
        <f t="shared" si="0"/>
        <v>13.988522238163558</v>
      </c>
      <c r="K11" s="28">
        <f t="shared" si="0"/>
        <v>4.3041606886657107</v>
      </c>
    </row>
    <row r="12" spans="2:17">
      <c r="B12" s="12" t="s">
        <v>17</v>
      </c>
      <c r="C12" s="13" t="s">
        <v>18</v>
      </c>
      <c r="D12" s="14" t="s">
        <v>18</v>
      </c>
      <c r="E12" s="15" t="s">
        <v>18</v>
      </c>
      <c r="F12" s="15" t="s">
        <v>18</v>
      </c>
      <c r="G12" s="16" t="s">
        <v>18</v>
      </c>
      <c r="H12" s="30" t="s">
        <v>18</v>
      </c>
      <c r="I12" s="30" t="s">
        <v>18</v>
      </c>
      <c r="J12" s="30" t="s">
        <v>18</v>
      </c>
      <c r="K12" s="31" t="s">
        <v>18</v>
      </c>
    </row>
    <row r="13" spans="2:17">
      <c r="B13" s="20" t="s">
        <v>19</v>
      </c>
      <c r="C13" s="5">
        <v>11344</v>
      </c>
      <c r="D13" s="21">
        <v>1725</v>
      </c>
      <c r="E13" s="22">
        <v>6940</v>
      </c>
      <c r="F13" s="22">
        <v>498</v>
      </c>
      <c r="G13" s="23">
        <v>2181</v>
      </c>
      <c r="H13" s="27">
        <f t="shared" si="1"/>
        <v>15.206276445698167</v>
      </c>
      <c r="I13" s="27">
        <f t="shared" si="0"/>
        <v>61.177715091678422</v>
      </c>
      <c r="J13" s="27">
        <f t="shared" si="0"/>
        <v>4.3899858956276443</v>
      </c>
      <c r="K13" s="28">
        <f t="shared" si="0"/>
        <v>19.226022566995766</v>
      </c>
    </row>
    <row r="14" spans="2:17">
      <c r="B14" s="12" t="s">
        <v>20</v>
      </c>
      <c r="C14" s="13">
        <v>3221</v>
      </c>
      <c r="D14" s="14">
        <v>1647</v>
      </c>
      <c r="E14" s="15" t="s">
        <v>18</v>
      </c>
      <c r="F14" s="15" t="s">
        <v>18</v>
      </c>
      <c r="G14" s="16" t="s">
        <v>18</v>
      </c>
      <c r="H14" s="17">
        <f t="shared" si="1"/>
        <v>51.133188450791678</v>
      </c>
      <c r="I14" s="17" t="s">
        <v>18</v>
      </c>
      <c r="J14" s="17" t="s">
        <v>18</v>
      </c>
      <c r="K14" s="18" t="s">
        <v>18</v>
      </c>
    </row>
    <row r="15" spans="2:17">
      <c r="B15" s="20" t="s">
        <v>21</v>
      </c>
      <c r="C15" s="5">
        <v>8027</v>
      </c>
      <c r="D15" s="21">
        <v>6319</v>
      </c>
      <c r="E15" s="22">
        <v>1175</v>
      </c>
      <c r="F15" s="22">
        <v>353</v>
      </c>
      <c r="G15" s="23">
        <v>180</v>
      </c>
      <c r="H15" s="27">
        <f t="shared" si="1"/>
        <v>78.7218138781612</v>
      </c>
      <c r="I15" s="27">
        <f t="shared" si="0"/>
        <v>14.638096424567085</v>
      </c>
      <c r="J15" s="27">
        <f t="shared" si="0"/>
        <v>4.3976579045720694</v>
      </c>
      <c r="K15" s="28">
        <f t="shared" si="0"/>
        <v>2.2424317926996387</v>
      </c>
    </row>
    <row r="16" spans="2:17">
      <c r="B16" s="12" t="s">
        <v>22</v>
      </c>
      <c r="C16" s="13">
        <v>873</v>
      </c>
      <c r="D16" s="14">
        <v>296</v>
      </c>
      <c r="E16" s="15">
        <v>444</v>
      </c>
      <c r="F16" s="15">
        <v>36</v>
      </c>
      <c r="G16" s="16">
        <v>97</v>
      </c>
      <c r="H16" s="30">
        <f t="shared" si="1"/>
        <v>33.906071019473082</v>
      </c>
      <c r="I16" s="30">
        <f t="shared" si="0"/>
        <v>50.859106529209619</v>
      </c>
      <c r="J16" s="30">
        <f t="shared" si="0"/>
        <v>4.1237113402061851</v>
      </c>
      <c r="K16" s="31">
        <f t="shared" si="0"/>
        <v>11.111111111111111</v>
      </c>
    </row>
    <row r="17" spans="2:20">
      <c r="B17" s="20" t="s">
        <v>23</v>
      </c>
      <c r="C17" s="5">
        <v>2314</v>
      </c>
      <c r="D17" s="21">
        <v>766</v>
      </c>
      <c r="E17" s="22">
        <v>1153</v>
      </c>
      <c r="F17" s="22">
        <v>90</v>
      </c>
      <c r="G17" s="23">
        <v>305</v>
      </c>
      <c r="H17" s="27">
        <f t="shared" si="1"/>
        <v>33.1028522039758</v>
      </c>
      <c r="I17" s="27">
        <f t="shared" si="0"/>
        <v>49.82713915298185</v>
      </c>
      <c r="J17" s="27">
        <f t="shared" si="0"/>
        <v>3.8893690579083837</v>
      </c>
      <c r="K17" s="28">
        <f t="shared" si="0"/>
        <v>13.180639585133965</v>
      </c>
    </row>
    <row r="18" spans="2:20">
      <c r="B18" s="12" t="s">
        <v>24</v>
      </c>
      <c r="C18" s="13">
        <v>877</v>
      </c>
      <c r="D18" s="14">
        <v>642</v>
      </c>
      <c r="E18" s="15" t="s">
        <v>18</v>
      </c>
      <c r="F18" s="15" t="s">
        <v>18</v>
      </c>
      <c r="G18" s="16" t="s">
        <v>18</v>
      </c>
      <c r="H18" s="30">
        <f t="shared" si="1"/>
        <v>73.204104903078687</v>
      </c>
      <c r="I18" s="30" t="s">
        <v>18</v>
      </c>
      <c r="J18" s="30" t="s">
        <v>18</v>
      </c>
      <c r="K18" s="31" t="s">
        <v>18</v>
      </c>
    </row>
    <row r="19" spans="2:20">
      <c r="B19" s="20" t="s">
        <v>25</v>
      </c>
      <c r="C19" s="5">
        <v>12801</v>
      </c>
      <c r="D19" s="21">
        <v>8120</v>
      </c>
      <c r="E19" s="22">
        <v>4562</v>
      </c>
      <c r="F19" s="22">
        <v>104</v>
      </c>
      <c r="G19" s="23">
        <v>15</v>
      </c>
      <c r="H19" s="27">
        <f t="shared" si="1"/>
        <v>63.432544332474031</v>
      </c>
      <c r="I19" s="27">
        <f t="shared" si="0"/>
        <v>35.637840793687992</v>
      </c>
      <c r="J19" s="27">
        <f t="shared" si="0"/>
        <v>0.81243652839621905</v>
      </c>
      <c r="K19" s="28">
        <f t="shared" si="0"/>
        <v>0.11717834544176235</v>
      </c>
    </row>
    <row r="20" spans="2:20">
      <c r="B20" s="12" t="s">
        <v>26</v>
      </c>
      <c r="C20" s="13">
        <v>5029</v>
      </c>
      <c r="D20" s="14">
        <v>2038</v>
      </c>
      <c r="E20" s="15" t="s">
        <v>18</v>
      </c>
      <c r="F20" s="15" t="s">
        <v>18</v>
      </c>
      <c r="G20" s="16" t="s">
        <v>18</v>
      </c>
      <c r="H20" s="17">
        <f t="shared" si="1"/>
        <v>40.524955259494924</v>
      </c>
      <c r="I20" s="17" t="s">
        <v>18</v>
      </c>
      <c r="J20" s="17" t="s">
        <v>18</v>
      </c>
      <c r="K20" s="18" t="s">
        <v>18</v>
      </c>
    </row>
    <row r="21" spans="2:20">
      <c r="B21" s="20" t="s">
        <v>27</v>
      </c>
      <c r="C21" s="34">
        <v>1777</v>
      </c>
      <c r="D21" s="35">
        <v>1247</v>
      </c>
      <c r="E21" s="36">
        <v>423</v>
      </c>
      <c r="F21" s="36">
        <v>73</v>
      </c>
      <c r="G21" s="37">
        <v>34</v>
      </c>
      <c r="H21" s="27">
        <f t="shared" si="1"/>
        <v>70.174451322453564</v>
      </c>
      <c r="I21" s="27">
        <f t="shared" si="0"/>
        <v>23.804164321890827</v>
      </c>
      <c r="J21" s="27">
        <f t="shared" si="0"/>
        <v>4.108047270680923</v>
      </c>
      <c r="K21" s="28">
        <f t="shared" si="0"/>
        <v>1.9133370849746762</v>
      </c>
    </row>
    <row r="22" spans="2:20">
      <c r="B22" s="12" t="s">
        <v>28</v>
      </c>
      <c r="C22" s="13" t="s">
        <v>18</v>
      </c>
      <c r="D22" s="38" t="s">
        <v>18</v>
      </c>
      <c r="E22" s="39" t="s">
        <v>18</v>
      </c>
      <c r="F22" s="39" t="s">
        <v>18</v>
      </c>
      <c r="G22" s="40" t="s">
        <v>18</v>
      </c>
      <c r="H22" s="41" t="s">
        <v>18</v>
      </c>
      <c r="I22" s="41" t="s">
        <v>18</v>
      </c>
      <c r="J22" s="41" t="s">
        <v>18</v>
      </c>
      <c r="K22" s="42" t="s">
        <v>18</v>
      </c>
    </row>
    <row r="23" spans="2:20">
      <c r="B23" s="43" t="s">
        <v>47</v>
      </c>
      <c r="C23" s="44">
        <f>SUM(D23:G23)</f>
        <v>23668</v>
      </c>
      <c r="D23" s="45">
        <f>SUM(D10,D14,D19,D20,D22,D9)</f>
        <v>18020</v>
      </c>
      <c r="E23" s="45">
        <f>SUM(E10,E14,E19,E20,E22,E9)</f>
        <v>5370</v>
      </c>
      <c r="F23" s="45">
        <f>SUM(F10,F14,F19,F20,F22,F9)</f>
        <v>218</v>
      </c>
      <c r="G23" s="45">
        <f>SUM(G10,G14,G19,G20,G22,G9)</f>
        <v>60</v>
      </c>
      <c r="H23" s="46">
        <f t="shared" si="1"/>
        <v>76.13655568700355</v>
      </c>
      <c r="I23" s="46">
        <f t="shared" si="1"/>
        <v>22.688862599290179</v>
      </c>
      <c r="J23" s="46">
        <f t="shared" si="1"/>
        <v>0.92107486902146352</v>
      </c>
      <c r="K23" s="47">
        <f t="shared" si="1"/>
        <v>0.2535068446848065</v>
      </c>
    </row>
    <row r="24" spans="2:20">
      <c r="B24" s="20" t="s">
        <v>48</v>
      </c>
      <c r="C24" s="48">
        <f>SUM(D24:G24)</f>
        <v>67458</v>
      </c>
      <c r="D24" s="49">
        <f>SUM(D7,D8,D11,D12,D13,D15,D16,D17,D18,D21)</f>
        <v>43090</v>
      </c>
      <c r="E24" s="49">
        <f>SUM(E7,E8,E11,E12,E13,E15,E16,E17,E18,E21)</f>
        <v>19225</v>
      </c>
      <c r="F24" s="49">
        <f>SUM(F7,F8,F11,F12,F13,F15,F16,F17,F18,F21)</f>
        <v>1806</v>
      </c>
      <c r="G24" s="49">
        <f>SUM(G7,G8,G11,G12,G13,G15,G16,G17,G18,G21)</f>
        <v>3337</v>
      </c>
      <c r="H24" s="27">
        <f t="shared" si="1"/>
        <v>63.876782590648993</v>
      </c>
      <c r="I24" s="27">
        <f t="shared" si="1"/>
        <v>28.499214325950962</v>
      </c>
      <c r="J24" s="27">
        <f t="shared" si="1"/>
        <v>2.6772213821933648</v>
      </c>
      <c r="K24" s="28">
        <f t="shared" si="1"/>
        <v>4.9467817012066773</v>
      </c>
    </row>
    <row r="25" spans="2:20">
      <c r="B25" s="50" t="s">
        <v>31</v>
      </c>
      <c r="C25" s="51">
        <v>96310</v>
      </c>
      <c r="D25" s="52">
        <v>61413</v>
      </c>
      <c r="E25" s="52">
        <v>29167</v>
      </c>
      <c r="F25" s="52">
        <v>2194</v>
      </c>
      <c r="G25" s="52">
        <v>3536</v>
      </c>
      <c r="H25" s="53">
        <f t="shared" ref="H25:K25" si="2">D25/$C25*100</f>
        <v>63.765964074343259</v>
      </c>
      <c r="I25" s="54">
        <f t="shared" si="2"/>
        <v>30.284497975288133</v>
      </c>
      <c r="J25" s="54">
        <f t="shared" si="2"/>
        <v>2.2780604298619043</v>
      </c>
      <c r="K25" s="54">
        <f t="shared" si="2"/>
        <v>3.6714775205066967</v>
      </c>
    </row>
    <row r="26" spans="2:20">
      <c r="B26" s="55"/>
      <c r="C26" s="56"/>
      <c r="D26" s="56"/>
      <c r="E26" s="56"/>
      <c r="F26" s="56"/>
      <c r="G26" s="56"/>
      <c r="H26" s="57"/>
      <c r="I26" s="57"/>
      <c r="J26" s="57"/>
      <c r="K26" s="57"/>
      <c r="L26" s="56"/>
      <c r="M26" s="56"/>
      <c r="N26" s="56"/>
      <c r="O26" s="56"/>
      <c r="P26" s="56"/>
      <c r="Q26" s="57"/>
      <c r="R26" s="57"/>
      <c r="S26" s="57"/>
      <c r="T26" s="57"/>
    </row>
    <row r="27" spans="2:20">
      <c r="C27" s="58"/>
      <c r="D27" s="58"/>
      <c r="E27" s="58"/>
      <c r="F27" s="58"/>
      <c r="G27" s="58"/>
      <c r="H27" s="58"/>
      <c r="I27" s="58"/>
      <c r="J27" s="58"/>
      <c r="K27" s="58"/>
      <c r="L27" s="58"/>
      <c r="M27" s="58"/>
      <c r="N27" s="58"/>
      <c r="O27" s="58"/>
      <c r="P27" s="58"/>
      <c r="Q27" s="58"/>
      <c r="R27" s="58"/>
      <c r="S27" s="58"/>
      <c r="T27" s="58"/>
    </row>
    <row r="28" spans="2:20">
      <c r="B28" s="110" t="s">
        <v>1</v>
      </c>
      <c r="C28" s="113" t="s">
        <v>32</v>
      </c>
      <c r="D28" s="114"/>
      <c r="E28" s="114"/>
      <c r="F28" s="114"/>
      <c r="G28" s="114"/>
      <c r="H28" s="114"/>
      <c r="I28" s="114"/>
      <c r="J28" s="114"/>
      <c r="K28" s="115"/>
      <c r="L28" s="59"/>
      <c r="M28" s="59"/>
      <c r="N28" s="59"/>
      <c r="O28" s="59"/>
      <c r="P28" s="59"/>
      <c r="Q28" s="58"/>
      <c r="R28" s="58"/>
      <c r="S28" s="58"/>
      <c r="T28" s="58"/>
    </row>
    <row r="29" spans="2:20">
      <c r="B29" s="111"/>
      <c r="C29" s="116" t="s">
        <v>3</v>
      </c>
      <c r="D29" s="117"/>
      <c r="E29" s="117"/>
      <c r="F29" s="117"/>
      <c r="G29" s="117"/>
      <c r="H29" s="117"/>
      <c r="I29" s="117"/>
      <c r="J29" s="117"/>
      <c r="K29" s="118"/>
      <c r="L29" s="58"/>
      <c r="M29" s="58"/>
      <c r="N29" s="58"/>
      <c r="O29" s="58"/>
      <c r="P29" s="58"/>
      <c r="Q29" s="58"/>
      <c r="R29" s="58"/>
      <c r="S29" s="58"/>
      <c r="T29" s="58"/>
    </row>
    <row r="30" spans="2:20" ht="28.8">
      <c r="B30" s="111"/>
      <c r="C30" s="60" t="s">
        <v>4</v>
      </c>
      <c r="D30" s="3" t="s">
        <v>5</v>
      </c>
      <c r="E30" s="3" t="s">
        <v>6</v>
      </c>
      <c r="F30" s="3" t="s">
        <v>7</v>
      </c>
      <c r="G30" s="3" t="s">
        <v>8</v>
      </c>
      <c r="H30" s="3" t="s">
        <v>5</v>
      </c>
      <c r="I30" s="3" t="s">
        <v>6</v>
      </c>
      <c r="J30" s="3" t="s">
        <v>7</v>
      </c>
      <c r="K30" s="3" t="s">
        <v>8</v>
      </c>
      <c r="L30" s="58"/>
      <c r="M30" s="58"/>
      <c r="N30" s="58"/>
      <c r="O30" s="58"/>
      <c r="P30" s="58"/>
      <c r="Q30" s="58"/>
      <c r="R30" s="58"/>
      <c r="S30" s="58"/>
      <c r="T30" s="58"/>
    </row>
    <row r="31" spans="2:20">
      <c r="B31" s="112"/>
      <c r="C31" s="119" t="s">
        <v>9</v>
      </c>
      <c r="D31" s="120"/>
      <c r="E31" s="120"/>
      <c r="F31" s="120"/>
      <c r="G31" s="121"/>
      <c r="H31" s="119" t="s">
        <v>10</v>
      </c>
      <c r="I31" s="120"/>
      <c r="J31" s="120"/>
      <c r="K31" s="121"/>
      <c r="L31" s="58"/>
      <c r="M31" s="58"/>
      <c r="N31" s="58"/>
      <c r="O31" s="58"/>
      <c r="P31" s="58"/>
      <c r="Q31" s="58"/>
      <c r="R31" s="58"/>
      <c r="S31" s="58"/>
      <c r="T31" s="58"/>
    </row>
    <row r="32" spans="2:20">
      <c r="B32" s="4" t="s">
        <v>11</v>
      </c>
      <c r="C32" s="22">
        <v>14146</v>
      </c>
      <c r="D32" s="22">
        <v>6530</v>
      </c>
      <c r="E32" s="22">
        <v>6221</v>
      </c>
      <c r="F32" s="22">
        <v>623</v>
      </c>
      <c r="G32" s="22">
        <v>772</v>
      </c>
      <c r="H32" s="61">
        <f>D32/$C32*100</f>
        <v>46.161459069701685</v>
      </c>
      <c r="I32" s="61">
        <f t="shared" ref="I32:K46" si="3">E32/$C32*100</f>
        <v>43.97709599886894</v>
      </c>
      <c r="J32" s="61">
        <f t="shared" si="3"/>
        <v>4.4040718224233002</v>
      </c>
      <c r="K32" s="62">
        <f t="shared" si="3"/>
        <v>5.4573731090060793</v>
      </c>
    </row>
    <row r="33" spans="2:11">
      <c r="B33" s="12" t="s">
        <v>12</v>
      </c>
      <c r="C33" s="15">
        <v>53531</v>
      </c>
      <c r="D33" s="15">
        <v>47940</v>
      </c>
      <c r="E33" s="15">
        <v>5316</v>
      </c>
      <c r="F33" s="15">
        <v>228</v>
      </c>
      <c r="G33" s="15">
        <v>47</v>
      </c>
      <c r="H33" s="64">
        <f t="shared" ref="H33:K50" si="4">D33/$C33*100</f>
        <v>89.555584614522417</v>
      </c>
      <c r="I33" s="64">
        <f t="shared" si="3"/>
        <v>9.9306943640133767</v>
      </c>
      <c r="J33" s="64">
        <f t="shared" si="3"/>
        <v>0.4259214287048626</v>
      </c>
      <c r="K33" s="65">
        <f t="shared" si="3"/>
        <v>8.7799592759335715E-2</v>
      </c>
    </row>
    <row r="34" spans="2:11">
      <c r="B34" s="20" t="s">
        <v>13</v>
      </c>
      <c r="C34" s="22" t="s">
        <v>14</v>
      </c>
      <c r="D34" s="22" t="s">
        <v>14</v>
      </c>
      <c r="E34" s="22" t="s">
        <v>14</v>
      </c>
      <c r="F34" s="22" t="s">
        <v>14</v>
      </c>
      <c r="G34" s="22" t="s">
        <v>14</v>
      </c>
      <c r="H34" s="67" t="s">
        <v>14</v>
      </c>
      <c r="I34" s="67" t="s">
        <v>14</v>
      </c>
      <c r="J34" s="67" t="s">
        <v>14</v>
      </c>
      <c r="K34" s="68" t="s">
        <v>14</v>
      </c>
    </row>
    <row r="35" spans="2:11">
      <c r="B35" s="12" t="s">
        <v>15</v>
      </c>
      <c r="C35" s="15">
        <v>67067</v>
      </c>
      <c r="D35" s="15">
        <v>52799</v>
      </c>
      <c r="E35" s="15">
        <v>12502</v>
      </c>
      <c r="F35" s="15">
        <v>1298</v>
      </c>
      <c r="G35" s="15">
        <v>468</v>
      </c>
      <c r="H35" s="64">
        <f t="shared" si="4"/>
        <v>78.725751860080223</v>
      </c>
      <c r="I35" s="64">
        <f t="shared" si="3"/>
        <v>18.64106043210521</v>
      </c>
      <c r="J35" s="64">
        <f t="shared" si="3"/>
        <v>1.93537805478104</v>
      </c>
      <c r="K35" s="65">
        <f t="shared" si="3"/>
        <v>0.69780965303353359</v>
      </c>
    </row>
    <row r="36" spans="2:11">
      <c r="B36" s="20" t="s">
        <v>16</v>
      </c>
      <c r="C36" s="22">
        <v>1512</v>
      </c>
      <c r="D36" s="22">
        <v>1116</v>
      </c>
      <c r="E36" s="22">
        <v>78</v>
      </c>
      <c r="F36" s="22">
        <v>237</v>
      </c>
      <c r="G36" s="22">
        <v>81</v>
      </c>
      <c r="H36" s="70">
        <f t="shared" si="4"/>
        <v>73.80952380952381</v>
      </c>
      <c r="I36" s="70">
        <f t="shared" si="3"/>
        <v>5.1587301587301582</v>
      </c>
      <c r="J36" s="70">
        <f t="shared" si="3"/>
        <v>15.674603174603174</v>
      </c>
      <c r="K36" s="71">
        <f t="shared" si="3"/>
        <v>5.3571428571428568</v>
      </c>
    </row>
    <row r="37" spans="2:11">
      <c r="B37" s="12" t="s">
        <v>17</v>
      </c>
      <c r="C37" s="15" t="s">
        <v>18</v>
      </c>
      <c r="D37" s="15" t="s">
        <v>18</v>
      </c>
      <c r="E37" s="15" t="s">
        <v>18</v>
      </c>
      <c r="F37" s="15" t="s">
        <v>18</v>
      </c>
      <c r="G37" s="15" t="s">
        <v>18</v>
      </c>
      <c r="H37" s="73" t="s">
        <v>18</v>
      </c>
      <c r="I37" s="73" t="s">
        <v>18</v>
      </c>
      <c r="J37" s="73" t="s">
        <v>18</v>
      </c>
      <c r="K37" s="74" t="s">
        <v>18</v>
      </c>
    </row>
    <row r="38" spans="2:11">
      <c r="B38" s="20" t="s">
        <v>19</v>
      </c>
      <c r="C38" s="22">
        <v>10659</v>
      </c>
      <c r="D38" s="22">
        <v>2179</v>
      </c>
      <c r="E38" s="22">
        <v>5016</v>
      </c>
      <c r="F38" s="22">
        <v>778</v>
      </c>
      <c r="G38" s="22">
        <v>2686</v>
      </c>
      <c r="H38" s="70">
        <f t="shared" si="4"/>
        <v>20.442818275635613</v>
      </c>
      <c r="I38" s="70">
        <f t="shared" si="3"/>
        <v>47.058823529411761</v>
      </c>
      <c r="J38" s="70">
        <f t="shared" si="3"/>
        <v>7.2989961534853185</v>
      </c>
      <c r="K38" s="71">
        <f t="shared" si="3"/>
        <v>25.199362041467303</v>
      </c>
    </row>
    <row r="39" spans="2:11">
      <c r="B39" s="12" t="s">
        <v>20</v>
      </c>
      <c r="C39" s="15">
        <v>38950</v>
      </c>
      <c r="D39" s="15">
        <v>8006</v>
      </c>
      <c r="E39" s="15" t="s">
        <v>18</v>
      </c>
      <c r="F39" s="15" t="s">
        <v>18</v>
      </c>
      <c r="G39" s="15" t="s">
        <v>18</v>
      </c>
      <c r="H39" s="64">
        <f t="shared" si="4"/>
        <v>20.554557124518613</v>
      </c>
      <c r="I39" s="64" t="s">
        <v>18</v>
      </c>
      <c r="J39" s="64" t="s">
        <v>18</v>
      </c>
      <c r="K39" s="65" t="s">
        <v>18</v>
      </c>
    </row>
    <row r="40" spans="2:11">
      <c r="B40" s="20" t="s">
        <v>21</v>
      </c>
      <c r="C40" s="22">
        <v>22591</v>
      </c>
      <c r="D40" s="22">
        <v>19404</v>
      </c>
      <c r="E40" s="22">
        <v>2155</v>
      </c>
      <c r="F40" s="22">
        <v>594</v>
      </c>
      <c r="G40" s="22">
        <v>438</v>
      </c>
      <c r="H40" s="70">
        <f t="shared" si="4"/>
        <v>85.892612102164577</v>
      </c>
      <c r="I40" s="70">
        <f t="shared" si="3"/>
        <v>9.5391970253640839</v>
      </c>
      <c r="J40" s="70">
        <f t="shared" si="3"/>
        <v>2.6293656765968749</v>
      </c>
      <c r="K40" s="71">
        <f t="shared" si="3"/>
        <v>1.9388251958744633</v>
      </c>
    </row>
    <row r="41" spans="2:11">
      <c r="B41" s="12" t="s">
        <v>22</v>
      </c>
      <c r="C41" s="15">
        <v>1647</v>
      </c>
      <c r="D41" s="15">
        <v>713</v>
      </c>
      <c r="E41" s="15">
        <v>742</v>
      </c>
      <c r="F41" s="15">
        <v>11</v>
      </c>
      <c r="G41" s="15">
        <v>181</v>
      </c>
      <c r="H41" s="73">
        <f t="shared" si="4"/>
        <v>43.290831815421981</v>
      </c>
      <c r="I41" s="73">
        <f t="shared" si="3"/>
        <v>45.051608986035212</v>
      </c>
      <c r="J41" s="73">
        <f t="shared" si="3"/>
        <v>0.66788099574984827</v>
      </c>
      <c r="K41" s="74">
        <f t="shared" si="3"/>
        <v>10.989678202792957</v>
      </c>
    </row>
    <row r="42" spans="2:11">
      <c r="B42" s="20" t="s">
        <v>23</v>
      </c>
      <c r="C42" s="22">
        <v>5013</v>
      </c>
      <c r="D42" s="22">
        <v>1963</v>
      </c>
      <c r="E42" s="22">
        <v>2269</v>
      </c>
      <c r="F42" s="22">
        <v>138</v>
      </c>
      <c r="G42" s="22">
        <v>643</v>
      </c>
      <c r="H42" s="70">
        <f t="shared" si="4"/>
        <v>39.15818870935567</v>
      </c>
      <c r="I42" s="70">
        <f t="shared" si="3"/>
        <v>45.262317973269504</v>
      </c>
      <c r="J42" s="70">
        <f t="shared" si="3"/>
        <v>2.7528426092160383</v>
      </c>
      <c r="K42" s="71">
        <f t="shared" si="3"/>
        <v>12.826650708158787</v>
      </c>
    </row>
    <row r="43" spans="2:11">
      <c r="B43" s="12" t="s">
        <v>24</v>
      </c>
      <c r="C43" s="15">
        <v>1439</v>
      </c>
      <c r="D43" s="15">
        <v>1055</v>
      </c>
      <c r="E43" s="15" t="s">
        <v>18</v>
      </c>
      <c r="F43" s="15" t="s">
        <v>18</v>
      </c>
      <c r="G43" s="15" t="s">
        <v>18</v>
      </c>
      <c r="H43" s="73">
        <f t="shared" si="4"/>
        <v>73.314801945795693</v>
      </c>
      <c r="I43" s="73" t="s">
        <v>18</v>
      </c>
      <c r="J43" s="73" t="s">
        <v>18</v>
      </c>
      <c r="K43" s="74" t="s">
        <v>18</v>
      </c>
    </row>
    <row r="44" spans="2:11">
      <c r="B44" s="20" t="s">
        <v>25</v>
      </c>
      <c r="C44" s="22">
        <v>116469</v>
      </c>
      <c r="D44" s="22">
        <v>61437</v>
      </c>
      <c r="E44" s="22">
        <v>54137</v>
      </c>
      <c r="F44" s="22">
        <v>649</v>
      </c>
      <c r="G44" s="22">
        <v>246</v>
      </c>
      <c r="H44" s="70">
        <f t="shared" si="4"/>
        <v>52.749658707467226</v>
      </c>
      <c r="I44" s="70">
        <f t="shared" si="3"/>
        <v>46.481896470305401</v>
      </c>
      <c r="J44" s="70">
        <f t="shared" si="3"/>
        <v>0.55722982081068784</v>
      </c>
      <c r="K44" s="71">
        <f t="shared" si="3"/>
        <v>0.21121500141668598</v>
      </c>
    </row>
    <row r="45" spans="2:11">
      <c r="B45" s="12" t="s">
        <v>26</v>
      </c>
      <c r="C45" s="15">
        <v>49404</v>
      </c>
      <c r="D45" s="15">
        <v>23765</v>
      </c>
      <c r="E45" s="15" t="s">
        <v>18</v>
      </c>
      <c r="F45" s="15" t="s">
        <v>18</v>
      </c>
      <c r="G45" s="15" t="s">
        <v>18</v>
      </c>
      <c r="H45" s="64">
        <f t="shared" si="4"/>
        <v>48.103392437859284</v>
      </c>
      <c r="I45" s="64" t="s">
        <v>18</v>
      </c>
      <c r="J45" s="64" t="s">
        <v>18</v>
      </c>
      <c r="K45" s="65" t="s">
        <v>18</v>
      </c>
    </row>
    <row r="46" spans="2:11">
      <c r="B46" s="20" t="s">
        <v>27</v>
      </c>
      <c r="C46" s="36">
        <v>7665</v>
      </c>
      <c r="D46" s="36">
        <v>5099</v>
      </c>
      <c r="E46" s="36">
        <v>1889</v>
      </c>
      <c r="F46" s="36">
        <v>437</v>
      </c>
      <c r="G46" s="36">
        <v>240</v>
      </c>
      <c r="H46" s="70">
        <f t="shared" si="4"/>
        <v>66.523157208088719</v>
      </c>
      <c r="I46" s="70">
        <f t="shared" si="3"/>
        <v>24.644487932159166</v>
      </c>
      <c r="J46" s="70">
        <f t="shared" si="3"/>
        <v>5.7012393998695368</v>
      </c>
      <c r="K46" s="71">
        <f t="shared" si="3"/>
        <v>3.131115459882583</v>
      </c>
    </row>
    <row r="47" spans="2:11">
      <c r="B47" s="12" t="s">
        <v>28</v>
      </c>
      <c r="C47" s="15" t="s">
        <v>18</v>
      </c>
      <c r="D47" s="39" t="s">
        <v>18</v>
      </c>
      <c r="E47" s="39" t="s">
        <v>18</v>
      </c>
      <c r="F47" s="39" t="s">
        <v>18</v>
      </c>
      <c r="G47" s="40" t="s">
        <v>18</v>
      </c>
      <c r="H47" s="77" t="s">
        <v>18</v>
      </c>
      <c r="I47" s="77" t="s">
        <v>18</v>
      </c>
      <c r="J47" s="77" t="s">
        <v>18</v>
      </c>
      <c r="K47" s="78" t="s">
        <v>18</v>
      </c>
    </row>
    <row r="48" spans="2:11">
      <c r="B48" s="43" t="s">
        <v>47</v>
      </c>
      <c r="C48" s="44">
        <f>SUM(D48:G48)</f>
        <v>215307</v>
      </c>
      <c r="D48" s="45">
        <f>SUM(D35,D39,D44,D45,D47,D34)</f>
        <v>146007</v>
      </c>
      <c r="E48" s="45">
        <f>SUM(E35,E39,E44,E45,E47,E34)</f>
        <v>66639</v>
      </c>
      <c r="F48" s="45">
        <f>SUM(F35,F39,F44,F45,F47,F34)</f>
        <v>1947</v>
      </c>
      <c r="G48" s="45">
        <f>SUM(G35,G39,G44,G45,G47,G34)</f>
        <v>714</v>
      </c>
      <c r="H48" s="79">
        <f t="shared" si="4"/>
        <v>67.813401329264721</v>
      </c>
      <c r="I48" s="79">
        <f t="shared" si="4"/>
        <v>30.950689016149035</v>
      </c>
      <c r="J48" s="79">
        <f t="shared" si="4"/>
        <v>0.90429015313018157</v>
      </c>
      <c r="K48" s="80">
        <f t="shared" si="4"/>
        <v>0.33161950145606039</v>
      </c>
    </row>
    <row r="49" spans="2:11">
      <c r="B49" s="20" t="s">
        <v>48</v>
      </c>
      <c r="C49" s="48">
        <f>SUM(D49:G49)</f>
        <v>117819</v>
      </c>
      <c r="D49" s="49">
        <f>SUM(D32,D33,D36,D37,D38,D40,D41,D42,D43,D46)</f>
        <v>85999</v>
      </c>
      <c r="E49" s="49">
        <f>SUM(E32,E33,E36,E37,E38,E40,E41,E42,E43,E46)</f>
        <v>23686</v>
      </c>
      <c r="F49" s="49">
        <f>SUM(F32,F33,F36,F37,F38,F40,F41,F42,F43,F46)</f>
        <v>3046</v>
      </c>
      <c r="G49" s="49">
        <f>SUM(G32,G33,G36,G37,G38,G40,G41,G42,G43,G46)</f>
        <v>5088</v>
      </c>
      <c r="H49" s="70">
        <f t="shared" si="4"/>
        <v>72.99247150289851</v>
      </c>
      <c r="I49" s="70">
        <f t="shared" si="4"/>
        <v>20.103718415535695</v>
      </c>
      <c r="J49" s="70">
        <f t="shared" si="4"/>
        <v>2.5853215525509468</v>
      </c>
      <c r="K49" s="71">
        <f t="shared" si="4"/>
        <v>4.3184885290148447</v>
      </c>
    </row>
    <row r="50" spans="2:11">
      <c r="B50" s="50" t="s">
        <v>31</v>
      </c>
      <c r="C50" s="51">
        <v>391542</v>
      </c>
      <c r="D50" s="52">
        <v>233290</v>
      </c>
      <c r="E50" s="52">
        <v>146249</v>
      </c>
      <c r="F50" s="52">
        <v>5831</v>
      </c>
      <c r="G50" s="52">
        <v>6172</v>
      </c>
      <c r="H50" s="81">
        <f t="shared" si="4"/>
        <v>59.582369196663457</v>
      </c>
      <c r="I50" s="81">
        <f t="shared" si="4"/>
        <v>37.3520592937667</v>
      </c>
      <c r="J50" s="81">
        <f t="shared" si="4"/>
        <v>1.4892399793636442</v>
      </c>
      <c r="K50" s="82">
        <f t="shared" si="4"/>
        <v>1.5763315302062104</v>
      </c>
    </row>
    <row r="51" spans="2:11" ht="14.85" customHeight="1">
      <c r="B51" s="122" t="s">
        <v>33</v>
      </c>
      <c r="C51" s="122"/>
      <c r="D51" s="122"/>
      <c r="E51" s="122"/>
      <c r="F51" s="122"/>
      <c r="G51" s="122"/>
      <c r="H51" s="122"/>
      <c r="I51" s="122"/>
      <c r="J51" s="122"/>
      <c r="K51" s="122"/>
    </row>
    <row r="52" spans="2:11" ht="14.85" customHeight="1">
      <c r="B52" s="107" t="s">
        <v>34</v>
      </c>
      <c r="C52" s="107"/>
      <c r="D52" s="107"/>
      <c r="E52" s="107"/>
      <c r="F52" s="107"/>
      <c r="G52" s="107"/>
      <c r="H52" s="107"/>
      <c r="I52" s="107"/>
      <c r="J52" s="107"/>
      <c r="K52" s="107"/>
    </row>
    <row r="53" spans="2:11" ht="14.85" customHeight="1">
      <c r="B53" s="108" t="s">
        <v>35</v>
      </c>
      <c r="C53" s="108"/>
      <c r="D53" s="108"/>
      <c r="E53" s="108"/>
      <c r="F53" s="108"/>
      <c r="G53" s="108"/>
      <c r="H53" s="108"/>
      <c r="I53" s="108"/>
      <c r="J53" s="108"/>
      <c r="K53" s="108"/>
    </row>
    <row r="54" spans="2:11" s="84" customFormat="1" ht="50.4" customHeight="1">
      <c r="B54" s="124" t="s">
        <v>49</v>
      </c>
      <c r="C54" s="124"/>
      <c r="D54" s="124"/>
      <c r="E54" s="124"/>
      <c r="F54" s="124"/>
      <c r="G54" s="124"/>
      <c r="H54" s="124"/>
      <c r="I54" s="124"/>
      <c r="J54" s="124"/>
      <c r="K54" s="124"/>
    </row>
    <row r="55" spans="2:11" ht="14.85" customHeight="1">
      <c r="B55" s="108" t="s">
        <v>50</v>
      </c>
      <c r="C55" s="108"/>
      <c r="D55" s="108"/>
      <c r="E55" s="108"/>
      <c r="F55" s="108"/>
      <c r="G55" s="108"/>
      <c r="H55" s="108"/>
      <c r="I55" s="108"/>
      <c r="J55" s="108"/>
      <c r="K55" s="108"/>
    </row>
    <row r="56" spans="2:11" ht="30" customHeight="1">
      <c r="B56" s="109" t="s">
        <v>51</v>
      </c>
      <c r="C56" s="109"/>
      <c r="D56" s="109"/>
      <c r="E56" s="109"/>
      <c r="F56" s="109"/>
      <c r="G56" s="109"/>
      <c r="H56" s="109"/>
      <c r="I56" s="109"/>
      <c r="J56" s="109"/>
      <c r="K56" s="109"/>
    </row>
  </sheetData>
  <mergeCells count="17">
    <mergeCell ref="B52:K52"/>
    <mergeCell ref="B53:K53"/>
    <mergeCell ref="B54:K54"/>
    <mergeCell ref="B55:K55"/>
    <mergeCell ref="B56:K56"/>
    <mergeCell ref="B51:K51"/>
    <mergeCell ref="B2:K2"/>
    <mergeCell ref="B3:B6"/>
    <mergeCell ref="C3:K3"/>
    <mergeCell ref="C4:K4"/>
    <mergeCell ref="C6:G6"/>
    <mergeCell ref="H6:K6"/>
    <mergeCell ref="B28:B31"/>
    <mergeCell ref="C28:K28"/>
    <mergeCell ref="C29:K29"/>
    <mergeCell ref="C31:G31"/>
    <mergeCell ref="H31:K3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B1:T56"/>
  <sheetViews>
    <sheetView workbookViewId="0">
      <selection activeCell="A6" sqref="A6"/>
    </sheetView>
  </sheetViews>
  <sheetFormatPr baseColWidth="10" defaultColWidth="10.6640625" defaultRowHeight="14.4"/>
  <cols>
    <col min="2" max="2" width="28.44140625" customWidth="1"/>
    <col min="3" max="20" width="20.5546875" customWidth="1"/>
    <col min="21" max="21" width="22.6640625" customWidth="1"/>
  </cols>
  <sheetData>
    <row r="1" spans="2:17" ht="16.350000000000001" customHeight="1"/>
    <row r="2" spans="2:17" ht="33.6" customHeight="1">
      <c r="B2" s="125" t="s">
        <v>38</v>
      </c>
      <c r="C2" s="125"/>
      <c r="D2" s="125"/>
      <c r="E2" s="125"/>
      <c r="F2" s="125"/>
      <c r="G2" s="125"/>
      <c r="H2" s="125"/>
      <c r="I2" s="125"/>
      <c r="J2" s="125"/>
      <c r="K2" s="125"/>
      <c r="L2" s="1"/>
      <c r="M2" s="1"/>
      <c r="N2" s="1"/>
      <c r="O2" s="1"/>
      <c r="P2" s="1"/>
      <c r="Q2" s="1"/>
    </row>
    <row r="3" spans="2:17">
      <c r="B3" s="110" t="s">
        <v>1</v>
      </c>
      <c r="C3" s="113" t="s">
        <v>2</v>
      </c>
      <c r="D3" s="114"/>
      <c r="E3" s="114"/>
      <c r="F3" s="114"/>
      <c r="G3" s="114"/>
      <c r="H3" s="114"/>
      <c r="I3" s="114"/>
      <c r="J3" s="114"/>
      <c r="K3" s="115"/>
    </row>
    <row r="4" spans="2:17">
      <c r="B4" s="111"/>
      <c r="C4" s="116" t="s">
        <v>3</v>
      </c>
      <c r="D4" s="117"/>
      <c r="E4" s="117"/>
      <c r="F4" s="117"/>
      <c r="G4" s="117"/>
      <c r="H4" s="117"/>
      <c r="I4" s="117"/>
      <c r="J4" s="117"/>
      <c r="K4" s="118"/>
    </row>
    <row r="5" spans="2:17" ht="28.8">
      <c r="B5" s="111"/>
      <c r="C5" s="2" t="s">
        <v>4</v>
      </c>
      <c r="D5" s="3" t="s">
        <v>5</v>
      </c>
      <c r="E5" s="3" t="s">
        <v>6</v>
      </c>
      <c r="F5" s="3" t="s">
        <v>7</v>
      </c>
      <c r="G5" s="3" t="s">
        <v>8</v>
      </c>
      <c r="H5" s="3" t="s">
        <v>5</v>
      </c>
      <c r="I5" s="3" t="s">
        <v>6</v>
      </c>
      <c r="J5" s="3" t="s">
        <v>7</v>
      </c>
      <c r="K5" s="3" t="s">
        <v>8</v>
      </c>
    </row>
    <row r="6" spans="2:17">
      <c r="B6" s="112"/>
      <c r="C6" s="119" t="s">
        <v>9</v>
      </c>
      <c r="D6" s="120"/>
      <c r="E6" s="120"/>
      <c r="F6" s="120"/>
      <c r="G6" s="121"/>
      <c r="H6" s="119" t="s">
        <v>10</v>
      </c>
      <c r="I6" s="120"/>
      <c r="J6" s="120"/>
      <c r="K6" s="121"/>
    </row>
    <row r="7" spans="2:17">
      <c r="B7" s="4" t="s">
        <v>11</v>
      </c>
      <c r="C7" s="5">
        <v>8941</v>
      </c>
      <c r="D7" s="6">
        <v>3699</v>
      </c>
      <c r="E7" s="7">
        <v>4346</v>
      </c>
      <c r="F7" s="7">
        <v>408</v>
      </c>
      <c r="G7" s="8">
        <v>488</v>
      </c>
      <c r="H7" s="9">
        <f>D7/$C7*100</f>
        <v>41.371211273906724</v>
      </c>
      <c r="I7" s="10">
        <f>E7/$C7*100</f>
        <v>48.607538306677107</v>
      </c>
      <c r="J7" s="11">
        <f>F7/$C7*100</f>
        <v>4.5632479588412922</v>
      </c>
      <c r="K7" s="10">
        <f>G7/$C7*100</f>
        <v>5.45800246057488</v>
      </c>
    </row>
    <row r="8" spans="2:17">
      <c r="B8" s="12" t="s">
        <v>12</v>
      </c>
      <c r="C8" s="13">
        <v>32948</v>
      </c>
      <c r="D8" s="14">
        <v>27679</v>
      </c>
      <c r="E8" s="15">
        <v>4988</v>
      </c>
      <c r="F8" s="15">
        <v>234</v>
      </c>
      <c r="G8" s="16">
        <v>47</v>
      </c>
      <c r="H8" s="17">
        <f t="shared" ref="H8:K25" si="0">D8/$C8*100</f>
        <v>84.008134029379633</v>
      </c>
      <c r="I8" s="18">
        <f t="shared" si="0"/>
        <v>15.139006919995143</v>
      </c>
      <c r="J8" s="19">
        <f t="shared" si="0"/>
        <v>0.71021002792278742</v>
      </c>
      <c r="K8" s="18">
        <f t="shared" si="0"/>
        <v>0.14264902270244023</v>
      </c>
    </row>
    <row r="9" spans="2:17">
      <c r="B9" s="20" t="s">
        <v>13</v>
      </c>
      <c r="C9" s="5" t="s">
        <v>14</v>
      </c>
      <c r="D9" s="21" t="s">
        <v>14</v>
      </c>
      <c r="E9" s="22" t="s">
        <v>14</v>
      </c>
      <c r="F9" s="22" t="s">
        <v>14</v>
      </c>
      <c r="G9" s="23" t="s">
        <v>14</v>
      </c>
      <c r="H9" s="24" t="s">
        <v>14</v>
      </c>
      <c r="I9" s="25" t="s">
        <v>14</v>
      </c>
      <c r="J9" s="26" t="s">
        <v>14</v>
      </c>
      <c r="K9" s="25" t="s">
        <v>14</v>
      </c>
    </row>
    <row r="10" spans="2:17">
      <c r="B10" s="12" t="s">
        <v>15</v>
      </c>
      <c r="C10" s="13">
        <v>6906</v>
      </c>
      <c r="D10" s="14">
        <v>5980</v>
      </c>
      <c r="E10" s="15">
        <v>819</v>
      </c>
      <c r="F10" s="15">
        <v>93</v>
      </c>
      <c r="G10" s="16">
        <v>14</v>
      </c>
      <c r="H10" s="17">
        <f t="shared" si="0"/>
        <v>86.591369823342021</v>
      </c>
      <c r="I10" s="18">
        <f t="shared" si="0"/>
        <v>11.859252823631625</v>
      </c>
      <c r="J10" s="19">
        <f t="shared" si="0"/>
        <v>1.3466550825369243</v>
      </c>
      <c r="K10" s="18">
        <f t="shared" si="0"/>
        <v>0.20272227048942948</v>
      </c>
    </row>
    <row r="11" spans="2:17">
      <c r="B11" s="20" t="s">
        <v>16</v>
      </c>
      <c r="C11" s="5">
        <v>1386</v>
      </c>
      <c r="D11" s="21">
        <v>1095</v>
      </c>
      <c r="E11" s="22">
        <v>212</v>
      </c>
      <c r="F11" s="22">
        <v>67</v>
      </c>
      <c r="G11" s="23">
        <v>12</v>
      </c>
      <c r="H11" s="27">
        <f t="shared" si="0"/>
        <v>79.004329004328994</v>
      </c>
      <c r="I11" s="28">
        <f t="shared" si="0"/>
        <v>15.295815295815295</v>
      </c>
      <c r="J11" s="29">
        <f t="shared" si="0"/>
        <v>4.8340548340548342</v>
      </c>
      <c r="K11" s="28">
        <f t="shared" si="0"/>
        <v>0.86580086580086579</v>
      </c>
    </row>
    <row r="12" spans="2:17">
      <c r="B12" s="12" t="s">
        <v>17</v>
      </c>
      <c r="C12" s="13">
        <v>376</v>
      </c>
      <c r="D12" s="14">
        <v>335</v>
      </c>
      <c r="E12" s="15">
        <v>10</v>
      </c>
      <c r="F12" s="15">
        <v>24</v>
      </c>
      <c r="G12" s="16">
        <v>7</v>
      </c>
      <c r="H12" s="30">
        <f t="shared" si="0"/>
        <v>89.09574468085107</v>
      </c>
      <c r="I12" s="31">
        <f t="shared" si="0"/>
        <v>2.6595744680851063</v>
      </c>
      <c r="J12" s="32">
        <f t="shared" si="0"/>
        <v>6.3829787234042552</v>
      </c>
      <c r="K12" s="31">
        <f t="shared" si="0"/>
        <v>1.8617021276595744</v>
      </c>
    </row>
    <row r="13" spans="2:17">
      <c r="B13" s="20" t="s">
        <v>19</v>
      </c>
      <c r="C13" s="5">
        <v>11998</v>
      </c>
      <c r="D13" s="21">
        <v>1980</v>
      </c>
      <c r="E13" s="22">
        <v>7094</v>
      </c>
      <c r="F13" s="22">
        <v>554</v>
      </c>
      <c r="G13" s="23">
        <v>2370</v>
      </c>
      <c r="H13" s="27">
        <f t="shared" si="0"/>
        <v>16.502750458409736</v>
      </c>
      <c r="I13" s="28">
        <f t="shared" si="0"/>
        <v>59.126521086847802</v>
      </c>
      <c r="J13" s="29">
        <f t="shared" si="0"/>
        <v>4.6174362393732284</v>
      </c>
      <c r="K13" s="28">
        <f t="shared" si="0"/>
        <v>19.753292215369228</v>
      </c>
    </row>
    <row r="14" spans="2:17">
      <c r="B14" s="12" t="s">
        <v>20</v>
      </c>
      <c r="C14" s="13">
        <v>2983</v>
      </c>
      <c r="D14" s="14">
        <v>1541</v>
      </c>
      <c r="E14" s="15">
        <v>1442</v>
      </c>
      <c r="F14" s="15">
        <v>0</v>
      </c>
      <c r="G14" s="16">
        <v>0</v>
      </c>
      <c r="H14" s="17">
        <f t="shared" si="0"/>
        <v>51.659403285283268</v>
      </c>
      <c r="I14" s="18">
        <f t="shared" si="0"/>
        <v>48.340596714716725</v>
      </c>
      <c r="J14" s="33">
        <f t="shared" si="0"/>
        <v>0</v>
      </c>
      <c r="K14" s="18">
        <f t="shared" si="0"/>
        <v>0</v>
      </c>
    </row>
    <row r="15" spans="2:17">
      <c r="B15" s="20" t="s">
        <v>21</v>
      </c>
      <c r="C15" s="5">
        <v>8454</v>
      </c>
      <c r="D15" s="21">
        <v>6625</v>
      </c>
      <c r="E15" s="22">
        <v>1317</v>
      </c>
      <c r="F15" s="22">
        <v>327</v>
      </c>
      <c r="G15" s="23">
        <v>185</v>
      </c>
      <c r="H15" s="27">
        <f t="shared" si="0"/>
        <v>78.365270877691032</v>
      </c>
      <c r="I15" s="28">
        <f t="shared" si="0"/>
        <v>15.578424414478354</v>
      </c>
      <c r="J15" s="29">
        <f t="shared" si="0"/>
        <v>3.867991483321505</v>
      </c>
      <c r="K15" s="28">
        <f t="shared" si="0"/>
        <v>2.1883132245091081</v>
      </c>
    </row>
    <row r="16" spans="2:17">
      <c r="B16" s="12" t="s">
        <v>40</v>
      </c>
      <c r="C16" s="13">
        <v>973</v>
      </c>
      <c r="D16" s="14">
        <v>332</v>
      </c>
      <c r="E16" s="15">
        <v>485</v>
      </c>
      <c r="F16" s="15">
        <v>44</v>
      </c>
      <c r="G16" s="16">
        <v>112</v>
      </c>
      <c r="H16" s="30">
        <f t="shared" si="0"/>
        <v>34.121274409044197</v>
      </c>
      <c r="I16" s="31">
        <f t="shared" si="0"/>
        <v>49.845837615621789</v>
      </c>
      <c r="J16" s="32">
        <f t="shared" si="0"/>
        <v>4.5220966084275434</v>
      </c>
      <c r="K16" s="31">
        <f t="shared" si="0"/>
        <v>11.510791366906476</v>
      </c>
    </row>
    <row r="17" spans="2:20">
      <c r="B17" s="20" t="s">
        <v>23</v>
      </c>
      <c r="C17" s="5">
        <v>2510</v>
      </c>
      <c r="D17" s="21">
        <v>839</v>
      </c>
      <c r="E17" s="22">
        <v>1014</v>
      </c>
      <c r="F17" s="22">
        <v>113</v>
      </c>
      <c r="G17" s="23">
        <v>544</v>
      </c>
      <c r="H17" s="27">
        <f t="shared" si="0"/>
        <v>33.426294820717132</v>
      </c>
      <c r="I17" s="28">
        <f t="shared" si="0"/>
        <v>40.398406374501995</v>
      </c>
      <c r="J17" s="29">
        <f t="shared" si="0"/>
        <v>4.5019920318725104</v>
      </c>
      <c r="K17" s="28">
        <f t="shared" si="0"/>
        <v>21.673306772908365</v>
      </c>
    </row>
    <row r="18" spans="2:20">
      <c r="B18" s="12" t="s">
        <v>24</v>
      </c>
      <c r="C18" s="13">
        <v>971</v>
      </c>
      <c r="D18" s="14" t="s">
        <v>18</v>
      </c>
      <c r="E18" s="15" t="s">
        <v>18</v>
      </c>
      <c r="F18" s="15" t="s">
        <v>18</v>
      </c>
      <c r="G18" s="16" t="s">
        <v>18</v>
      </c>
      <c r="H18" s="30" t="s">
        <v>18</v>
      </c>
      <c r="I18" s="31" t="s">
        <v>18</v>
      </c>
      <c r="J18" s="32" t="s">
        <v>18</v>
      </c>
      <c r="K18" s="31" t="s">
        <v>18</v>
      </c>
    </row>
    <row r="19" spans="2:20">
      <c r="B19" s="20" t="s">
        <v>25</v>
      </c>
      <c r="C19" s="5">
        <v>13006</v>
      </c>
      <c r="D19" s="21">
        <v>8359</v>
      </c>
      <c r="E19" s="22">
        <v>4536</v>
      </c>
      <c r="F19" s="22">
        <v>98</v>
      </c>
      <c r="G19" s="23">
        <v>13</v>
      </c>
      <c r="H19" s="27">
        <f t="shared" si="0"/>
        <v>64.270336767645702</v>
      </c>
      <c r="I19" s="28">
        <f t="shared" si="0"/>
        <v>34.876210979547899</v>
      </c>
      <c r="J19" s="29">
        <f t="shared" si="0"/>
        <v>0.75349838536060276</v>
      </c>
      <c r="K19" s="28">
        <f t="shared" si="0"/>
        <v>9.9953867445794251E-2</v>
      </c>
    </row>
    <row r="20" spans="2:20">
      <c r="B20" s="12" t="s">
        <v>26</v>
      </c>
      <c r="C20" s="13">
        <v>5060</v>
      </c>
      <c r="D20" s="14">
        <v>1941</v>
      </c>
      <c r="E20" s="15">
        <v>3049</v>
      </c>
      <c r="F20" s="15">
        <v>70</v>
      </c>
      <c r="G20" s="16">
        <v>0</v>
      </c>
      <c r="H20" s="17">
        <f t="shared" si="0"/>
        <v>38.359683794466406</v>
      </c>
      <c r="I20" s="18">
        <f t="shared" si="0"/>
        <v>60.25691699604743</v>
      </c>
      <c r="J20" s="19">
        <f t="shared" si="0"/>
        <v>1.383399209486166</v>
      </c>
      <c r="K20" s="18">
        <f t="shared" si="0"/>
        <v>0</v>
      </c>
    </row>
    <row r="21" spans="2:20">
      <c r="B21" s="20" t="s">
        <v>27</v>
      </c>
      <c r="C21" s="34">
        <v>1949</v>
      </c>
      <c r="D21" s="35">
        <v>1397</v>
      </c>
      <c r="E21" s="36">
        <v>388</v>
      </c>
      <c r="F21" s="36">
        <v>95</v>
      </c>
      <c r="G21" s="37">
        <v>69</v>
      </c>
      <c r="H21" s="27">
        <f t="shared" si="0"/>
        <v>71.677783478707028</v>
      </c>
      <c r="I21" s="28">
        <f t="shared" si="0"/>
        <v>19.907644946126219</v>
      </c>
      <c r="J21" s="29">
        <f t="shared" si="0"/>
        <v>4.8742945100051314</v>
      </c>
      <c r="K21" s="28">
        <f t="shared" si="0"/>
        <v>3.5402770651616211</v>
      </c>
    </row>
    <row r="22" spans="2:20">
      <c r="B22" s="12" t="s">
        <v>28</v>
      </c>
      <c r="C22" s="13">
        <v>9</v>
      </c>
      <c r="D22" s="38" t="s">
        <v>18</v>
      </c>
      <c r="E22" s="39" t="s">
        <v>18</v>
      </c>
      <c r="F22" s="39" t="s">
        <v>18</v>
      </c>
      <c r="G22" s="40" t="s">
        <v>18</v>
      </c>
      <c r="H22" s="41" t="s">
        <v>18</v>
      </c>
      <c r="I22" s="42" t="s">
        <v>18</v>
      </c>
      <c r="J22" s="42" t="s">
        <v>18</v>
      </c>
      <c r="K22" s="42" t="s">
        <v>18</v>
      </c>
    </row>
    <row r="23" spans="2:20">
      <c r="B23" s="43" t="s">
        <v>29</v>
      </c>
      <c r="C23" s="44">
        <f>SUM(D23:G23)</f>
        <v>27955</v>
      </c>
      <c r="D23" s="45">
        <f>SUM(D10,D14,D19,D20,D22,D9)</f>
        <v>17821</v>
      </c>
      <c r="E23" s="45">
        <f>SUM(E10,E14,E19,E20,E22,E9)</f>
        <v>9846</v>
      </c>
      <c r="F23" s="45">
        <f>SUM(F10,F14,F19,F20,F22,F9)</f>
        <v>261</v>
      </c>
      <c r="G23" s="45">
        <f>SUM(G10,G14,G19,G20,G22,G9)</f>
        <v>27</v>
      </c>
      <c r="H23" s="46">
        <f t="shared" si="0"/>
        <v>63.748882131997853</v>
      </c>
      <c r="I23" s="47">
        <f t="shared" si="0"/>
        <v>35.220890717224115</v>
      </c>
      <c r="J23" s="47">
        <f t="shared" si="0"/>
        <v>0.93364335539259513</v>
      </c>
      <c r="K23" s="47">
        <f t="shared" si="0"/>
        <v>9.6583795385440888E-2</v>
      </c>
    </row>
    <row r="24" spans="2:20">
      <c r="B24" s="20" t="s">
        <v>30</v>
      </c>
      <c r="C24" s="48">
        <f>SUM(D24:G24)</f>
        <v>69535</v>
      </c>
      <c r="D24" s="49">
        <f>SUM(D7,D8,D11,D12,D13,D15,D16,D17,D18,D21)</f>
        <v>43981</v>
      </c>
      <c r="E24" s="49">
        <f>SUM(E7,E8,E11,E12,E13,E15,E16,E17,E18,E21)</f>
        <v>19854</v>
      </c>
      <c r="F24" s="49">
        <f>SUM(F7,F8,F11,F12,F13,F15,F16,F17,F18,F21)</f>
        <v>1866</v>
      </c>
      <c r="G24" s="49">
        <f>SUM(G7,G8,G11,G12,G13,G15,G16,G17,G18,G21)</f>
        <v>3834</v>
      </c>
      <c r="H24" s="27">
        <f t="shared" si="0"/>
        <v>63.250161789027104</v>
      </c>
      <c r="I24" s="28">
        <f t="shared" si="0"/>
        <v>28.552527504134606</v>
      </c>
      <c r="J24" s="29">
        <f t="shared" si="0"/>
        <v>2.6835406629754801</v>
      </c>
      <c r="K24" s="28">
        <f t="shared" si="0"/>
        <v>5.5137700438628023</v>
      </c>
    </row>
    <row r="25" spans="2:20">
      <c r="B25" s="50" t="s">
        <v>31</v>
      </c>
      <c r="C25" s="51">
        <f>SUM(C7:C22)</f>
        <v>98470</v>
      </c>
      <c r="D25" s="52">
        <v>62525</v>
      </c>
      <c r="E25" s="52">
        <v>29802</v>
      </c>
      <c r="F25" s="52">
        <v>2156</v>
      </c>
      <c r="G25" s="52">
        <v>3987</v>
      </c>
      <c r="H25" s="53">
        <f t="shared" si="0"/>
        <v>63.496496394841074</v>
      </c>
      <c r="I25" s="54">
        <f t="shared" si="0"/>
        <v>30.265055346806136</v>
      </c>
      <c r="J25" s="54">
        <f t="shared" si="0"/>
        <v>2.1894993399004772</v>
      </c>
      <c r="K25" s="54">
        <f t="shared" si="0"/>
        <v>4.0489489184523206</v>
      </c>
    </row>
    <row r="26" spans="2:20">
      <c r="B26" s="55"/>
      <c r="C26" s="56"/>
      <c r="D26" s="56"/>
      <c r="E26" s="56"/>
      <c r="F26" s="56"/>
      <c r="G26" s="56"/>
      <c r="H26" s="57"/>
      <c r="I26" s="57"/>
      <c r="J26" s="57"/>
      <c r="K26" s="57"/>
      <c r="L26" s="56"/>
      <c r="M26" s="56"/>
      <c r="N26" s="56"/>
      <c r="O26" s="56"/>
      <c r="P26" s="56"/>
      <c r="Q26" s="57"/>
      <c r="R26" s="57"/>
      <c r="S26" s="57"/>
      <c r="T26" s="57"/>
    </row>
    <row r="27" spans="2:20">
      <c r="C27" s="58"/>
      <c r="D27" s="58"/>
      <c r="E27" s="58"/>
      <c r="F27" s="58"/>
      <c r="G27" s="58"/>
      <c r="H27" s="58"/>
      <c r="I27" s="58"/>
      <c r="J27" s="58"/>
      <c r="K27" s="58"/>
      <c r="L27" s="58"/>
      <c r="M27" s="58"/>
      <c r="N27" s="58"/>
      <c r="O27" s="58"/>
      <c r="P27" s="58"/>
      <c r="Q27" s="58"/>
      <c r="R27" s="58"/>
      <c r="S27" s="58"/>
      <c r="T27" s="58"/>
    </row>
    <row r="28" spans="2:20">
      <c r="B28" s="110" t="s">
        <v>1</v>
      </c>
      <c r="C28" s="113" t="s">
        <v>32</v>
      </c>
      <c r="D28" s="114"/>
      <c r="E28" s="114"/>
      <c r="F28" s="114"/>
      <c r="G28" s="114"/>
      <c r="H28" s="114"/>
      <c r="I28" s="114"/>
      <c r="J28" s="114"/>
      <c r="K28" s="115"/>
      <c r="L28" s="59"/>
      <c r="M28" s="59"/>
      <c r="N28" s="59"/>
      <c r="O28" s="59"/>
      <c r="P28" s="59"/>
      <c r="Q28" s="58"/>
      <c r="R28" s="58"/>
      <c r="S28" s="58"/>
      <c r="T28" s="58"/>
    </row>
    <row r="29" spans="2:20">
      <c r="B29" s="111"/>
      <c r="C29" s="116" t="s">
        <v>3</v>
      </c>
      <c r="D29" s="117"/>
      <c r="E29" s="117"/>
      <c r="F29" s="117"/>
      <c r="G29" s="117"/>
      <c r="H29" s="117"/>
      <c r="I29" s="117"/>
      <c r="J29" s="117"/>
      <c r="K29" s="118"/>
      <c r="L29" s="58"/>
      <c r="M29" s="58"/>
      <c r="N29" s="58"/>
      <c r="O29" s="58"/>
      <c r="P29" s="58"/>
      <c r="Q29" s="58"/>
      <c r="R29" s="58"/>
      <c r="S29" s="58"/>
      <c r="T29" s="58"/>
    </row>
    <row r="30" spans="2:20" ht="28.8">
      <c r="B30" s="111"/>
      <c r="C30" s="60" t="s">
        <v>4</v>
      </c>
      <c r="D30" s="3" t="s">
        <v>5</v>
      </c>
      <c r="E30" s="3" t="s">
        <v>6</v>
      </c>
      <c r="F30" s="3" t="s">
        <v>7</v>
      </c>
      <c r="G30" s="3" t="s">
        <v>8</v>
      </c>
      <c r="H30" s="3" t="s">
        <v>5</v>
      </c>
      <c r="I30" s="3" t="s">
        <v>6</v>
      </c>
      <c r="J30" s="3" t="s">
        <v>7</v>
      </c>
      <c r="K30" s="3" t="s">
        <v>8</v>
      </c>
      <c r="L30" s="58"/>
      <c r="M30" s="58"/>
      <c r="N30" s="58"/>
      <c r="O30" s="58"/>
      <c r="P30" s="58"/>
      <c r="Q30" s="58"/>
      <c r="R30" s="58"/>
      <c r="S30" s="58"/>
      <c r="T30" s="58"/>
    </row>
    <row r="31" spans="2:20">
      <c r="B31" s="112"/>
      <c r="C31" s="119" t="s">
        <v>9</v>
      </c>
      <c r="D31" s="120"/>
      <c r="E31" s="120"/>
      <c r="F31" s="120"/>
      <c r="G31" s="121"/>
      <c r="H31" s="119" t="s">
        <v>10</v>
      </c>
      <c r="I31" s="120"/>
      <c r="J31" s="120"/>
      <c r="K31" s="121"/>
      <c r="L31" s="58"/>
      <c r="M31" s="58"/>
      <c r="N31" s="58"/>
      <c r="O31" s="58"/>
      <c r="P31" s="58"/>
      <c r="Q31" s="58"/>
      <c r="R31" s="58"/>
      <c r="S31" s="58"/>
      <c r="T31" s="58"/>
    </row>
    <row r="32" spans="2:20">
      <c r="B32" s="4" t="s">
        <v>11</v>
      </c>
      <c r="C32" s="22">
        <v>15026</v>
      </c>
      <c r="D32" s="22">
        <v>7170</v>
      </c>
      <c r="E32" s="22">
        <v>6347</v>
      </c>
      <c r="F32" s="22">
        <v>573</v>
      </c>
      <c r="G32" s="22">
        <v>936</v>
      </c>
      <c r="H32" s="61">
        <f>D32/$C32*100</f>
        <v>47.717290030613604</v>
      </c>
      <c r="I32" s="62">
        <f>E32/$C32*100</f>
        <v>42.240117130307468</v>
      </c>
      <c r="J32" s="63">
        <f>F32/$C32*100</f>
        <v>3.8133901237854388</v>
      </c>
      <c r="K32" s="62">
        <f>G32/$C32*100</f>
        <v>6.229202715293491</v>
      </c>
    </row>
    <row r="33" spans="2:11">
      <c r="B33" s="12" t="s">
        <v>12</v>
      </c>
      <c r="C33" s="15">
        <v>55351</v>
      </c>
      <c r="D33" s="15">
        <v>49137</v>
      </c>
      <c r="E33" s="15">
        <v>5783</v>
      </c>
      <c r="F33" s="15">
        <v>361</v>
      </c>
      <c r="G33" s="15">
        <v>70</v>
      </c>
      <c r="H33" s="64">
        <f t="shared" ref="H33:K50" si="1">D33/$C33*100</f>
        <v>88.773463894057926</v>
      </c>
      <c r="I33" s="65">
        <f t="shared" si="1"/>
        <v>10.447869053856298</v>
      </c>
      <c r="J33" s="66">
        <f t="shared" si="1"/>
        <v>0.65220140557532835</v>
      </c>
      <c r="K33" s="65">
        <f t="shared" si="1"/>
        <v>0.12646564651045147</v>
      </c>
    </row>
    <row r="34" spans="2:11">
      <c r="B34" s="20" t="s">
        <v>13</v>
      </c>
      <c r="C34" s="22" t="s">
        <v>14</v>
      </c>
      <c r="D34" s="22" t="s">
        <v>14</v>
      </c>
      <c r="E34" s="22" t="s">
        <v>14</v>
      </c>
      <c r="F34" s="22" t="s">
        <v>14</v>
      </c>
      <c r="G34" s="22" t="s">
        <v>14</v>
      </c>
      <c r="H34" s="67" t="s">
        <v>14</v>
      </c>
      <c r="I34" s="68" t="s">
        <v>14</v>
      </c>
      <c r="J34" s="69" t="s">
        <v>14</v>
      </c>
      <c r="K34" s="68" t="s">
        <v>14</v>
      </c>
    </row>
    <row r="35" spans="2:11">
      <c r="B35" s="12" t="s">
        <v>15</v>
      </c>
      <c r="C35" s="15">
        <v>67551</v>
      </c>
      <c r="D35" s="15">
        <v>53168</v>
      </c>
      <c r="E35" s="15">
        <v>12810</v>
      </c>
      <c r="F35" s="15">
        <v>1304</v>
      </c>
      <c r="G35" s="15">
        <v>269</v>
      </c>
      <c r="H35" s="64">
        <f t="shared" si="1"/>
        <v>78.707939186688577</v>
      </c>
      <c r="I35" s="65">
        <f t="shared" si="1"/>
        <v>18.963449837900253</v>
      </c>
      <c r="J35" s="66">
        <f t="shared" si="1"/>
        <v>1.9303933324451155</v>
      </c>
      <c r="K35" s="65">
        <f t="shared" si="1"/>
        <v>0.39821764296605522</v>
      </c>
    </row>
    <row r="36" spans="2:11">
      <c r="B36" s="20" t="s">
        <v>16</v>
      </c>
      <c r="C36" s="22">
        <v>1621</v>
      </c>
      <c r="D36" s="22">
        <v>1300</v>
      </c>
      <c r="E36" s="22">
        <v>242</v>
      </c>
      <c r="F36" s="22">
        <v>66</v>
      </c>
      <c r="G36" s="22">
        <v>13</v>
      </c>
      <c r="H36" s="70">
        <f t="shared" si="1"/>
        <v>80.197409006785932</v>
      </c>
      <c r="I36" s="71">
        <f t="shared" si="1"/>
        <v>14.929056138186306</v>
      </c>
      <c r="J36" s="72">
        <f t="shared" si="1"/>
        <v>4.0715607649599015</v>
      </c>
      <c r="K36" s="71">
        <f t="shared" si="1"/>
        <v>0.80197409006785936</v>
      </c>
    </row>
    <row r="37" spans="2:11">
      <c r="B37" s="12" t="s">
        <v>17</v>
      </c>
      <c r="C37" s="15">
        <v>1001</v>
      </c>
      <c r="D37" s="15">
        <v>950</v>
      </c>
      <c r="E37" s="15">
        <v>12</v>
      </c>
      <c r="F37" s="15">
        <v>31</v>
      </c>
      <c r="G37" s="15">
        <v>8</v>
      </c>
      <c r="H37" s="73">
        <f t="shared" si="1"/>
        <v>94.905094905094899</v>
      </c>
      <c r="I37" s="74">
        <f t="shared" si="1"/>
        <v>1.1988011988011988</v>
      </c>
      <c r="J37" s="75">
        <f t="shared" si="1"/>
        <v>3.0969030969030968</v>
      </c>
      <c r="K37" s="74">
        <f t="shared" si="1"/>
        <v>0.79920079920079923</v>
      </c>
    </row>
    <row r="38" spans="2:11">
      <c r="B38" s="20" t="s">
        <v>19</v>
      </c>
      <c r="C38" s="22">
        <v>11670</v>
      </c>
      <c r="D38" s="22">
        <v>2552</v>
      </c>
      <c r="E38" s="22">
        <v>5250</v>
      </c>
      <c r="F38" s="22">
        <v>821</v>
      </c>
      <c r="G38" s="22">
        <v>3047</v>
      </c>
      <c r="H38" s="70">
        <f t="shared" si="1"/>
        <v>21.868037703513281</v>
      </c>
      <c r="I38" s="71">
        <f t="shared" si="1"/>
        <v>44.987146529562985</v>
      </c>
      <c r="J38" s="72">
        <f t="shared" si="1"/>
        <v>7.0351328191945157</v>
      </c>
      <c r="K38" s="71">
        <f t="shared" si="1"/>
        <v>26.109682947729219</v>
      </c>
    </row>
    <row r="39" spans="2:11">
      <c r="B39" s="12" t="s">
        <v>20</v>
      </c>
      <c r="C39" s="15">
        <v>37207</v>
      </c>
      <c r="D39" s="15">
        <v>9887</v>
      </c>
      <c r="E39" s="15">
        <v>27320</v>
      </c>
      <c r="F39" s="15">
        <v>0</v>
      </c>
      <c r="G39" s="15">
        <v>0</v>
      </c>
      <c r="H39" s="64">
        <f t="shared" si="1"/>
        <v>26.572956701695915</v>
      </c>
      <c r="I39" s="65">
        <f t="shared" si="1"/>
        <v>73.427043298304085</v>
      </c>
      <c r="J39" s="76">
        <f t="shared" si="1"/>
        <v>0</v>
      </c>
      <c r="K39" s="65">
        <f t="shared" si="1"/>
        <v>0</v>
      </c>
    </row>
    <row r="40" spans="2:11">
      <c r="B40" s="20" t="s">
        <v>21</v>
      </c>
      <c r="C40" s="22">
        <v>24334</v>
      </c>
      <c r="D40" s="22">
        <v>21126</v>
      </c>
      <c r="E40" s="22">
        <v>2106</v>
      </c>
      <c r="F40" s="22">
        <v>616</v>
      </c>
      <c r="G40" s="22">
        <v>486</v>
      </c>
      <c r="H40" s="70">
        <f t="shared" si="1"/>
        <v>86.816799539738639</v>
      </c>
      <c r="I40" s="71">
        <f t="shared" si="1"/>
        <v>8.6545574093860456</v>
      </c>
      <c r="J40" s="72">
        <f t="shared" si="1"/>
        <v>2.5314374948631544</v>
      </c>
      <c r="K40" s="71">
        <f t="shared" si="1"/>
        <v>1.997205556012164</v>
      </c>
    </row>
    <row r="41" spans="2:11">
      <c r="B41" s="12" t="s">
        <v>40</v>
      </c>
      <c r="C41" s="15">
        <v>1753</v>
      </c>
      <c r="D41" s="15">
        <v>764</v>
      </c>
      <c r="E41" s="15">
        <v>783</v>
      </c>
      <c r="F41" s="15">
        <v>29</v>
      </c>
      <c r="G41" s="15">
        <v>177</v>
      </c>
      <c r="H41" s="73">
        <f t="shared" si="1"/>
        <v>43.582430119794637</v>
      </c>
      <c r="I41" s="74">
        <f t="shared" si="1"/>
        <v>44.666286366229322</v>
      </c>
      <c r="J41" s="75">
        <f t="shared" si="1"/>
        <v>1.654306902452938</v>
      </c>
      <c r="K41" s="74">
        <f t="shared" si="1"/>
        <v>10.096976611523104</v>
      </c>
    </row>
    <row r="42" spans="2:11">
      <c r="B42" s="20" t="s">
        <v>23</v>
      </c>
      <c r="C42" s="22">
        <v>5329</v>
      </c>
      <c r="D42" s="22">
        <v>2127</v>
      </c>
      <c r="E42" s="22">
        <v>1854</v>
      </c>
      <c r="F42" s="22">
        <v>239</v>
      </c>
      <c r="G42" s="22">
        <v>1109</v>
      </c>
      <c r="H42" s="70">
        <f t="shared" si="1"/>
        <v>39.91367986489022</v>
      </c>
      <c r="I42" s="71">
        <f t="shared" si="1"/>
        <v>34.790767498592608</v>
      </c>
      <c r="J42" s="72">
        <f t="shared" si="1"/>
        <v>4.4848939763557887</v>
      </c>
      <c r="K42" s="71">
        <f t="shared" si="1"/>
        <v>20.810658660161383</v>
      </c>
    </row>
    <row r="43" spans="2:11">
      <c r="B43" s="12" t="s">
        <v>24</v>
      </c>
      <c r="C43" s="15">
        <v>1486</v>
      </c>
      <c r="D43" s="15" t="s">
        <v>18</v>
      </c>
      <c r="E43" s="15" t="s">
        <v>18</v>
      </c>
      <c r="F43" s="15" t="s">
        <v>18</v>
      </c>
      <c r="G43" s="15" t="s">
        <v>18</v>
      </c>
      <c r="H43" s="73" t="s">
        <v>18</v>
      </c>
      <c r="I43" s="74" t="s">
        <v>18</v>
      </c>
      <c r="J43" s="75" t="s">
        <v>18</v>
      </c>
      <c r="K43" s="74" t="s">
        <v>18</v>
      </c>
    </row>
    <row r="44" spans="2:11">
      <c r="B44" s="20" t="s">
        <v>25</v>
      </c>
      <c r="C44" s="22">
        <v>117101</v>
      </c>
      <c r="D44" s="22">
        <v>61530</v>
      </c>
      <c r="E44" s="22">
        <v>54961</v>
      </c>
      <c r="F44" s="22">
        <v>444</v>
      </c>
      <c r="G44" s="22">
        <v>166</v>
      </c>
      <c r="H44" s="70">
        <f t="shared" si="1"/>
        <v>52.54438476187223</v>
      </c>
      <c r="I44" s="71">
        <f t="shared" si="1"/>
        <v>46.934697397972691</v>
      </c>
      <c r="J44" s="72">
        <f t="shared" si="1"/>
        <v>0.37915987053910727</v>
      </c>
      <c r="K44" s="71">
        <f t="shared" si="1"/>
        <v>0.14175796961597253</v>
      </c>
    </row>
    <row r="45" spans="2:11">
      <c r="B45" s="12" t="s">
        <v>26</v>
      </c>
      <c r="C45" s="15">
        <v>49188</v>
      </c>
      <c r="D45" s="15">
        <v>23691</v>
      </c>
      <c r="E45" s="15">
        <v>25058</v>
      </c>
      <c r="F45" s="15">
        <v>439</v>
      </c>
      <c r="G45" s="15">
        <v>0</v>
      </c>
      <c r="H45" s="64">
        <f t="shared" si="1"/>
        <v>48.164186386923639</v>
      </c>
      <c r="I45" s="65">
        <f t="shared" si="1"/>
        <v>50.943319508823294</v>
      </c>
      <c r="J45" s="66">
        <f t="shared" si="1"/>
        <v>0.89249410425306985</v>
      </c>
      <c r="K45" s="65">
        <f t="shared" si="1"/>
        <v>0</v>
      </c>
    </row>
    <row r="46" spans="2:11">
      <c r="B46" s="20" t="s">
        <v>27</v>
      </c>
      <c r="C46" s="36">
        <v>7370</v>
      </c>
      <c r="D46" s="36">
        <v>4719</v>
      </c>
      <c r="E46" s="36">
        <v>1608</v>
      </c>
      <c r="F46" s="36">
        <v>642</v>
      </c>
      <c r="G46" s="36">
        <v>401</v>
      </c>
      <c r="H46" s="70">
        <f t="shared" si="1"/>
        <v>64.029850746268664</v>
      </c>
      <c r="I46" s="71">
        <f t="shared" si="1"/>
        <v>21.818181818181817</v>
      </c>
      <c r="J46" s="72">
        <f t="shared" si="1"/>
        <v>8.710990502035278</v>
      </c>
      <c r="K46" s="71">
        <f t="shared" si="1"/>
        <v>5.4409769335142464</v>
      </c>
    </row>
    <row r="47" spans="2:11">
      <c r="B47" s="12" t="s">
        <v>28</v>
      </c>
      <c r="C47" s="15">
        <v>396</v>
      </c>
      <c r="D47" s="39" t="s">
        <v>18</v>
      </c>
      <c r="E47" s="39" t="s">
        <v>18</v>
      </c>
      <c r="F47" s="39" t="s">
        <v>18</v>
      </c>
      <c r="G47" s="40" t="s">
        <v>18</v>
      </c>
      <c r="H47" s="77" t="s">
        <v>18</v>
      </c>
      <c r="I47" s="78" t="s">
        <v>18</v>
      </c>
      <c r="J47" s="78" t="s">
        <v>18</v>
      </c>
      <c r="K47" s="78" t="s">
        <v>18</v>
      </c>
    </row>
    <row r="48" spans="2:11">
      <c r="B48" s="43" t="s">
        <v>29</v>
      </c>
      <c r="C48" s="44">
        <f>SUM(D48:G48)</f>
        <v>271047</v>
      </c>
      <c r="D48" s="45">
        <f>SUM(D35,D39,D44,D45,D47,D34)</f>
        <v>148276</v>
      </c>
      <c r="E48" s="45">
        <f>SUM(E35,E39,E44,E45,E47,E34)</f>
        <v>120149</v>
      </c>
      <c r="F48" s="45">
        <f>SUM(F35,F39,F44,F45,F47,F34)</f>
        <v>2187</v>
      </c>
      <c r="G48" s="45">
        <f>SUM(G35,G39,G44,G45,G47,G34)</f>
        <v>435</v>
      </c>
      <c r="H48" s="79">
        <f t="shared" si="1"/>
        <v>54.704903577608313</v>
      </c>
      <c r="I48" s="80">
        <f t="shared" si="1"/>
        <v>44.327736518020863</v>
      </c>
      <c r="J48" s="80">
        <f t="shared" si="1"/>
        <v>0.80687113305072544</v>
      </c>
      <c r="K48" s="80">
        <f t="shared" si="1"/>
        <v>0.16048877132010317</v>
      </c>
    </row>
    <row r="49" spans="2:11">
      <c r="B49" s="20" t="s">
        <v>30</v>
      </c>
      <c r="C49" s="48">
        <f>SUM(D49:G49)</f>
        <v>123455</v>
      </c>
      <c r="D49" s="49">
        <f>SUM(D32,D33,D36,D37,D38,D40,D41,D42,D43,D46)</f>
        <v>89845</v>
      </c>
      <c r="E49" s="49">
        <f>SUM(E32,E33,E36,E37,E38,E40,E41,E42,E43,E46)</f>
        <v>23985</v>
      </c>
      <c r="F49" s="49">
        <f>SUM(F32,F33,F36,F37,F38,F40,F41,F42,F43,F46)</f>
        <v>3378</v>
      </c>
      <c r="G49" s="49">
        <f>SUM(G32,G33,G36,G37,G38,G40,G41,G42,G43,G46)</f>
        <v>6247</v>
      </c>
      <c r="H49" s="70">
        <f t="shared" si="1"/>
        <v>72.77550524482605</v>
      </c>
      <c r="I49" s="71">
        <f t="shared" si="1"/>
        <v>19.428131707909767</v>
      </c>
      <c r="J49" s="72">
        <f t="shared" si="1"/>
        <v>2.7362196751852901</v>
      </c>
      <c r="K49" s="71">
        <f t="shared" si="1"/>
        <v>5.0601433720788949</v>
      </c>
    </row>
    <row r="50" spans="2:11">
      <c r="B50" s="50" t="s">
        <v>31</v>
      </c>
      <c r="C50" s="51">
        <v>396384</v>
      </c>
      <c r="D50" s="52">
        <v>239588</v>
      </c>
      <c r="E50" s="52">
        <v>144301</v>
      </c>
      <c r="F50" s="52">
        <v>5602</v>
      </c>
      <c r="G50" s="52">
        <v>6893</v>
      </c>
      <c r="H50" s="81">
        <f t="shared" si="1"/>
        <v>60.443408412044889</v>
      </c>
      <c r="I50" s="82">
        <f t="shared" si="1"/>
        <v>36.404345281343339</v>
      </c>
      <c r="J50" s="82">
        <f t="shared" si="1"/>
        <v>1.4132760151772019</v>
      </c>
      <c r="K50" s="82">
        <f t="shared" si="1"/>
        <v>1.7389702914345686</v>
      </c>
    </row>
    <row r="51" spans="2:11" ht="14.85" customHeight="1">
      <c r="B51" s="122" t="s">
        <v>33</v>
      </c>
      <c r="C51" s="122"/>
      <c r="D51" s="122"/>
      <c r="E51" s="122"/>
      <c r="F51" s="122"/>
      <c r="G51" s="122"/>
      <c r="H51" s="122"/>
      <c r="I51" s="122"/>
      <c r="J51" s="122"/>
      <c r="K51" s="122"/>
    </row>
    <row r="52" spans="2:11" ht="14.85" customHeight="1">
      <c r="B52" s="107" t="s">
        <v>34</v>
      </c>
      <c r="C52" s="107"/>
      <c r="D52" s="107"/>
      <c r="E52" s="107"/>
      <c r="F52" s="107"/>
      <c r="G52" s="107"/>
      <c r="H52" s="107"/>
      <c r="I52" s="107"/>
      <c r="J52" s="107"/>
      <c r="K52" s="107"/>
    </row>
    <row r="53" spans="2:11" ht="14.85" customHeight="1">
      <c r="B53" s="108" t="s">
        <v>35</v>
      </c>
      <c r="C53" s="108"/>
      <c r="D53" s="108"/>
      <c r="E53" s="108"/>
      <c r="F53" s="108"/>
      <c r="G53" s="108"/>
      <c r="H53" s="108"/>
      <c r="I53" s="108"/>
      <c r="J53" s="108"/>
      <c r="K53" s="108"/>
    </row>
    <row r="54" spans="2:11" ht="14.85" customHeight="1">
      <c r="B54" s="108" t="s">
        <v>36</v>
      </c>
      <c r="C54" s="108"/>
      <c r="D54" s="108"/>
      <c r="E54" s="108"/>
      <c r="F54" s="108"/>
      <c r="G54" s="108"/>
      <c r="H54" s="108"/>
      <c r="I54" s="108"/>
      <c r="J54" s="108"/>
      <c r="K54" s="108"/>
    </row>
    <row r="55" spans="2:11" ht="28.5" customHeight="1">
      <c r="B55" s="124" t="s">
        <v>41</v>
      </c>
      <c r="C55" s="124"/>
      <c r="D55" s="124"/>
      <c r="E55" s="124"/>
      <c r="F55" s="124"/>
      <c r="G55" s="124"/>
      <c r="H55" s="124"/>
      <c r="I55" s="124"/>
      <c r="J55" s="124"/>
      <c r="K55" s="124"/>
    </row>
    <row r="56" spans="2:11" ht="30" customHeight="1">
      <c r="B56" s="126" t="s">
        <v>39</v>
      </c>
      <c r="C56" s="126"/>
      <c r="D56" s="126"/>
      <c r="E56" s="126"/>
      <c r="F56" s="126"/>
      <c r="G56" s="126"/>
      <c r="H56" s="126"/>
      <c r="I56" s="126"/>
      <c r="J56" s="126"/>
      <c r="K56" s="126"/>
    </row>
  </sheetData>
  <mergeCells count="17">
    <mergeCell ref="B53:K53"/>
    <mergeCell ref="B54:K54"/>
    <mergeCell ref="B56:K56"/>
    <mergeCell ref="B28:B31"/>
    <mergeCell ref="C28:K28"/>
    <mergeCell ref="C29:K29"/>
    <mergeCell ref="C31:G31"/>
    <mergeCell ref="H31:K31"/>
    <mergeCell ref="B51:K51"/>
    <mergeCell ref="B55:K55"/>
    <mergeCell ref="B52:K52"/>
    <mergeCell ref="B2:K2"/>
    <mergeCell ref="B3:B6"/>
    <mergeCell ref="C3:K3"/>
    <mergeCell ref="C4:K4"/>
    <mergeCell ref="C6:G6"/>
    <mergeCell ref="H6:K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B1:T55"/>
  <sheetViews>
    <sheetView zoomScale="80" zoomScaleNormal="80" workbookViewId="0">
      <selection activeCell="F65" sqref="F65"/>
    </sheetView>
  </sheetViews>
  <sheetFormatPr baseColWidth="10" defaultColWidth="10.88671875" defaultRowHeight="14.4"/>
  <cols>
    <col min="2" max="2" width="28.44140625" customWidth="1"/>
    <col min="3" max="20" width="20.5546875" customWidth="1"/>
    <col min="21" max="21" width="22.88671875" customWidth="1"/>
  </cols>
  <sheetData>
    <row r="1" spans="2:17" ht="16.350000000000001" customHeight="1"/>
    <row r="2" spans="2:17" ht="33.6" customHeight="1">
      <c r="B2" s="123" t="s">
        <v>0</v>
      </c>
      <c r="C2" s="123"/>
      <c r="D2" s="123"/>
      <c r="E2" s="123"/>
      <c r="F2" s="123"/>
      <c r="G2" s="123"/>
      <c r="H2" s="123"/>
      <c r="I2" s="123"/>
      <c r="J2" s="123"/>
      <c r="K2" s="123"/>
      <c r="L2" s="1"/>
      <c r="M2" s="1"/>
      <c r="N2" s="1"/>
      <c r="O2" s="1"/>
      <c r="P2" s="1"/>
      <c r="Q2" s="1"/>
    </row>
    <row r="3" spans="2:17">
      <c r="B3" s="110" t="s">
        <v>1</v>
      </c>
      <c r="C3" s="113" t="s">
        <v>2</v>
      </c>
      <c r="D3" s="114"/>
      <c r="E3" s="114"/>
      <c r="F3" s="114"/>
      <c r="G3" s="114"/>
      <c r="H3" s="114"/>
      <c r="I3" s="114"/>
      <c r="J3" s="114"/>
      <c r="K3" s="115"/>
    </row>
    <row r="4" spans="2:17">
      <c r="B4" s="111"/>
      <c r="C4" s="116" t="s">
        <v>3</v>
      </c>
      <c r="D4" s="117"/>
      <c r="E4" s="117"/>
      <c r="F4" s="117"/>
      <c r="G4" s="117"/>
      <c r="H4" s="117"/>
      <c r="I4" s="117"/>
      <c r="J4" s="117"/>
      <c r="K4" s="118"/>
    </row>
    <row r="5" spans="2:17" ht="28.8">
      <c r="B5" s="111"/>
      <c r="C5" s="2" t="s">
        <v>4</v>
      </c>
      <c r="D5" s="3" t="s">
        <v>5</v>
      </c>
      <c r="E5" s="3" t="s">
        <v>6</v>
      </c>
      <c r="F5" s="3" t="s">
        <v>7</v>
      </c>
      <c r="G5" s="3" t="s">
        <v>8</v>
      </c>
      <c r="H5" s="3" t="s">
        <v>5</v>
      </c>
      <c r="I5" s="3" t="s">
        <v>6</v>
      </c>
      <c r="J5" s="3" t="s">
        <v>7</v>
      </c>
      <c r="K5" s="3" t="s">
        <v>8</v>
      </c>
    </row>
    <row r="6" spans="2:17">
      <c r="B6" s="112"/>
      <c r="C6" s="119" t="s">
        <v>9</v>
      </c>
      <c r="D6" s="120"/>
      <c r="E6" s="120"/>
      <c r="F6" s="120"/>
      <c r="G6" s="121"/>
      <c r="H6" s="119" t="s">
        <v>10</v>
      </c>
      <c r="I6" s="120"/>
      <c r="J6" s="120"/>
      <c r="K6" s="121"/>
    </row>
    <row r="7" spans="2:17">
      <c r="B7" s="4" t="s">
        <v>11</v>
      </c>
      <c r="C7" s="5">
        <v>8717</v>
      </c>
      <c r="D7" s="6">
        <v>3697</v>
      </c>
      <c r="E7" s="7">
        <v>4128</v>
      </c>
      <c r="F7" s="7">
        <v>403</v>
      </c>
      <c r="G7" s="8">
        <v>489</v>
      </c>
      <c r="H7" s="9">
        <f>D7/$C7*100</f>
        <v>42.411380061947916</v>
      </c>
      <c r="I7" s="10">
        <f>E7/$C7*100</f>
        <v>47.355741654238841</v>
      </c>
      <c r="J7" s="11">
        <f>F7/$C7*100</f>
        <v>4.6231501663416319</v>
      </c>
      <c r="K7" s="10">
        <f>G7/$C7*100</f>
        <v>5.6097281174716072</v>
      </c>
    </row>
    <row r="8" spans="2:17">
      <c r="B8" s="12" t="s">
        <v>12</v>
      </c>
      <c r="C8" s="13">
        <v>31603</v>
      </c>
      <c r="D8" s="14">
        <v>25851</v>
      </c>
      <c r="E8" s="15">
        <v>5541</v>
      </c>
      <c r="F8" s="15">
        <v>173</v>
      </c>
      <c r="G8" s="16">
        <v>38</v>
      </c>
      <c r="H8" s="17">
        <f t="shared" ref="H8:K25" si="0">D8/$C8*100</f>
        <v>81.799196278834287</v>
      </c>
      <c r="I8" s="18">
        <f t="shared" si="0"/>
        <v>17.533145587444228</v>
      </c>
      <c r="J8" s="19">
        <f t="shared" si="0"/>
        <v>0.54741638452045693</v>
      </c>
      <c r="K8" s="18">
        <f t="shared" si="0"/>
        <v>0.12024174920102521</v>
      </c>
    </row>
    <row r="9" spans="2:17">
      <c r="B9" s="20" t="s">
        <v>13</v>
      </c>
      <c r="C9" s="5" t="s">
        <v>14</v>
      </c>
      <c r="D9" s="21" t="s">
        <v>14</v>
      </c>
      <c r="E9" s="22" t="s">
        <v>14</v>
      </c>
      <c r="F9" s="22" t="s">
        <v>14</v>
      </c>
      <c r="G9" s="23" t="s">
        <v>14</v>
      </c>
      <c r="H9" s="24" t="s">
        <v>14</v>
      </c>
      <c r="I9" s="25" t="s">
        <v>14</v>
      </c>
      <c r="J9" s="26" t="s">
        <v>14</v>
      </c>
      <c r="K9" s="25" t="s">
        <v>14</v>
      </c>
    </row>
    <row r="10" spans="2:17">
      <c r="B10" s="12" t="s">
        <v>15</v>
      </c>
      <c r="C10" s="13">
        <v>6400</v>
      </c>
      <c r="D10" s="14">
        <v>5600</v>
      </c>
      <c r="E10" s="15">
        <v>702</v>
      </c>
      <c r="F10" s="15">
        <v>89</v>
      </c>
      <c r="G10" s="16">
        <v>9</v>
      </c>
      <c r="H10" s="17">
        <f t="shared" si="0"/>
        <v>87.5</v>
      </c>
      <c r="I10" s="18">
        <f t="shared" si="0"/>
        <v>10.96875</v>
      </c>
      <c r="J10" s="19">
        <f t="shared" si="0"/>
        <v>1.390625</v>
      </c>
      <c r="K10" s="18">
        <f t="shared" si="0"/>
        <v>0.140625</v>
      </c>
    </row>
    <row r="11" spans="2:17">
      <c r="B11" s="20" t="s">
        <v>16</v>
      </c>
      <c r="C11" s="5">
        <v>1303</v>
      </c>
      <c r="D11" s="21">
        <v>1096</v>
      </c>
      <c r="E11" s="22">
        <v>148</v>
      </c>
      <c r="F11" s="22">
        <v>43</v>
      </c>
      <c r="G11" s="23">
        <v>16</v>
      </c>
      <c r="H11" s="27">
        <f t="shared" si="0"/>
        <v>84.113584036838063</v>
      </c>
      <c r="I11" s="28">
        <f t="shared" si="0"/>
        <v>11.3584036838066</v>
      </c>
      <c r="J11" s="29">
        <f t="shared" si="0"/>
        <v>3.300076745970836</v>
      </c>
      <c r="K11" s="28">
        <f t="shared" si="0"/>
        <v>1.2279355333844972</v>
      </c>
    </row>
    <row r="12" spans="2:17">
      <c r="B12" s="12" t="s">
        <v>17</v>
      </c>
      <c r="C12" s="13">
        <v>315</v>
      </c>
      <c r="D12" s="14" t="s">
        <v>18</v>
      </c>
      <c r="E12" s="15" t="s">
        <v>18</v>
      </c>
      <c r="F12" s="15" t="s">
        <v>18</v>
      </c>
      <c r="G12" s="16" t="s">
        <v>18</v>
      </c>
      <c r="H12" s="30" t="s">
        <v>18</v>
      </c>
      <c r="I12" s="31" t="s">
        <v>18</v>
      </c>
      <c r="J12" s="32" t="s">
        <v>18</v>
      </c>
      <c r="K12" s="31" t="s">
        <v>18</v>
      </c>
    </row>
    <row r="13" spans="2:17">
      <c r="B13" s="20" t="s">
        <v>19</v>
      </c>
      <c r="C13" s="5">
        <v>12339</v>
      </c>
      <c r="D13" s="21">
        <v>2019</v>
      </c>
      <c r="E13" s="22">
        <v>7103</v>
      </c>
      <c r="F13" s="22">
        <v>615</v>
      </c>
      <c r="G13" s="23">
        <v>2602</v>
      </c>
      <c r="H13" s="27">
        <f t="shared" si="0"/>
        <v>16.362752248966693</v>
      </c>
      <c r="I13" s="28">
        <f t="shared" si="0"/>
        <v>57.565442904611395</v>
      </c>
      <c r="J13" s="29">
        <f t="shared" si="0"/>
        <v>4.9841964502796019</v>
      </c>
      <c r="K13" s="28">
        <f t="shared" si="0"/>
        <v>21.087608396142311</v>
      </c>
    </row>
    <row r="14" spans="2:17">
      <c r="B14" s="12" t="s">
        <v>20</v>
      </c>
      <c r="C14" s="13">
        <v>2743</v>
      </c>
      <c r="D14" s="14">
        <v>1569</v>
      </c>
      <c r="E14" s="15">
        <v>1174</v>
      </c>
      <c r="F14" s="15">
        <v>0</v>
      </c>
      <c r="G14" s="16">
        <v>0</v>
      </c>
      <c r="H14" s="17">
        <f t="shared" si="0"/>
        <v>57.200145825738247</v>
      </c>
      <c r="I14" s="18">
        <f t="shared" si="0"/>
        <v>42.79985417426176</v>
      </c>
      <c r="J14" s="33">
        <f>F14/$C14*100</f>
        <v>0</v>
      </c>
      <c r="K14" s="18">
        <f>G14/$C14*100</f>
        <v>0</v>
      </c>
    </row>
    <row r="15" spans="2:17">
      <c r="B15" s="20" t="s">
        <v>21</v>
      </c>
      <c r="C15" s="5">
        <v>8534</v>
      </c>
      <c r="D15" s="21">
        <v>6710</v>
      </c>
      <c r="E15" s="22">
        <v>1285</v>
      </c>
      <c r="F15" s="22">
        <v>324</v>
      </c>
      <c r="G15" s="23">
        <v>215</v>
      </c>
      <c r="H15" s="27">
        <f t="shared" si="0"/>
        <v>78.626669791422543</v>
      </c>
      <c r="I15" s="28">
        <f t="shared" si="0"/>
        <v>15.057417389266464</v>
      </c>
      <c r="J15" s="29">
        <f>F15/$C15*100</f>
        <v>3.7965783923131005</v>
      </c>
      <c r="K15" s="28">
        <f>G15/$C15*100</f>
        <v>2.5193344269978906</v>
      </c>
    </row>
    <row r="16" spans="2:17">
      <c r="B16" s="12" t="s">
        <v>22</v>
      </c>
      <c r="C16" s="13">
        <v>959</v>
      </c>
      <c r="D16" s="14" t="s">
        <v>18</v>
      </c>
      <c r="E16" s="15" t="s">
        <v>18</v>
      </c>
      <c r="F16" s="15" t="s">
        <v>18</v>
      </c>
      <c r="G16" s="16" t="s">
        <v>18</v>
      </c>
      <c r="H16" s="30" t="s">
        <v>18</v>
      </c>
      <c r="I16" s="31" t="s">
        <v>18</v>
      </c>
      <c r="J16" s="32" t="s">
        <v>18</v>
      </c>
      <c r="K16" s="31" t="s">
        <v>18</v>
      </c>
    </row>
    <row r="17" spans="2:20">
      <c r="B17" s="20" t="s">
        <v>23</v>
      </c>
      <c r="C17" s="5">
        <v>2458</v>
      </c>
      <c r="D17" s="21">
        <v>781</v>
      </c>
      <c r="E17" s="22">
        <v>979</v>
      </c>
      <c r="F17" s="22">
        <v>130</v>
      </c>
      <c r="G17" s="23">
        <v>568</v>
      </c>
      <c r="H17" s="27">
        <f t="shared" si="0"/>
        <v>31.773799837266068</v>
      </c>
      <c r="I17" s="28">
        <f t="shared" si="0"/>
        <v>39.829129373474373</v>
      </c>
      <c r="J17" s="29">
        <f t="shared" si="0"/>
        <v>5.288852725793328</v>
      </c>
      <c r="K17" s="28">
        <f t="shared" si="0"/>
        <v>23.108218063466232</v>
      </c>
    </row>
    <row r="18" spans="2:20">
      <c r="B18" s="12" t="s">
        <v>24</v>
      </c>
      <c r="C18" s="13">
        <v>899</v>
      </c>
      <c r="D18" s="14">
        <v>638</v>
      </c>
      <c r="E18" s="15">
        <v>139</v>
      </c>
      <c r="F18" s="15">
        <v>26</v>
      </c>
      <c r="G18" s="16">
        <v>96</v>
      </c>
      <c r="H18" s="17">
        <f t="shared" si="0"/>
        <v>70.967741935483872</v>
      </c>
      <c r="I18" s="18">
        <f t="shared" si="0"/>
        <v>15.461624026696331</v>
      </c>
      <c r="J18" s="19">
        <f t="shared" si="0"/>
        <v>2.8921023359288096</v>
      </c>
      <c r="K18" s="18">
        <f t="shared" si="0"/>
        <v>10.678531701890991</v>
      </c>
    </row>
    <row r="19" spans="2:20">
      <c r="B19" s="20" t="s">
        <v>25</v>
      </c>
      <c r="C19" s="5">
        <v>12339</v>
      </c>
      <c r="D19" s="21">
        <v>8030</v>
      </c>
      <c r="E19" s="22">
        <v>4213</v>
      </c>
      <c r="F19" s="22">
        <v>85</v>
      </c>
      <c r="G19" s="23">
        <v>11</v>
      </c>
      <c r="H19" s="27">
        <f t="shared" si="0"/>
        <v>65.078207310154795</v>
      </c>
      <c r="I19" s="28">
        <f t="shared" si="0"/>
        <v>34.143771780533264</v>
      </c>
      <c r="J19" s="29">
        <f t="shared" si="0"/>
        <v>0.68887268011994496</v>
      </c>
      <c r="K19" s="28">
        <f t="shared" si="0"/>
        <v>8.9148229191992862E-2</v>
      </c>
    </row>
    <row r="20" spans="2:20">
      <c r="B20" s="12" t="s">
        <v>26</v>
      </c>
      <c r="C20" s="13">
        <v>4900</v>
      </c>
      <c r="D20" s="14">
        <v>1466</v>
      </c>
      <c r="E20" s="15">
        <v>3413</v>
      </c>
      <c r="F20" s="15">
        <v>21</v>
      </c>
      <c r="G20" s="16">
        <v>0</v>
      </c>
      <c r="H20" s="17">
        <f t="shared" si="0"/>
        <v>29.918367346938773</v>
      </c>
      <c r="I20" s="18">
        <f t="shared" si="0"/>
        <v>69.653061224489804</v>
      </c>
      <c r="J20" s="19">
        <f t="shared" si="0"/>
        <v>0.4285714285714286</v>
      </c>
      <c r="K20" s="18">
        <f t="shared" si="0"/>
        <v>0</v>
      </c>
    </row>
    <row r="21" spans="2:20">
      <c r="B21" s="20" t="s">
        <v>27</v>
      </c>
      <c r="C21" s="34">
        <v>1757</v>
      </c>
      <c r="D21" s="35">
        <v>1199</v>
      </c>
      <c r="E21" s="36">
        <v>357</v>
      </c>
      <c r="F21" s="36">
        <v>94</v>
      </c>
      <c r="G21" s="37">
        <v>107</v>
      </c>
      <c r="H21" s="27">
        <f t="shared" si="0"/>
        <v>68.241320432555497</v>
      </c>
      <c r="I21" s="28">
        <f t="shared" si="0"/>
        <v>20.318725099601593</v>
      </c>
      <c r="J21" s="29">
        <f t="shared" si="0"/>
        <v>5.3500284575981789</v>
      </c>
      <c r="K21" s="28">
        <f t="shared" si="0"/>
        <v>6.089926010244735</v>
      </c>
    </row>
    <row r="22" spans="2:20">
      <c r="B22" s="12" t="s">
        <v>28</v>
      </c>
      <c r="C22" s="13">
        <v>10</v>
      </c>
      <c r="D22" s="38" t="s">
        <v>18</v>
      </c>
      <c r="E22" s="39" t="s">
        <v>18</v>
      </c>
      <c r="F22" s="39" t="s">
        <v>18</v>
      </c>
      <c r="G22" s="40" t="s">
        <v>18</v>
      </c>
      <c r="H22" s="41" t="s">
        <v>18</v>
      </c>
      <c r="I22" s="42" t="s">
        <v>18</v>
      </c>
      <c r="J22" s="42" t="s">
        <v>18</v>
      </c>
      <c r="K22" s="42" t="s">
        <v>18</v>
      </c>
    </row>
    <row r="23" spans="2:20">
      <c r="B23" s="43" t="s">
        <v>29</v>
      </c>
      <c r="C23" s="44">
        <f>SUM(D23:G23)</f>
        <v>26382</v>
      </c>
      <c r="D23" s="45">
        <f>SUM(D10,D14,D19,D20,D22,D9)</f>
        <v>16665</v>
      </c>
      <c r="E23" s="45">
        <f>SUM(E10,E14,E19,E20,E22,E9)</f>
        <v>9502</v>
      </c>
      <c r="F23" s="45">
        <f>SUM(F10,F14,F19,F20,F22,F9)</f>
        <v>195</v>
      </c>
      <c r="G23" s="45">
        <f>SUM(G10,G14,G19,G20,G22,G9)</f>
        <v>20</v>
      </c>
      <c r="H23" s="46">
        <f>D23/$C23*100</f>
        <v>63.168069138048665</v>
      </c>
      <c r="I23" s="47">
        <f t="shared" si="0"/>
        <v>36.016981275111817</v>
      </c>
      <c r="J23" s="47">
        <f t="shared" si="0"/>
        <v>0.73914032294746423</v>
      </c>
      <c r="K23" s="47">
        <f t="shared" si="0"/>
        <v>7.5809263892047618E-2</v>
      </c>
    </row>
    <row r="24" spans="2:20">
      <c r="B24" s="20" t="s">
        <v>30</v>
      </c>
      <c r="C24" s="48">
        <f>SUM(D24:G24)</f>
        <v>67610</v>
      </c>
      <c r="D24" s="49">
        <f>SUM(D7,D8,D11,D12,D13,D15,D16,D17,D18,D21)</f>
        <v>41991</v>
      </c>
      <c r="E24" s="49">
        <f>SUM(E7,E8,E11,E12,E13,E15,E16,E17,E18,E21)</f>
        <v>19680</v>
      </c>
      <c r="F24" s="49">
        <f>SUM(F7,F8,F11,F12,F13,F15,F16,F17,F18,F21)</f>
        <v>1808</v>
      </c>
      <c r="G24" s="49">
        <f>SUM(G7,G8,G11,G12,G13,G15,G16,G17,G18,G21)</f>
        <v>4131</v>
      </c>
      <c r="H24" s="27">
        <f t="shared" si="0"/>
        <v>62.107676379233844</v>
      </c>
      <c r="I24" s="28">
        <f t="shared" si="0"/>
        <v>29.108120100576841</v>
      </c>
      <c r="J24" s="29">
        <f t="shared" si="0"/>
        <v>2.6741606271261644</v>
      </c>
      <c r="K24" s="28">
        <f t="shared" si="0"/>
        <v>6.1100428930631567</v>
      </c>
    </row>
    <row r="25" spans="2:20">
      <c r="B25" s="50" t="s">
        <v>31</v>
      </c>
      <c r="C25" s="51">
        <v>95276</v>
      </c>
      <c r="D25" s="52">
        <v>59361</v>
      </c>
      <c r="E25" s="52">
        <v>29612</v>
      </c>
      <c r="F25" s="52">
        <v>2043</v>
      </c>
      <c r="G25" s="52">
        <v>4260</v>
      </c>
      <c r="H25" s="53">
        <f t="shared" si="0"/>
        <v>62.304252907342885</v>
      </c>
      <c r="I25" s="54">
        <f t="shared" si="0"/>
        <v>31.080230068432762</v>
      </c>
      <c r="J25" s="54">
        <f t="shared" si="0"/>
        <v>2.1442965699651539</v>
      </c>
      <c r="K25" s="54">
        <f t="shared" si="0"/>
        <v>4.4712204542592042</v>
      </c>
    </row>
    <row r="26" spans="2:20">
      <c r="B26" s="55"/>
      <c r="C26" s="56"/>
      <c r="D26" s="56"/>
      <c r="E26" s="56"/>
      <c r="F26" s="56"/>
      <c r="G26" s="56"/>
      <c r="H26" s="57"/>
      <c r="I26" s="57"/>
      <c r="J26" s="57"/>
      <c r="K26" s="57"/>
      <c r="L26" s="56"/>
      <c r="M26" s="56"/>
      <c r="N26" s="56"/>
      <c r="O26" s="56"/>
      <c r="P26" s="56"/>
      <c r="Q26" s="57"/>
      <c r="R26" s="57"/>
      <c r="S26" s="57"/>
      <c r="T26" s="57"/>
    </row>
    <row r="27" spans="2:20">
      <c r="C27" s="58"/>
      <c r="D27" s="58"/>
      <c r="E27" s="58"/>
      <c r="F27" s="58"/>
      <c r="G27" s="58"/>
      <c r="H27" s="58"/>
      <c r="I27" s="58"/>
      <c r="J27" s="58"/>
      <c r="K27" s="58"/>
      <c r="L27" s="58"/>
      <c r="M27" s="58"/>
      <c r="N27" s="58"/>
      <c r="O27" s="58"/>
      <c r="P27" s="58"/>
      <c r="Q27" s="58"/>
      <c r="R27" s="58"/>
      <c r="S27" s="58"/>
      <c r="T27" s="58"/>
    </row>
    <row r="28" spans="2:20">
      <c r="B28" s="110" t="s">
        <v>1</v>
      </c>
      <c r="C28" s="113" t="s">
        <v>32</v>
      </c>
      <c r="D28" s="114"/>
      <c r="E28" s="114"/>
      <c r="F28" s="114"/>
      <c r="G28" s="114"/>
      <c r="H28" s="114"/>
      <c r="I28" s="114"/>
      <c r="J28" s="114"/>
      <c r="K28" s="115"/>
      <c r="L28" s="59"/>
      <c r="M28" s="59"/>
      <c r="N28" s="59"/>
      <c r="O28" s="59"/>
      <c r="P28" s="59"/>
      <c r="Q28" s="58"/>
      <c r="R28" s="58"/>
      <c r="S28" s="58"/>
      <c r="T28" s="58"/>
    </row>
    <row r="29" spans="2:20">
      <c r="B29" s="111"/>
      <c r="C29" s="116" t="s">
        <v>3</v>
      </c>
      <c r="D29" s="117"/>
      <c r="E29" s="117"/>
      <c r="F29" s="117"/>
      <c r="G29" s="117"/>
      <c r="H29" s="117"/>
      <c r="I29" s="117"/>
      <c r="J29" s="117"/>
      <c r="K29" s="118"/>
      <c r="L29" s="58"/>
      <c r="M29" s="58"/>
      <c r="N29" s="58"/>
      <c r="O29" s="58"/>
      <c r="P29" s="58"/>
      <c r="Q29" s="58"/>
      <c r="R29" s="58"/>
      <c r="S29" s="58"/>
      <c r="T29" s="58"/>
    </row>
    <row r="30" spans="2:20" ht="28.8">
      <c r="B30" s="111"/>
      <c r="C30" s="60" t="s">
        <v>4</v>
      </c>
      <c r="D30" s="3" t="s">
        <v>5</v>
      </c>
      <c r="E30" s="3" t="s">
        <v>6</v>
      </c>
      <c r="F30" s="3" t="s">
        <v>7</v>
      </c>
      <c r="G30" s="3" t="s">
        <v>8</v>
      </c>
      <c r="H30" s="3" t="s">
        <v>5</v>
      </c>
      <c r="I30" s="3" t="s">
        <v>6</v>
      </c>
      <c r="J30" s="3" t="s">
        <v>7</v>
      </c>
      <c r="K30" s="3" t="s">
        <v>8</v>
      </c>
      <c r="L30" s="58"/>
      <c r="M30" s="58"/>
      <c r="N30" s="58"/>
      <c r="O30" s="58"/>
      <c r="P30" s="58"/>
      <c r="Q30" s="58"/>
      <c r="R30" s="58"/>
      <c r="S30" s="58"/>
      <c r="T30" s="58"/>
    </row>
    <row r="31" spans="2:20">
      <c r="B31" s="112"/>
      <c r="C31" s="119" t="s">
        <v>9</v>
      </c>
      <c r="D31" s="120"/>
      <c r="E31" s="120"/>
      <c r="F31" s="120"/>
      <c r="G31" s="121"/>
      <c r="H31" s="119" t="s">
        <v>10</v>
      </c>
      <c r="I31" s="120"/>
      <c r="J31" s="120"/>
      <c r="K31" s="121"/>
      <c r="L31" s="58"/>
      <c r="M31" s="58"/>
      <c r="N31" s="58"/>
      <c r="O31" s="58"/>
      <c r="P31" s="58"/>
      <c r="Q31" s="58"/>
      <c r="R31" s="58"/>
      <c r="S31" s="58"/>
      <c r="T31" s="58"/>
    </row>
    <row r="32" spans="2:20">
      <c r="B32" s="4" t="s">
        <v>11</v>
      </c>
      <c r="C32" s="22">
        <v>14915</v>
      </c>
      <c r="D32" s="22">
        <v>7474</v>
      </c>
      <c r="E32" s="22">
        <v>6066</v>
      </c>
      <c r="F32" s="22">
        <v>637</v>
      </c>
      <c r="G32" s="22">
        <v>738</v>
      </c>
      <c r="H32" s="61">
        <f>D32/$C32*100</f>
        <v>50.110626885685548</v>
      </c>
      <c r="I32" s="62">
        <f>E32/$C32*100</f>
        <v>40.670465973851826</v>
      </c>
      <c r="J32" s="63">
        <f>F32/$C32*100</f>
        <v>4.270868253436138</v>
      </c>
      <c r="K32" s="62">
        <f>G32/$C32*100</f>
        <v>4.9480388870264829</v>
      </c>
    </row>
    <row r="33" spans="2:11">
      <c r="B33" s="12" t="s">
        <v>12</v>
      </c>
      <c r="C33" s="15">
        <v>54820</v>
      </c>
      <c r="D33" s="15">
        <v>48024</v>
      </c>
      <c r="E33" s="15">
        <v>6431</v>
      </c>
      <c r="F33" s="15">
        <v>273</v>
      </c>
      <c r="G33" s="15">
        <v>92</v>
      </c>
      <c r="H33" s="64">
        <f t="shared" ref="H33:K48" si="1">D33/$C33*100</f>
        <v>87.603064574972635</v>
      </c>
      <c r="I33" s="65">
        <f t="shared" si="1"/>
        <v>11.731120029186428</v>
      </c>
      <c r="J33" s="66">
        <f t="shared" si="1"/>
        <v>0.49799343305363009</v>
      </c>
      <c r="K33" s="65">
        <f t="shared" si="1"/>
        <v>0.16782196278730391</v>
      </c>
    </row>
    <row r="34" spans="2:11">
      <c r="B34" s="20" t="s">
        <v>13</v>
      </c>
      <c r="C34" s="22" t="s">
        <v>14</v>
      </c>
      <c r="D34" s="22" t="s">
        <v>14</v>
      </c>
      <c r="E34" s="22" t="s">
        <v>14</v>
      </c>
      <c r="F34" s="22" t="s">
        <v>14</v>
      </c>
      <c r="G34" s="22" t="s">
        <v>14</v>
      </c>
      <c r="H34" s="67" t="s">
        <v>14</v>
      </c>
      <c r="I34" s="68" t="s">
        <v>14</v>
      </c>
      <c r="J34" s="69" t="s">
        <v>14</v>
      </c>
      <c r="K34" s="68" t="s">
        <v>14</v>
      </c>
    </row>
    <row r="35" spans="2:11">
      <c r="B35" s="12" t="s">
        <v>15</v>
      </c>
      <c r="C35" s="15">
        <v>66134</v>
      </c>
      <c r="D35" s="15">
        <v>52250</v>
      </c>
      <c r="E35" s="15">
        <v>12075</v>
      </c>
      <c r="F35" s="15">
        <v>1534</v>
      </c>
      <c r="G35" s="15">
        <v>275</v>
      </c>
      <c r="H35" s="64">
        <f t="shared" si="1"/>
        <v>79.006260017540143</v>
      </c>
      <c r="I35" s="65">
        <f t="shared" si="1"/>
        <v>18.258384492091814</v>
      </c>
      <c r="J35" s="66">
        <f t="shared" si="1"/>
        <v>2.3195330692230924</v>
      </c>
      <c r="K35" s="65">
        <f t="shared" si="1"/>
        <v>0.41582242114494816</v>
      </c>
    </row>
    <row r="36" spans="2:11">
      <c r="B36" s="20" t="s">
        <v>16</v>
      </c>
      <c r="C36" s="22">
        <v>1659</v>
      </c>
      <c r="D36" s="22">
        <v>1358</v>
      </c>
      <c r="E36" s="22">
        <v>235</v>
      </c>
      <c r="F36" s="22">
        <v>52</v>
      </c>
      <c r="G36" s="22">
        <v>14</v>
      </c>
      <c r="H36" s="70">
        <f t="shared" si="1"/>
        <v>81.856540084388186</v>
      </c>
      <c r="I36" s="71">
        <f t="shared" si="1"/>
        <v>14.165159734779989</v>
      </c>
      <c r="J36" s="72">
        <f t="shared" si="1"/>
        <v>3.1344183242917421</v>
      </c>
      <c r="K36" s="71">
        <f t="shared" si="1"/>
        <v>0.8438818565400843</v>
      </c>
    </row>
    <row r="37" spans="2:11">
      <c r="B37" s="12" t="s">
        <v>17</v>
      </c>
      <c r="C37" s="15">
        <v>1104</v>
      </c>
      <c r="D37" s="15" t="s">
        <v>18</v>
      </c>
      <c r="E37" s="15" t="s">
        <v>18</v>
      </c>
      <c r="F37" s="15" t="s">
        <v>18</v>
      </c>
      <c r="G37" s="15" t="s">
        <v>18</v>
      </c>
      <c r="H37" s="73" t="s">
        <v>18</v>
      </c>
      <c r="I37" s="74" t="s">
        <v>18</v>
      </c>
      <c r="J37" s="75" t="s">
        <v>18</v>
      </c>
      <c r="K37" s="74" t="s">
        <v>18</v>
      </c>
    </row>
    <row r="38" spans="2:11">
      <c r="B38" s="20" t="s">
        <v>19</v>
      </c>
      <c r="C38" s="22">
        <v>12446</v>
      </c>
      <c r="D38" s="22">
        <v>2885</v>
      </c>
      <c r="E38" s="22">
        <v>5240</v>
      </c>
      <c r="F38" s="22">
        <v>933</v>
      </c>
      <c r="G38" s="22">
        <v>3388</v>
      </c>
      <c r="H38" s="70">
        <f t="shared" si="1"/>
        <v>23.18013819701109</v>
      </c>
      <c r="I38" s="71">
        <f t="shared" si="1"/>
        <v>42.101880122127589</v>
      </c>
      <c r="J38" s="72">
        <f t="shared" si="1"/>
        <v>7.496384380523863</v>
      </c>
      <c r="K38" s="71">
        <f t="shared" si="1"/>
        <v>27.221597300337457</v>
      </c>
    </row>
    <row r="39" spans="2:11">
      <c r="B39" s="12" t="s">
        <v>20</v>
      </c>
      <c r="C39" s="15">
        <v>35818</v>
      </c>
      <c r="D39" s="15">
        <v>11417</v>
      </c>
      <c r="E39" s="15">
        <v>24401</v>
      </c>
      <c r="F39" s="15">
        <v>0</v>
      </c>
      <c r="G39" s="15">
        <v>0</v>
      </c>
      <c r="H39" s="64">
        <f t="shared" si="1"/>
        <v>31.87503489865431</v>
      </c>
      <c r="I39" s="65">
        <f t="shared" si="1"/>
        <v>68.124965101345694</v>
      </c>
      <c r="J39" s="76">
        <f>F39/$C39*100</f>
        <v>0</v>
      </c>
      <c r="K39" s="65">
        <f>G39/$C39*100</f>
        <v>0</v>
      </c>
    </row>
    <row r="40" spans="2:11">
      <c r="B40" s="20" t="s">
        <v>21</v>
      </c>
      <c r="C40" s="22">
        <v>24300</v>
      </c>
      <c r="D40" s="22">
        <v>21075</v>
      </c>
      <c r="E40" s="22">
        <v>2239</v>
      </c>
      <c r="F40" s="22">
        <v>486</v>
      </c>
      <c r="G40" s="22">
        <v>500</v>
      </c>
      <c r="H40" s="70">
        <f t="shared" si="1"/>
        <v>86.728395061728392</v>
      </c>
      <c r="I40" s="71">
        <f t="shared" si="1"/>
        <v>9.2139917695473255</v>
      </c>
      <c r="J40" s="72">
        <f t="shared" si="1"/>
        <v>2</v>
      </c>
      <c r="K40" s="71">
        <f t="shared" si="1"/>
        <v>2.0576131687242798</v>
      </c>
    </row>
    <row r="41" spans="2:11">
      <c r="B41" s="12" t="s">
        <v>22</v>
      </c>
      <c r="C41" s="15">
        <v>1853</v>
      </c>
      <c r="D41" s="15" t="s">
        <v>18</v>
      </c>
      <c r="E41" s="15" t="s">
        <v>18</v>
      </c>
      <c r="F41" s="15" t="s">
        <v>18</v>
      </c>
      <c r="G41" s="15" t="s">
        <v>18</v>
      </c>
      <c r="H41" s="73" t="s">
        <v>18</v>
      </c>
      <c r="I41" s="74" t="s">
        <v>18</v>
      </c>
      <c r="J41" s="75" t="s">
        <v>18</v>
      </c>
      <c r="K41" s="74" t="s">
        <v>18</v>
      </c>
    </row>
    <row r="42" spans="2:11">
      <c r="B42" s="20" t="s">
        <v>23</v>
      </c>
      <c r="C42" s="22">
        <v>5413</v>
      </c>
      <c r="D42" s="22">
        <v>2167</v>
      </c>
      <c r="E42" s="22">
        <v>1835</v>
      </c>
      <c r="F42" s="22">
        <v>279</v>
      </c>
      <c r="G42" s="22">
        <v>1132</v>
      </c>
      <c r="H42" s="70">
        <f t="shared" si="1"/>
        <v>40.033253279142805</v>
      </c>
      <c r="I42" s="71">
        <f t="shared" si="1"/>
        <v>33.899870681692221</v>
      </c>
      <c r="J42" s="72">
        <f t="shared" si="1"/>
        <v>5.1542582671346757</v>
      </c>
      <c r="K42" s="71">
        <f t="shared" si="1"/>
        <v>20.912617772030298</v>
      </c>
    </row>
    <row r="43" spans="2:11">
      <c r="B43" s="12" t="s">
        <v>24</v>
      </c>
      <c r="C43" s="15">
        <v>1452</v>
      </c>
      <c r="D43" s="15">
        <v>1062</v>
      </c>
      <c r="E43" s="15">
        <v>128</v>
      </c>
      <c r="F43" s="15">
        <v>67</v>
      </c>
      <c r="G43" s="15">
        <v>195</v>
      </c>
      <c r="H43" s="64">
        <f t="shared" si="1"/>
        <v>73.140495867768593</v>
      </c>
      <c r="I43" s="65">
        <f t="shared" si="1"/>
        <v>8.8154269972451793</v>
      </c>
      <c r="J43" s="66">
        <f t="shared" si="1"/>
        <v>4.6143250688705235</v>
      </c>
      <c r="K43" s="65">
        <f t="shared" si="1"/>
        <v>13.429752066115702</v>
      </c>
    </row>
    <row r="44" spans="2:11">
      <c r="B44" s="20" t="s">
        <v>25</v>
      </c>
      <c r="C44" s="22">
        <v>115142</v>
      </c>
      <c r="D44" s="22">
        <v>62448</v>
      </c>
      <c r="E44" s="22">
        <v>52072</v>
      </c>
      <c r="F44" s="22">
        <v>442</v>
      </c>
      <c r="G44" s="22">
        <v>180</v>
      </c>
      <c r="H44" s="70">
        <f t="shared" si="1"/>
        <v>54.235639471261578</v>
      </c>
      <c r="I44" s="71">
        <f t="shared" si="1"/>
        <v>45.224157996213371</v>
      </c>
      <c r="J44" s="72">
        <f t="shared" si="1"/>
        <v>0.38387382536346426</v>
      </c>
      <c r="K44" s="71">
        <f t="shared" si="1"/>
        <v>0.15632870716159175</v>
      </c>
    </row>
    <row r="45" spans="2:11">
      <c r="B45" s="12" t="s">
        <v>26</v>
      </c>
      <c r="C45" s="15">
        <v>48872</v>
      </c>
      <c r="D45" s="15">
        <v>17829</v>
      </c>
      <c r="E45" s="15">
        <v>30574</v>
      </c>
      <c r="F45" s="15">
        <v>437</v>
      </c>
      <c r="G45" s="15">
        <v>32</v>
      </c>
      <c r="H45" s="64">
        <f t="shared" si="1"/>
        <v>36.48101162219676</v>
      </c>
      <c r="I45" s="65">
        <f t="shared" si="1"/>
        <v>62.559338680635122</v>
      </c>
      <c r="J45" s="66">
        <f t="shared" si="1"/>
        <v>0.89417253232935012</v>
      </c>
      <c r="K45" s="65">
        <f t="shared" si="1"/>
        <v>6.5477164838762481E-2</v>
      </c>
    </row>
    <row r="46" spans="2:11">
      <c r="B46" s="20" t="s">
        <v>27</v>
      </c>
      <c r="C46" s="36">
        <v>7195</v>
      </c>
      <c r="D46" s="36">
        <v>4567</v>
      </c>
      <c r="E46" s="36">
        <v>1502</v>
      </c>
      <c r="F46" s="36">
        <v>563</v>
      </c>
      <c r="G46" s="36">
        <v>563</v>
      </c>
      <c r="H46" s="70">
        <f t="shared" si="1"/>
        <v>63.474635163307859</v>
      </c>
      <c r="I46" s="71">
        <f t="shared" si="1"/>
        <v>20.875608061153578</v>
      </c>
      <c r="J46" s="72">
        <f t="shared" si="1"/>
        <v>7.8248783877692833</v>
      </c>
      <c r="K46" s="71">
        <f t="shared" si="1"/>
        <v>7.8248783877692833</v>
      </c>
    </row>
    <row r="47" spans="2:11">
      <c r="B47" s="12" t="s">
        <v>28</v>
      </c>
      <c r="C47" s="15">
        <v>399</v>
      </c>
      <c r="D47" s="39" t="s">
        <v>18</v>
      </c>
      <c r="E47" s="39" t="s">
        <v>18</v>
      </c>
      <c r="F47" s="39" t="s">
        <v>18</v>
      </c>
      <c r="G47" s="40" t="s">
        <v>18</v>
      </c>
      <c r="H47" s="77" t="s">
        <v>18</v>
      </c>
      <c r="I47" s="78" t="s">
        <v>18</v>
      </c>
      <c r="J47" s="78" t="s">
        <v>18</v>
      </c>
      <c r="K47" s="78" t="s">
        <v>18</v>
      </c>
    </row>
    <row r="48" spans="2:11">
      <c r="B48" s="43" t="s">
        <v>29</v>
      </c>
      <c r="C48" s="44">
        <f>SUM(D48:G48)</f>
        <v>265966</v>
      </c>
      <c r="D48" s="45">
        <f>SUM(D35,D39,D44,D45,D47,D34)</f>
        <v>143944</v>
      </c>
      <c r="E48" s="45">
        <f>SUM(E35,E39,E44,E45,E47,E34)</f>
        <v>119122</v>
      </c>
      <c r="F48" s="45">
        <f>SUM(F35,F39,F44,F45,F47,F34)</f>
        <v>2413</v>
      </c>
      <c r="G48" s="45">
        <f>SUM(G35,G39,G44,G45,G47,G34)</f>
        <v>487</v>
      </c>
      <c r="H48" s="79">
        <f>D48/$C48*100</f>
        <v>54.121203462096659</v>
      </c>
      <c r="I48" s="80">
        <f t="shared" si="1"/>
        <v>44.788431604039616</v>
      </c>
      <c r="J48" s="80">
        <f t="shared" si="1"/>
        <v>0.90725882255626655</v>
      </c>
      <c r="K48" s="80">
        <f t="shared" si="1"/>
        <v>0.18310611130746035</v>
      </c>
    </row>
    <row r="49" spans="2:11">
      <c r="B49" s="20" t="s">
        <v>30</v>
      </c>
      <c r="C49" s="48">
        <f>SUM(D49:G49)</f>
        <v>122200</v>
      </c>
      <c r="D49" s="49">
        <f>SUM(D32,D33,D36,D37,D38,D40,D41,D42,D43,D46)</f>
        <v>88612</v>
      </c>
      <c r="E49" s="49">
        <f>SUM(E32,E33,E36,E37,E38,E40,E41,E42,E43,E46)</f>
        <v>23676</v>
      </c>
      <c r="F49" s="49">
        <f>SUM(F32,F33,F36,F37,F38,F40,F41,F42,F43,F46)</f>
        <v>3290</v>
      </c>
      <c r="G49" s="49">
        <f>SUM(G32,G33,G36,G37,G38,G40,G41,G42,G43,G46)</f>
        <v>6622</v>
      </c>
      <c r="H49" s="70">
        <f t="shared" ref="H49:K50" si="2">D49/$C49*100</f>
        <v>72.513911620294607</v>
      </c>
      <c r="I49" s="71">
        <f t="shared" si="2"/>
        <v>19.374795417348608</v>
      </c>
      <c r="J49" s="72">
        <f t="shared" si="2"/>
        <v>2.6923076923076925</v>
      </c>
      <c r="K49" s="71">
        <f t="shared" si="2"/>
        <v>5.4189852700490997</v>
      </c>
    </row>
    <row r="50" spans="2:11">
      <c r="B50" s="50" t="s">
        <v>31</v>
      </c>
      <c r="C50" s="51">
        <v>391522</v>
      </c>
      <c r="D50" s="52">
        <v>234811</v>
      </c>
      <c r="E50" s="52">
        <v>143657</v>
      </c>
      <c r="F50" s="52">
        <v>5740</v>
      </c>
      <c r="G50" s="52">
        <v>7314</v>
      </c>
      <c r="H50" s="81">
        <f t="shared" si="2"/>
        <v>59.973896741434707</v>
      </c>
      <c r="I50" s="82">
        <f t="shared" si="2"/>
        <v>36.691935574501564</v>
      </c>
      <c r="J50" s="82">
        <f t="shared" si="2"/>
        <v>1.4660734262697883</v>
      </c>
      <c r="K50" s="82">
        <f t="shared" si="2"/>
        <v>1.8680942577939423</v>
      </c>
    </row>
    <row r="51" spans="2:11" ht="14.85" customHeight="1">
      <c r="B51" s="122" t="s">
        <v>33</v>
      </c>
      <c r="C51" s="122"/>
      <c r="D51" s="122"/>
      <c r="E51" s="122"/>
      <c r="F51" s="122"/>
      <c r="G51" s="122"/>
      <c r="H51" s="122"/>
      <c r="I51" s="122"/>
      <c r="J51" s="122"/>
      <c r="K51" s="122"/>
    </row>
    <row r="52" spans="2:11" ht="14.85" customHeight="1">
      <c r="B52" s="127" t="s">
        <v>34</v>
      </c>
      <c r="C52" s="127"/>
      <c r="D52" s="127"/>
      <c r="E52" s="127"/>
      <c r="F52" s="127"/>
      <c r="G52" s="127"/>
      <c r="H52" s="127"/>
      <c r="I52" s="127"/>
      <c r="J52" s="127"/>
      <c r="K52" s="127"/>
    </row>
    <row r="53" spans="2:11" ht="14.85" customHeight="1">
      <c r="B53" s="108" t="s">
        <v>35</v>
      </c>
      <c r="C53" s="108"/>
      <c r="D53" s="108"/>
      <c r="E53" s="108"/>
      <c r="F53" s="108"/>
      <c r="G53" s="108"/>
      <c r="H53" s="108"/>
      <c r="I53" s="108"/>
      <c r="J53" s="108"/>
      <c r="K53" s="108"/>
    </row>
    <row r="54" spans="2:11" ht="14.85" customHeight="1">
      <c r="B54" s="108" t="s">
        <v>36</v>
      </c>
      <c r="C54" s="108"/>
      <c r="D54" s="108"/>
      <c r="E54" s="108"/>
      <c r="F54" s="108"/>
      <c r="G54" s="108"/>
      <c r="H54" s="108"/>
      <c r="I54" s="108"/>
      <c r="J54" s="108"/>
      <c r="K54" s="108"/>
    </row>
    <row r="55" spans="2:11">
      <c r="B55" s="126" t="s">
        <v>37</v>
      </c>
      <c r="C55" s="126"/>
      <c r="D55" s="126"/>
      <c r="E55" s="126"/>
      <c r="F55" s="126"/>
      <c r="G55" s="126"/>
      <c r="H55" s="126"/>
      <c r="I55" s="126"/>
      <c r="J55" s="126"/>
      <c r="K55" s="126"/>
    </row>
  </sheetData>
  <mergeCells count="16">
    <mergeCell ref="B53:K53"/>
    <mergeCell ref="B54:K54"/>
    <mergeCell ref="B55:K55"/>
    <mergeCell ref="B28:B31"/>
    <mergeCell ref="C28:K28"/>
    <mergeCell ref="C29:K29"/>
    <mergeCell ref="C31:G31"/>
    <mergeCell ref="H31:K31"/>
    <mergeCell ref="B51:K51"/>
    <mergeCell ref="B52:K52"/>
    <mergeCell ref="B2:K2"/>
    <mergeCell ref="B3:B6"/>
    <mergeCell ref="C3:K3"/>
    <mergeCell ref="C4:K4"/>
    <mergeCell ref="C6:G6"/>
    <mergeCell ref="H6:K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Props1.xml><?xml version="1.0" encoding="utf-8"?>
<ds:datastoreItem xmlns:ds="http://schemas.openxmlformats.org/officeDocument/2006/customXml" ds:itemID="{E8524C5C-DD3F-4E81-AAA6-234CC328E8F2}">
  <ds:schemaRefs>
    <ds:schemaRef ds:uri="http://schemas.microsoft.com/sharepoint/v3/contenttype/forms"/>
  </ds:schemaRefs>
</ds:datastoreItem>
</file>

<file path=customXml/itemProps2.xml><?xml version="1.0" encoding="utf-8"?>
<ds:datastoreItem xmlns:ds="http://schemas.openxmlformats.org/officeDocument/2006/customXml" ds:itemID="{0D7BF69F-0FE0-4282-961F-352ACAFED333}"/>
</file>

<file path=customXml/itemProps3.xml><?xml version="1.0" encoding="utf-8"?>
<ds:datastoreItem xmlns:ds="http://schemas.openxmlformats.org/officeDocument/2006/customXml" ds:itemID="{0FCC21D6-E270-4831-A76A-A8A03CDF0FD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1ea3402-ccc5-4626-b376-cfd2cbafb61f"/>
    <ds:schemaRef ds:uri="http://www.w3.org/XML/1998/namespace"/>
    <ds:schemaRef ds:uri="http://purl.org/dc/dcmitype/"/>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&lt;11 | 2023</vt:lpstr>
      <vt:lpstr>&lt;11 | 2022</vt:lpstr>
      <vt:lpstr>&lt;11 | 2021</vt:lpstr>
      <vt:lpstr>&lt;11 | 2020</vt:lpstr>
      <vt:lpstr>&lt;11 |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Bünermann, Sabine, ST-WB</dc:creator>
  <cp:lastModifiedBy>Helena Hornung</cp:lastModifiedBy>
  <dcterms:created xsi:type="dcterms:W3CDTF">2021-02-12T08:33:35Z</dcterms:created>
  <dcterms:modified xsi:type="dcterms:W3CDTF">2024-08-27T12:41:36Z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