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davinakko/Library/Mobile Documents/com~apple~CloudDocs/Die Akko's/Dokumente/DA - Documents/Freiberuflich/Bertelsmann Stiftung/FUH/Ländermonitoring 2023/Downloadtabellen/DLs 2023 (umbenannt von christian)/Bundesweit/"/>
    </mc:Choice>
  </mc:AlternateContent>
  <xr:revisionPtr revIDLastSave="0" documentId="13_ncr:1_{9FACB306-0A81-BC4D-BF22-34B2F3CB907B}" xr6:coauthVersionLast="47" xr6:coauthVersionMax="47" xr10:uidLastSave="{00000000-0000-0000-0000-000000000000}"/>
  <bookViews>
    <workbookView xWindow="0" yWindow="500" windowWidth="41100" windowHeight="28300" activeTab="1" xr2:uid="{00000000-000D-0000-FFFF-FFFF00000000}"/>
  </bookViews>
  <sheets>
    <sheet name="Inhalt" sheetId="3" r:id="rId1"/>
    <sheet name="2022" sheetId="5" r:id="rId2"/>
    <sheet name="2021" sheetId="4" r:id="rId3"/>
    <sheet name="2020" sheetId="2" r:id="rId4"/>
    <sheet name="2019" sheetId="1" r:id="rId5"/>
  </sheets>
  <externalReferences>
    <externalReference r:id="rId6"/>
    <externalReference r:id="rId7"/>
    <externalReference r:id="rId8"/>
    <externalReference r:id="rId9"/>
    <externalReference r:id="rId10"/>
    <externalReference r:id="rId11"/>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C22b7">#REF!</definedName>
    <definedName name="_Fill" hidden="1">#REF!</definedName>
    <definedName name="_tab27">[2]TAB16!#REF!</definedName>
    <definedName name="_tab28">[2]TAB16!#REF!</definedName>
    <definedName name="aa">#REF!</definedName>
    <definedName name="aaaa">#REF!</definedName>
    <definedName name="aaaaa">#REF!</definedName>
    <definedName name="aaaaadad">#REF!</definedName>
    <definedName name="aadasd">#REF!</definedName>
    <definedName name="Abb.G33A">#REF!</definedName>
    <definedName name="Abf_Laender2000_Heim">#REF!</definedName>
    <definedName name="Abf_Laender2000_Heim_4">#REF!</definedName>
    <definedName name="Abf_Laender2000_Heim_5">#N/A</definedName>
    <definedName name="Abf_Laender2000_Heim_59">#N/A</definedName>
    <definedName name="Abschluss">#REF!</definedName>
    <definedName name="Abschlussart">#REF!</definedName>
    <definedName name="ad">#REF!</definedName>
    <definedName name="adadasd">#REF!</definedName>
    <definedName name="ads">#REF!</definedName>
    <definedName name="Alle">[3]MZ_Daten!$E$1:$E$65536</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#REF!</definedName>
    <definedName name="BaMa_Key">#REF!</definedName>
    <definedName name="bbbbbbbbbbbb">#REF!</definedName>
    <definedName name="BERUFSFACHSCHULE">[3]MZ_Daten!$T$1:$T$65536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[3]MZ_Daten!$AE$1:$AE$65536</definedName>
    <definedName name="BS_OhneAbschluss">[3]MZ_Daten!$AB$1:$AB$65536</definedName>
    <definedName name="BS_OhneAngabe">[3]MZ_Daten!$AA$1:$AA$65536</definedName>
    <definedName name="BS_Schlüssel">#REF!</definedName>
    <definedName name="BS_Weibl">#REF!</definedName>
    <definedName name="BVJ">[3]MZ_Daten!$R$1:$R$65536</definedName>
    <definedName name="d">#REF!</definedName>
    <definedName name="dddddddddd">#REF!</definedName>
    <definedName name="dgdhfd">#REF!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[4]Daten!#REF!</definedName>
    <definedName name="ererkk">#REF!</definedName>
    <definedName name="essen">#REF!</definedName>
    <definedName name="f">#REF!</definedName>
    <definedName name="FA_Insg">#REF!</definedName>
    <definedName name="FA_Schlüssel">#REF!</definedName>
    <definedName name="FA_Weibl">#REF!</definedName>
    <definedName name="Fachhochschulreife">[3]MZ_Daten!$K$1:$K$65536</definedName>
    <definedName name="FACHSCHULE">[3]MZ_Daten!$U$1:$U$65536</definedName>
    <definedName name="FACHSCHULE_DDR">[3]MZ_Daten!$V$1:$V$65536</definedName>
    <definedName name="fbbbbbb">#REF!</definedName>
    <definedName name="fbgvsgf">#REF!</definedName>
    <definedName name="fefe">#REF!</definedName>
    <definedName name="ff" hidden="1">[1]Daten!#REF!</definedName>
    <definedName name="fff">#REF!</definedName>
    <definedName name="ffffffffffffffff">#REF!</definedName>
    <definedName name="fgdgrtet">#REF!</definedName>
    <definedName name="fgfg">#REF!</definedName>
    <definedName name="FH">[3]MZ_Daten!$X$1:$X$65536</definedName>
    <definedName name="fhethehet">#REF!</definedName>
    <definedName name="Field_ISCED">[5]Liste!$B$1:$G$65536</definedName>
    <definedName name="Fields">[5]Liste!$B$1:$X$65536</definedName>
    <definedName name="Fields_II">[5]Liste!$I$1:$AA$65536</definedName>
    <definedName name="FS_Daten_Insg">#REF!</definedName>
    <definedName name="FS_Daten_Weibl">#REF!</definedName>
    <definedName name="FS_Key">#REF!</definedName>
    <definedName name="g">#REF!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#REF!</definedName>
    <definedName name="Halbjahr1b">#REF!</definedName>
    <definedName name="hh">#REF!</definedName>
    <definedName name="hhz">#REF!</definedName>
    <definedName name="hjhj">#REF!</definedName>
    <definedName name="hmmtm">#REF!</definedName>
    <definedName name="Hochschulreife">[3]MZ_Daten!$L$1:$L$65536</definedName>
    <definedName name="HS_Abschluss">#REF!</definedName>
    <definedName name="ii">#REF!</definedName>
    <definedName name="ISBN" hidden="1">[4]Daten!#REF!</definedName>
    <definedName name="isced_dual">#REF!</definedName>
    <definedName name="isced_dual_w">#REF!</definedName>
    <definedName name="iuziz">#REF!</definedName>
    <definedName name="Jahr">#REF!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#REF!</definedName>
    <definedName name="Key_4_Schule">#REF!</definedName>
    <definedName name="Key_5_Schule">#REF!</definedName>
    <definedName name="Key_5er">[3]MZ_Daten!$AM$1:$AM$65536</definedName>
    <definedName name="Key_6_Schule">#REF!</definedName>
    <definedName name="key_fach_ges">[5]Liste!$B$1664:$I$2010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[3]MZ_Daten!$S$1:$S$65536</definedName>
    <definedName name="Liste">#REF!</definedName>
    <definedName name="Liste_Schulen">#REF!</definedName>
    <definedName name="llllöll">#REF!</definedName>
    <definedName name="MAKROER1">#REF!</definedName>
    <definedName name="MAKROER2">#REF!</definedName>
    <definedName name="MD_Insg">#REF!</definedName>
    <definedName name="MD_Key">#REF!</definedName>
    <definedName name="MD_Weibl">#REF!</definedName>
    <definedName name="mgjrzjrtj">#REF!</definedName>
    <definedName name="mmmh">#REF!</definedName>
    <definedName name="NochInSchule">[3]MZ_Daten!$G$1:$G$65536</definedName>
    <definedName name="NW">[6]schulform!$C$20</definedName>
    <definedName name="öioöioö">#REF!</definedName>
    <definedName name="öoiöioöoi">#REF!</definedName>
    <definedName name="ooooo">#REF!</definedName>
    <definedName name="POS">[3]MZ_Daten!$I$1:$I$65536</definedName>
    <definedName name="PROMOTION">[3]MZ_Daten!$Z$1:$Z$65536</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[3]MZ_Daten!$J$1:$J$65536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[3]MZ_Daten!$Y$1:$Y$65536</definedName>
    <definedName name="uuuuuuuuuuuuuuuuuu">#REF!</definedName>
    <definedName name="uzkzuk">#REF!</definedName>
    <definedName name="vbbbbbbbbb">#REF!</definedName>
    <definedName name="VerwFH">[3]MZ_Daten!$W$1:$W$65536</definedName>
    <definedName name="VolksHauptschule">[3]MZ_Daten!$H$1:$H$65536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5" l="1"/>
  <c r="C24" i="5"/>
  <c r="D23" i="5"/>
  <c r="E23" i="5" s="1"/>
  <c r="C23" i="5"/>
  <c r="D22" i="5"/>
  <c r="E22" i="5" s="1"/>
  <c r="C22" i="5"/>
  <c r="E20" i="5"/>
  <c r="E19" i="5"/>
  <c r="E18" i="5"/>
  <c r="E16" i="5"/>
  <c r="E14" i="5"/>
  <c r="E13" i="5"/>
  <c r="E12" i="5"/>
  <c r="E11" i="5"/>
  <c r="E10" i="5"/>
  <c r="E9" i="5"/>
  <c r="E7" i="5"/>
  <c r="E6" i="5"/>
  <c r="D24" i="4"/>
  <c r="E24" i="4" s="1"/>
  <c r="C24" i="4"/>
  <c r="D23" i="4"/>
  <c r="E23" i="4" s="1"/>
  <c r="C23" i="4"/>
  <c r="D22" i="4"/>
  <c r="E22" i="4" s="1"/>
  <c r="C22" i="4"/>
  <c r="E20" i="4"/>
  <c r="E19" i="4"/>
  <c r="E18" i="4"/>
  <c r="E17" i="4"/>
  <c r="E16" i="4"/>
  <c r="E15" i="4"/>
  <c r="E14" i="4"/>
  <c r="E13" i="4"/>
  <c r="E12" i="4"/>
  <c r="E11" i="4"/>
  <c r="E10" i="4"/>
  <c r="E9" i="4"/>
  <c r="E7" i="4"/>
  <c r="E6" i="4"/>
  <c r="C24" i="2" l="1"/>
  <c r="E24" i="2" s="1"/>
  <c r="D23" i="2"/>
  <c r="C23" i="2"/>
  <c r="D22" i="2"/>
  <c r="C22" i="2"/>
  <c r="E20" i="2"/>
  <c r="E19" i="2"/>
  <c r="E18" i="2"/>
  <c r="E17" i="2"/>
  <c r="E16" i="2"/>
  <c r="E15" i="2"/>
  <c r="E14" i="2"/>
  <c r="E13" i="2"/>
  <c r="E12" i="2"/>
  <c r="E9" i="2"/>
  <c r="E7" i="2"/>
  <c r="E6" i="2"/>
  <c r="E22" i="2" l="1"/>
  <c r="E23" i="2"/>
  <c r="D24" i="1"/>
  <c r="C24" i="1"/>
  <c r="D23" i="1"/>
  <c r="E23" i="1" s="1"/>
  <c r="C23" i="1"/>
  <c r="D22" i="1"/>
  <c r="E22" i="1" s="1"/>
  <c r="C22" i="1"/>
  <c r="E20" i="1"/>
  <c r="E19" i="1"/>
  <c r="E18" i="1"/>
  <c r="E17" i="1"/>
  <c r="E16" i="1"/>
  <c r="E15" i="1"/>
  <c r="E14" i="1"/>
  <c r="E13" i="1"/>
  <c r="E12" i="1"/>
  <c r="E11" i="1"/>
  <c r="E10" i="1"/>
  <c r="E9" i="1"/>
  <c r="E7" i="1"/>
  <c r="E6" i="1"/>
  <c r="E24" i="1" l="1"/>
</calcChain>
</file>

<file path=xl/sharedStrings.xml><?xml version="1.0" encoding="utf-8"?>
<sst xmlns="http://schemas.openxmlformats.org/spreadsheetml/2006/main" count="162" uniqueCount="47">
  <si>
    <t>Tab59ah_i4c3h_lm20: Horte mit mindestens einem Kind, welches in der Einrichtung eine Eingliederungshilfe wegen körperlicher, geistiger, drohender oder seelischer Behinderung erhält (ohne Sondereinrichtungen), in den Bundesländern am 01.03.2019 (Anzahl; Anteil in %)</t>
  </si>
  <si>
    <t>Bundesland</t>
  </si>
  <si>
    <t>Horte</t>
  </si>
  <si>
    <t>Insgesamt</t>
  </si>
  <si>
    <t>Darunter: Einrichtungen, in denen mindestens ein Kind eine Eingliederungshilfe erhält</t>
  </si>
  <si>
    <t>Anzahl</t>
  </si>
  <si>
    <t>In %</t>
  </si>
  <si>
    <t>Baden-Württemberg</t>
  </si>
  <si>
    <t>Bayern</t>
  </si>
  <si>
    <t>Berlin</t>
  </si>
  <si>
    <t>-</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</si>
  <si>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</si>
  <si>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</si>
  <si>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</si>
  <si>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</si>
  <si>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</si>
  <si>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</si>
  <si>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</si>
  <si>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</si>
  <si>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</si>
  <si>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</si>
  <si>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</si>
  <si>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</si>
  <si>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</si>
  <si>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</si>
  <si>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</si>
  <si>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</si>
  <si>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 trifft nicht zu</t>
  </si>
  <si>
    <t>Quelle: FDZ der Statistischen Ämter des Bundes und der Länder, Kinder und tätige Personen in Tageseinrichtungen und in öffentlich geförderter Kindertagespflege, 2019; berechnet vom LG Empirische Bildungsforschung der FernUniversität in Hagen, 2020.</t>
  </si>
  <si>
    <t>Tab59ah_i4c3h_lm21: Horte mit mindestens einem Kind, welches in der Einrichtung eine Eingliederungshilfe wegen körperlicher, geistiger, drohender oder seelischer Behinderung erhält (ohne Sondereinrichtungen), in den Bundesländern am 01.03.2020 (Anzahl; Anteil in %)</t>
  </si>
  <si>
    <t>x</t>
  </si>
  <si>
    <t>x Wert unterliegt nach Angabe des Statistischen Bundesamtes der Geheimhaltung</t>
  </si>
  <si>
    <t>Quelle: FDZ der Statistischen Ämter des Bundes und der Länder, Kinder und tätige Personen in Tageseinrichtungen und in öffentlich geförderter Kindertagespflege, 2020; berechnet vom LG Empirische Bildungsforschung der FernUniversität in Hagen, 2021.</t>
  </si>
  <si>
    <t>Westdeutschland (ohne Berlin)*</t>
  </si>
  <si>
    <t>* Exklusive der Werte, die nach Angabe des Statistischen Bundesamtes der Geheimhaltung unterliegen</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</si>
  <si>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</si>
  <si>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</si>
  <si>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Inhaltsverzeichnis</t>
  </si>
  <si>
    <t>Datenjahr</t>
  </si>
  <si>
    <t>Link</t>
  </si>
  <si>
    <t>Horte mit mindestens einem Kind, welches in der Einrichtung eine Eingliederungshilfe wegen körperlicher, geistiger, drohender oder seelischer Behinderung erhält (ohne Sondereinrichtungen)</t>
  </si>
  <si>
    <t>Tab59ah_i4c3h_lm22: Horte mit mindestens einem Kind, welches in der Einrichtung eine Eingliederungshilfe wegen körperlicher, geistiger, drohender oder seelischer Behinderung erhält (ohne Sondereinrichtungen), in den Bundesländern am 01.03.2021* (Anzahl; Anteil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</si>
  <si>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</si>
  <si>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2021; berechnet vom LG Empirische Bildungsforschung der FernUniversität in Hagen, 2022.</t>
  </si>
  <si>
    <t>Tab59ah_i4c3h_lm23: Horte mit mindestens einem Kind, welches in der Einrichtung eine Eingliederungshilfe wegen körperlicher, geistiger, drohender oder seelischer Behinderung erhält (ohne Sondereinrichtungen), in den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</si>
  <si>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</si>
  <si>
    <t>* Exklusive der Werte, die nach Angabe des Statistischen Bundesamtes der Geheimhaltung unterliegen.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</si>
</sst>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theme="1"/>
      <name val="Calibri"/>
      <family val="2"/>
      <scheme val="minor"/>
    </font>
    <font>
      <b/>
      <sz val="12"/>
      <color rgb="FFC00000"/>
      <name val="Calibri"/>
      <family val="2"/>
      <scheme val="minor"/>
    </font>
    <font>
      <b/>
      <sz val="14"/>
      <color rgb="FFC00000"/>
      <name val="Calibri"/>
      <family val="2"/>
      <scheme val="minor"/>
    </font>
    <font>
      <sz val="11"/>
      <name val="Calibri"/>
      <family val="2"/>
      <scheme val="minor"/>
    </font>
    <font>
      <b/>
      <sz val="11"/>
      <name val="Calibri"/>
      <family val="2"/>
      <scheme val="minor"/>
    </font>
    <font>
      <sz val="10"/>
      <name val="Arial"/>
      <family val="2"/>
    </font>
    <font>
      <i/>
      <sz val="11"/>
      <name val="Calibri"/>
      <family val="2"/>
      <scheme val="minor"/>
    </font>
    <font>
      <sz val="11"/>
      <color rgb="FF000000"/>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u/>
      <sz val="12"/>
      <color theme="10"/>
      <name val="Calibri"/>
      <family val="2"/>
      <scheme val="minor"/>
    </font>
    <font>
      <sz val="11"/>
      <color theme="10"/>
      <name val="Calibri"/>
      <family val="2"/>
      <scheme val="minor"/>
    </font>
  </fonts>
  <fills count="7">
    <fill>
      <patternFill patternType="none"/>
    </fill>
    <fill>
      <patternFill patternType="gray125"/>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14">
    <border>
      <left/>
      <right/>
      <top/>
      <bottom/>
      <diagonal/>
    </border>
    <border>
      <left style="thin">
        <color indexed="64"/>
      </left>
      <right style="thin">
        <color indexed="64"/>
      </right>
      <top style="thin">
        <color indexed="64"/>
      </top>
      <bottom/>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rgb="FF000000"/>
      </right>
      <top/>
      <bottom/>
      <diagonal/>
    </border>
    <border>
      <left style="thin">
        <color auto="1"/>
      </left>
      <right style="thin">
        <color indexed="64"/>
      </right>
      <top style="thin">
        <color auto="1"/>
      </top>
      <bottom style="thin">
        <color indexed="64"/>
      </bottom>
      <diagonal/>
    </border>
    <border>
      <left style="thin">
        <color auto="1"/>
      </left>
      <right/>
      <top/>
      <bottom/>
      <diagonal/>
    </border>
    <border>
      <left/>
      <right style="thin">
        <color auto="1"/>
      </right>
      <top/>
      <bottom/>
      <diagonal/>
    </border>
    <border>
      <left/>
      <right/>
      <top/>
      <bottom style="thin">
        <color indexed="64"/>
      </bottom>
      <diagonal/>
    </border>
  </borders>
  <cellStyleXfs count="8">
    <xf numFmtId="0" fontId="0" fillId="0" borderId="0"/>
    <xf numFmtId="0" fontId="6" fillId="0" borderId="0"/>
    <xf numFmtId="0" fontId="1" fillId="0" borderId="0"/>
    <xf numFmtId="0" fontId="1" fillId="0" borderId="0"/>
    <xf numFmtId="0" fontId="1" fillId="0" borderId="0"/>
    <xf numFmtId="0" fontId="1" fillId="0" borderId="0"/>
    <xf numFmtId="0" fontId="9" fillId="0" borderId="0" applyNumberFormat="0" applyFill="0" applyBorder="0" applyAlignment="0" applyProtection="0"/>
    <xf numFmtId="0" fontId="15" fillId="0" borderId="0" applyNumberFormat="0" applyFill="0" applyBorder="0" applyAlignment="0" applyProtection="0"/>
  </cellStyleXfs>
  <cellXfs count="69">
    <xf numFmtId="0" fontId="0" fillId="0" borderId="0" xfId="0"/>
    <xf numFmtId="0" fontId="3" fillId="0" borderId="0" xfId="0" applyFont="1" applyAlignment="1">
      <alignment horizontal="left"/>
    </xf>
    <xf numFmtId="0" fontId="4" fillId="0" borderId="0" xfId="0" applyFont="1" applyAlignment="1">
      <alignment horizontal="left"/>
    </xf>
    <xf numFmtId="0" fontId="4" fillId="0" borderId="0" xfId="1" applyFont="1"/>
    <xf numFmtId="0" fontId="5" fillId="2" borderId="6" xfId="1" applyFont="1" applyFill="1" applyBorder="1" applyAlignment="1">
      <alignment horizontal="center" vertical="center"/>
    </xf>
    <xf numFmtId="0" fontId="7" fillId="3" borderId="6" xfId="1" applyFont="1" applyFill="1" applyBorder="1" applyAlignment="1">
      <alignment horizontal="center" vertical="center"/>
    </xf>
    <xf numFmtId="0" fontId="7" fillId="3" borderId="8" xfId="1" applyFont="1" applyFill="1" applyBorder="1" applyAlignment="1">
      <alignment horizontal="center" vertical="center"/>
    </xf>
    <xf numFmtId="0" fontId="4" fillId="0" borderId="5" xfId="1" applyFont="1" applyBorder="1"/>
    <xf numFmtId="3" fontId="8" fillId="0" borderId="1" xfId="2" applyNumberFormat="1" applyFont="1" applyBorder="1" applyAlignment="1">
      <alignment horizontal="right" vertical="center" indent="11"/>
    </xf>
    <xf numFmtId="3" fontId="8" fillId="0" borderId="9" xfId="3" applyNumberFormat="1" applyFont="1" applyBorder="1" applyAlignment="1">
      <alignment horizontal="right" vertical="center" indent="11"/>
    </xf>
    <xf numFmtId="164" fontId="4" fillId="0" borderId="1" xfId="1" applyNumberFormat="1" applyFont="1" applyBorder="1" applyAlignment="1">
      <alignment horizontal="right" indent="12"/>
    </xf>
    <xf numFmtId="0" fontId="4" fillId="4" borderId="5" xfId="1" applyFont="1" applyFill="1" applyBorder="1"/>
    <xf numFmtId="3" fontId="8" fillId="4" borderId="5" xfId="2" applyNumberFormat="1" applyFont="1" applyFill="1" applyBorder="1" applyAlignment="1">
      <alignment horizontal="right" vertical="center" indent="11"/>
    </xf>
    <xf numFmtId="3" fontId="8" fillId="4" borderId="9" xfId="3" applyNumberFormat="1" applyFont="1" applyFill="1" applyBorder="1" applyAlignment="1">
      <alignment horizontal="right" vertical="center" indent="11"/>
    </xf>
    <xf numFmtId="164" fontId="4" fillId="4" borderId="5" xfId="1" applyNumberFormat="1" applyFont="1" applyFill="1" applyBorder="1" applyAlignment="1">
      <alignment horizontal="right" indent="12"/>
    </xf>
    <xf numFmtId="3" fontId="8" fillId="0" borderId="5" xfId="2" applyNumberFormat="1" applyFont="1" applyBorder="1" applyAlignment="1">
      <alignment horizontal="right" vertical="center" indent="11"/>
    </xf>
    <xf numFmtId="164" fontId="4" fillId="0" borderId="5" xfId="1" applyNumberFormat="1" applyFont="1" applyBorder="1" applyAlignment="1">
      <alignment horizontal="right" indent="12"/>
    </xf>
    <xf numFmtId="3" fontId="8" fillId="0" borderId="5" xfId="4" applyNumberFormat="1" applyFont="1" applyBorder="1" applyAlignment="1">
      <alignment horizontal="right" vertical="center" indent="11"/>
    </xf>
    <xf numFmtId="3" fontId="8" fillId="0" borderId="9" xfId="5" applyNumberFormat="1" applyFont="1" applyBorder="1" applyAlignment="1">
      <alignment horizontal="right" vertical="center" indent="11"/>
    </xf>
    <xf numFmtId="3" fontId="8" fillId="4" borderId="6" xfId="2" applyNumberFormat="1" applyFont="1" applyFill="1" applyBorder="1" applyAlignment="1">
      <alignment horizontal="right" vertical="center" indent="11"/>
    </xf>
    <xf numFmtId="0" fontId="4" fillId="3" borderId="1" xfId="1" applyFont="1" applyFill="1" applyBorder="1"/>
    <xf numFmtId="3" fontId="4" fillId="3" borderId="1" xfId="1" applyNumberFormat="1" applyFont="1" applyFill="1" applyBorder="1" applyAlignment="1">
      <alignment horizontal="right" indent="11"/>
    </xf>
    <xf numFmtId="164" fontId="4" fillId="3" borderId="1" xfId="1" applyNumberFormat="1" applyFont="1" applyFill="1" applyBorder="1" applyAlignment="1">
      <alignment horizontal="right" indent="12"/>
    </xf>
    <xf numFmtId="3" fontId="4" fillId="0" borderId="5" xfId="1" applyNumberFormat="1" applyFont="1" applyBorder="1" applyAlignment="1">
      <alignment horizontal="right" indent="11"/>
    </xf>
    <xf numFmtId="0" fontId="4" fillId="3" borderId="6" xfId="1" applyFont="1" applyFill="1" applyBorder="1"/>
    <xf numFmtId="3" fontId="4" fillId="3" borderId="6" xfId="1" applyNumberFormat="1" applyFont="1" applyFill="1" applyBorder="1" applyAlignment="1">
      <alignment horizontal="right" indent="11"/>
    </xf>
    <xf numFmtId="164" fontId="4" fillId="3" borderId="6" xfId="1" applyNumberFormat="1" applyFont="1" applyFill="1" applyBorder="1" applyAlignment="1">
      <alignment horizontal="right" indent="12"/>
    </xf>
    <xf numFmtId="0" fontId="0" fillId="0" borderId="0" xfId="0" applyAlignment="1">
      <alignment vertical="center"/>
    </xf>
    <xf numFmtId="0" fontId="0" fillId="5" borderId="0" xfId="0" applyFill="1"/>
    <xf numFmtId="3" fontId="0" fillId="0" borderId="0" xfId="0" applyNumberFormat="1"/>
    <xf numFmtId="0" fontId="15" fillId="5" borderId="0" xfId="7" applyFill="1" applyBorder="1" applyAlignment="1">
      <alignment horizontal="left" wrapText="1"/>
    </xf>
    <xf numFmtId="0" fontId="10" fillId="5" borderId="0" xfId="0" applyFont="1" applyFill="1" applyAlignment="1">
      <alignment horizontal="center" vertical="top"/>
    </xf>
    <xf numFmtId="0" fontId="11" fillId="5" borderId="0" xfId="0" applyFont="1" applyFill="1" applyAlignment="1">
      <alignment horizontal="center" vertical="top"/>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3" borderId="10" xfId="0" applyFont="1" applyFill="1" applyBorder="1" applyAlignment="1">
      <alignment horizontal="center" vertical="center"/>
    </xf>
    <xf numFmtId="0" fontId="14" fillId="3" borderId="1" xfId="0" applyFont="1"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16" fillId="6" borderId="11" xfId="6" applyFont="1" applyFill="1" applyBorder="1" applyAlignment="1">
      <alignment horizontal="left" vertical="center" wrapText="1" indent="1"/>
    </xf>
    <xf numFmtId="0" fontId="16" fillId="6" borderId="0" xfId="6" applyFont="1" applyFill="1" applyBorder="1" applyAlignment="1">
      <alignment horizontal="left" vertical="center" wrapText="1" indent="1"/>
    </xf>
    <xf numFmtId="0" fontId="16" fillId="6" borderId="12" xfId="6" applyFont="1" applyFill="1" applyBorder="1" applyAlignment="1">
      <alignment horizontal="left" vertical="center" wrapText="1" indent="1"/>
    </xf>
    <xf numFmtId="0" fontId="0" fillId="0" borderId="7" xfId="0" applyBorder="1" applyAlignment="1">
      <alignment horizontal="center" vertical="center"/>
    </xf>
    <xf numFmtId="0" fontId="0" fillId="0" borderId="8" xfId="0" applyBorder="1" applyAlignment="1">
      <alignment horizontal="center" vertical="center"/>
    </xf>
    <xf numFmtId="0" fontId="16" fillId="0" borderId="7" xfId="6" applyFont="1" applyBorder="1" applyAlignment="1">
      <alignment horizontal="left" vertical="center" wrapText="1" indent="1"/>
    </xf>
    <xf numFmtId="0" fontId="16" fillId="0" borderId="13" xfId="6" applyFont="1" applyBorder="1" applyAlignment="1">
      <alignment horizontal="left" vertical="center" wrapText="1" indent="1"/>
    </xf>
    <xf numFmtId="0" fontId="16" fillId="0" borderId="8" xfId="6" applyFont="1" applyBorder="1" applyAlignment="1">
      <alignment horizontal="left" vertical="center" wrapText="1" indent="1"/>
    </xf>
    <xf numFmtId="0" fontId="0" fillId="0" borderId="11" xfId="0" applyBorder="1" applyAlignment="1">
      <alignment horizontal="center" vertical="center"/>
    </xf>
    <xf numFmtId="0" fontId="0" fillId="0" borderId="12" xfId="0" applyBorder="1" applyAlignment="1">
      <alignment horizontal="center" vertical="center"/>
    </xf>
    <xf numFmtId="0" fontId="16" fillId="0" borderId="11" xfId="6" applyFont="1" applyBorder="1" applyAlignment="1">
      <alignment horizontal="left" vertical="center" wrapText="1" indent="1"/>
    </xf>
    <xf numFmtId="0" fontId="16" fillId="0" borderId="0" xfId="6" applyFont="1" applyBorder="1" applyAlignment="1">
      <alignment horizontal="left" vertical="center" wrapText="1" indent="1"/>
    </xf>
    <xf numFmtId="0" fontId="16" fillId="0" borderId="12" xfId="6" applyFont="1" applyBorder="1" applyAlignment="1">
      <alignment horizontal="left" vertical="center" wrapText="1" indent="1"/>
    </xf>
    <xf numFmtId="0" fontId="0" fillId="6" borderId="2" xfId="0" applyFill="1" applyBorder="1" applyAlignment="1">
      <alignment horizontal="center" vertical="center"/>
    </xf>
    <xf numFmtId="0" fontId="0" fillId="6" borderId="4" xfId="0" applyFill="1" applyBorder="1" applyAlignment="1">
      <alignment horizontal="center" vertical="center"/>
    </xf>
    <xf numFmtId="0" fontId="0" fillId="0" borderId="0" xfId="0"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wrapText="1"/>
    </xf>
  </cellXfs>
  <cellStyles count="8">
    <cellStyle name="Hyperlink" xfId="7" xr:uid="{61171CEE-2CC0-4391-9DF1-D5B00CD0E0AB}"/>
    <cellStyle name="Link" xfId="6" builtinId="8"/>
    <cellStyle name="Standard" xfId="0" builtinId="0"/>
    <cellStyle name="Standard 21 2" xfId="1" xr:uid="{00000000-0005-0000-0000-000001000000}"/>
    <cellStyle name="style1490087704425" xfId="5" xr:uid="{00000000-0005-0000-0000-000002000000}"/>
    <cellStyle name="style1490087704472" xfId="4" xr:uid="{00000000-0005-0000-0000-000003000000}"/>
    <cellStyle name="style1490087704581" xfId="3" xr:uid="{00000000-0005-0000-0000-000004000000}"/>
    <cellStyle name="style1490087704628"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3556E-0347-454E-A6E0-979919FA8FFA}">
  <sheetPr published="0">
    <tabColor rgb="FF00B0F0"/>
  </sheetPr>
  <dimension ref="A1:J12"/>
  <sheetViews>
    <sheetView zoomScale="230" workbookViewId="0">
      <selection activeCell="D8" sqref="D8:I8"/>
    </sheetView>
  </sheetViews>
  <sheetFormatPr baseColWidth="10" defaultColWidth="12.5" defaultRowHeight="15" x14ac:dyDescent="0.2"/>
  <cols>
    <col min="1" max="1" width="5" customWidth="1"/>
    <col min="3" max="3" width="10.5" customWidth="1"/>
    <col min="9" max="9" width="86.5" customWidth="1"/>
    <col min="10" max="10" width="6.33203125" customWidth="1"/>
  </cols>
  <sheetData>
    <row r="1" spans="1:10" ht="33" customHeight="1" x14ac:dyDescent="0.2">
      <c r="A1" s="28"/>
      <c r="B1" s="28"/>
      <c r="C1" s="28"/>
      <c r="D1" s="28"/>
      <c r="E1" s="28"/>
      <c r="F1" s="28"/>
      <c r="G1" s="28"/>
      <c r="H1" s="28"/>
      <c r="I1" s="28"/>
      <c r="J1" s="28"/>
    </row>
    <row r="2" spans="1:10" x14ac:dyDescent="0.2">
      <c r="A2" s="28"/>
      <c r="B2" s="31" t="s">
        <v>37</v>
      </c>
      <c r="C2" s="32"/>
      <c r="D2" s="32"/>
      <c r="E2" s="32"/>
      <c r="F2" s="32"/>
      <c r="G2" s="32"/>
      <c r="H2" s="32"/>
      <c r="I2" s="32"/>
      <c r="J2" s="28"/>
    </row>
    <row r="3" spans="1:10" ht="24" customHeight="1" x14ac:dyDescent="0.2">
      <c r="A3" s="28"/>
      <c r="B3" s="32"/>
      <c r="C3" s="32"/>
      <c r="D3" s="32"/>
      <c r="E3" s="32"/>
      <c r="F3" s="32"/>
      <c r="G3" s="32"/>
      <c r="H3" s="32"/>
      <c r="I3" s="32"/>
      <c r="J3" s="28"/>
    </row>
    <row r="4" spans="1:10" x14ac:dyDescent="0.2">
      <c r="A4" s="28"/>
      <c r="B4" s="33" t="s">
        <v>40</v>
      </c>
      <c r="C4" s="34"/>
      <c r="D4" s="34"/>
      <c r="E4" s="34"/>
      <c r="F4" s="34"/>
      <c r="G4" s="34"/>
      <c r="H4" s="34"/>
      <c r="I4" s="34"/>
      <c r="J4" s="28"/>
    </row>
    <row r="5" spans="1:10" ht="40" customHeight="1" x14ac:dyDescent="0.2">
      <c r="A5" s="28"/>
      <c r="B5" s="34"/>
      <c r="C5" s="34"/>
      <c r="D5" s="34"/>
      <c r="E5" s="34"/>
      <c r="F5" s="34"/>
      <c r="G5" s="34"/>
      <c r="H5" s="34"/>
      <c r="I5" s="34"/>
      <c r="J5" s="28"/>
    </row>
    <row r="6" spans="1:10" x14ac:dyDescent="0.2">
      <c r="A6" s="28"/>
      <c r="B6" s="35" t="s">
        <v>38</v>
      </c>
      <c r="C6" s="35"/>
      <c r="D6" s="35" t="s">
        <v>39</v>
      </c>
      <c r="E6" s="35"/>
      <c r="F6" s="35"/>
      <c r="G6" s="35"/>
      <c r="H6" s="35"/>
      <c r="I6" s="35"/>
      <c r="J6" s="28"/>
    </row>
    <row r="7" spans="1:10" x14ac:dyDescent="0.2">
      <c r="A7" s="28"/>
      <c r="B7" s="36"/>
      <c r="C7" s="36"/>
      <c r="D7" s="35"/>
      <c r="E7" s="35"/>
      <c r="F7" s="35"/>
      <c r="G7" s="35"/>
      <c r="H7" s="35"/>
      <c r="I7" s="35"/>
      <c r="J7" s="28"/>
    </row>
    <row r="8" spans="1:10" ht="33.75" customHeight="1" x14ac:dyDescent="0.2">
      <c r="A8" s="28"/>
      <c r="B8" s="52">
        <v>2022</v>
      </c>
      <c r="C8" s="53"/>
      <c r="D8" s="39" t="s">
        <v>44</v>
      </c>
      <c r="E8" s="40"/>
      <c r="F8" s="40"/>
      <c r="G8" s="40"/>
      <c r="H8" s="40"/>
      <c r="I8" s="41"/>
      <c r="J8" s="28"/>
    </row>
    <row r="9" spans="1:10" ht="33.75" customHeight="1" x14ac:dyDescent="0.2">
      <c r="A9" s="28"/>
      <c r="B9" s="47">
        <v>2021</v>
      </c>
      <c r="C9" s="48"/>
      <c r="D9" s="49" t="s">
        <v>41</v>
      </c>
      <c r="E9" s="50"/>
      <c r="F9" s="50"/>
      <c r="G9" s="50"/>
      <c r="H9" s="50"/>
      <c r="I9" s="51"/>
      <c r="J9" s="28"/>
    </row>
    <row r="10" spans="1:10" ht="33" customHeight="1" x14ac:dyDescent="0.2">
      <c r="A10" s="28"/>
      <c r="B10" s="37">
        <v>2020</v>
      </c>
      <c r="C10" s="38"/>
      <c r="D10" s="39" t="s">
        <v>29</v>
      </c>
      <c r="E10" s="40"/>
      <c r="F10" s="40"/>
      <c r="G10" s="40"/>
      <c r="H10" s="40"/>
      <c r="I10" s="41"/>
      <c r="J10" s="28"/>
    </row>
    <row r="11" spans="1:10" ht="33.75" customHeight="1" x14ac:dyDescent="0.2">
      <c r="A11" s="28"/>
      <c r="B11" s="42">
        <v>2019</v>
      </c>
      <c r="C11" s="43"/>
      <c r="D11" s="44" t="s">
        <v>0</v>
      </c>
      <c r="E11" s="45"/>
      <c r="F11" s="45"/>
      <c r="G11" s="45"/>
      <c r="H11" s="45"/>
      <c r="I11" s="46"/>
      <c r="J11" s="28"/>
    </row>
    <row r="12" spans="1:10" ht="33" customHeight="1" x14ac:dyDescent="0.2">
      <c r="A12" s="28"/>
      <c r="B12" s="28"/>
      <c r="C12" s="28"/>
      <c r="D12" s="30"/>
      <c r="E12" s="30"/>
      <c r="F12" s="30"/>
      <c r="G12" s="30"/>
      <c r="H12" s="30"/>
      <c r="I12" s="30"/>
      <c r="J12" s="28"/>
    </row>
  </sheetData>
  <mergeCells count="13">
    <mergeCell ref="D12:I12"/>
    <mergeCell ref="B2:I3"/>
    <mergeCell ref="B4:I5"/>
    <mergeCell ref="B6:C7"/>
    <mergeCell ref="D6:I7"/>
    <mergeCell ref="B10:C10"/>
    <mergeCell ref="D10:I10"/>
    <mergeCell ref="B11:C11"/>
    <mergeCell ref="D11:I11"/>
    <mergeCell ref="B9:C9"/>
    <mergeCell ref="D9:I9"/>
    <mergeCell ref="B8:C8"/>
    <mergeCell ref="D8:I8"/>
  </mergeCells>
  <hyperlinks>
    <hyperlink ref="D10:I10" location="'2020'!A1" display="Tab59ah_i4c3h_lm21: Horte mit mindestens einem Kind, welches in der Einrichtung eine Eingliederungshilfe wegen körperlicher, geistiger, drohender oder seelischer Behinderung erhält (ohne Sondereinrichtungen), in den Bundesländern am 01.03.2020 (Anzahl; Anteil in %)" xr:uid="{0E2ABB9F-37C3-489E-9509-D31B38AB0459}"/>
    <hyperlink ref="D11:I11" location="'2019'!A1" display="Tab59ah_i4c3h_lm20: Horte mit mindestens einem Kind, welches in der Einrichtung eine Eingliederungshilfe wegen körperlicher, geistiger, drohender oder seelischer Behinderung erhält (ohne Sondereinrichtungen), in den Bundesländern am 01.03.2019 (Anzahl; Anteil in %)" xr:uid="{3AD5441B-C4E7-4F06-A0A9-360E446EE00F}"/>
    <hyperlink ref="D9:I9" location="'2021'!A1" display="Tab59ah_i4c3h_lm22: Horte mit mindestens einem Kind, welches in der Einrichtung eine Eingliederungshilfe wegen körperlicher, geistiger, drohender oder seelischer Behinderung erhält (ohne Sondereinrichtungen), in den Bundesländern am 01.03.2021* (Anzahl; Anteil in %)" xr:uid="{4675BD12-9384-4FA0-A2F4-50FDEFC070E7}"/>
    <hyperlink ref="D8" location="'2022'!A1" display="Tab59ah_i4c3h_lm23: Horte mit mindestens einem Kind, welches in der Einrichtung eine Eingliederungshilfe wegen körperlicher, geistiger, drohender oder seelischer Behinderung erhält (ohne Sondereinrichtungen), in den Bundesländern am 01.03.2022 (Anzahl; Anteil in %)" xr:uid="{BC908DDC-94AF-4B41-9C75-809C968E8DD5}"/>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818DD-DA08-4C57-BDF5-41E87B97BB2A}">
  <sheetPr published="0">
    <tabColor rgb="FF002060"/>
  </sheetPr>
  <dimension ref="B2:O32"/>
  <sheetViews>
    <sheetView tabSelected="1" zoomScale="231" workbookViewId="0">
      <selection activeCell="C6" sqref="C6"/>
    </sheetView>
  </sheetViews>
  <sheetFormatPr baseColWidth="10" defaultColWidth="10.5" defaultRowHeight="15" x14ac:dyDescent="0.2"/>
  <cols>
    <col min="2" max="2" width="30.5" customWidth="1"/>
    <col min="3" max="5" width="45.5" customWidth="1"/>
    <col min="6" max="15" width="22.5" customWidth="1"/>
    <col min="16" max="19" width="17.5" customWidth="1"/>
  </cols>
  <sheetData>
    <row r="2" spans="2:15" ht="32.25" customHeight="1" x14ac:dyDescent="0.25">
      <c r="B2" s="56" t="s">
        <v>44</v>
      </c>
      <c r="C2" s="56"/>
      <c r="D2" s="56"/>
      <c r="E2" s="56"/>
      <c r="F2" s="1"/>
      <c r="G2" s="1"/>
      <c r="H2" s="2"/>
      <c r="I2" s="2"/>
      <c r="J2" s="2"/>
      <c r="K2" s="2"/>
      <c r="L2" s="2"/>
      <c r="M2" s="2"/>
      <c r="N2" s="2"/>
      <c r="O2" s="2"/>
    </row>
    <row r="3" spans="2:15" x14ac:dyDescent="0.2">
      <c r="B3" s="57" t="s">
        <v>1</v>
      </c>
      <c r="C3" s="60" t="s">
        <v>2</v>
      </c>
      <c r="D3" s="61"/>
      <c r="E3" s="62"/>
      <c r="F3" s="3"/>
    </row>
    <row r="4" spans="2:15" ht="75.75" customHeight="1" x14ac:dyDescent="0.2">
      <c r="B4" s="58"/>
      <c r="C4" s="4" t="s">
        <v>3</v>
      </c>
      <c r="D4" s="63" t="s">
        <v>4</v>
      </c>
      <c r="E4" s="64"/>
      <c r="F4" s="3"/>
    </row>
    <row r="5" spans="2:15" x14ac:dyDescent="0.2">
      <c r="B5" s="59"/>
      <c r="C5" s="5" t="s">
        <v>5</v>
      </c>
      <c r="D5" s="5" t="s">
        <v>5</v>
      </c>
      <c r="E5" s="6" t="s">
        <v>6</v>
      </c>
      <c r="F5" s="3"/>
    </row>
    <row r="6" spans="2:15" x14ac:dyDescent="0.2">
      <c r="B6" s="7" t="s">
        <v>7</v>
      </c>
      <c r="C6" s="8">
        <v>399</v>
      </c>
      <c r="D6" s="9">
        <v>46</v>
      </c>
      <c r="E6" s="10">
        <f>D6/C6*100</f>
        <v>11.528822055137844</v>
      </c>
      <c r="F6" s="3"/>
    </row>
    <row r="7" spans="2:15" x14ac:dyDescent="0.2">
      <c r="B7" s="11" t="s">
        <v>8</v>
      </c>
      <c r="C7" s="12">
        <v>892</v>
      </c>
      <c r="D7" s="13">
        <v>213</v>
      </c>
      <c r="E7" s="14">
        <f t="shared" ref="E7:E24" si="0">D7/C7*100</f>
        <v>23.878923766816143</v>
      </c>
      <c r="F7" s="3"/>
    </row>
    <row r="8" spans="2:15" x14ac:dyDescent="0.2">
      <c r="B8" s="7" t="s">
        <v>9</v>
      </c>
      <c r="C8" s="15" t="s">
        <v>10</v>
      </c>
      <c r="D8" s="9" t="s">
        <v>10</v>
      </c>
      <c r="E8" s="16" t="s">
        <v>10</v>
      </c>
      <c r="F8" s="3"/>
    </row>
    <row r="9" spans="2:15" x14ac:dyDescent="0.2">
      <c r="B9" s="11" t="s">
        <v>11</v>
      </c>
      <c r="C9" s="12">
        <v>395</v>
      </c>
      <c r="D9" s="13">
        <v>85</v>
      </c>
      <c r="E9" s="14">
        <f t="shared" si="0"/>
        <v>21.518987341772153</v>
      </c>
      <c r="F9" s="3"/>
    </row>
    <row r="10" spans="2:15" x14ac:dyDescent="0.2">
      <c r="B10" s="7" t="s">
        <v>12</v>
      </c>
      <c r="C10" s="15">
        <v>21</v>
      </c>
      <c r="D10" s="9">
        <v>12</v>
      </c>
      <c r="E10" s="16">
        <f t="shared" si="0"/>
        <v>57.142857142857139</v>
      </c>
      <c r="F10" s="3"/>
    </row>
    <row r="11" spans="2:15" x14ac:dyDescent="0.2">
      <c r="B11" s="11" t="s">
        <v>13</v>
      </c>
      <c r="C11" s="12">
        <v>8</v>
      </c>
      <c r="D11" s="13">
        <v>0</v>
      </c>
      <c r="E11" s="14">
        <f t="shared" si="0"/>
        <v>0</v>
      </c>
      <c r="F11" s="3"/>
    </row>
    <row r="12" spans="2:15" x14ac:dyDescent="0.2">
      <c r="B12" s="7" t="s">
        <v>14</v>
      </c>
      <c r="C12" s="15">
        <v>164</v>
      </c>
      <c r="D12" s="9">
        <v>34</v>
      </c>
      <c r="E12" s="16">
        <f t="shared" si="0"/>
        <v>20.73170731707317</v>
      </c>
      <c r="F12" s="3"/>
    </row>
    <row r="13" spans="2:15" x14ac:dyDescent="0.2">
      <c r="B13" s="11" t="s">
        <v>15</v>
      </c>
      <c r="C13" s="12">
        <v>170</v>
      </c>
      <c r="D13" s="13">
        <v>6</v>
      </c>
      <c r="E13" s="14">
        <f t="shared" si="0"/>
        <v>3.5294117647058822</v>
      </c>
      <c r="F13" s="3"/>
    </row>
    <row r="14" spans="2:15" x14ac:dyDescent="0.2">
      <c r="B14" s="7" t="s">
        <v>16</v>
      </c>
      <c r="C14" s="15">
        <v>544</v>
      </c>
      <c r="D14" s="9">
        <v>25</v>
      </c>
      <c r="E14" s="16">
        <f t="shared" si="0"/>
        <v>4.5955882352941178</v>
      </c>
      <c r="F14" s="3"/>
    </row>
    <row r="15" spans="2:15" x14ac:dyDescent="0.2">
      <c r="B15" s="11" t="s">
        <v>17</v>
      </c>
      <c r="C15" s="12">
        <v>51</v>
      </c>
      <c r="D15" s="13" t="s">
        <v>30</v>
      </c>
      <c r="E15" s="14" t="s">
        <v>30</v>
      </c>
      <c r="F15" s="3"/>
    </row>
    <row r="16" spans="2:15" x14ac:dyDescent="0.2">
      <c r="B16" s="7" t="s">
        <v>18</v>
      </c>
      <c r="C16" s="15">
        <v>101</v>
      </c>
      <c r="D16" s="9">
        <v>4</v>
      </c>
      <c r="E16" s="16">
        <f t="shared" si="0"/>
        <v>3.9603960396039604</v>
      </c>
      <c r="F16" s="3"/>
    </row>
    <row r="17" spans="2:6" x14ac:dyDescent="0.2">
      <c r="B17" s="11" t="s">
        <v>19</v>
      </c>
      <c r="C17" s="12">
        <v>18</v>
      </c>
      <c r="D17" s="13" t="s">
        <v>30</v>
      </c>
      <c r="E17" s="14" t="s">
        <v>30</v>
      </c>
      <c r="F17" s="3"/>
    </row>
    <row r="18" spans="2:6" x14ac:dyDescent="0.2">
      <c r="B18" s="7" t="s">
        <v>20</v>
      </c>
      <c r="C18" s="15">
        <v>701</v>
      </c>
      <c r="D18" s="9">
        <v>149</v>
      </c>
      <c r="E18" s="16">
        <f t="shared" si="0"/>
        <v>21.255349500713265</v>
      </c>
      <c r="F18" s="3"/>
    </row>
    <row r="19" spans="2:6" x14ac:dyDescent="0.2">
      <c r="B19" s="11" t="s">
        <v>21</v>
      </c>
      <c r="C19" s="12">
        <v>394</v>
      </c>
      <c r="D19" s="13">
        <v>68</v>
      </c>
      <c r="E19" s="14">
        <f t="shared" si="0"/>
        <v>17.258883248730964</v>
      </c>
      <c r="F19" s="3"/>
    </row>
    <row r="20" spans="2:6" x14ac:dyDescent="0.2">
      <c r="B20" s="7" t="s">
        <v>22</v>
      </c>
      <c r="C20" s="17">
        <v>43</v>
      </c>
      <c r="D20" s="18">
        <v>12</v>
      </c>
      <c r="E20" s="16">
        <f t="shared" si="0"/>
        <v>27.906976744186046</v>
      </c>
      <c r="F20" s="3"/>
    </row>
    <row r="21" spans="2:6" x14ac:dyDescent="0.2">
      <c r="B21" s="11" t="s">
        <v>23</v>
      </c>
      <c r="C21" s="19" t="s">
        <v>10</v>
      </c>
      <c r="D21" s="13" t="s">
        <v>10</v>
      </c>
      <c r="E21" s="14" t="s">
        <v>10</v>
      </c>
      <c r="F21" s="3"/>
    </row>
    <row r="22" spans="2:6" x14ac:dyDescent="0.2">
      <c r="B22" s="20" t="s">
        <v>24</v>
      </c>
      <c r="C22" s="21">
        <f>SUM(C9,C13,C18,C19,C21,C8)</f>
        <v>1660</v>
      </c>
      <c r="D22" s="21">
        <f>SUM(D9,D13,D18,D19,D21,D8)</f>
        <v>308</v>
      </c>
      <c r="E22" s="22">
        <f t="shared" si="0"/>
        <v>18.554216867469879</v>
      </c>
    </row>
    <row r="23" spans="2:6" x14ac:dyDescent="0.2">
      <c r="B23" s="7" t="s">
        <v>33</v>
      </c>
      <c r="C23" s="23">
        <f>SUM(C6,C7,C10,C11,C12,C14,,C16,,C20)</f>
        <v>2172</v>
      </c>
      <c r="D23" s="23">
        <f>SUM(D6,D7,D10,D11,D12,D14,D15,D16,D17,D20)</f>
        <v>346</v>
      </c>
      <c r="E23" s="16">
        <f>D23/C23*100</f>
        <v>15.930018416206263</v>
      </c>
    </row>
    <row r="24" spans="2:6" x14ac:dyDescent="0.2">
      <c r="B24" s="24" t="s">
        <v>26</v>
      </c>
      <c r="C24" s="25">
        <f>SUM(C6:C21)</f>
        <v>3901</v>
      </c>
      <c r="D24" s="25">
        <v>661</v>
      </c>
      <c r="E24" s="26">
        <f t="shared" si="0"/>
        <v>16.944373237631378</v>
      </c>
    </row>
    <row r="25" spans="2:6" x14ac:dyDescent="0.2">
      <c r="B25" s="65" t="s">
        <v>27</v>
      </c>
      <c r="C25" s="66"/>
      <c r="D25" s="66"/>
      <c r="E25" s="66"/>
      <c r="F25" s="3"/>
    </row>
    <row r="26" spans="2:6" x14ac:dyDescent="0.2">
      <c r="B26" s="54" t="s">
        <v>31</v>
      </c>
      <c r="C26" s="54"/>
      <c r="D26" s="54"/>
      <c r="E26" s="54"/>
      <c r="F26" s="3"/>
    </row>
    <row r="27" spans="2:6" x14ac:dyDescent="0.2">
      <c r="B27" s="54" t="s">
        <v>46</v>
      </c>
      <c r="C27" s="54"/>
      <c r="D27" s="54"/>
      <c r="E27" s="54"/>
      <c r="F27" s="3"/>
    </row>
    <row r="28" spans="2:6" ht="27" customHeight="1" x14ac:dyDescent="0.2">
      <c r="B28" s="54" t="s">
        <v>45</v>
      </c>
      <c r="C28" s="55"/>
      <c r="D28" s="55"/>
      <c r="E28" s="55"/>
    </row>
    <row r="31" spans="2:6" x14ac:dyDescent="0.2">
      <c r="C31" s="29"/>
      <c r="D31" s="29"/>
    </row>
    <row r="32" spans="2:6" x14ac:dyDescent="0.2">
      <c r="C32" s="29"/>
      <c r="D32" s="29"/>
    </row>
  </sheetData>
  <mergeCells count="8">
    <mergeCell ref="B27:E27"/>
    <mergeCell ref="B28:E28"/>
    <mergeCell ref="B2:E2"/>
    <mergeCell ref="B3:B5"/>
    <mergeCell ref="C3:E3"/>
    <mergeCell ref="D4:E4"/>
    <mergeCell ref="B25:E25"/>
    <mergeCell ref="B26:E2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D6832-91A8-4972-B1F0-389630FEDEF8}">
  <sheetPr published="0"/>
  <dimension ref="B2:O31"/>
  <sheetViews>
    <sheetView topLeftCell="A7" zoomScale="173" workbookViewId="0">
      <selection activeCell="C32" sqref="C32"/>
    </sheetView>
  </sheetViews>
  <sheetFormatPr baseColWidth="10" defaultColWidth="10.5" defaultRowHeight="15" x14ac:dyDescent="0.2"/>
  <cols>
    <col min="2" max="2" width="28.5" customWidth="1"/>
    <col min="3" max="5" width="45.5" customWidth="1"/>
    <col min="6" max="15" width="22.5" customWidth="1"/>
    <col min="16" max="19" width="17.5" customWidth="1"/>
  </cols>
  <sheetData>
    <row r="2" spans="2:15" ht="33" customHeight="1" x14ac:dyDescent="0.25">
      <c r="B2" s="56" t="s">
        <v>41</v>
      </c>
      <c r="C2" s="56"/>
      <c r="D2" s="56"/>
      <c r="E2" s="56"/>
      <c r="F2" s="1"/>
      <c r="G2" s="1"/>
      <c r="H2" s="2"/>
      <c r="I2" s="2"/>
      <c r="J2" s="2"/>
      <c r="K2" s="2"/>
      <c r="L2" s="2"/>
      <c r="M2" s="2"/>
      <c r="N2" s="2"/>
      <c r="O2" s="2"/>
    </row>
    <row r="3" spans="2:15" x14ac:dyDescent="0.2">
      <c r="B3" s="57" t="s">
        <v>1</v>
      </c>
      <c r="C3" s="60" t="s">
        <v>2</v>
      </c>
      <c r="D3" s="61"/>
      <c r="E3" s="62"/>
      <c r="F3" s="3"/>
    </row>
    <row r="4" spans="2:15" ht="75.75" customHeight="1" x14ac:dyDescent="0.2">
      <c r="B4" s="58"/>
      <c r="C4" s="4" t="s">
        <v>3</v>
      </c>
      <c r="D4" s="63" t="s">
        <v>4</v>
      </c>
      <c r="E4" s="64"/>
      <c r="F4" s="3"/>
    </row>
    <row r="5" spans="2:15" x14ac:dyDescent="0.2">
      <c r="B5" s="59"/>
      <c r="C5" s="5" t="s">
        <v>5</v>
      </c>
      <c r="D5" s="5" t="s">
        <v>5</v>
      </c>
      <c r="E5" s="6" t="s">
        <v>6</v>
      </c>
      <c r="F5" s="3"/>
    </row>
    <row r="6" spans="2:15" x14ac:dyDescent="0.2">
      <c r="B6" s="7" t="s">
        <v>7</v>
      </c>
      <c r="C6" s="8">
        <v>401</v>
      </c>
      <c r="D6" s="9">
        <v>38</v>
      </c>
      <c r="E6" s="10">
        <f>D6/C6*100</f>
        <v>9.4763092269326688</v>
      </c>
      <c r="F6" s="3"/>
    </row>
    <row r="7" spans="2:15" x14ac:dyDescent="0.2">
      <c r="B7" s="11" t="s">
        <v>8</v>
      </c>
      <c r="C7" s="12">
        <v>890</v>
      </c>
      <c r="D7" s="13">
        <v>207</v>
      </c>
      <c r="E7" s="14">
        <f t="shared" ref="E7:E24" si="0">D7/C7*100</f>
        <v>23.258426966292134</v>
      </c>
      <c r="F7" s="3"/>
    </row>
    <row r="8" spans="2:15" x14ac:dyDescent="0.2">
      <c r="B8" s="7" t="s">
        <v>9</v>
      </c>
      <c r="C8" s="15" t="s">
        <v>10</v>
      </c>
      <c r="D8" s="9" t="s">
        <v>10</v>
      </c>
      <c r="E8" s="16" t="s">
        <v>10</v>
      </c>
      <c r="F8" s="3"/>
    </row>
    <row r="9" spans="2:15" x14ac:dyDescent="0.2">
      <c r="B9" s="11" t="s">
        <v>11</v>
      </c>
      <c r="C9" s="12">
        <v>386</v>
      </c>
      <c r="D9" s="13">
        <v>88</v>
      </c>
      <c r="E9" s="14">
        <f t="shared" si="0"/>
        <v>22.797927461139896</v>
      </c>
      <c r="F9" s="3"/>
    </row>
    <row r="10" spans="2:15" x14ac:dyDescent="0.2">
      <c r="B10" s="7" t="s">
        <v>12</v>
      </c>
      <c r="C10" s="15">
        <v>21</v>
      </c>
      <c r="D10" s="9">
        <v>14</v>
      </c>
      <c r="E10" s="16">
        <f t="shared" si="0"/>
        <v>66.666666666666657</v>
      </c>
      <c r="F10" s="3"/>
    </row>
    <row r="11" spans="2:15" x14ac:dyDescent="0.2">
      <c r="B11" s="11" t="s">
        <v>13</v>
      </c>
      <c r="C11" s="12">
        <v>9</v>
      </c>
      <c r="D11" s="13">
        <v>0</v>
      </c>
      <c r="E11" s="14">
        <f t="shared" si="0"/>
        <v>0</v>
      </c>
      <c r="F11" s="3"/>
    </row>
    <row r="12" spans="2:15" x14ac:dyDescent="0.2">
      <c r="B12" s="7" t="s">
        <v>14</v>
      </c>
      <c r="C12" s="15">
        <v>172</v>
      </c>
      <c r="D12" s="9">
        <v>36</v>
      </c>
      <c r="E12" s="16">
        <f t="shared" si="0"/>
        <v>20.930232558139537</v>
      </c>
      <c r="F12" s="3"/>
    </row>
    <row r="13" spans="2:15" x14ac:dyDescent="0.2">
      <c r="B13" s="11" t="s">
        <v>15</v>
      </c>
      <c r="C13" s="12">
        <v>164</v>
      </c>
      <c r="D13" s="13">
        <v>4</v>
      </c>
      <c r="E13" s="14">
        <f t="shared" si="0"/>
        <v>2.4390243902439024</v>
      </c>
      <c r="F13" s="3"/>
    </row>
    <row r="14" spans="2:15" x14ac:dyDescent="0.2">
      <c r="B14" s="7" t="s">
        <v>16</v>
      </c>
      <c r="C14" s="15">
        <v>545</v>
      </c>
      <c r="D14" s="9">
        <v>23</v>
      </c>
      <c r="E14" s="16">
        <f t="shared" si="0"/>
        <v>4.2201834862385326</v>
      </c>
      <c r="F14" s="3"/>
    </row>
    <row r="15" spans="2:15" x14ac:dyDescent="0.2">
      <c r="B15" s="11" t="s">
        <v>17</v>
      </c>
      <c r="C15" s="12">
        <v>48</v>
      </c>
      <c r="D15" s="13">
        <v>7</v>
      </c>
      <c r="E15" s="14">
        <f t="shared" si="0"/>
        <v>14.583333333333334</v>
      </c>
      <c r="F15" s="3"/>
    </row>
    <row r="16" spans="2:15" x14ac:dyDescent="0.2">
      <c r="B16" s="7" t="s">
        <v>18</v>
      </c>
      <c r="C16" s="15">
        <v>98</v>
      </c>
      <c r="D16" s="9">
        <v>7</v>
      </c>
      <c r="E16" s="16">
        <f t="shared" si="0"/>
        <v>7.1428571428571423</v>
      </c>
      <c r="F16" s="3"/>
    </row>
    <row r="17" spans="2:6" x14ac:dyDescent="0.2">
      <c r="B17" s="11" t="s">
        <v>19</v>
      </c>
      <c r="C17" s="12">
        <v>20</v>
      </c>
      <c r="D17" s="13">
        <v>6</v>
      </c>
      <c r="E17" s="14">
        <f t="shared" si="0"/>
        <v>30</v>
      </c>
      <c r="F17" s="3"/>
    </row>
    <row r="18" spans="2:6" x14ac:dyDescent="0.2">
      <c r="B18" s="7" t="s">
        <v>20</v>
      </c>
      <c r="C18" s="15">
        <v>690</v>
      </c>
      <c r="D18" s="9">
        <v>145</v>
      </c>
      <c r="E18" s="16">
        <f t="shared" si="0"/>
        <v>21.014492753623188</v>
      </c>
      <c r="F18" s="3"/>
    </row>
    <row r="19" spans="2:6" x14ac:dyDescent="0.2">
      <c r="B19" s="11" t="s">
        <v>21</v>
      </c>
      <c r="C19" s="12">
        <v>390</v>
      </c>
      <c r="D19" s="13">
        <v>61</v>
      </c>
      <c r="E19" s="14">
        <f t="shared" si="0"/>
        <v>15.641025641025641</v>
      </c>
      <c r="F19" s="3"/>
    </row>
    <row r="20" spans="2:6" x14ac:dyDescent="0.2">
      <c r="B20" s="7" t="s">
        <v>22</v>
      </c>
      <c r="C20" s="17">
        <v>40</v>
      </c>
      <c r="D20" s="18">
        <v>10</v>
      </c>
      <c r="E20" s="16">
        <f t="shared" si="0"/>
        <v>25</v>
      </c>
      <c r="F20" s="3"/>
    </row>
    <row r="21" spans="2:6" x14ac:dyDescent="0.2">
      <c r="B21" s="11" t="s">
        <v>23</v>
      </c>
      <c r="C21" s="19" t="s">
        <v>10</v>
      </c>
      <c r="D21" s="13" t="s">
        <v>10</v>
      </c>
      <c r="E21" s="14" t="s">
        <v>10</v>
      </c>
      <c r="F21" s="3"/>
    </row>
    <row r="22" spans="2:6" x14ac:dyDescent="0.2">
      <c r="B22" s="20" t="s">
        <v>24</v>
      </c>
      <c r="C22" s="21">
        <f>SUM(C9,C13,C18,C19,C21,C8)</f>
        <v>1630</v>
      </c>
      <c r="D22" s="21">
        <f>SUM(D9,D13,D18,D19,D21,D8)</f>
        <v>298</v>
      </c>
      <c r="E22" s="22">
        <f t="shared" si="0"/>
        <v>18.282208588957054</v>
      </c>
    </row>
    <row r="23" spans="2:6" x14ac:dyDescent="0.2">
      <c r="B23" s="7" t="s">
        <v>25</v>
      </c>
      <c r="C23" s="23">
        <f>SUM(C6,C7,C10,C11,C12,C14,C15,C16,C17,C20)</f>
        <v>2244</v>
      </c>
      <c r="D23" s="23">
        <f>SUM(D6,D7,D10,D11,D12,D14,D15,D16,D17,D20)</f>
        <v>348</v>
      </c>
      <c r="E23" s="16">
        <f t="shared" si="0"/>
        <v>15.508021390374333</v>
      </c>
    </row>
    <row r="24" spans="2:6" x14ac:dyDescent="0.2">
      <c r="B24" s="24" t="s">
        <v>26</v>
      </c>
      <c r="C24" s="25">
        <f>SUM(C6:C21)</f>
        <v>3874</v>
      </c>
      <c r="D24" s="25">
        <f>SUM(D6:D21)</f>
        <v>646</v>
      </c>
      <c r="E24" s="26">
        <f t="shared" si="0"/>
        <v>16.675271037687146</v>
      </c>
      <c r="F24" s="3"/>
    </row>
    <row r="25" spans="2:6" x14ac:dyDescent="0.2">
      <c r="B25" s="65" t="s">
        <v>27</v>
      </c>
      <c r="C25" s="66"/>
      <c r="D25" s="66"/>
      <c r="E25" s="66"/>
      <c r="F25" s="3"/>
    </row>
    <row r="26" spans="2:6" ht="63" customHeight="1" x14ac:dyDescent="0.2">
      <c r="B26" s="67" t="s">
        <v>42</v>
      </c>
      <c r="C26" s="67"/>
      <c r="D26" s="67"/>
      <c r="E26" s="67"/>
    </row>
    <row r="27" spans="2:6" ht="27" customHeight="1" x14ac:dyDescent="0.2">
      <c r="B27" s="54" t="s">
        <v>43</v>
      </c>
      <c r="C27" s="55"/>
      <c r="D27" s="55"/>
      <c r="E27" s="55"/>
    </row>
    <row r="30" spans="2:6" x14ac:dyDescent="0.2">
      <c r="C30" s="29"/>
      <c r="D30" s="29"/>
    </row>
    <row r="31" spans="2:6" x14ac:dyDescent="0.2">
      <c r="C31" s="29"/>
      <c r="D31" s="29"/>
    </row>
  </sheetData>
  <mergeCells count="7">
    <mergeCell ref="B27:E27"/>
    <mergeCell ref="B2:E2"/>
    <mergeCell ref="B3:B5"/>
    <mergeCell ref="C3:E3"/>
    <mergeCell ref="D4:E4"/>
    <mergeCell ref="B25:E25"/>
    <mergeCell ref="B26:E2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dimension ref="B2:O29"/>
  <sheetViews>
    <sheetView workbookViewId="0"/>
  </sheetViews>
  <sheetFormatPr baseColWidth="10" defaultColWidth="10.6640625" defaultRowHeight="15" x14ac:dyDescent="0.2"/>
  <cols>
    <col min="2" max="2" width="28.5" customWidth="1"/>
    <col min="3" max="3" width="45.33203125" customWidth="1"/>
    <col min="4" max="4" width="45.6640625" customWidth="1"/>
    <col min="5" max="5" width="45.33203125" customWidth="1"/>
    <col min="6" max="15" width="22.6640625" customWidth="1"/>
    <col min="16" max="19" width="17.5" customWidth="1"/>
  </cols>
  <sheetData>
    <row r="2" spans="2:15" ht="36.5" customHeight="1" x14ac:dyDescent="0.25">
      <c r="B2" s="56" t="s">
        <v>29</v>
      </c>
      <c r="C2" s="56"/>
      <c r="D2" s="56"/>
      <c r="E2" s="56"/>
      <c r="F2" s="1"/>
      <c r="G2" s="1"/>
      <c r="H2" s="2"/>
      <c r="I2" s="2"/>
      <c r="J2" s="2"/>
      <c r="K2" s="2"/>
      <c r="L2" s="2"/>
      <c r="M2" s="2"/>
      <c r="N2" s="2"/>
      <c r="O2" s="2"/>
    </row>
    <row r="3" spans="2:15" x14ac:dyDescent="0.2">
      <c r="B3" s="57" t="s">
        <v>1</v>
      </c>
      <c r="C3" s="60" t="s">
        <v>2</v>
      </c>
      <c r="D3" s="61"/>
      <c r="E3" s="62"/>
      <c r="F3" s="3"/>
    </row>
    <row r="4" spans="2:15" ht="75.75" customHeight="1" x14ac:dyDescent="0.2">
      <c r="B4" s="58"/>
      <c r="C4" s="4" t="s">
        <v>3</v>
      </c>
      <c r="D4" s="63" t="s">
        <v>4</v>
      </c>
      <c r="E4" s="64"/>
      <c r="F4" s="3"/>
    </row>
    <row r="5" spans="2:15" x14ac:dyDescent="0.2">
      <c r="B5" s="59"/>
      <c r="C5" s="5" t="s">
        <v>5</v>
      </c>
      <c r="D5" s="5" t="s">
        <v>5</v>
      </c>
      <c r="E5" s="6" t="s">
        <v>6</v>
      </c>
      <c r="F5" s="3"/>
    </row>
    <row r="6" spans="2:15" x14ac:dyDescent="0.2">
      <c r="B6" s="7" t="s">
        <v>7</v>
      </c>
      <c r="C6" s="8">
        <v>410</v>
      </c>
      <c r="D6" s="9">
        <v>46</v>
      </c>
      <c r="E6" s="10">
        <f>D6/C6*100</f>
        <v>11.219512195121952</v>
      </c>
      <c r="F6" s="3"/>
    </row>
    <row r="7" spans="2:15" x14ac:dyDescent="0.2">
      <c r="B7" s="11" t="s">
        <v>8</v>
      </c>
      <c r="C7" s="12">
        <v>879</v>
      </c>
      <c r="D7" s="13">
        <v>194</v>
      </c>
      <c r="E7" s="14">
        <f t="shared" ref="E7:E24" si="0">D7/C7*100</f>
        <v>22.070534698521048</v>
      </c>
      <c r="F7" s="3"/>
    </row>
    <row r="8" spans="2:15" x14ac:dyDescent="0.2">
      <c r="B8" s="7" t="s">
        <v>9</v>
      </c>
      <c r="C8" s="15" t="s">
        <v>10</v>
      </c>
      <c r="D8" s="9" t="s">
        <v>10</v>
      </c>
      <c r="E8" s="16" t="s">
        <v>10</v>
      </c>
      <c r="F8" s="3"/>
    </row>
    <row r="9" spans="2:15" x14ac:dyDescent="0.2">
      <c r="B9" s="11" t="s">
        <v>11</v>
      </c>
      <c r="C9" s="12">
        <v>379</v>
      </c>
      <c r="D9" s="13">
        <v>95</v>
      </c>
      <c r="E9" s="14">
        <f t="shared" si="0"/>
        <v>25.065963060686013</v>
      </c>
      <c r="F9" s="3"/>
    </row>
    <row r="10" spans="2:15" x14ac:dyDescent="0.2">
      <c r="B10" s="7" t="s">
        <v>12</v>
      </c>
      <c r="C10" s="15">
        <v>24</v>
      </c>
      <c r="D10" s="9" t="s">
        <v>30</v>
      </c>
      <c r="E10" s="16" t="s">
        <v>30</v>
      </c>
      <c r="F10" s="3"/>
    </row>
    <row r="11" spans="2:15" x14ac:dyDescent="0.2">
      <c r="B11" s="11" t="s">
        <v>13</v>
      </c>
      <c r="C11" s="12">
        <v>7</v>
      </c>
      <c r="D11" s="13" t="s">
        <v>30</v>
      </c>
      <c r="E11" s="14" t="s">
        <v>30</v>
      </c>
      <c r="F11" s="3"/>
    </row>
    <row r="12" spans="2:15" x14ac:dyDescent="0.2">
      <c r="B12" s="7" t="s">
        <v>14</v>
      </c>
      <c r="C12" s="15">
        <v>169</v>
      </c>
      <c r="D12" s="9">
        <v>45</v>
      </c>
      <c r="E12" s="16">
        <f t="shared" si="0"/>
        <v>26.627218934911244</v>
      </c>
      <c r="F12" s="3"/>
    </row>
    <row r="13" spans="2:15" x14ac:dyDescent="0.2">
      <c r="B13" s="11" t="s">
        <v>15</v>
      </c>
      <c r="C13" s="12">
        <v>159</v>
      </c>
      <c r="D13" s="13">
        <v>8</v>
      </c>
      <c r="E13" s="14">
        <f t="shared" si="0"/>
        <v>5.0314465408805038</v>
      </c>
      <c r="F13" s="3"/>
    </row>
    <row r="14" spans="2:15" x14ac:dyDescent="0.2">
      <c r="B14" s="7" t="s">
        <v>16</v>
      </c>
      <c r="C14" s="15">
        <v>549</v>
      </c>
      <c r="D14" s="9">
        <v>25</v>
      </c>
      <c r="E14" s="16">
        <f t="shared" si="0"/>
        <v>4.5537340619307827</v>
      </c>
      <c r="F14" s="3"/>
    </row>
    <row r="15" spans="2:15" x14ac:dyDescent="0.2">
      <c r="B15" s="11" t="s">
        <v>35</v>
      </c>
      <c r="C15" s="12">
        <v>51</v>
      </c>
      <c r="D15" s="13">
        <v>3</v>
      </c>
      <c r="E15" s="14">
        <f t="shared" si="0"/>
        <v>5.8823529411764701</v>
      </c>
      <c r="F15" s="3"/>
    </row>
    <row r="16" spans="2:15" x14ac:dyDescent="0.2">
      <c r="B16" s="7" t="s">
        <v>18</v>
      </c>
      <c r="C16" s="15">
        <v>102</v>
      </c>
      <c r="D16" s="9">
        <v>9</v>
      </c>
      <c r="E16" s="16">
        <f t="shared" si="0"/>
        <v>8.8235294117647065</v>
      </c>
      <c r="F16" s="3"/>
    </row>
    <row r="17" spans="2:6" x14ac:dyDescent="0.2">
      <c r="B17" s="11" t="s">
        <v>19</v>
      </c>
      <c r="C17" s="12">
        <v>18</v>
      </c>
      <c r="D17" s="13">
        <v>7</v>
      </c>
      <c r="E17" s="14">
        <f t="shared" si="0"/>
        <v>38.888888888888893</v>
      </c>
      <c r="F17" s="3"/>
    </row>
    <row r="18" spans="2:6" x14ac:dyDescent="0.2">
      <c r="B18" s="7" t="s">
        <v>20</v>
      </c>
      <c r="C18" s="15">
        <v>677</v>
      </c>
      <c r="D18" s="9">
        <v>126</v>
      </c>
      <c r="E18" s="16">
        <f t="shared" si="0"/>
        <v>18.611521418020679</v>
      </c>
      <c r="F18" s="3"/>
    </row>
    <row r="19" spans="2:6" x14ac:dyDescent="0.2">
      <c r="B19" s="11" t="s">
        <v>21</v>
      </c>
      <c r="C19" s="12">
        <v>386</v>
      </c>
      <c r="D19" s="13">
        <v>66</v>
      </c>
      <c r="E19" s="14">
        <f t="shared" si="0"/>
        <v>17.098445595854923</v>
      </c>
      <c r="F19" s="3"/>
    </row>
    <row r="20" spans="2:6" x14ac:dyDescent="0.2">
      <c r="B20" s="7" t="s">
        <v>22</v>
      </c>
      <c r="C20" s="17">
        <v>42</v>
      </c>
      <c r="D20" s="18">
        <v>10</v>
      </c>
      <c r="E20" s="16">
        <f t="shared" si="0"/>
        <v>23.809523809523807</v>
      </c>
      <c r="F20" s="3"/>
    </row>
    <row r="21" spans="2:6" x14ac:dyDescent="0.2">
      <c r="B21" s="11" t="s">
        <v>23</v>
      </c>
      <c r="C21" s="19" t="s">
        <v>10</v>
      </c>
      <c r="D21" s="13" t="s">
        <v>10</v>
      </c>
      <c r="E21" s="14" t="s">
        <v>10</v>
      </c>
      <c r="F21" s="3"/>
    </row>
    <row r="22" spans="2:6" x14ac:dyDescent="0.2">
      <c r="B22" s="20" t="s">
        <v>24</v>
      </c>
      <c r="C22" s="21">
        <f>SUM(C9,C13,C18,C19,C21,C8)</f>
        <v>1601</v>
      </c>
      <c r="D22" s="21">
        <f>SUM(D9,D13,D18,D19,D21,D8)</f>
        <v>295</v>
      </c>
      <c r="E22" s="22">
        <f t="shared" si="0"/>
        <v>18.425983760149904</v>
      </c>
      <c r="F22" s="3"/>
    </row>
    <row r="23" spans="2:6" x14ac:dyDescent="0.2">
      <c r="B23" s="7" t="s">
        <v>33</v>
      </c>
      <c r="C23" s="23">
        <f>SUM(C6,C7,C12,C14,C15,C16,C17,C20)</f>
        <v>2220</v>
      </c>
      <c r="D23" s="23">
        <f>SUM(D6,D7,D10,D11,D12,D14,D15,D16,D17,D20)</f>
        <v>339</v>
      </c>
      <c r="E23" s="16">
        <f t="shared" si="0"/>
        <v>15.27027027027027</v>
      </c>
      <c r="F23" s="3"/>
    </row>
    <row r="24" spans="2:6" x14ac:dyDescent="0.2">
      <c r="B24" s="24" t="s">
        <v>26</v>
      </c>
      <c r="C24" s="25">
        <f>SUM(C6:C21)</f>
        <v>3852</v>
      </c>
      <c r="D24" s="25">
        <v>647</v>
      </c>
      <c r="E24" s="26">
        <f t="shared" si="0"/>
        <v>16.796469366562825</v>
      </c>
      <c r="F24" s="3"/>
    </row>
    <row r="25" spans="2:6" x14ac:dyDescent="0.2">
      <c r="B25" s="65" t="s">
        <v>27</v>
      </c>
      <c r="C25" s="66"/>
      <c r="D25" s="66"/>
      <c r="E25" s="66"/>
      <c r="F25" s="3"/>
    </row>
    <row r="26" spans="2:6" ht="14.25" customHeight="1" x14ac:dyDescent="0.2">
      <c r="B26" s="54" t="s">
        <v>31</v>
      </c>
      <c r="C26" s="54"/>
      <c r="D26" s="54"/>
      <c r="E26" s="54"/>
      <c r="F26" s="3"/>
    </row>
    <row r="27" spans="2:6" ht="14.25" customHeight="1" x14ac:dyDescent="0.2">
      <c r="B27" s="68" t="s">
        <v>34</v>
      </c>
      <c r="C27" s="68"/>
      <c r="D27" s="68"/>
      <c r="E27" s="68"/>
    </row>
    <row r="28" spans="2:6" ht="45" customHeight="1" x14ac:dyDescent="0.2">
      <c r="B28" s="67" t="s">
        <v>36</v>
      </c>
      <c r="C28" s="67"/>
      <c r="D28" s="67"/>
      <c r="E28" s="67"/>
    </row>
    <row r="29" spans="2:6" ht="27" customHeight="1" x14ac:dyDescent="0.2">
      <c r="B29" s="54" t="s">
        <v>32</v>
      </c>
      <c r="C29" s="55"/>
      <c r="D29" s="55"/>
      <c r="E29" s="55"/>
    </row>
  </sheetData>
  <mergeCells count="9">
    <mergeCell ref="B27:E27"/>
    <mergeCell ref="B29:E29"/>
    <mergeCell ref="B2:E2"/>
    <mergeCell ref="B3:B5"/>
    <mergeCell ref="C3:E3"/>
    <mergeCell ref="D4:E4"/>
    <mergeCell ref="B25:E25"/>
    <mergeCell ref="B26:E26"/>
    <mergeCell ref="B28:E28"/>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dimension ref="B2:O27"/>
  <sheetViews>
    <sheetView zoomScale="90" zoomScaleNormal="90" workbookViewId="0"/>
  </sheetViews>
  <sheetFormatPr baseColWidth="10" defaultColWidth="10.83203125" defaultRowHeight="15" x14ac:dyDescent="0.2"/>
  <cols>
    <col min="2" max="2" width="28.5" customWidth="1"/>
    <col min="3" max="3" width="45.1640625" customWidth="1"/>
    <col min="4" max="4" width="45.83203125" customWidth="1"/>
    <col min="5" max="5" width="45.1640625" customWidth="1"/>
    <col min="6" max="15" width="22.83203125" customWidth="1"/>
    <col min="16" max="19" width="17.5" customWidth="1"/>
  </cols>
  <sheetData>
    <row r="2" spans="2:15" ht="36.5" customHeight="1" x14ac:dyDescent="0.25">
      <c r="B2" s="56" t="s">
        <v>0</v>
      </c>
      <c r="C2" s="56"/>
      <c r="D2" s="56"/>
      <c r="E2" s="56"/>
      <c r="F2" s="1"/>
      <c r="G2" s="1"/>
      <c r="H2" s="2"/>
      <c r="I2" s="2"/>
      <c r="J2" s="2"/>
      <c r="K2" s="2"/>
      <c r="L2" s="2"/>
      <c r="M2" s="2"/>
      <c r="N2" s="2"/>
      <c r="O2" s="2"/>
    </row>
    <row r="3" spans="2:15" x14ac:dyDescent="0.2">
      <c r="B3" s="57" t="s">
        <v>1</v>
      </c>
      <c r="C3" s="60" t="s">
        <v>2</v>
      </c>
      <c r="D3" s="61"/>
      <c r="E3" s="62"/>
      <c r="F3" s="3"/>
    </row>
    <row r="4" spans="2:15" ht="75.75" customHeight="1" x14ac:dyDescent="0.2">
      <c r="B4" s="58"/>
      <c r="C4" s="4" t="s">
        <v>3</v>
      </c>
      <c r="D4" s="63" t="s">
        <v>4</v>
      </c>
      <c r="E4" s="64"/>
      <c r="F4" s="3"/>
    </row>
    <row r="5" spans="2:15" x14ac:dyDescent="0.2">
      <c r="B5" s="59"/>
      <c r="C5" s="5" t="s">
        <v>5</v>
      </c>
      <c r="D5" s="5" t="s">
        <v>5</v>
      </c>
      <c r="E5" s="6" t="s">
        <v>6</v>
      </c>
      <c r="F5" s="3"/>
    </row>
    <row r="6" spans="2:15" x14ac:dyDescent="0.2">
      <c r="B6" s="7" t="s">
        <v>7</v>
      </c>
      <c r="C6" s="8">
        <v>405</v>
      </c>
      <c r="D6" s="9">
        <v>43</v>
      </c>
      <c r="E6" s="10">
        <f>D6/C6*100</f>
        <v>10.617283950617285</v>
      </c>
      <c r="F6" s="3"/>
    </row>
    <row r="7" spans="2:15" x14ac:dyDescent="0.2">
      <c r="B7" s="11" t="s">
        <v>8</v>
      </c>
      <c r="C7" s="12">
        <v>916</v>
      </c>
      <c r="D7" s="13">
        <v>196</v>
      </c>
      <c r="E7" s="14">
        <f t="shared" ref="E7:E24" si="0">D7/C7*100</f>
        <v>21.397379912663755</v>
      </c>
      <c r="F7" s="3"/>
    </row>
    <row r="8" spans="2:15" x14ac:dyDescent="0.2">
      <c r="B8" s="7" t="s">
        <v>9</v>
      </c>
      <c r="C8" s="15" t="s">
        <v>10</v>
      </c>
      <c r="D8" s="9" t="s">
        <v>10</v>
      </c>
      <c r="E8" s="16" t="s">
        <v>10</v>
      </c>
      <c r="F8" s="3"/>
    </row>
    <row r="9" spans="2:15" x14ac:dyDescent="0.2">
      <c r="B9" s="11" t="s">
        <v>11</v>
      </c>
      <c r="C9" s="12">
        <v>366</v>
      </c>
      <c r="D9" s="13">
        <v>90</v>
      </c>
      <c r="E9" s="14">
        <f t="shared" si="0"/>
        <v>24.590163934426229</v>
      </c>
      <c r="F9" s="3"/>
    </row>
    <row r="10" spans="2:15" x14ac:dyDescent="0.2">
      <c r="B10" s="7" t="s">
        <v>12</v>
      </c>
      <c r="C10" s="15">
        <v>23</v>
      </c>
      <c r="D10" s="9">
        <v>5</v>
      </c>
      <c r="E10" s="16">
        <f t="shared" si="0"/>
        <v>21.739130434782609</v>
      </c>
      <c r="F10" s="3"/>
    </row>
    <row r="11" spans="2:15" x14ac:dyDescent="0.2">
      <c r="B11" s="11" t="s">
        <v>13</v>
      </c>
      <c r="C11" s="12">
        <v>7</v>
      </c>
      <c r="D11" s="13">
        <v>0</v>
      </c>
      <c r="E11" s="14">
        <f t="shared" si="0"/>
        <v>0</v>
      </c>
      <c r="F11" s="3"/>
    </row>
    <row r="12" spans="2:15" x14ac:dyDescent="0.2">
      <c r="B12" s="7" t="s">
        <v>14</v>
      </c>
      <c r="C12" s="15">
        <v>164</v>
      </c>
      <c r="D12" s="9">
        <v>37</v>
      </c>
      <c r="E12" s="16">
        <f t="shared" si="0"/>
        <v>22.560975609756099</v>
      </c>
      <c r="F12" s="3"/>
    </row>
    <row r="13" spans="2:15" x14ac:dyDescent="0.2">
      <c r="B13" s="11" t="s">
        <v>15</v>
      </c>
      <c r="C13" s="12">
        <v>157</v>
      </c>
      <c r="D13" s="13">
        <v>8</v>
      </c>
      <c r="E13" s="14">
        <f t="shared" si="0"/>
        <v>5.095541401273886</v>
      </c>
      <c r="F13" s="3"/>
    </row>
    <row r="14" spans="2:15" x14ac:dyDescent="0.2">
      <c r="B14" s="7" t="s">
        <v>16</v>
      </c>
      <c r="C14" s="15">
        <v>545</v>
      </c>
      <c r="D14" s="9">
        <v>30</v>
      </c>
      <c r="E14" s="16">
        <f t="shared" si="0"/>
        <v>5.5045871559633035</v>
      </c>
      <c r="F14" s="3"/>
    </row>
    <row r="15" spans="2:15" x14ac:dyDescent="0.2">
      <c r="B15" s="11" t="s">
        <v>17</v>
      </c>
      <c r="C15" s="12">
        <v>53</v>
      </c>
      <c r="D15" s="13">
        <v>9</v>
      </c>
      <c r="E15" s="14">
        <f t="shared" si="0"/>
        <v>16.981132075471699</v>
      </c>
      <c r="F15" s="3"/>
    </row>
    <row r="16" spans="2:15" x14ac:dyDescent="0.2">
      <c r="B16" s="7" t="s">
        <v>18</v>
      </c>
      <c r="C16" s="15">
        <v>99</v>
      </c>
      <c r="D16" s="9">
        <v>9</v>
      </c>
      <c r="E16" s="16">
        <f t="shared" si="0"/>
        <v>9.0909090909090917</v>
      </c>
      <c r="F16" s="3"/>
    </row>
    <row r="17" spans="2:6" x14ac:dyDescent="0.2">
      <c r="B17" s="11" t="s">
        <v>19</v>
      </c>
      <c r="C17" s="12">
        <v>16</v>
      </c>
      <c r="D17" s="13">
        <v>7</v>
      </c>
      <c r="E17" s="14">
        <f t="shared" si="0"/>
        <v>43.75</v>
      </c>
      <c r="F17" s="3"/>
    </row>
    <row r="18" spans="2:6" x14ac:dyDescent="0.2">
      <c r="B18" s="7" t="s">
        <v>20</v>
      </c>
      <c r="C18" s="15">
        <v>666</v>
      </c>
      <c r="D18" s="9">
        <v>139</v>
      </c>
      <c r="E18" s="16">
        <f t="shared" si="0"/>
        <v>20.870870870870871</v>
      </c>
      <c r="F18" s="3"/>
    </row>
    <row r="19" spans="2:6" x14ac:dyDescent="0.2">
      <c r="B19" s="11" t="s">
        <v>21</v>
      </c>
      <c r="C19" s="12">
        <v>382</v>
      </c>
      <c r="D19" s="13">
        <v>69</v>
      </c>
      <c r="E19" s="14">
        <f t="shared" si="0"/>
        <v>18.062827225130889</v>
      </c>
      <c r="F19" s="3"/>
    </row>
    <row r="20" spans="2:6" x14ac:dyDescent="0.2">
      <c r="B20" s="7" t="s">
        <v>22</v>
      </c>
      <c r="C20" s="17">
        <v>40</v>
      </c>
      <c r="D20" s="18">
        <v>9</v>
      </c>
      <c r="E20" s="16">
        <f t="shared" si="0"/>
        <v>22.5</v>
      </c>
      <c r="F20" s="3"/>
    </row>
    <row r="21" spans="2:6" x14ac:dyDescent="0.2">
      <c r="B21" s="11" t="s">
        <v>23</v>
      </c>
      <c r="C21" s="19" t="s">
        <v>10</v>
      </c>
      <c r="D21" s="13" t="s">
        <v>10</v>
      </c>
      <c r="E21" s="14" t="s">
        <v>10</v>
      </c>
      <c r="F21" s="3"/>
    </row>
    <row r="22" spans="2:6" x14ac:dyDescent="0.2">
      <c r="B22" s="20" t="s">
        <v>24</v>
      </c>
      <c r="C22" s="21">
        <f>SUM(C9,C13,C18,C19,C21,C8)</f>
        <v>1571</v>
      </c>
      <c r="D22" s="21">
        <f>SUM(D9,D13,D18,D19,D21,D8)</f>
        <v>306</v>
      </c>
      <c r="E22" s="22">
        <f t="shared" si="0"/>
        <v>19.478039465308722</v>
      </c>
      <c r="F22" s="3"/>
    </row>
    <row r="23" spans="2:6" x14ac:dyDescent="0.2">
      <c r="B23" s="7" t="s">
        <v>25</v>
      </c>
      <c r="C23" s="23">
        <f>SUM(C6,C7,C10,C11,C12,C14,C15,C16,C17,C20)</f>
        <v>2268</v>
      </c>
      <c r="D23" s="23">
        <f>SUM(D6,D7,D10,D11,D12,D14,D15,D16,D17,D20)</f>
        <v>345</v>
      </c>
      <c r="E23" s="16">
        <f t="shared" si="0"/>
        <v>15.211640211640212</v>
      </c>
      <c r="F23" s="3"/>
    </row>
    <row r="24" spans="2:6" x14ac:dyDescent="0.2">
      <c r="B24" s="24" t="s">
        <v>26</v>
      </c>
      <c r="C24" s="25">
        <f>SUM(C6:C21)</f>
        <v>3839</v>
      </c>
      <c r="D24" s="25">
        <f>SUM(D6:D21)</f>
        <v>651</v>
      </c>
      <c r="E24" s="26">
        <f t="shared" si="0"/>
        <v>16.957541026308935</v>
      </c>
      <c r="F24" s="3"/>
    </row>
    <row r="25" spans="2:6" x14ac:dyDescent="0.2">
      <c r="B25" s="65" t="s">
        <v>27</v>
      </c>
      <c r="C25" s="66"/>
      <c r="D25" s="66"/>
      <c r="E25" s="66"/>
      <c r="F25" s="3"/>
    </row>
    <row r="26" spans="2:6" ht="31.25" customHeight="1" x14ac:dyDescent="0.2">
      <c r="B26" s="55" t="s">
        <v>28</v>
      </c>
      <c r="C26" s="55"/>
      <c r="D26" s="55"/>
      <c r="E26" s="55"/>
      <c r="F26" s="3"/>
    </row>
    <row r="27" spans="2:6" x14ac:dyDescent="0.2">
      <c r="B27" s="27"/>
    </row>
  </sheetData>
  <mergeCells count="6">
    <mergeCell ref="B26:E26"/>
    <mergeCell ref="B2:E2"/>
    <mergeCell ref="B3:B5"/>
    <mergeCell ref="C3:E3"/>
    <mergeCell ref="D4:E4"/>
    <mergeCell ref="B25:E25"/>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CC956A-D997-44EA-90C5-FC74BA79B51C}">
  <ds:schemaRefs>
    <ds:schemaRef ds:uri="http://schemas.microsoft.com/sharepoint/v3/contenttype/forms"/>
  </ds:schemaRefs>
</ds:datastoreItem>
</file>

<file path=customXml/itemProps2.xml><?xml version="1.0" encoding="utf-8"?>
<ds:datastoreItem xmlns:ds="http://schemas.openxmlformats.org/officeDocument/2006/customXml" ds:itemID="{D34B39EA-E007-4F06-B1A1-FE26FDDF7A1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1ea3402-ccc5-4626-b376-cfd2cbafb61f"/>
    <ds:schemaRef ds:uri="http://www.w3.org/XML/1998/namespace"/>
    <ds:schemaRef ds:uri="http://purl.org/dc/dcmitype/"/>
  </ds:schemaRefs>
</ds:datastoreItem>
</file>

<file path=customXml/itemProps3.xml><?xml version="1.0" encoding="utf-8"?>
<ds:datastoreItem xmlns:ds="http://schemas.openxmlformats.org/officeDocument/2006/customXml" ds:itemID="{56C051DD-1B12-4236-92A8-1C81D14CB8D9}"/>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2022</vt:lpstr>
      <vt:lpstr>2021</vt:lpstr>
      <vt:lpstr>2020</vt:lpstr>
      <vt:lpstr>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Bünermann, Sabine, ST-WB</dc:creator>
  <cp:lastModifiedBy>Davin Akko</cp:lastModifiedBy>
  <dcterms:created xsi:type="dcterms:W3CDTF">2021-02-12T08:56:22Z</dcterms:created>
  <dcterms:modified xsi:type="dcterms:W3CDTF">2023-10-27T14:10:19Z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