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Projekte\2 Laufende Projekte\Bertelsmannstiftung 2024\Daten_2024\Downloadtabellen\Bundesländer\Charge 3\"/>
    </mc:Choice>
  </mc:AlternateContent>
  <xr:revisionPtr revIDLastSave="0" documentId="13_ncr:1_{2733C5ED-8147-4C98-B5C7-0BEFFF4023B3}" xr6:coauthVersionLast="47" xr6:coauthVersionMax="47" xr10:uidLastSave="{00000000-0000-0000-0000-000000000000}"/>
  <bookViews>
    <workbookView xWindow="-108" yWindow="-108" windowWidth="30936" windowHeight="16776" xr2:uid="{00000000-000D-0000-FFFF-FFFF00000000}"/>
  </bookViews>
  <sheets>
    <sheet name="Inhalt" sheetId="3" r:id="rId1"/>
    <sheet name="2023" sheetId="6" r:id="rId2"/>
    <sheet name="2022" sheetId="5" r:id="rId3"/>
    <sheet name="2021" sheetId="4" r:id="rId4"/>
    <sheet name="2020" sheetId="2" r:id="rId5"/>
    <sheet name="2019" sheetId="1" r:id="rId6"/>
  </sheets>
  <externalReferences>
    <externalReference r:id="rId7"/>
    <externalReference r:id="rId8"/>
    <externalReference r:id="rId9"/>
    <externalReference r:id="rId10"/>
    <externalReference r:id="rId11"/>
    <externalReference r:id="rId12"/>
  </externalReferences>
  <definedNames>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C22b7">#REF!</definedName>
    <definedName name="_________________C22b7">#REF!</definedName>
    <definedName name="_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hidden="1">[1]Daten!#REF!</definedName>
    <definedName name="__123Graph_B" hidden="1">[1]Daten!#REF!</definedName>
    <definedName name="__123Graph_C" hidden="1">[1]Daten!#REF!</definedName>
    <definedName name="__123Graph_D" hidden="1">[1]Daten!#REF!</definedName>
    <definedName name="__123Graph_E" hidden="1">[1]Daten!#REF!</definedName>
    <definedName name="__123Graph_F" hidden="1">[1]Daten!#REF!</definedName>
    <definedName name="__123Graph_X" hidden="1">[1]Daten!#REF!</definedName>
    <definedName name="__C22b7">#REF!</definedName>
    <definedName name="_C22b7">#REF!</definedName>
    <definedName name="_Fill" hidden="1">#REF!</definedName>
    <definedName name="_tab27">[2]TAB16!#REF!</definedName>
    <definedName name="_tab28">[2]TAB16!#REF!</definedName>
    <definedName name="aa">#REF!</definedName>
    <definedName name="aaaa">#REF!</definedName>
    <definedName name="aaaaa">#REF!</definedName>
    <definedName name="aaaaadad">#REF!</definedName>
    <definedName name="aadasd">#REF!</definedName>
    <definedName name="Abb.G33A">#REF!</definedName>
    <definedName name="Abf_Laender2000_Heim">#REF!</definedName>
    <definedName name="Abf_Laender2000_Heim_4">#REF!</definedName>
    <definedName name="Abf_Laender2000_Heim_5">#N/A</definedName>
    <definedName name="Abf_Laender2000_Heim_59">#N/A</definedName>
    <definedName name="Abschluss">#REF!</definedName>
    <definedName name="Abschlussart">#REF!</definedName>
    <definedName name="ad">#REF!</definedName>
    <definedName name="adadasd">#REF!</definedName>
    <definedName name="ads">#REF!</definedName>
    <definedName name="Alle">[3]MZ_Daten!$E$1:$E$65536</definedName>
    <definedName name="Alter">#REF!</definedName>
    <definedName name="ANLERNAUSBILDUNG">[3]MZ_Daten!$Q$1:$Q$65536</definedName>
    <definedName name="AS_MitAngabe">[3]MZ_Daten!$F$1:$F$65536</definedName>
    <definedName name="AS_OhneAngabezurArt">[3]MZ_Daten!$M$1:$M$65536</definedName>
    <definedName name="AS_OhneAS">[3]MZ_Daten!$N$1:$N$65536</definedName>
    <definedName name="asas">#REF!</definedName>
    <definedName name="BaMa_Key">#REF!</definedName>
    <definedName name="bbbbbbbbbbbb">#REF!</definedName>
    <definedName name="BERUFSFACHSCHULE">[3]MZ_Daten!$T$1:$T$65536</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[3]MZ_Daten!$AE$1:$AE$65536</definedName>
    <definedName name="BS_OhneAbschluss">[3]MZ_Daten!$AB$1:$AB$65536</definedName>
    <definedName name="BS_OhneAngabe">[3]MZ_Daten!$AA$1:$AA$65536</definedName>
    <definedName name="BS_Schlüssel">#REF!</definedName>
    <definedName name="BS_Weibl">#REF!</definedName>
    <definedName name="BVJ">[3]MZ_Daten!$R$1:$R$65536</definedName>
    <definedName name="d">#REF!</definedName>
    <definedName name="dddddddddd">#REF!</definedName>
    <definedName name="dgdhfd">#REF!</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svvav">#REF!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f">#REF!</definedName>
    <definedName name="egegg">#REF!</definedName>
    <definedName name="ejjjj">#REF!</definedName>
    <definedName name="ER" hidden="1">[4]Daten!#REF!</definedName>
    <definedName name="ererkk">#REF!</definedName>
    <definedName name="essen">#REF!</definedName>
    <definedName name="f">#REF!</definedName>
    <definedName name="FA_Insg">#REF!</definedName>
    <definedName name="FA_Schlüssel">#REF!</definedName>
    <definedName name="FA_Weibl">#REF!</definedName>
    <definedName name="Fachhochschulreife">[3]MZ_Daten!$K$1:$K$65536</definedName>
    <definedName name="FACHSCHULE">[3]MZ_Daten!$U$1:$U$65536</definedName>
    <definedName name="FACHSCHULE_DDR">[3]MZ_Daten!$V$1:$V$65536</definedName>
    <definedName name="fbbbbbb">#REF!</definedName>
    <definedName name="fbgvsgf">#REF!</definedName>
    <definedName name="fefe">#REF!</definedName>
    <definedName name="ff" hidden="1">[1]Daten!#REF!</definedName>
    <definedName name="fff">#REF!</definedName>
    <definedName name="ffffffffffffffff">#REF!</definedName>
    <definedName name="fgdgrtet">#REF!</definedName>
    <definedName name="fgfg">#REF!</definedName>
    <definedName name="FH">[3]MZ_Daten!$X$1:$X$65536</definedName>
    <definedName name="fhethehet">#REF!</definedName>
    <definedName name="Field_ISCED">[5]Liste!$B$1:$G$65536</definedName>
    <definedName name="Fields">[5]Liste!$B$1:$X$65536</definedName>
    <definedName name="Fields_II">[5]Liste!$I$1:$AA$65536</definedName>
    <definedName name="FS_Daten_Insg">#REF!</definedName>
    <definedName name="FS_Daten_Weibl">#REF!</definedName>
    <definedName name="FS_Key">#REF!</definedName>
    <definedName name="g">#REF!</definedName>
    <definedName name="gafaf">#REF!</definedName>
    <definedName name="gege">#REF!</definedName>
    <definedName name="gfgfdgd">#REF!</definedName>
    <definedName name="ggggg">#REF!</definedName>
    <definedName name="gggggggg">#REF!</definedName>
    <definedName name="gggggggggggg">#REF!</definedName>
    <definedName name="gggggggggggggggg">#REF!</definedName>
    <definedName name="ghkue">#REF!</definedName>
    <definedName name="grgr">#REF!</definedName>
    <definedName name="grgrgr">#REF!</definedName>
    <definedName name="h">#REF!</definedName>
    <definedName name="Halbjahr">#REF!</definedName>
    <definedName name="Halbjahr1b">#REF!</definedName>
    <definedName name="hh">#REF!</definedName>
    <definedName name="hhz">#REF!</definedName>
    <definedName name="hjhj">#REF!</definedName>
    <definedName name="hmmtm">#REF!</definedName>
    <definedName name="Hochschulreife">[3]MZ_Daten!$L$1:$L$65536</definedName>
    <definedName name="HS_Abschluss">#REF!</definedName>
    <definedName name="ii">#REF!</definedName>
    <definedName name="ISBN" hidden="1">[4]Daten!#REF!</definedName>
    <definedName name="isced_dual">#REF!</definedName>
    <definedName name="isced_dual_w">#REF!</definedName>
    <definedName name="iuziz">#REF!</definedName>
    <definedName name="Jahr">#REF!</definedName>
    <definedName name="Jahr1b">#REF!</definedName>
    <definedName name="jbbbbbbbbbbbbbb">#REF!</definedName>
    <definedName name="jj">#REF!</definedName>
    <definedName name="jjjjjjjj">#REF!</definedName>
    <definedName name="jjjjjjjjjjd">#REF!</definedName>
    <definedName name="joiejoigjreg">#REF!</definedName>
    <definedName name="k">#REF!</definedName>
    <definedName name="Key_3_Schule">#REF!</definedName>
    <definedName name="Key_4_Schule">#REF!</definedName>
    <definedName name="Key_5_Schule">#REF!</definedName>
    <definedName name="Key_5er">[3]MZ_Daten!$AM$1:$AM$65536</definedName>
    <definedName name="Key_6_Schule">#REF!</definedName>
    <definedName name="key_fach_ges">[5]Liste!$B$1664:$I$2010</definedName>
    <definedName name="Key_Privat">#REF!</definedName>
    <definedName name="kkk">#REF!</definedName>
    <definedName name="kkkk">#REF!</definedName>
    <definedName name="kkkkkkke">#REF!</definedName>
    <definedName name="kkkkkkkkkkkk">#REF!</definedName>
    <definedName name="kkkkkkkkkkkkko">#REF!</definedName>
    <definedName name="kkkr">#REF!</definedName>
    <definedName name="Laender">#REF!</definedName>
    <definedName name="LEERE">[3]MZ_Daten!$S$1:$S$65536</definedName>
    <definedName name="Liste">#REF!</definedName>
    <definedName name="Liste_Schulen">#REF!</definedName>
    <definedName name="llllöll">#REF!</definedName>
    <definedName name="MAKROER1">#REF!</definedName>
    <definedName name="MAKROER2">#REF!</definedName>
    <definedName name="MD_Insg">#REF!</definedName>
    <definedName name="MD_Key">#REF!</definedName>
    <definedName name="MD_Weibl">#REF!</definedName>
    <definedName name="mgjrzjrtj">#REF!</definedName>
    <definedName name="mmmh">#REF!</definedName>
    <definedName name="NochInSchule">[3]MZ_Daten!$G$1:$G$65536</definedName>
    <definedName name="NW">[6]schulform!$C$20</definedName>
    <definedName name="öioöioö">#REF!</definedName>
    <definedName name="öoiöioöoi">#REF!</definedName>
    <definedName name="ooooo">#REF!</definedName>
    <definedName name="POS">[3]MZ_Daten!$I$1:$I$65536</definedName>
    <definedName name="PROMOTION">[3]MZ_Daten!$Z$1:$Z$65536</definedName>
    <definedName name="PROT01VK">#REF!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wdqdwqd">#REF!</definedName>
    <definedName name="qwfef">#REF!</definedName>
    <definedName name="qwfeqfe">#REF!</definedName>
    <definedName name="Realschule">[3]MZ_Daten!$J$1:$J$65536</definedName>
    <definedName name="revbsrgv">#REF!</definedName>
    <definedName name="rrrrrrrr">#REF!</definedName>
    <definedName name="Schulart">#REF!</definedName>
    <definedName name="Schulen">#REF!</definedName>
    <definedName name="Schulen_Insg">#REF!</definedName>
    <definedName name="Schulen_Männl">#REF!</definedName>
    <definedName name="Schulen_Weibl">#REF!</definedName>
    <definedName name="sddk">#REF!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s">#REF!</definedName>
    <definedName name="ssss">#REF!</definedName>
    <definedName name="sssss">#REF!</definedName>
    <definedName name="ssssss">#REF!</definedName>
    <definedName name="test">#REF!</definedName>
    <definedName name="test2">#REF!</definedName>
    <definedName name="thhteghzetht">#REF!</definedName>
    <definedName name="trezez">#REF!</definedName>
    <definedName name="trjr">#REF!</definedName>
    <definedName name="tt">#REF!</definedName>
    <definedName name="ttttttttttt">#REF!</definedName>
    <definedName name="tztz">#REF!</definedName>
    <definedName name="uiuzi">#REF!</definedName>
    <definedName name="ukukuk">#REF!</definedName>
    <definedName name="UNI">[3]MZ_Daten!$Y$1:$Y$65536</definedName>
    <definedName name="uuuuuuuuuuuuuuuuuu">#REF!</definedName>
    <definedName name="uzkzuk">#REF!</definedName>
    <definedName name="vbbbbbbbbb">#REF!</definedName>
    <definedName name="VerwFH">[3]MZ_Daten!$W$1:$W$65536</definedName>
    <definedName name="VolksHauptschule">[3]MZ_Daten!$H$1:$H$65536</definedName>
    <definedName name="vsdgsgs">#REF!</definedName>
    <definedName name="vvvvvvvvvv">#REF!</definedName>
    <definedName name="we">#REF!</definedName>
    <definedName name="wegwgw">#REF!</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ycyc">#REF!</definedName>
    <definedName name="ydsadsa">#REF!</definedName>
    <definedName name="zjztj">#REF!</definedName>
    <definedName name="zutzut">#REF!</definedName>
    <definedName name="zzz">#REF!</definedName>
    <definedName name="zzzz">#REF!</definedName>
    <definedName name="zzzzzzzzz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6" l="1"/>
  <c r="E23" i="6"/>
  <c r="E22" i="6"/>
  <c r="E21" i="6"/>
  <c r="E20" i="6"/>
  <c r="E19" i="6"/>
  <c r="E18" i="6"/>
  <c r="E17" i="6"/>
  <c r="E16" i="6"/>
  <c r="E15" i="6"/>
  <c r="E14" i="6"/>
  <c r="E13" i="6"/>
  <c r="E12" i="6"/>
  <c r="E11" i="6"/>
  <c r="E10" i="6"/>
  <c r="E9" i="6"/>
  <c r="E8" i="6"/>
  <c r="E7" i="6"/>
  <c r="E6" i="6"/>
  <c r="E24" i="5" l="1"/>
  <c r="C24" i="5"/>
  <c r="D23" i="5"/>
  <c r="E23" i="5" s="1"/>
  <c r="C23" i="5"/>
  <c r="D22" i="5"/>
  <c r="E22" i="5" s="1"/>
  <c r="C22" i="5"/>
  <c r="E20" i="5"/>
  <c r="E19" i="5"/>
  <c r="E18" i="5"/>
  <c r="E16" i="5"/>
  <c r="E14" i="5"/>
  <c r="E13" i="5"/>
  <c r="E12" i="5"/>
  <c r="E11" i="5"/>
  <c r="E10" i="5"/>
  <c r="E9" i="5"/>
  <c r="E7" i="5"/>
  <c r="E6" i="5"/>
  <c r="D24" i="4"/>
  <c r="E24" i="4" s="1"/>
  <c r="C24" i="4"/>
  <c r="D23" i="4"/>
  <c r="E23" i="4" s="1"/>
  <c r="C23" i="4"/>
  <c r="D22" i="4"/>
  <c r="E22" i="4" s="1"/>
  <c r="C22" i="4"/>
  <c r="E20" i="4"/>
  <c r="E19" i="4"/>
  <c r="E18" i="4"/>
  <c r="E17" i="4"/>
  <c r="E16" i="4"/>
  <c r="E15" i="4"/>
  <c r="E14" i="4"/>
  <c r="E13" i="4"/>
  <c r="E12" i="4"/>
  <c r="E11" i="4"/>
  <c r="E10" i="4"/>
  <c r="E9" i="4"/>
  <c r="E7" i="4"/>
  <c r="E6" i="4"/>
  <c r="C24" i="2" l="1"/>
  <c r="E24" i="2" s="1"/>
  <c r="D23" i="2"/>
  <c r="C23" i="2"/>
  <c r="D22" i="2"/>
  <c r="C22" i="2"/>
  <c r="E20" i="2"/>
  <c r="E19" i="2"/>
  <c r="E18" i="2"/>
  <c r="E17" i="2"/>
  <c r="E16" i="2"/>
  <c r="E15" i="2"/>
  <c r="E14" i="2"/>
  <c r="E13" i="2"/>
  <c r="E12" i="2"/>
  <c r="E9" i="2"/>
  <c r="E7" i="2"/>
  <c r="E6" i="2"/>
  <c r="E22" i="2" l="1"/>
  <c r="E23" i="2"/>
  <c r="D24" i="1"/>
  <c r="C24" i="1"/>
  <c r="D23" i="1"/>
  <c r="E23" i="1" s="1"/>
  <c r="C23" i="1"/>
  <c r="D22" i="1"/>
  <c r="E22" i="1" s="1"/>
  <c r="C22" i="1"/>
  <c r="E20" i="1"/>
  <c r="E19" i="1"/>
  <c r="E18" i="1"/>
  <c r="E17" i="1"/>
  <c r="E16" i="1"/>
  <c r="E15" i="1"/>
  <c r="E14" i="1"/>
  <c r="E13" i="1"/>
  <c r="E12" i="1"/>
  <c r="E11" i="1"/>
  <c r="E10" i="1"/>
  <c r="E9" i="1"/>
  <c r="E7" i="1"/>
  <c r="E6" i="1"/>
  <c r="E24" i="1" l="1"/>
</calcChain>
</file>

<file path=xl/sharedStrings.xml><?xml version="1.0" encoding="utf-8"?>
<sst xmlns="http://schemas.openxmlformats.org/spreadsheetml/2006/main" count="196" uniqueCount="50">
  <si>
    <t>Tab59ah_i4c3h_lm20: Horte mit mindestens einem Kind, welches in der Einrichtung eine Eingliederungshilfe wegen körperlicher, geistiger, drohender oder seelischer Behinderung erhält (ohne Sondereinrichtungen), in den Bundesländern am 01.03.2019 (Anzahl; Anteil in %)</t>
  </si>
  <si>
    <t>Bundesland</t>
  </si>
  <si>
    <t>Horte</t>
  </si>
  <si>
    <t>Insgesamt</t>
  </si>
  <si>
    <t>Darunter: Einrichtungen, in denen mindestens ein Kind eine Eingliederungshilfe erhält</t>
  </si>
  <si>
    <t>Anzahl</t>
  </si>
  <si>
    <t>In %</t>
  </si>
  <si>
    <t>Baden-Württemberg</t>
  </si>
  <si>
    <t>Bayern</t>
  </si>
  <si>
    <t>Berlin</t>
  </si>
  <si>
    <t>-</t>
  </si>
  <si>
    <t>Brandenburg</t>
  </si>
  <si>
    <t>Bremen</t>
  </si>
  <si>
    <t>Hamburg</t>
  </si>
  <si>
    <t>Hessen</t>
  </si>
  <si>
    <t>Mecklenburg-Vorpommern</t>
  </si>
  <si>
    <t>Niedersachsen</t>
  </si>
  <si>
    <t>Nordrhein-Westfalen</t>
  </si>
  <si>
    <t>Rheinland-Pfalz</t>
  </si>
  <si>
    <t>Saarland</t>
  </si>
  <si>
    <t>Sachsen</t>
  </si>
  <si>
    <t>Sachsen-Anhalt</t>
  </si>
  <si>
    <t>Schleswig-Holstein</t>
  </si>
  <si>
    <t>Thüringen</t>
  </si>
  <si>
    <t>Ostdeutschland (mit Berlin)</t>
  </si>
  <si>
    <t>Westdeutschland (ohne Berlin)</t>
  </si>
  <si>
    <t>Deutschland</t>
  </si>
  <si>
    <t>– trifft nicht zu</t>
  </si>
  <si>
    <t>Quelle: FDZ der Statistischen Ämter des Bundes und der Länder, Kinder und tätige Personen in Tageseinrichtungen und in öffentlich geförderter Kindertagespflege, 2019; berechnet vom LG Empirische Bildungsforschung der FernUniversität in Hagen, 2020.</t>
  </si>
  <si>
    <t>Tab59ah_i4c3h_lm21: Horte mit mindestens einem Kind, welches in der Einrichtung eine Eingliederungshilfe wegen körperlicher, geistiger, drohender oder seelischer Behinderung erhält (ohne Sondereinrichtungen), in den Bundesländern am 01.03.2020 (Anzahl; Anteil in %)</t>
  </si>
  <si>
    <t>x</t>
  </si>
  <si>
    <t>x Wert unterliegt nach Angabe des Statistischen Bundesamtes der Geheimhaltung</t>
  </si>
  <si>
    <t>Quelle: FDZ der Statistischen Ämter des Bundes und der Länder, Kinder und tätige Personen in Tageseinrichtungen und in öffentlich geförderter Kindertagespflege, 2020; berechnet vom LG Empirische Bildungsforschung der FernUniversität in Hagen, 2021.</t>
  </si>
  <si>
    <t>Westdeutschland (ohne Berlin)*</t>
  </si>
  <si>
    <t>* Exklusive der Werte, die nach Angabe des Statistischen Bundesamtes der Geheimhaltung unterliegen</t>
  </si>
  <si>
    <t>Nordrhein-Westfalen**</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</si>
  <si>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</si>
  <si>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Inhaltsverzeichnis</t>
  </si>
  <si>
    <t>Datenjahr</t>
  </si>
  <si>
    <t>Link</t>
  </si>
  <si>
    <t>Horte mit mindestens einem Kind, welches in der Einrichtung eine Eingliederungshilfe wegen körperlicher, geistiger, drohender oder seelischer Behinderung erhält (ohne Sondereinrichtungen)</t>
  </si>
  <si>
    <t>Tab59ah_i4c3h_lm22: Horte mit mindestens einem Kind, welches in der Einrichtung eine Eingliederungshilfe wegen körperlicher, geistiger, drohender oder seelischer Behinderung erhält (ohne Sondereinrichtungen), in den Bundesländern am 01.03.2021* (Anzahl; Anteil in %)</t>
  </si>
  <si>
    <t>* Aufgrund der zeitweiligen Schließung bzw. des eingeschränkten Betriebs von Einrichtungen der Kindertagesbetreuung und von Horten durch die Corona-Pandemie ist davon auszugehen, dass es in dem Datenjahr 2021 teilweise zu größeren Abweichungen zwischen den Daten der amtlichen Statistik und dem Ist-Zustand kommt. Beispielsweise sind die tatsächlichen Betreuungszeiten von Kindern in vielen Einrichtungen vermutlich weit geringer, als sie im Betreuungsvertrag laut amtlicher Statistik vereinbart sind. Diese Abweichungen sind bei der Interpretation der hier ausgewiesenen Daten zu berücksichtigen. Weitere Informationen hierzu finden Sie hier: https://www.laendermonitor.de/de/system/methodik.</t>
  </si>
  <si>
    <t>Quelle: FDZ der Statistischen Ämter des Bundes und der Länder, Kinder und tätige Personen in Tageseinrichtungen und in öffentlich geförderter Kindertagespflege, 2021; berechnet vom LG Empirische Bildungsforschung der FernUniversität in Hagen, 2022.</t>
  </si>
  <si>
    <t>Tab59ah_i4c3h_lm23: Horte mit mindestens einem Kind, welches in der Einrichtung eine Eingliederungshilfe wegen körperlicher, geistiger, drohender oder seelischer Behinderung erhält (ohne Sondereinrichtungen), in den Bundesländern am 01.03.2022 (Anzahl; Anteil in %)</t>
  </si>
  <si>
    <t>x Wert unterliegt nach Angabe des Staistischen Bundesamtes der Geheimhaltung</t>
  </si>
  <si>
    <t>* Exklusive der Werte, die nach Angabe des Staistischen Bundesamtes der Geheimhaltung unterliegen.</t>
  </si>
  <si>
    <t>Quelle: FDZ der Statistischen Ämter des Bundes und der Länder, Kinder und tätige Personen in Tageseinrichtungen und in öffentlich geförderter Kindertagespflege, 2022; berechnet vom LG Empirische Bildungsforschung der FernUniversität in Hagen, 2023.</t>
  </si>
  <si>
    <t>Tab59ah_i4c3h_lm24: Horte mit mindestens einem Kind, welches in der Einrichtung eine Eingliederungshilfe wegen körperlicher, geistiger, drohender oder seelischer Behinderung erhält (ohne Sondereinrichtungen), in den Bundesländern am 01.03.2023 (Anzahl; Anteil in %)</t>
  </si>
  <si>
    <t>Quelle: FDZ der Statistischen Ämter des Bundes und der Länder, Kinder und tätige Personen in Tageseinrichtungen und in öffentlich geförderter Kindertagespflege, 2023; berechnet vom Österreichischen Institut für Familienforschung an der Universität Wien,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</si>
</sst>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sz val="11"/>
      <color theme="1"/>
      <name val="Calibri"/>
      <family val="2"/>
      <scheme val="minor"/>
    </font>
    <font>
      <b/>
      <sz val="12"/>
      <color rgb="FFC00000"/>
      <name val="Calibri"/>
      <family val="2"/>
      <scheme val="minor"/>
    </font>
    <font>
      <b/>
      <sz val="14"/>
      <color rgb="FFC00000"/>
      <name val="Calibri"/>
      <family val="2"/>
      <scheme val="minor"/>
    </font>
    <font>
      <sz val="11"/>
      <name val="Calibri"/>
      <family val="2"/>
      <scheme val="minor"/>
    </font>
    <font>
      <b/>
      <sz val="11"/>
      <name val="Calibri"/>
      <family val="2"/>
      <scheme val="minor"/>
    </font>
    <font>
      <sz val="10"/>
      <name val="Arial"/>
      <family val="2"/>
    </font>
    <font>
      <i/>
      <sz val="11"/>
      <name val="Calibri"/>
      <family val="2"/>
      <scheme val="minor"/>
    </font>
    <font>
      <sz val="11"/>
      <color rgb="FF000000"/>
      <name val="Calibri"/>
      <family val="2"/>
      <scheme val="minor"/>
    </font>
    <font>
      <u/>
      <sz val="11"/>
      <color theme="10"/>
      <name val="Calibri"/>
      <family val="2"/>
      <scheme val="minor"/>
    </font>
    <font>
      <b/>
      <sz val="18"/>
      <color rgb="FF000000"/>
      <name val="Calibri (Textkörper)"/>
    </font>
    <font>
      <b/>
      <sz val="18"/>
      <color rgb="FF000000"/>
      <name val="Calibri"/>
      <family val="2"/>
      <scheme val="minor"/>
    </font>
    <font>
      <b/>
      <sz val="16"/>
      <color rgb="FFC00000"/>
      <name val="Calibri (Textkörper)"/>
    </font>
    <font>
      <b/>
      <sz val="16"/>
      <color rgb="FFC00000"/>
      <name val="Calibri"/>
      <family val="2"/>
      <scheme val="minor"/>
    </font>
    <font>
      <b/>
      <sz val="14"/>
      <color theme="1"/>
      <name val="Calibri"/>
      <family val="2"/>
      <scheme val="minor"/>
    </font>
    <font>
      <u/>
      <sz val="12"/>
      <color theme="10"/>
      <name val="Calibri"/>
      <family val="2"/>
      <scheme val="minor"/>
    </font>
    <font>
      <sz val="11"/>
      <color theme="10"/>
      <name val="Calibri"/>
      <family val="2"/>
      <scheme val="minor"/>
    </font>
  </fonts>
  <fills count="7">
    <fill>
      <patternFill patternType="none"/>
    </fill>
    <fill>
      <patternFill patternType="gray125"/>
    </fill>
    <fill>
      <patternFill patternType="solid">
        <fgColor rgb="FFF2F2F2"/>
        <bgColor indexed="64"/>
      </patternFill>
    </fill>
    <fill>
      <patternFill patternType="solid">
        <fgColor rgb="FFDED9C4"/>
        <bgColor indexed="64"/>
      </patternFill>
    </fill>
    <fill>
      <patternFill patternType="solid">
        <fgColor rgb="FFDBEEF5"/>
        <bgColor indexed="64"/>
      </patternFill>
    </fill>
    <fill>
      <patternFill patternType="solid">
        <fgColor rgb="FFEEE7CF"/>
        <bgColor indexed="64"/>
      </patternFill>
    </fill>
    <fill>
      <patternFill patternType="solid">
        <fgColor rgb="FFDAEEF3"/>
        <bgColor indexed="64"/>
      </patternFill>
    </fill>
  </fills>
  <borders count="14">
    <border>
      <left/>
      <right/>
      <top/>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bottom/>
      <diagonal/>
    </border>
    <border>
      <left style="thin">
        <color auto="1"/>
      </left>
      <right style="thin">
        <color indexed="64"/>
      </right>
      <top style="thin">
        <color auto="1"/>
      </top>
      <bottom style="thin">
        <color indexed="64"/>
      </bottom>
      <diagonal/>
    </border>
    <border>
      <left style="thin">
        <color auto="1"/>
      </left>
      <right/>
      <top/>
      <bottom/>
      <diagonal/>
    </border>
    <border>
      <left/>
      <right style="thin">
        <color auto="1"/>
      </right>
      <top/>
      <bottom/>
      <diagonal/>
    </border>
    <border>
      <left/>
      <right/>
      <top/>
      <bottom style="thin">
        <color indexed="64"/>
      </bottom>
      <diagonal/>
    </border>
  </borders>
  <cellStyleXfs count="8">
    <xf numFmtId="0" fontId="0" fillId="0" borderId="0"/>
    <xf numFmtId="0" fontId="6" fillId="0" borderId="0"/>
    <xf numFmtId="0" fontId="1" fillId="0" borderId="0"/>
    <xf numFmtId="0" fontId="1" fillId="0" borderId="0"/>
    <xf numFmtId="0" fontId="1" fillId="0" borderId="0"/>
    <xf numFmtId="0" fontId="1" fillId="0" borderId="0"/>
    <xf numFmtId="0" fontId="9" fillId="0" borderId="0" applyNumberFormat="0" applyFill="0" applyBorder="0" applyAlignment="0" applyProtection="0"/>
    <xf numFmtId="0" fontId="15" fillId="0" borderId="0" applyNumberFormat="0" applyFill="0" applyBorder="0" applyAlignment="0" applyProtection="0"/>
  </cellStyleXfs>
  <cellXfs count="96">
    <xf numFmtId="0" fontId="0" fillId="0" borderId="0" xfId="0"/>
    <xf numFmtId="0" fontId="3" fillId="0" borderId="0" xfId="0" applyFont="1" applyAlignment="1">
      <alignment horizontal="left"/>
    </xf>
    <xf numFmtId="0" fontId="4" fillId="0" borderId="0" xfId="0" applyFont="1" applyAlignment="1">
      <alignment horizontal="left"/>
    </xf>
    <xf numFmtId="0" fontId="4" fillId="0" borderId="0" xfId="1" applyFont="1"/>
    <xf numFmtId="0" fontId="5" fillId="2" borderId="6" xfId="1" applyFont="1" applyFill="1" applyBorder="1" applyAlignment="1">
      <alignment horizontal="center" vertical="center"/>
    </xf>
    <xf numFmtId="0" fontId="7" fillId="3" borderId="6" xfId="1" applyFont="1" applyFill="1" applyBorder="1" applyAlignment="1">
      <alignment horizontal="center" vertical="center"/>
    </xf>
    <xf numFmtId="0" fontId="7" fillId="3" borderId="8" xfId="1" applyFont="1" applyFill="1" applyBorder="1" applyAlignment="1">
      <alignment horizontal="center" vertical="center"/>
    </xf>
    <xf numFmtId="0" fontId="4" fillId="0" borderId="5" xfId="1" applyFont="1" applyBorder="1"/>
    <xf numFmtId="3" fontId="8" fillId="0" borderId="1" xfId="2" applyNumberFormat="1" applyFont="1" applyBorder="1" applyAlignment="1">
      <alignment horizontal="right" vertical="center" indent="11"/>
    </xf>
    <xf numFmtId="3" fontId="8" fillId="0" borderId="9" xfId="3" applyNumberFormat="1" applyFont="1" applyBorder="1" applyAlignment="1">
      <alignment horizontal="right" vertical="center" indent="11"/>
    </xf>
    <xf numFmtId="164" fontId="4" fillId="0" borderId="1" xfId="1" applyNumberFormat="1" applyFont="1" applyBorder="1" applyAlignment="1">
      <alignment horizontal="right" indent="12"/>
    </xf>
    <xf numFmtId="0" fontId="4" fillId="4" borderId="5" xfId="1" applyFont="1" applyFill="1" applyBorder="1"/>
    <xf numFmtId="3" fontId="8" fillId="4" borderId="5" xfId="2" applyNumberFormat="1" applyFont="1" applyFill="1" applyBorder="1" applyAlignment="1">
      <alignment horizontal="right" vertical="center" indent="11"/>
    </xf>
    <xf numFmtId="3" fontId="8" fillId="4" borderId="9" xfId="3" applyNumberFormat="1" applyFont="1" applyFill="1" applyBorder="1" applyAlignment="1">
      <alignment horizontal="right" vertical="center" indent="11"/>
    </xf>
    <xf numFmtId="164" fontId="4" fillId="4" borderId="5" xfId="1" applyNumberFormat="1" applyFont="1" applyFill="1" applyBorder="1" applyAlignment="1">
      <alignment horizontal="right" indent="12"/>
    </xf>
    <xf numFmtId="3" fontId="8" fillId="0" borderId="5" xfId="2" applyNumberFormat="1" applyFont="1" applyBorder="1" applyAlignment="1">
      <alignment horizontal="right" vertical="center" indent="11"/>
    </xf>
    <xf numFmtId="164" fontId="4" fillId="0" borderId="5" xfId="1" applyNumberFormat="1" applyFont="1" applyBorder="1" applyAlignment="1">
      <alignment horizontal="right" indent="12"/>
    </xf>
    <xf numFmtId="3" fontId="8" fillId="0" borderId="5" xfId="4" applyNumberFormat="1" applyFont="1" applyBorder="1" applyAlignment="1">
      <alignment horizontal="right" vertical="center" indent="11"/>
    </xf>
    <xf numFmtId="3" fontId="8" fillId="0" borderId="9" xfId="5" applyNumberFormat="1" applyFont="1" applyBorder="1" applyAlignment="1">
      <alignment horizontal="right" vertical="center" indent="11"/>
    </xf>
    <xf numFmtId="3" fontId="8" fillId="4" borderId="6" xfId="2" applyNumberFormat="1" applyFont="1" applyFill="1" applyBorder="1" applyAlignment="1">
      <alignment horizontal="right" vertical="center" indent="11"/>
    </xf>
    <xf numFmtId="0" fontId="4" fillId="3" borderId="1" xfId="1" applyFont="1" applyFill="1" applyBorder="1"/>
    <xf numFmtId="3" fontId="4" fillId="3" borderId="1" xfId="1" applyNumberFormat="1" applyFont="1" applyFill="1" applyBorder="1" applyAlignment="1">
      <alignment horizontal="right" indent="11"/>
    </xf>
    <xf numFmtId="164" fontId="4" fillId="3" borderId="1" xfId="1" applyNumberFormat="1" applyFont="1" applyFill="1" applyBorder="1" applyAlignment="1">
      <alignment horizontal="right" indent="12"/>
    </xf>
    <xf numFmtId="3" fontId="4" fillId="0" borderId="5" xfId="1" applyNumberFormat="1" applyFont="1" applyBorder="1" applyAlignment="1">
      <alignment horizontal="right" indent="11"/>
    </xf>
    <xf numFmtId="0" fontId="4" fillId="3" borderId="6" xfId="1" applyFont="1" applyFill="1" applyBorder="1"/>
    <xf numFmtId="3" fontId="4" fillId="3" borderId="6" xfId="1" applyNumberFormat="1" applyFont="1" applyFill="1" applyBorder="1" applyAlignment="1">
      <alignment horizontal="right" indent="11"/>
    </xf>
    <xf numFmtId="164" fontId="4" fillId="3" borderId="6" xfId="1" applyNumberFormat="1" applyFont="1" applyFill="1" applyBorder="1" applyAlignment="1">
      <alignment horizontal="right" indent="12"/>
    </xf>
    <xf numFmtId="0" fontId="0" fillId="0" borderId="0" xfId="0" applyAlignment="1">
      <alignment vertical="center"/>
    </xf>
    <xf numFmtId="0" fontId="0" fillId="5" borderId="0" xfId="0" applyFill="1"/>
    <xf numFmtId="3" fontId="0" fillId="0" borderId="0" xfId="0" applyNumberFormat="1"/>
    <xf numFmtId="0" fontId="15" fillId="5" borderId="0" xfId="7" applyFill="1" applyBorder="1" applyAlignment="1">
      <alignment horizontal="left" wrapText="1"/>
    </xf>
    <xf numFmtId="0" fontId="10" fillId="5" borderId="0" xfId="0" applyFont="1" applyFill="1" applyAlignment="1">
      <alignment horizontal="center" vertical="top"/>
    </xf>
    <xf numFmtId="0" fontId="11" fillId="5" borderId="0" xfId="0" applyFont="1" applyFill="1" applyAlignment="1">
      <alignment horizontal="center" vertical="top"/>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3" borderId="10" xfId="0" applyFont="1" applyFill="1" applyBorder="1" applyAlignment="1">
      <alignment horizontal="center" vertical="center"/>
    </xf>
    <xf numFmtId="0" fontId="14" fillId="3" borderId="1" xfId="0" applyFont="1"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16" fillId="6" borderId="11" xfId="6" applyFont="1" applyFill="1" applyBorder="1" applyAlignment="1">
      <alignment horizontal="left" vertical="center" wrapText="1" indent="1"/>
    </xf>
    <xf numFmtId="0" fontId="16" fillId="6" borderId="0" xfId="6" applyFont="1" applyFill="1" applyBorder="1" applyAlignment="1">
      <alignment horizontal="left" vertical="center" wrapText="1" indent="1"/>
    </xf>
    <xf numFmtId="0" fontId="16" fillId="6" borderId="12" xfId="6" applyFont="1" applyFill="1" applyBorder="1" applyAlignment="1">
      <alignment horizontal="left" vertical="center" wrapText="1" indent="1"/>
    </xf>
    <xf numFmtId="0" fontId="0" fillId="0" borderId="7" xfId="0" applyBorder="1" applyAlignment="1">
      <alignment horizontal="center" vertical="center"/>
    </xf>
    <xf numFmtId="0" fontId="0" fillId="0" borderId="8" xfId="0" applyBorder="1" applyAlignment="1">
      <alignment horizontal="center" vertical="center"/>
    </xf>
    <xf numFmtId="0" fontId="16" fillId="0" borderId="7" xfId="6" applyFont="1" applyBorder="1" applyAlignment="1">
      <alignment horizontal="left" vertical="center" wrapText="1" indent="1"/>
    </xf>
    <xf numFmtId="0" fontId="16" fillId="0" borderId="13" xfId="6" applyFont="1" applyBorder="1" applyAlignment="1">
      <alignment horizontal="left" vertical="center" wrapText="1" indent="1"/>
    </xf>
    <xf numFmtId="0" fontId="16" fillId="0" borderId="8" xfId="6" applyFont="1" applyBorder="1" applyAlignment="1">
      <alignment horizontal="left" vertical="center" wrapText="1" indent="1"/>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11" xfId="6" applyFont="1" applyBorder="1" applyAlignment="1">
      <alignment horizontal="left" vertical="center" wrapText="1" indent="1"/>
    </xf>
    <xf numFmtId="0" fontId="16" fillId="0" borderId="0" xfId="6" applyFont="1" applyBorder="1" applyAlignment="1">
      <alignment horizontal="left" vertical="center" wrapText="1" indent="1"/>
    </xf>
    <xf numFmtId="0" fontId="16" fillId="0" borderId="12" xfId="6" applyFont="1" applyBorder="1" applyAlignment="1">
      <alignment horizontal="left" vertical="center" wrapText="1" indent="1"/>
    </xf>
    <xf numFmtId="0" fontId="0" fillId="0" borderId="0" xfId="0"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0" fillId="0" borderId="3" xfId="0" applyBorder="1" applyAlignment="1">
      <alignment horizontal="left" vertical="center" wrapText="1"/>
    </xf>
    <xf numFmtId="0" fontId="1" fillId="0" borderId="3"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0" xfId="0" applyFont="1"/>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4" fillId="0" borderId="5" xfId="0" applyFont="1" applyBorder="1"/>
    <xf numFmtId="3" fontId="8" fillId="0" borderId="1" xfId="0" applyNumberFormat="1" applyFont="1" applyBorder="1" applyAlignment="1">
      <alignment horizontal="right" vertical="center" indent="11"/>
    </xf>
    <xf numFmtId="3" fontId="8" fillId="0" borderId="9" xfId="0" applyNumberFormat="1" applyFont="1" applyBorder="1" applyAlignment="1">
      <alignment horizontal="right" vertical="center" indent="11"/>
    </xf>
    <xf numFmtId="164" fontId="4" fillId="0" borderId="1" xfId="0" applyNumberFormat="1" applyFont="1" applyBorder="1" applyAlignment="1">
      <alignment horizontal="right" indent="12"/>
    </xf>
    <xf numFmtId="0" fontId="4" fillId="4" borderId="5" xfId="0" applyFont="1" applyFill="1" applyBorder="1"/>
    <xf numFmtId="3" fontId="8" fillId="4" borderId="5" xfId="0" applyNumberFormat="1" applyFont="1" applyFill="1" applyBorder="1" applyAlignment="1">
      <alignment horizontal="right" vertical="center" indent="11"/>
    </xf>
    <xf numFmtId="3" fontId="8" fillId="4" borderId="9" xfId="0" applyNumberFormat="1" applyFont="1" applyFill="1" applyBorder="1" applyAlignment="1">
      <alignment horizontal="right" vertical="center" indent="11"/>
    </xf>
    <xf numFmtId="164" fontId="4" fillId="4" borderId="5" xfId="0" applyNumberFormat="1" applyFont="1" applyFill="1" applyBorder="1" applyAlignment="1">
      <alignment horizontal="right" indent="12"/>
    </xf>
    <xf numFmtId="3" fontId="8" fillId="0" borderId="5" xfId="0" applyNumberFormat="1" applyFont="1" applyBorder="1" applyAlignment="1">
      <alignment horizontal="right" vertical="center" indent="11"/>
    </xf>
    <xf numFmtId="164" fontId="4" fillId="0" borderId="5" xfId="0" applyNumberFormat="1" applyFont="1" applyBorder="1" applyAlignment="1">
      <alignment horizontal="right" indent="12"/>
    </xf>
    <xf numFmtId="3" fontId="8" fillId="4" borderId="6" xfId="0" applyNumberFormat="1" applyFont="1" applyFill="1" applyBorder="1" applyAlignment="1">
      <alignment horizontal="right" vertical="center" indent="11"/>
    </xf>
    <xf numFmtId="0" fontId="4" fillId="3" borderId="1" xfId="0" applyFont="1" applyFill="1" applyBorder="1"/>
    <xf numFmtId="3" fontId="4" fillId="3" borderId="1" xfId="0" applyNumberFormat="1" applyFont="1" applyFill="1" applyBorder="1" applyAlignment="1">
      <alignment horizontal="right" indent="11"/>
    </xf>
    <xf numFmtId="164" fontId="4" fillId="3" borderId="1" xfId="0" applyNumberFormat="1" applyFont="1" applyFill="1" applyBorder="1" applyAlignment="1">
      <alignment horizontal="right" indent="12"/>
    </xf>
    <xf numFmtId="3" fontId="4" fillId="0" borderId="5" xfId="0" applyNumberFormat="1" applyFont="1" applyBorder="1" applyAlignment="1">
      <alignment horizontal="right" indent="11"/>
    </xf>
    <xf numFmtId="0" fontId="4" fillId="3" borderId="6" xfId="0" applyFont="1" applyFill="1" applyBorder="1"/>
    <xf numFmtId="3" fontId="4" fillId="3" borderId="6" xfId="0" applyNumberFormat="1" applyFont="1" applyFill="1" applyBorder="1" applyAlignment="1">
      <alignment horizontal="right" indent="11"/>
    </xf>
    <xf numFmtId="164" fontId="4" fillId="3" borderId="6" xfId="0" applyNumberFormat="1" applyFont="1" applyFill="1" applyBorder="1" applyAlignment="1">
      <alignment horizontal="right" indent="12"/>
    </xf>
    <xf numFmtId="0" fontId="0" fillId="0" borderId="4" xfId="0" applyBorder="1" applyAlignment="1">
      <alignment horizontal="center" vertical="center"/>
    </xf>
    <xf numFmtId="0" fontId="0" fillId="0" borderId="2" xfId="0" applyBorder="1" applyAlignment="1">
      <alignment horizontal="center" vertical="center"/>
    </xf>
  </cellXfs>
  <cellStyles count="8">
    <cellStyle name="Hyperlink" xfId="7" xr:uid="{61171CEE-2CC0-4391-9DF1-D5B00CD0E0AB}"/>
    <cellStyle name="Link" xfId="6" builtinId="8"/>
    <cellStyle name="Standard" xfId="0" builtinId="0"/>
    <cellStyle name="Standard 21 2" xfId="1" xr:uid="{00000000-0005-0000-0000-000001000000}"/>
    <cellStyle name="style1490087704425" xfId="5" xr:uid="{00000000-0005-0000-0000-000002000000}"/>
    <cellStyle name="style1490087704472" xfId="4" xr:uid="{00000000-0005-0000-0000-000003000000}"/>
    <cellStyle name="style1490087704581" xfId="3" xr:uid="{00000000-0005-0000-0000-000004000000}"/>
    <cellStyle name="style1490087704628"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BILDUN~1\Kuehne\Bildungsberichterstattung\BBE2006\BBE-Dokumente\Endfassung%2021.04\AbbildungenExcel\Konsortium\050714_Sitzung_Konsortium\2-04_Bildungsstand_nach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FILE\dji\AKJ-Stat\Datenanalyse\Kita+Kindertagespflege\Bertelsmann%20L&#228;Mo\4.%20Phase\Auswertungen\Kinder%20mit%20Behinderung\Bayern_Statostik%20f&#252;r%20Krank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G-vie\G-VIE-Daten\Querschnitt\Daten\Koordinierung\AUSKUNFT\Mikrozensus\Formel_(Nicht_versenden)\2004\Bildungsstand_2004_nach_Ausl&#228;nder_Altersgrupp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BILDUN~1\Kuehne\Bildungsberichterstattung\BBE2006\BBE-Dokumente\Endfassung%2021.04\AbbildungenExcel\Konsortium\050714_Sitzung_Konsortium\2-04_Bildungsstand_nach_Altersgruppen"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Bildungsforschung\Kuehne\Bildungsbericht\Wiederholer\wiederholerAbbildu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1"/>
      <sheetName val="TAB2"/>
      <sheetName val="TAB3"/>
      <sheetName val="TAB4"/>
      <sheetName val="TAB5"/>
      <sheetName val="TAB6"/>
      <sheetName val="TAB7"/>
      <sheetName val="TAB8"/>
      <sheetName val="TAB9"/>
      <sheetName val="TAB10"/>
      <sheetName val="TAB11_12"/>
      <sheetName val="Tab. 13"/>
      <sheetName val="Tab14"/>
      <sheetName val="Tab. 15 "/>
      <sheetName val="TAB16"/>
      <sheetName val="TAB17"/>
      <sheetName val="TAB18"/>
      <sheetName val="TAB 19"/>
      <sheetName val="TAB20"/>
      <sheetName val="TAB21"/>
      <sheetName val="TAB22 "/>
      <sheetName val="TAB23_26"/>
      <sheetName val="TAB27"/>
      <sheetName val="TAB28"/>
      <sheetName val="TAB29"/>
      <sheetName val="TAB30"/>
      <sheetName val="TAB31"/>
      <sheetName val="TAB32"/>
      <sheetName val="TAB3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v>0</v>
          </cell>
          <cell r="G3">
            <v>0</v>
          </cell>
          <cell r="H3">
            <v>0</v>
          </cell>
          <cell r="I3">
            <v>0</v>
          </cell>
          <cell r="J3">
            <v>0</v>
          </cell>
          <cell r="K3">
            <v>0</v>
          </cell>
          <cell r="L3">
            <v>0</v>
          </cell>
          <cell r="M3">
            <v>0</v>
          </cell>
          <cell r="N3">
            <v>0</v>
          </cell>
          <cell r="Q3">
            <v>0</v>
          </cell>
          <cell r="R3">
            <v>0</v>
          </cell>
          <cell r="S3">
            <v>0</v>
          </cell>
          <cell r="T3">
            <v>0</v>
          </cell>
          <cell r="U3">
            <v>0</v>
          </cell>
          <cell r="V3">
            <v>0</v>
          </cell>
          <cell r="W3">
            <v>0</v>
          </cell>
          <cell r="X3">
            <v>0</v>
          </cell>
          <cell r="Y3">
            <v>0</v>
          </cell>
          <cell r="Z3">
            <v>0</v>
          </cell>
          <cell r="AA3">
            <v>0</v>
          </cell>
          <cell r="AB3">
            <v>0</v>
          </cell>
        </row>
        <row r="4">
          <cell r="E4">
            <v>0</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v>0</v>
          </cell>
          <cell r="F5">
            <v>0</v>
          </cell>
          <cell r="G5">
            <v>0</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v>0</v>
          </cell>
          <cell r="F6">
            <v>0</v>
          </cell>
          <cell r="G6">
            <v>0</v>
          </cell>
          <cell r="H6" t="str">
            <v>/Haupt-</v>
          </cell>
          <cell r="I6">
            <v>0</v>
          </cell>
          <cell r="J6" t="str">
            <v>schule</v>
          </cell>
          <cell r="K6">
            <v>0</v>
          </cell>
          <cell r="L6">
            <v>0</v>
          </cell>
          <cell r="M6" t="str">
            <v>Angabe</v>
          </cell>
          <cell r="N6">
            <v>0</v>
          </cell>
          <cell r="Q6" t="str">
            <v>ausbil-</v>
          </cell>
          <cell r="R6">
            <v>0</v>
          </cell>
          <cell r="S6" t="str">
            <v>Mittlere</v>
          </cell>
          <cell r="T6" t="str">
            <v>fach-</v>
          </cell>
          <cell r="U6" t="str">
            <v>schulab-</v>
          </cell>
          <cell r="V6" t="str">
            <v>schule D</v>
          </cell>
          <cell r="W6" t="str">
            <v>tungsFH</v>
          </cell>
          <cell r="X6" t="str">
            <v>hoch-</v>
          </cell>
          <cell r="Y6" t="str">
            <v>sitäts-</v>
          </cell>
          <cell r="Z6" t="str">
            <v>tion</v>
          </cell>
          <cell r="AA6" t="str">
            <v>Angabe</v>
          </cell>
          <cell r="AB6">
            <v>0</v>
          </cell>
        </row>
        <row r="7">
          <cell r="E7">
            <v>0</v>
          </cell>
          <cell r="F7">
            <v>0</v>
          </cell>
          <cell r="G7">
            <v>0</v>
          </cell>
          <cell r="H7" t="str">
            <v>schule</v>
          </cell>
          <cell r="I7">
            <v>0</v>
          </cell>
          <cell r="J7">
            <v>0</v>
          </cell>
          <cell r="K7">
            <v>0</v>
          </cell>
          <cell r="L7">
            <v>0</v>
          </cell>
          <cell r="M7" t="str">
            <v>zur Art</v>
          </cell>
          <cell r="N7">
            <v>0</v>
          </cell>
          <cell r="Q7" t="str">
            <v>dung/Pra</v>
          </cell>
          <cell r="R7">
            <v>0</v>
          </cell>
          <cell r="S7">
            <v>0</v>
          </cell>
          <cell r="T7" t="str">
            <v>schule</v>
          </cell>
          <cell r="U7" t="str">
            <v>schluss</v>
          </cell>
          <cell r="V7">
            <v>0</v>
          </cell>
          <cell r="W7">
            <v>0</v>
          </cell>
          <cell r="X7" t="str">
            <v>schule</v>
          </cell>
          <cell r="Y7" t="str">
            <v>abschlus</v>
          </cell>
          <cell r="Z7">
            <v>0</v>
          </cell>
          <cell r="AA7">
            <v>0</v>
          </cell>
          <cell r="AB7">
            <v>0</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Tabelle1"/>
    </sheetNames>
    <sheetDataSet>
      <sheetData sheetId="0">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556E-0347-454E-A6E0-979919FA8FFA}">
  <sheetPr published="0">
    <tabColor rgb="FF00B0F0"/>
  </sheetPr>
  <dimension ref="A1:J13"/>
  <sheetViews>
    <sheetView tabSelected="1" workbookViewId="0">
      <selection activeCell="C19" sqref="C19"/>
    </sheetView>
  </sheetViews>
  <sheetFormatPr baseColWidth="10" defaultColWidth="12.5546875" defaultRowHeight="14.4"/>
  <cols>
    <col min="1" max="1" width="5" customWidth="1"/>
    <col min="3" max="3" width="10.44140625" customWidth="1"/>
    <col min="9" max="9" width="86.44140625" customWidth="1"/>
    <col min="10" max="10" width="6.33203125" customWidth="1"/>
  </cols>
  <sheetData>
    <row r="1" spans="1:10" ht="33" customHeight="1">
      <c r="A1" s="28"/>
      <c r="B1" s="28"/>
      <c r="C1" s="28"/>
      <c r="D1" s="28"/>
      <c r="E1" s="28"/>
      <c r="F1" s="28"/>
      <c r="G1" s="28"/>
      <c r="H1" s="28"/>
      <c r="I1" s="28"/>
      <c r="J1" s="28"/>
    </row>
    <row r="2" spans="1:10">
      <c r="A2" s="28"/>
      <c r="B2" s="31" t="s">
        <v>37</v>
      </c>
      <c r="C2" s="32"/>
      <c r="D2" s="32"/>
      <c r="E2" s="32"/>
      <c r="F2" s="32"/>
      <c r="G2" s="32"/>
      <c r="H2" s="32"/>
      <c r="I2" s="32"/>
      <c r="J2" s="28"/>
    </row>
    <row r="3" spans="1:10" ht="24" customHeight="1">
      <c r="A3" s="28"/>
      <c r="B3" s="32"/>
      <c r="C3" s="32"/>
      <c r="D3" s="32"/>
      <c r="E3" s="32"/>
      <c r="F3" s="32"/>
      <c r="G3" s="32"/>
      <c r="H3" s="32"/>
      <c r="I3" s="32"/>
      <c r="J3" s="28"/>
    </row>
    <row r="4" spans="1:10">
      <c r="A4" s="28"/>
      <c r="B4" s="33" t="s">
        <v>40</v>
      </c>
      <c r="C4" s="34"/>
      <c r="D4" s="34"/>
      <c r="E4" s="34"/>
      <c r="F4" s="34"/>
      <c r="G4" s="34"/>
      <c r="H4" s="34"/>
      <c r="I4" s="34"/>
      <c r="J4" s="28"/>
    </row>
    <row r="5" spans="1:10" ht="39.9" customHeight="1">
      <c r="A5" s="28"/>
      <c r="B5" s="34"/>
      <c r="C5" s="34"/>
      <c r="D5" s="34"/>
      <c r="E5" s="34"/>
      <c r="F5" s="34"/>
      <c r="G5" s="34"/>
      <c r="H5" s="34"/>
      <c r="I5" s="34"/>
      <c r="J5" s="28"/>
    </row>
    <row r="6" spans="1:10">
      <c r="A6" s="28"/>
      <c r="B6" s="35" t="s">
        <v>38</v>
      </c>
      <c r="C6" s="35"/>
      <c r="D6" s="35" t="s">
        <v>39</v>
      </c>
      <c r="E6" s="35"/>
      <c r="F6" s="35"/>
      <c r="G6" s="35"/>
      <c r="H6" s="35"/>
      <c r="I6" s="35"/>
      <c r="J6" s="28"/>
    </row>
    <row r="7" spans="1:10">
      <c r="A7" s="28"/>
      <c r="B7" s="36"/>
      <c r="C7" s="36"/>
      <c r="D7" s="35"/>
      <c r="E7" s="35"/>
      <c r="F7" s="35"/>
      <c r="G7" s="35"/>
      <c r="H7" s="35"/>
      <c r="I7" s="35"/>
      <c r="J7" s="28"/>
    </row>
    <row r="8" spans="1:10" ht="33.75" customHeight="1">
      <c r="A8" s="28"/>
      <c r="B8" s="95">
        <v>2023</v>
      </c>
      <c r="C8" s="94"/>
      <c r="D8" s="50" t="s">
        <v>48</v>
      </c>
      <c r="E8" s="50"/>
      <c r="F8" s="50"/>
      <c r="G8" s="50"/>
      <c r="H8" s="50"/>
      <c r="I8" s="51"/>
      <c r="J8" s="28"/>
    </row>
    <row r="9" spans="1:10" ht="33.75" customHeight="1">
      <c r="A9" s="28"/>
      <c r="B9" s="37">
        <v>2022</v>
      </c>
      <c r="C9" s="38"/>
      <c r="D9" s="39" t="s">
        <v>44</v>
      </c>
      <c r="E9" s="40"/>
      <c r="F9" s="40"/>
      <c r="G9" s="40"/>
      <c r="H9" s="40"/>
      <c r="I9" s="41"/>
      <c r="J9" s="28"/>
    </row>
    <row r="10" spans="1:10" ht="33.75" customHeight="1">
      <c r="A10" s="28"/>
      <c r="B10" s="47">
        <v>2021</v>
      </c>
      <c r="C10" s="48"/>
      <c r="D10" s="49" t="s">
        <v>41</v>
      </c>
      <c r="E10" s="50"/>
      <c r="F10" s="50"/>
      <c r="G10" s="50"/>
      <c r="H10" s="50"/>
      <c r="I10" s="51"/>
      <c r="J10" s="28"/>
    </row>
    <row r="11" spans="1:10" ht="33" customHeight="1">
      <c r="A11" s="28"/>
      <c r="B11" s="37">
        <v>2020</v>
      </c>
      <c r="C11" s="38"/>
      <c r="D11" s="39" t="s">
        <v>29</v>
      </c>
      <c r="E11" s="40"/>
      <c r="F11" s="40"/>
      <c r="G11" s="40"/>
      <c r="H11" s="40"/>
      <c r="I11" s="41"/>
      <c r="J11" s="28"/>
    </row>
    <row r="12" spans="1:10" ht="33.75" customHeight="1">
      <c r="A12" s="28"/>
      <c r="B12" s="42">
        <v>2019</v>
      </c>
      <c r="C12" s="43"/>
      <c r="D12" s="44" t="s">
        <v>0</v>
      </c>
      <c r="E12" s="45"/>
      <c r="F12" s="45"/>
      <c r="G12" s="45"/>
      <c r="H12" s="45"/>
      <c r="I12" s="46"/>
      <c r="J12" s="28"/>
    </row>
    <row r="13" spans="1:10" ht="33" customHeight="1">
      <c r="A13" s="28"/>
      <c r="B13" s="28"/>
      <c r="C13" s="28"/>
      <c r="D13" s="30"/>
      <c r="E13" s="30"/>
      <c r="F13" s="30"/>
      <c r="G13" s="30"/>
      <c r="H13" s="30"/>
      <c r="I13" s="30"/>
      <c r="J13" s="28"/>
    </row>
  </sheetData>
  <mergeCells count="15">
    <mergeCell ref="D13:I13"/>
    <mergeCell ref="B2:I3"/>
    <mergeCell ref="B4:I5"/>
    <mergeCell ref="B6:C7"/>
    <mergeCell ref="D6:I7"/>
    <mergeCell ref="B11:C11"/>
    <mergeCell ref="D11:I11"/>
    <mergeCell ref="B12:C12"/>
    <mergeCell ref="D12:I12"/>
    <mergeCell ref="B10:C10"/>
    <mergeCell ref="D10:I10"/>
    <mergeCell ref="B9:C9"/>
    <mergeCell ref="D9:I9"/>
    <mergeCell ref="B8:C8"/>
    <mergeCell ref="D8:I8"/>
  </mergeCells>
  <hyperlinks>
    <hyperlink ref="D11:I11" location="'2020'!A1" display="Tab59ah_i4c3h_lm21: Horte mit mindestens einem Kind, welches in der Einrichtung eine Eingliederungshilfe wegen körperlicher, geistiger, drohender oder seelischer Behinderung erhält (ohne Sondereinrichtungen), in den Bundesländern am 01.03.2020 (Anzahl; Anteil in %)" xr:uid="{0E2ABB9F-37C3-489E-9509-D31B38AB0459}"/>
    <hyperlink ref="D12:I12" location="'2019'!A1" display="Tab59ah_i4c3h_lm20: Horte mit mindestens einem Kind, welches in der Einrichtung eine Eingliederungshilfe wegen körperlicher, geistiger, drohender oder seelischer Behinderung erhält (ohne Sondereinrichtungen), in den Bundesländern am 01.03.2019 (Anzahl; Anteil in %)" xr:uid="{3AD5441B-C4E7-4F06-A0A9-360E446EE00F}"/>
    <hyperlink ref="D10:I10" location="'2021'!A1" display="Tab59ah_i4c3h_lm22: Horte mit mindestens einem Kind, welches in der Einrichtung eine Eingliederungshilfe wegen körperlicher, geistiger, drohender oder seelischer Behinderung erhält (ohne Sondereinrichtungen), in den Bundesländern am 01.03.2021* (Anzahl; Anteil in %)" xr:uid="{4675BD12-9384-4FA0-A2F4-50FDEFC070E7}"/>
    <hyperlink ref="D9" location="'2022'!A1" display="Tab59ah_i4c3h_lm23: Horte mit mindestens einem Kind, welches in der Einrichtung eine Eingliederungshilfe wegen körperlicher, geistiger, drohender oder seelischer Behinderung erhält (ohne Sondereinrichtungen), in den Bundesländern am 01.03.2022 (Anzahl; Anteil in %)" xr:uid="{BC908DDC-94AF-4B41-9C75-809C968E8DD5}"/>
    <hyperlink ref="D8" location="'2022'!A1" display="Tab59ah_i4c3h_lm23: Horte mit mindestens einem Kind, welches in der Einrichtung eine Eingliederungshilfe wegen körperlicher, geistiger, drohender oder seelischer Behinderung erhält (ohne Sondereinrichtungen), in den Bundesländern am 01.03.2022 (Anzahl; Anteil in %)" xr:uid="{532F8778-1A3E-4657-9AC7-0EA448795645}"/>
    <hyperlink ref="D8:I8" location="'2023'!A1" display="Tab59ah_i4c3h_lm24: Horte mit mindestens einem Kind, welches in der Einrichtung eine Eingliederungshilfe wegen körperlicher, geistiger, drohender oder seelischer Behinderung erhält (ohne Sondereinrichtungen), in den Bundesländern am 01.03.2023 (Anzahl; Anteil in %)" xr:uid="{C5910308-D15C-4FF1-A4AB-64058A70B94E}"/>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BB960-B5F2-4E22-85F0-12DA69E005F5}">
  <sheetPr published="0">
    <tabColor rgb="FF002060"/>
  </sheetPr>
  <dimension ref="B2:O30"/>
  <sheetViews>
    <sheetView workbookViewId="0">
      <selection activeCell="D31" sqref="D31"/>
    </sheetView>
  </sheetViews>
  <sheetFormatPr baseColWidth="10" defaultColWidth="10.44140625" defaultRowHeight="14.4"/>
  <cols>
    <col min="2" max="2" width="30.44140625" customWidth="1"/>
    <col min="3" max="5" width="45.44140625" customWidth="1"/>
    <col min="6" max="15" width="22.44140625" customWidth="1"/>
    <col min="16" max="19" width="17.44140625" customWidth="1"/>
  </cols>
  <sheetData>
    <row r="2" spans="2:15" ht="36.450000000000003" customHeight="1">
      <c r="B2" s="54" t="s">
        <v>48</v>
      </c>
      <c r="C2" s="54"/>
      <c r="D2" s="54"/>
      <c r="E2" s="54"/>
      <c r="F2" s="1"/>
      <c r="G2" s="1"/>
      <c r="H2" s="2"/>
      <c r="I2" s="2"/>
      <c r="J2" s="2"/>
      <c r="K2" s="2"/>
      <c r="L2" s="2"/>
      <c r="M2" s="2"/>
      <c r="N2" s="2"/>
      <c r="O2" s="2"/>
    </row>
    <row r="3" spans="2:15">
      <c r="B3" s="55" t="s">
        <v>1</v>
      </c>
      <c r="C3" s="67" t="s">
        <v>2</v>
      </c>
      <c r="D3" s="68"/>
      <c r="E3" s="69"/>
      <c r="F3" s="70"/>
    </row>
    <row r="4" spans="2:15" ht="75.75" customHeight="1">
      <c r="B4" s="56"/>
      <c r="C4" s="71" t="s">
        <v>3</v>
      </c>
      <c r="D4" s="72" t="s">
        <v>4</v>
      </c>
      <c r="E4" s="73"/>
      <c r="F4" s="70"/>
    </row>
    <row r="5" spans="2:15">
      <c r="B5" s="57"/>
      <c r="C5" s="74" t="s">
        <v>5</v>
      </c>
      <c r="D5" s="74" t="s">
        <v>5</v>
      </c>
      <c r="E5" s="75" t="s">
        <v>6</v>
      </c>
      <c r="F5" s="70"/>
    </row>
    <row r="6" spans="2:15">
      <c r="B6" s="76" t="s">
        <v>7</v>
      </c>
      <c r="C6" s="77">
        <v>395</v>
      </c>
      <c r="D6" s="78">
        <v>47</v>
      </c>
      <c r="E6" s="79">
        <f>IF(D6="x","x",IF(D6="-","-",D6/$C6*100))</f>
        <v>11.898734177215189</v>
      </c>
      <c r="F6" s="70"/>
    </row>
    <row r="7" spans="2:15">
      <c r="B7" s="80" t="s">
        <v>8</v>
      </c>
      <c r="C7" s="81">
        <v>890</v>
      </c>
      <c r="D7" s="82">
        <v>205</v>
      </c>
      <c r="E7" s="83">
        <f t="shared" ref="E7:E24" si="0">IF(D7="x","x",IF(D7="-","-",D7/$C7*100))</f>
        <v>23.033707865168541</v>
      </c>
      <c r="F7" s="70"/>
    </row>
    <row r="8" spans="2:15">
      <c r="B8" s="76" t="s">
        <v>9</v>
      </c>
      <c r="C8" s="84" t="s">
        <v>10</v>
      </c>
      <c r="D8" s="78" t="s">
        <v>10</v>
      </c>
      <c r="E8" s="85" t="str">
        <f t="shared" si="0"/>
        <v>-</v>
      </c>
      <c r="F8" s="70"/>
    </row>
    <row r="9" spans="2:15">
      <c r="B9" s="80" t="s">
        <v>11</v>
      </c>
      <c r="C9" s="81">
        <v>408</v>
      </c>
      <c r="D9" s="82">
        <v>98</v>
      </c>
      <c r="E9" s="83">
        <f t="shared" si="0"/>
        <v>24.019607843137255</v>
      </c>
      <c r="F9" s="70"/>
    </row>
    <row r="10" spans="2:15">
      <c r="B10" s="76" t="s">
        <v>12</v>
      </c>
      <c r="C10" s="84">
        <v>22</v>
      </c>
      <c r="D10" s="78">
        <v>10</v>
      </c>
      <c r="E10" s="85">
        <f t="shared" si="0"/>
        <v>45.454545454545453</v>
      </c>
      <c r="F10" s="70"/>
    </row>
    <row r="11" spans="2:15">
      <c r="B11" s="80" t="s">
        <v>13</v>
      </c>
      <c r="C11" s="81">
        <v>11</v>
      </c>
      <c r="D11" s="82">
        <v>0</v>
      </c>
      <c r="E11" s="83">
        <f t="shared" si="0"/>
        <v>0</v>
      </c>
      <c r="F11" s="70"/>
    </row>
    <row r="12" spans="2:15">
      <c r="B12" s="76" t="s">
        <v>14</v>
      </c>
      <c r="C12" s="84">
        <v>166</v>
      </c>
      <c r="D12" s="78">
        <v>36</v>
      </c>
      <c r="E12" s="85">
        <f t="shared" si="0"/>
        <v>21.686746987951807</v>
      </c>
      <c r="F12" s="70"/>
    </row>
    <row r="13" spans="2:15">
      <c r="B13" s="80" t="s">
        <v>15</v>
      </c>
      <c r="C13" s="81">
        <v>174</v>
      </c>
      <c r="D13" s="82">
        <v>11</v>
      </c>
      <c r="E13" s="83">
        <f t="shared" si="0"/>
        <v>6.3218390804597711</v>
      </c>
      <c r="F13" s="70"/>
    </row>
    <row r="14" spans="2:15">
      <c r="B14" s="76" t="s">
        <v>16</v>
      </c>
      <c r="C14" s="84">
        <v>565</v>
      </c>
      <c r="D14" s="78">
        <v>33</v>
      </c>
      <c r="E14" s="85">
        <f t="shared" si="0"/>
        <v>5.8407079646017701</v>
      </c>
      <c r="F14" s="70"/>
    </row>
    <row r="15" spans="2:15">
      <c r="B15" s="80" t="s">
        <v>17</v>
      </c>
      <c r="C15" s="81">
        <v>54</v>
      </c>
      <c r="D15" s="82">
        <v>4</v>
      </c>
      <c r="E15" s="83">
        <f t="shared" si="0"/>
        <v>7.4074074074074066</v>
      </c>
      <c r="F15" s="70"/>
    </row>
    <row r="16" spans="2:15">
      <c r="B16" s="76" t="s">
        <v>18</v>
      </c>
      <c r="C16" s="84">
        <v>106</v>
      </c>
      <c r="D16" s="78">
        <v>5</v>
      </c>
      <c r="E16" s="85">
        <f t="shared" si="0"/>
        <v>4.716981132075472</v>
      </c>
      <c r="F16" s="70"/>
    </row>
    <row r="17" spans="2:6">
      <c r="B17" s="80" t="s">
        <v>19</v>
      </c>
      <c r="C17" s="81">
        <v>21</v>
      </c>
      <c r="D17" s="82">
        <v>5</v>
      </c>
      <c r="E17" s="83">
        <f t="shared" si="0"/>
        <v>23.809523809523807</v>
      </c>
      <c r="F17" s="70"/>
    </row>
    <row r="18" spans="2:6">
      <c r="B18" s="76" t="s">
        <v>20</v>
      </c>
      <c r="C18" s="84">
        <v>719</v>
      </c>
      <c r="D18" s="78">
        <v>164</v>
      </c>
      <c r="E18" s="85">
        <f t="shared" si="0"/>
        <v>22.809457579972182</v>
      </c>
      <c r="F18" s="70"/>
    </row>
    <row r="19" spans="2:6">
      <c r="B19" s="80" t="s">
        <v>21</v>
      </c>
      <c r="C19" s="81">
        <v>397</v>
      </c>
      <c r="D19" s="82">
        <v>71</v>
      </c>
      <c r="E19" s="83">
        <f t="shared" si="0"/>
        <v>17.884130982367758</v>
      </c>
      <c r="F19" s="70"/>
    </row>
    <row r="20" spans="2:6">
      <c r="B20" s="76" t="s">
        <v>22</v>
      </c>
      <c r="C20" s="84">
        <v>40</v>
      </c>
      <c r="D20" s="78">
        <v>12</v>
      </c>
      <c r="E20" s="85">
        <f t="shared" si="0"/>
        <v>30</v>
      </c>
      <c r="F20" s="70"/>
    </row>
    <row r="21" spans="2:6">
      <c r="B21" s="80" t="s">
        <v>23</v>
      </c>
      <c r="C21" s="86" t="s">
        <v>10</v>
      </c>
      <c r="D21" s="82" t="s">
        <v>10</v>
      </c>
      <c r="E21" s="83" t="str">
        <f t="shared" si="0"/>
        <v>-</v>
      </c>
      <c r="F21" s="70"/>
    </row>
    <row r="22" spans="2:6">
      <c r="B22" s="87" t="s">
        <v>24</v>
      </c>
      <c r="C22" s="88">
        <v>1698</v>
      </c>
      <c r="D22" s="88">
        <v>344</v>
      </c>
      <c r="E22" s="89">
        <f t="shared" si="0"/>
        <v>20.259128386336865</v>
      </c>
    </row>
    <row r="23" spans="2:6">
      <c r="B23" s="76" t="s">
        <v>25</v>
      </c>
      <c r="C23" s="90">
        <v>2270</v>
      </c>
      <c r="D23" s="90">
        <v>357</v>
      </c>
      <c r="E23" s="85">
        <f t="shared" si="0"/>
        <v>15.726872246696036</v>
      </c>
    </row>
    <row r="24" spans="2:6">
      <c r="B24" s="91" t="s">
        <v>26</v>
      </c>
      <c r="C24" s="92">
        <v>3968</v>
      </c>
      <c r="D24" s="92">
        <v>701</v>
      </c>
      <c r="E24" s="93">
        <f t="shared" si="0"/>
        <v>17.666330645161292</v>
      </c>
    </row>
    <row r="25" spans="2:6">
      <c r="B25" s="63" t="s">
        <v>27</v>
      </c>
      <c r="C25" s="64"/>
      <c r="D25" s="64"/>
      <c r="E25" s="64"/>
      <c r="F25" s="70"/>
    </row>
    <row r="26" spans="2:6" ht="27" customHeight="1">
      <c r="B26" s="52" t="s">
        <v>49</v>
      </c>
      <c r="C26" s="53"/>
      <c r="D26" s="53"/>
      <c r="E26" s="53"/>
    </row>
    <row r="29" spans="2:6">
      <c r="C29" s="29"/>
      <c r="D29" s="29"/>
    </row>
    <row r="30" spans="2:6">
      <c r="C30" s="29"/>
      <c r="D30" s="29"/>
    </row>
  </sheetData>
  <mergeCells count="6">
    <mergeCell ref="B2:E2"/>
    <mergeCell ref="B3:B5"/>
    <mergeCell ref="C3:E3"/>
    <mergeCell ref="D4:E4"/>
    <mergeCell ref="B25:E25"/>
    <mergeCell ref="B26:E26"/>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818DD-DA08-4C57-BDF5-41E87B97BB2A}">
  <sheetPr published="0"/>
  <dimension ref="B2:O32"/>
  <sheetViews>
    <sheetView workbookViewId="0"/>
  </sheetViews>
  <sheetFormatPr baseColWidth="10" defaultColWidth="10.44140625" defaultRowHeight="14.4"/>
  <cols>
    <col min="2" max="2" width="30.5546875" customWidth="1"/>
    <col min="3" max="5" width="45.44140625" customWidth="1"/>
    <col min="6" max="15" width="22.44140625" customWidth="1"/>
    <col min="16" max="19" width="17.44140625" customWidth="1"/>
  </cols>
  <sheetData>
    <row r="2" spans="2:15" ht="32.25" customHeight="1">
      <c r="B2" s="54" t="s">
        <v>44</v>
      </c>
      <c r="C2" s="54"/>
      <c r="D2" s="54"/>
      <c r="E2" s="54"/>
      <c r="F2" s="1"/>
      <c r="G2" s="1"/>
      <c r="H2" s="2"/>
      <c r="I2" s="2"/>
      <c r="J2" s="2"/>
      <c r="K2" s="2"/>
      <c r="L2" s="2"/>
      <c r="M2" s="2"/>
      <c r="N2" s="2"/>
      <c r="O2" s="2"/>
    </row>
    <row r="3" spans="2:15">
      <c r="B3" s="55" t="s">
        <v>1</v>
      </c>
      <c r="C3" s="58" t="s">
        <v>2</v>
      </c>
      <c r="D3" s="59"/>
      <c r="E3" s="60"/>
      <c r="F3" s="3"/>
    </row>
    <row r="4" spans="2:15" ht="75.75" customHeight="1">
      <c r="B4" s="56"/>
      <c r="C4" s="4" t="s">
        <v>3</v>
      </c>
      <c r="D4" s="61" t="s">
        <v>4</v>
      </c>
      <c r="E4" s="62"/>
      <c r="F4" s="3"/>
    </row>
    <row r="5" spans="2:15">
      <c r="B5" s="57"/>
      <c r="C5" s="5" t="s">
        <v>5</v>
      </c>
      <c r="D5" s="5" t="s">
        <v>5</v>
      </c>
      <c r="E5" s="6" t="s">
        <v>6</v>
      </c>
      <c r="F5" s="3"/>
    </row>
    <row r="6" spans="2:15">
      <c r="B6" s="7" t="s">
        <v>7</v>
      </c>
      <c r="C6" s="8">
        <v>399</v>
      </c>
      <c r="D6" s="9">
        <v>46</v>
      </c>
      <c r="E6" s="10">
        <f>D6/C6*100</f>
        <v>11.528822055137844</v>
      </c>
      <c r="F6" s="3"/>
    </row>
    <row r="7" spans="2:15">
      <c r="B7" s="11" t="s">
        <v>8</v>
      </c>
      <c r="C7" s="12">
        <v>892</v>
      </c>
      <c r="D7" s="13">
        <v>213</v>
      </c>
      <c r="E7" s="14">
        <f t="shared" ref="E7:E24" si="0">D7/C7*100</f>
        <v>23.878923766816143</v>
      </c>
      <c r="F7" s="3"/>
    </row>
    <row r="8" spans="2:15">
      <c r="B8" s="7" t="s">
        <v>9</v>
      </c>
      <c r="C8" s="15" t="s">
        <v>10</v>
      </c>
      <c r="D8" s="9" t="s">
        <v>10</v>
      </c>
      <c r="E8" s="16" t="s">
        <v>10</v>
      </c>
      <c r="F8" s="3"/>
    </row>
    <row r="9" spans="2:15">
      <c r="B9" s="11" t="s">
        <v>11</v>
      </c>
      <c r="C9" s="12">
        <v>395</v>
      </c>
      <c r="D9" s="13">
        <v>85</v>
      </c>
      <c r="E9" s="14">
        <f t="shared" si="0"/>
        <v>21.518987341772153</v>
      </c>
      <c r="F9" s="3"/>
    </row>
    <row r="10" spans="2:15">
      <c r="B10" s="7" t="s">
        <v>12</v>
      </c>
      <c r="C10" s="15">
        <v>21</v>
      </c>
      <c r="D10" s="9">
        <v>12</v>
      </c>
      <c r="E10" s="16">
        <f t="shared" si="0"/>
        <v>57.142857142857139</v>
      </c>
      <c r="F10" s="3"/>
    </row>
    <row r="11" spans="2:15">
      <c r="B11" s="11" t="s">
        <v>13</v>
      </c>
      <c r="C11" s="12">
        <v>8</v>
      </c>
      <c r="D11" s="13">
        <v>0</v>
      </c>
      <c r="E11" s="14">
        <f t="shared" si="0"/>
        <v>0</v>
      </c>
      <c r="F11" s="3"/>
    </row>
    <row r="12" spans="2:15">
      <c r="B12" s="7" t="s">
        <v>14</v>
      </c>
      <c r="C12" s="15">
        <v>164</v>
      </c>
      <c r="D12" s="9">
        <v>34</v>
      </c>
      <c r="E12" s="16">
        <f t="shared" si="0"/>
        <v>20.73170731707317</v>
      </c>
      <c r="F12" s="3"/>
    </row>
    <row r="13" spans="2:15">
      <c r="B13" s="11" t="s">
        <v>15</v>
      </c>
      <c r="C13" s="12">
        <v>170</v>
      </c>
      <c r="D13" s="13">
        <v>6</v>
      </c>
      <c r="E13" s="14">
        <f t="shared" si="0"/>
        <v>3.5294117647058822</v>
      </c>
      <c r="F13" s="3"/>
    </row>
    <row r="14" spans="2:15">
      <c r="B14" s="7" t="s">
        <v>16</v>
      </c>
      <c r="C14" s="15">
        <v>544</v>
      </c>
      <c r="D14" s="9">
        <v>25</v>
      </c>
      <c r="E14" s="16">
        <f t="shared" si="0"/>
        <v>4.5955882352941178</v>
      </c>
      <c r="F14" s="3"/>
    </row>
    <row r="15" spans="2:15">
      <c r="B15" s="11" t="s">
        <v>17</v>
      </c>
      <c r="C15" s="12">
        <v>51</v>
      </c>
      <c r="D15" s="13" t="s">
        <v>30</v>
      </c>
      <c r="E15" s="14" t="s">
        <v>30</v>
      </c>
      <c r="F15" s="3"/>
    </row>
    <row r="16" spans="2:15">
      <c r="B16" s="7" t="s">
        <v>18</v>
      </c>
      <c r="C16" s="15">
        <v>101</v>
      </c>
      <c r="D16" s="9">
        <v>4</v>
      </c>
      <c r="E16" s="16">
        <f t="shared" si="0"/>
        <v>3.9603960396039604</v>
      </c>
      <c r="F16" s="3"/>
    </row>
    <row r="17" spans="2:6">
      <c r="B17" s="11" t="s">
        <v>19</v>
      </c>
      <c r="C17" s="12">
        <v>18</v>
      </c>
      <c r="D17" s="13" t="s">
        <v>30</v>
      </c>
      <c r="E17" s="14" t="s">
        <v>30</v>
      </c>
      <c r="F17" s="3"/>
    </row>
    <row r="18" spans="2:6">
      <c r="B18" s="7" t="s">
        <v>20</v>
      </c>
      <c r="C18" s="15">
        <v>701</v>
      </c>
      <c r="D18" s="9">
        <v>149</v>
      </c>
      <c r="E18" s="16">
        <f t="shared" si="0"/>
        <v>21.255349500713265</v>
      </c>
      <c r="F18" s="3"/>
    </row>
    <row r="19" spans="2:6">
      <c r="B19" s="11" t="s">
        <v>21</v>
      </c>
      <c r="C19" s="12">
        <v>394</v>
      </c>
      <c r="D19" s="13">
        <v>68</v>
      </c>
      <c r="E19" s="14">
        <f t="shared" si="0"/>
        <v>17.258883248730964</v>
      </c>
      <c r="F19" s="3"/>
    </row>
    <row r="20" spans="2:6">
      <c r="B20" s="7" t="s">
        <v>22</v>
      </c>
      <c r="C20" s="17">
        <v>43</v>
      </c>
      <c r="D20" s="18">
        <v>12</v>
      </c>
      <c r="E20" s="16">
        <f t="shared" si="0"/>
        <v>27.906976744186046</v>
      </c>
      <c r="F20" s="3"/>
    </row>
    <row r="21" spans="2:6">
      <c r="B21" s="11" t="s">
        <v>23</v>
      </c>
      <c r="C21" s="19" t="s">
        <v>10</v>
      </c>
      <c r="D21" s="13" t="s">
        <v>10</v>
      </c>
      <c r="E21" s="14" t="s">
        <v>10</v>
      </c>
      <c r="F21" s="3"/>
    </row>
    <row r="22" spans="2:6">
      <c r="B22" s="20" t="s">
        <v>24</v>
      </c>
      <c r="C22" s="21">
        <f>SUM(C9,C13,C18,C19,C21,C8)</f>
        <v>1660</v>
      </c>
      <c r="D22" s="21">
        <f>SUM(D9,D13,D18,D19,D21,D8)</f>
        <v>308</v>
      </c>
      <c r="E22" s="22">
        <f t="shared" si="0"/>
        <v>18.554216867469879</v>
      </c>
    </row>
    <row r="23" spans="2:6">
      <c r="B23" s="7" t="s">
        <v>33</v>
      </c>
      <c r="C23" s="23">
        <f>SUM(C6,C7,C10,C11,C12,C14,,C16,,C20)</f>
        <v>2172</v>
      </c>
      <c r="D23" s="23">
        <f>SUM(D6,D7,D10,D11,D12,D14,D15,D16,D17,D20)</f>
        <v>346</v>
      </c>
      <c r="E23" s="16">
        <f>D23/C23*100</f>
        <v>15.930018416206263</v>
      </c>
    </row>
    <row r="24" spans="2:6">
      <c r="B24" s="24" t="s">
        <v>26</v>
      </c>
      <c r="C24" s="25">
        <f>SUM(C6:C21)</f>
        <v>3901</v>
      </c>
      <c r="D24" s="25">
        <v>661</v>
      </c>
      <c r="E24" s="26">
        <f t="shared" si="0"/>
        <v>16.944373237631378</v>
      </c>
    </row>
    <row r="25" spans="2:6">
      <c r="B25" s="63" t="s">
        <v>27</v>
      </c>
      <c r="C25" s="64"/>
      <c r="D25" s="64"/>
      <c r="E25" s="64"/>
      <c r="F25" s="3"/>
    </row>
    <row r="26" spans="2:6">
      <c r="B26" s="52" t="s">
        <v>45</v>
      </c>
      <c r="C26" s="52"/>
      <c r="D26" s="52"/>
      <c r="E26" s="52"/>
      <c r="F26" s="3"/>
    </row>
    <row r="27" spans="2:6">
      <c r="B27" s="52" t="s">
        <v>46</v>
      </c>
      <c r="C27" s="52"/>
      <c r="D27" s="52"/>
      <c r="E27" s="52"/>
      <c r="F27" s="3"/>
    </row>
    <row r="28" spans="2:6" ht="27" customHeight="1">
      <c r="B28" s="52" t="s">
        <v>47</v>
      </c>
      <c r="C28" s="53"/>
      <c r="D28" s="53"/>
      <c r="E28" s="53"/>
    </row>
    <row r="31" spans="2:6">
      <c r="C31" s="29"/>
      <c r="D31" s="29"/>
    </row>
    <row r="32" spans="2:6">
      <c r="C32" s="29"/>
      <c r="D32" s="29"/>
    </row>
  </sheetData>
  <mergeCells count="8">
    <mergeCell ref="B27:E27"/>
    <mergeCell ref="B28:E28"/>
    <mergeCell ref="B2:E2"/>
    <mergeCell ref="B3:B5"/>
    <mergeCell ref="C3:E3"/>
    <mergeCell ref="D4:E4"/>
    <mergeCell ref="B25:E25"/>
    <mergeCell ref="B26:E2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6832-91A8-4972-B1F0-389630FEDEF8}">
  <sheetPr published="0"/>
  <dimension ref="B2:O31"/>
  <sheetViews>
    <sheetView workbookViewId="0">
      <selection activeCell="B2" sqref="B2:E2"/>
    </sheetView>
  </sheetViews>
  <sheetFormatPr baseColWidth="10" defaultColWidth="10.44140625" defaultRowHeight="14.4"/>
  <cols>
    <col min="2" max="2" width="28.44140625" customWidth="1"/>
    <col min="3" max="5" width="45.44140625" customWidth="1"/>
    <col min="6" max="15" width="22.44140625" customWidth="1"/>
    <col min="16" max="19" width="17.44140625" customWidth="1"/>
  </cols>
  <sheetData>
    <row r="2" spans="2:15" ht="33" customHeight="1">
      <c r="B2" s="54" t="s">
        <v>41</v>
      </c>
      <c r="C2" s="54"/>
      <c r="D2" s="54"/>
      <c r="E2" s="54"/>
      <c r="F2" s="1"/>
      <c r="G2" s="1"/>
      <c r="H2" s="2"/>
      <c r="I2" s="2"/>
      <c r="J2" s="2"/>
      <c r="K2" s="2"/>
      <c r="L2" s="2"/>
      <c r="M2" s="2"/>
      <c r="N2" s="2"/>
      <c r="O2" s="2"/>
    </row>
    <row r="3" spans="2:15">
      <c r="B3" s="55" t="s">
        <v>1</v>
      </c>
      <c r="C3" s="58" t="s">
        <v>2</v>
      </c>
      <c r="D3" s="59"/>
      <c r="E3" s="60"/>
      <c r="F3" s="3"/>
    </row>
    <row r="4" spans="2:15" ht="75.75" customHeight="1">
      <c r="B4" s="56"/>
      <c r="C4" s="4" t="s">
        <v>3</v>
      </c>
      <c r="D4" s="61" t="s">
        <v>4</v>
      </c>
      <c r="E4" s="62"/>
      <c r="F4" s="3"/>
    </row>
    <row r="5" spans="2:15">
      <c r="B5" s="57"/>
      <c r="C5" s="5" t="s">
        <v>5</v>
      </c>
      <c r="D5" s="5" t="s">
        <v>5</v>
      </c>
      <c r="E5" s="6" t="s">
        <v>6</v>
      </c>
      <c r="F5" s="3"/>
    </row>
    <row r="6" spans="2:15">
      <c r="B6" s="7" t="s">
        <v>7</v>
      </c>
      <c r="C6" s="8">
        <v>401</v>
      </c>
      <c r="D6" s="9">
        <v>38</v>
      </c>
      <c r="E6" s="10">
        <f>D6/C6*100</f>
        <v>9.4763092269326688</v>
      </c>
      <c r="F6" s="3"/>
    </row>
    <row r="7" spans="2:15">
      <c r="B7" s="11" t="s">
        <v>8</v>
      </c>
      <c r="C7" s="12">
        <v>890</v>
      </c>
      <c r="D7" s="13">
        <v>207</v>
      </c>
      <c r="E7" s="14">
        <f t="shared" ref="E7:E24" si="0">D7/C7*100</f>
        <v>23.258426966292134</v>
      </c>
      <c r="F7" s="3"/>
    </row>
    <row r="8" spans="2:15">
      <c r="B8" s="7" t="s">
        <v>9</v>
      </c>
      <c r="C8" s="15" t="s">
        <v>10</v>
      </c>
      <c r="D8" s="9" t="s">
        <v>10</v>
      </c>
      <c r="E8" s="16" t="s">
        <v>10</v>
      </c>
      <c r="F8" s="3"/>
    </row>
    <row r="9" spans="2:15">
      <c r="B9" s="11" t="s">
        <v>11</v>
      </c>
      <c r="C9" s="12">
        <v>386</v>
      </c>
      <c r="D9" s="13">
        <v>88</v>
      </c>
      <c r="E9" s="14">
        <f t="shared" si="0"/>
        <v>22.797927461139896</v>
      </c>
      <c r="F9" s="3"/>
    </row>
    <row r="10" spans="2:15">
      <c r="B10" s="7" t="s">
        <v>12</v>
      </c>
      <c r="C10" s="15">
        <v>21</v>
      </c>
      <c r="D10" s="9">
        <v>14</v>
      </c>
      <c r="E10" s="16">
        <f t="shared" si="0"/>
        <v>66.666666666666657</v>
      </c>
      <c r="F10" s="3"/>
    </row>
    <row r="11" spans="2:15">
      <c r="B11" s="11" t="s">
        <v>13</v>
      </c>
      <c r="C11" s="12">
        <v>9</v>
      </c>
      <c r="D11" s="13">
        <v>0</v>
      </c>
      <c r="E11" s="14">
        <f t="shared" si="0"/>
        <v>0</v>
      </c>
      <c r="F11" s="3"/>
    </row>
    <row r="12" spans="2:15">
      <c r="B12" s="7" t="s">
        <v>14</v>
      </c>
      <c r="C12" s="15">
        <v>172</v>
      </c>
      <c r="D12" s="9">
        <v>36</v>
      </c>
      <c r="E12" s="16">
        <f t="shared" si="0"/>
        <v>20.930232558139537</v>
      </c>
      <c r="F12" s="3"/>
    </row>
    <row r="13" spans="2:15">
      <c r="B13" s="11" t="s">
        <v>15</v>
      </c>
      <c r="C13" s="12">
        <v>164</v>
      </c>
      <c r="D13" s="13">
        <v>4</v>
      </c>
      <c r="E13" s="14">
        <f t="shared" si="0"/>
        <v>2.4390243902439024</v>
      </c>
      <c r="F13" s="3"/>
    </row>
    <row r="14" spans="2:15">
      <c r="B14" s="7" t="s">
        <v>16</v>
      </c>
      <c r="C14" s="15">
        <v>545</v>
      </c>
      <c r="D14" s="9">
        <v>23</v>
      </c>
      <c r="E14" s="16">
        <f t="shared" si="0"/>
        <v>4.2201834862385326</v>
      </c>
      <c r="F14" s="3"/>
    </row>
    <row r="15" spans="2:15">
      <c r="B15" s="11" t="s">
        <v>17</v>
      </c>
      <c r="C15" s="12">
        <v>48</v>
      </c>
      <c r="D15" s="13">
        <v>7</v>
      </c>
      <c r="E15" s="14">
        <f t="shared" si="0"/>
        <v>14.583333333333334</v>
      </c>
      <c r="F15" s="3"/>
    </row>
    <row r="16" spans="2:15">
      <c r="B16" s="7" t="s">
        <v>18</v>
      </c>
      <c r="C16" s="15">
        <v>98</v>
      </c>
      <c r="D16" s="9">
        <v>7</v>
      </c>
      <c r="E16" s="16">
        <f t="shared" si="0"/>
        <v>7.1428571428571423</v>
      </c>
      <c r="F16" s="3"/>
    </row>
    <row r="17" spans="2:6">
      <c r="B17" s="11" t="s">
        <v>19</v>
      </c>
      <c r="C17" s="12">
        <v>20</v>
      </c>
      <c r="D17" s="13">
        <v>6</v>
      </c>
      <c r="E17" s="14">
        <f t="shared" si="0"/>
        <v>30</v>
      </c>
      <c r="F17" s="3"/>
    </row>
    <row r="18" spans="2:6">
      <c r="B18" s="7" t="s">
        <v>20</v>
      </c>
      <c r="C18" s="15">
        <v>690</v>
      </c>
      <c r="D18" s="9">
        <v>145</v>
      </c>
      <c r="E18" s="16">
        <f t="shared" si="0"/>
        <v>21.014492753623188</v>
      </c>
      <c r="F18" s="3"/>
    </row>
    <row r="19" spans="2:6">
      <c r="B19" s="11" t="s">
        <v>21</v>
      </c>
      <c r="C19" s="12">
        <v>390</v>
      </c>
      <c r="D19" s="13">
        <v>61</v>
      </c>
      <c r="E19" s="14">
        <f t="shared" si="0"/>
        <v>15.641025641025641</v>
      </c>
      <c r="F19" s="3"/>
    </row>
    <row r="20" spans="2:6">
      <c r="B20" s="7" t="s">
        <v>22</v>
      </c>
      <c r="C20" s="17">
        <v>40</v>
      </c>
      <c r="D20" s="18">
        <v>10</v>
      </c>
      <c r="E20" s="16">
        <f t="shared" si="0"/>
        <v>25</v>
      </c>
      <c r="F20" s="3"/>
    </row>
    <row r="21" spans="2:6">
      <c r="B21" s="11" t="s">
        <v>23</v>
      </c>
      <c r="C21" s="19" t="s">
        <v>10</v>
      </c>
      <c r="D21" s="13" t="s">
        <v>10</v>
      </c>
      <c r="E21" s="14" t="s">
        <v>10</v>
      </c>
      <c r="F21" s="3"/>
    </row>
    <row r="22" spans="2:6">
      <c r="B22" s="20" t="s">
        <v>24</v>
      </c>
      <c r="C22" s="21">
        <f>SUM(C9,C13,C18,C19,C21,C8)</f>
        <v>1630</v>
      </c>
      <c r="D22" s="21">
        <f>SUM(D9,D13,D18,D19,D21,D8)</f>
        <v>298</v>
      </c>
      <c r="E22" s="22">
        <f t="shared" si="0"/>
        <v>18.282208588957054</v>
      </c>
    </row>
    <row r="23" spans="2:6">
      <c r="B23" s="7" t="s">
        <v>25</v>
      </c>
      <c r="C23" s="23">
        <f>SUM(C6,C7,C10,C11,C12,C14,C15,C16,C17,C20)</f>
        <v>2244</v>
      </c>
      <c r="D23" s="23">
        <f>SUM(D6,D7,D10,D11,D12,D14,D15,D16,D17,D20)</f>
        <v>348</v>
      </c>
      <c r="E23" s="16">
        <f t="shared" si="0"/>
        <v>15.508021390374333</v>
      </c>
    </row>
    <row r="24" spans="2:6">
      <c r="B24" s="24" t="s">
        <v>26</v>
      </c>
      <c r="C24" s="25">
        <f>SUM(C6:C21)</f>
        <v>3874</v>
      </c>
      <c r="D24" s="25">
        <f>SUM(D6:D21)</f>
        <v>646</v>
      </c>
      <c r="E24" s="26">
        <f t="shared" si="0"/>
        <v>16.675271037687146</v>
      </c>
      <c r="F24" s="3"/>
    </row>
    <row r="25" spans="2:6">
      <c r="B25" s="63" t="s">
        <v>27</v>
      </c>
      <c r="C25" s="64"/>
      <c r="D25" s="64"/>
      <c r="E25" s="64"/>
      <c r="F25" s="3"/>
    </row>
    <row r="26" spans="2:6" ht="63" customHeight="1">
      <c r="B26" s="65" t="s">
        <v>42</v>
      </c>
      <c r="C26" s="65"/>
      <c r="D26" s="65"/>
      <c r="E26" s="65"/>
    </row>
    <row r="27" spans="2:6" ht="27" customHeight="1">
      <c r="B27" s="52" t="s">
        <v>43</v>
      </c>
      <c r="C27" s="53"/>
      <c r="D27" s="53"/>
      <c r="E27" s="53"/>
    </row>
    <row r="30" spans="2:6">
      <c r="C30" s="29"/>
      <c r="D30" s="29"/>
    </row>
    <row r="31" spans="2:6">
      <c r="C31" s="29"/>
      <c r="D31" s="29"/>
    </row>
  </sheetData>
  <mergeCells count="7">
    <mergeCell ref="B27:E27"/>
    <mergeCell ref="B2:E2"/>
    <mergeCell ref="B3:B5"/>
    <mergeCell ref="C3:E3"/>
    <mergeCell ref="D4:E4"/>
    <mergeCell ref="B25:E25"/>
    <mergeCell ref="B26:E26"/>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B2:O29"/>
  <sheetViews>
    <sheetView workbookViewId="0"/>
  </sheetViews>
  <sheetFormatPr baseColWidth="10" defaultColWidth="10.6640625" defaultRowHeight="14.4"/>
  <cols>
    <col min="2" max="2" width="28.44140625" customWidth="1"/>
    <col min="3" max="3" width="45.33203125" customWidth="1"/>
    <col min="4" max="4" width="45.6640625" customWidth="1"/>
    <col min="5" max="5" width="45.33203125" customWidth="1"/>
    <col min="6" max="15" width="22.6640625" customWidth="1"/>
    <col min="16" max="19" width="17.44140625" customWidth="1"/>
  </cols>
  <sheetData>
    <row r="2" spans="2:15" ht="36.6" customHeight="1">
      <c r="B2" s="54" t="s">
        <v>29</v>
      </c>
      <c r="C2" s="54"/>
      <c r="D2" s="54"/>
      <c r="E2" s="54"/>
      <c r="F2" s="1"/>
      <c r="G2" s="1"/>
      <c r="H2" s="2"/>
      <c r="I2" s="2"/>
      <c r="J2" s="2"/>
      <c r="K2" s="2"/>
      <c r="L2" s="2"/>
      <c r="M2" s="2"/>
      <c r="N2" s="2"/>
      <c r="O2" s="2"/>
    </row>
    <row r="3" spans="2:15">
      <c r="B3" s="55" t="s">
        <v>1</v>
      </c>
      <c r="C3" s="58" t="s">
        <v>2</v>
      </c>
      <c r="D3" s="59"/>
      <c r="E3" s="60"/>
      <c r="F3" s="3"/>
    </row>
    <row r="4" spans="2:15" ht="75.75" customHeight="1">
      <c r="B4" s="56"/>
      <c r="C4" s="4" t="s">
        <v>3</v>
      </c>
      <c r="D4" s="61" t="s">
        <v>4</v>
      </c>
      <c r="E4" s="62"/>
      <c r="F4" s="3"/>
    </row>
    <row r="5" spans="2:15">
      <c r="B5" s="57"/>
      <c r="C5" s="5" t="s">
        <v>5</v>
      </c>
      <c r="D5" s="5" t="s">
        <v>5</v>
      </c>
      <c r="E5" s="6" t="s">
        <v>6</v>
      </c>
      <c r="F5" s="3"/>
    </row>
    <row r="6" spans="2:15">
      <c r="B6" s="7" t="s">
        <v>7</v>
      </c>
      <c r="C6" s="8">
        <v>410</v>
      </c>
      <c r="D6" s="9">
        <v>46</v>
      </c>
      <c r="E6" s="10">
        <f>D6/C6*100</f>
        <v>11.219512195121952</v>
      </c>
      <c r="F6" s="3"/>
    </row>
    <row r="7" spans="2:15">
      <c r="B7" s="11" t="s">
        <v>8</v>
      </c>
      <c r="C7" s="12">
        <v>879</v>
      </c>
      <c r="D7" s="13">
        <v>194</v>
      </c>
      <c r="E7" s="14">
        <f t="shared" ref="E7:E24" si="0">D7/C7*100</f>
        <v>22.070534698521048</v>
      </c>
      <c r="F7" s="3"/>
    </row>
    <row r="8" spans="2:15">
      <c r="B8" s="7" t="s">
        <v>9</v>
      </c>
      <c r="C8" s="15" t="s">
        <v>10</v>
      </c>
      <c r="D8" s="9" t="s">
        <v>10</v>
      </c>
      <c r="E8" s="16" t="s">
        <v>10</v>
      </c>
      <c r="F8" s="3"/>
    </row>
    <row r="9" spans="2:15">
      <c r="B9" s="11" t="s">
        <v>11</v>
      </c>
      <c r="C9" s="12">
        <v>379</v>
      </c>
      <c r="D9" s="13">
        <v>95</v>
      </c>
      <c r="E9" s="14">
        <f t="shared" si="0"/>
        <v>25.065963060686013</v>
      </c>
      <c r="F9" s="3"/>
    </row>
    <row r="10" spans="2:15">
      <c r="B10" s="7" t="s">
        <v>12</v>
      </c>
      <c r="C10" s="15">
        <v>24</v>
      </c>
      <c r="D10" s="9" t="s">
        <v>30</v>
      </c>
      <c r="E10" s="16" t="s">
        <v>30</v>
      </c>
      <c r="F10" s="3"/>
    </row>
    <row r="11" spans="2:15">
      <c r="B11" s="11" t="s">
        <v>13</v>
      </c>
      <c r="C11" s="12">
        <v>7</v>
      </c>
      <c r="D11" s="13" t="s">
        <v>30</v>
      </c>
      <c r="E11" s="14" t="s">
        <v>30</v>
      </c>
      <c r="F11" s="3"/>
    </row>
    <row r="12" spans="2:15">
      <c r="B12" s="7" t="s">
        <v>14</v>
      </c>
      <c r="C12" s="15">
        <v>169</v>
      </c>
      <c r="D12" s="9">
        <v>45</v>
      </c>
      <c r="E12" s="16">
        <f t="shared" si="0"/>
        <v>26.627218934911244</v>
      </c>
      <c r="F12" s="3"/>
    </row>
    <row r="13" spans="2:15">
      <c r="B13" s="11" t="s">
        <v>15</v>
      </c>
      <c r="C13" s="12">
        <v>159</v>
      </c>
      <c r="D13" s="13">
        <v>8</v>
      </c>
      <c r="E13" s="14">
        <f t="shared" si="0"/>
        <v>5.0314465408805038</v>
      </c>
      <c r="F13" s="3"/>
    </row>
    <row r="14" spans="2:15">
      <c r="B14" s="7" t="s">
        <v>16</v>
      </c>
      <c r="C14" s="15">
        <v>549</v>
      </c>
      <c r="D14" s="9">
        <v>25</v>
      </c>
      <c r="E14" s="16">
        <f t="shared" si="0"/>
        <v>4.5537340619307827</v>
      </c>
      <c r="F14" s="3"/>
    </row>
    <row r="15" spans="2:15">
      <c r="B15" s="11" t="s">
        <v>35</v>
      </c>
      <c r="C15" s="12">
        <v>51</v>
      </c>
      <c r="D15" s="13">
        <v>3</v>
      </c>
      <c r="E15" s="14">
        <f t="shared" si="0"/>
        <v>5.8823529411764701</v>
      </c>
      <c r="F15" s="3"/>
    </row>
    <row r="16" spans="2:15">
      <c r="B16" s="7" t="s">
        <v>18</v>
      </c>
      <c r="C16" s="15">
        <v>102</v>
      </c>
      <c r="D16" s="9">
        <v>9</v>
      </c>
      <c r="E16" s="16">
        <f t="shared" si="0"/>
        <v>8.8235294117647065</v>
      </c>
      <c r="F16" s="3"/>
    </row>
    <row r="17" spans="2:6">
      <c r="B17" s="11" t="s">
        <v>19</v>
      </c>
      <c r="C17" s="12">
        <v>18</v>
      </c>
      <c r="D17" s="13">
        <v>7</v>
      </c>
      <c r="E17" s="14">
        <f t="shared" si="0"/>
        <v>38.888888888888893</v>
      </c>
      <c r="F17" s="3"/>
    </row>
    <row r="18" spans="2:6">
      <c r="B18" s="7" t="s">
        <v>20</v>
      </c>
      <c r="C18" s="15">
        <v>677</v>
      </c>
      <c r="D18" s="9">
        <v>126</v>
      </c>
      <c r="E18" s="16">
        <f t="shared" si="0"/>
        <v>18.611521418020679</v>
      </c>
      <c r="F18" s="3"/>
    </row>
    <row r="19" spans="2:6">
      <c r="B19" s="11" t="s">
        <v>21</v>
      </c>
      <c r="C19" s="12">
        <v>386</v>
      </c>
      <c r="D19" s="13">
        <v>66</v>
      </c>
      <c r="E19" s="14">
        <f t="shared" si="0"/>
        <v>17.098445595854923</v>
      </c>
      <c r="F19" s="3"/>
    </row>
    <row r="20" spans="2:6">
      <c r="B20" s="7" t="s">
        <v>22</v>
      </c>
      <c r="C20" s="17">
        <v>42</v>
      </c>
      <c r="D20" s="18">
        <v>10</v>
      </c>
      <c r="E20" s="16">
        <f t="shared" si="0"/>
        <v>23.809523809523807</v>
      </c>
      <c r="F20" s="3"/>
    </row>
    <row r="21" spans="2:6">
      <c r="B21" s="11" t="s">
        <v>23</v>
      </c>
      <c r="C21" s="19" t="s">
        <v>10</v>
      </c>
      <c r="D21" s="13" t="s">
        <v>10</v>
      </c>
      <c r="E21" s="14" t="s">
        <v>10</v>
      </c>
      <c r="F21" s="3"/>
    </row>
    <row r="22" spans="2:6">
      <c r="B22" s="20" t="s">
        <v>24</v>
      </c>
      <c r="C22" s="21">
        <f>SUM(C9,C13,C18,C19,C21,C8)</f>
        <v>1601</v>
      </c>
      <c r="D22" s="21">
        <f>SUM(D9,D13,D18,D19,D21,D8)</f>
        <v>295</v>
      </c>
      <c r="E22" s="22">
        <f t="shared" si="0"/>
        <v>18.425983760149904</v>
      </c>
      <c r="F22" s="3"/>
    </row>
    <row r="23" spans="2:6">
      <c r="B23" s="7" t="s">
        <v>33</v>
      </c>
      <c r="C23" s="23">
        <f>SUM(C6,C7,C12,C14,C15,C16,C17,C20)</f>
        <v>2220</v>
      </c>
      <c r="D23" s="23">
        <f>SUM(D6,D7,D10,D11,D12,D14,D15,D16,D17,D20)</f>
        <v>339</v>
      </c>
      <c r="E23" s="16">
        <f t="shared" si="0"/>
        <v>15.27027027027027</v>
      </c>
      <c r="F23" s="3"/>
    </row>
    <row r="24" spans="2:6">
      <c r="B24" s="24" t="s">
        <v>26</v>
      </c>
      <c r="C24" s="25">
        <f>SUM(C6:C21)</f>
        <v>3852</v>
      </c>
      <c r="D24" s="25">
        <v>647</v>
      </c>
      <c r="E24" s="26">
        <f t="shared" si="0"/>
        <v>16.796469366562825</v>
      </c>
      <c r="F24" s="3"/>
    </row>
    <row r="25" spans="2:6">
      <c r="B25" s="63" t="s">
        <v>27</v>
      </c>
      <c r="C25" s="64"/>
      <c r="D25" s="64"/>
      <c r="E25" s="64"/>
      <c r="F25" s="3"/>
    </row>
    <row r="26" spans="2:6" ht="14.25" customHeight="1">
      <c r="B26" s="52" t="s">
        <v>31</v>
      </c>
      <c r="C26" s="52"/>
      <c r="D26" s="52"/>
      <c r="E26" s="52"/>
      <c r="F26" s="3"/>
    </row>
    <row r="27" spans="2:6" ht="14.25" customHeight="1">
      <c r="B27" s="66" t="s">
        <v>34</v>
      </c>
      <c r="C27" s="66"/>
      <c r="D27" s="66"/>
      <c r="E27" s="66"/>
    </row>
    <row r="28" spans="2:6" ht="45" customHeight="1">
      <c r="B28" s="65" t="s">
        <v>36</v>
      </c>
      <c r="C28" s="65"/>
      <c r="D28" s="65"/>
      <c r="E28" s="65"/>
    </row>
    <row r="29" spans="2:6" ht="27" customHeight="1">
      <c r="B29" s="52" t="s">
        <v>32</v>
      </c>
      <c r="C29" s="53"/>
      <c r="D29" s="53"/>
      <c r="E29" s="53"/>
    </row>
  </sheetData>
  <mergeCells count="9">
    <mergeCell ref="B27:E27"/>
    <mergeCell ref="B29:E29"/>
    <mergeCell ref="B2:E2"/>
    <mergeCell ref="B3:B5"/>
    <mergeCell ref="C3:E3"/>
    <mergeCell ref="D4:E4"/>
    <mergeCell ref="B25:E25"/>
    <mergeCell ref="B26:E26"/>
    <mergeCell ref="B28:E28"/>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B2:O27"/>
  <sheetViews>
    <sheetView zoomScale="90" zoomScaleNormal="90" workbookViewId="0"/>
  </sheetViews>
  <sheetFormatPr baseColWidth="10" defaultColWidth="10.88671875" defaultRowHeight="14.4"/>
  <cols>
    <col min="2" max="2" width="28.44140625" customWidth="1"/>
    <col min="3" max="3" width="45.109375" customWidth="1"/>
    <col min="4" max="4" width="45.88671875" customWidth="1"/>
    <col min="5" max="5" width="45.109375" customWidth="1"/>
    <col min="6" max="15" width="22.88671875" customWidth="1"/>
    <col min="16" max="19" width="17.44140625" customWidth="1"/>
  </cols>
  <sheetData>
    <row r="2" spans="2:15" ht="36.6" customHeight="1">
      <c r="B2" s="54" t="s">
        <v>0</v>
      </c>
      <c r="C2" s="54"/>
      <c r="D2" s="54"/>
      <c r="E2" s="54"/>
      <c r="F2" s="1"/>
      <c r="G2" s="1"/>
      <c r="H2" s="2"/>
      <c r="I2" s="2"/>
      <c r="J2" s="2"/>
      <c r="K2" s="2"/>
      <c r="L2" s="2"/>
      <c r="M2" s="2"/>
      <c r="N2" s="2"/>
      <c r="O2" s="2"/>
    </row>
    <row r="3" spans="2:15">
      <c r="B3" s="55" t="s">
        <v>1</v>
      </c>
      <c r="C3" s="58" t="s">
        <v>2</v>
      </c>
      <c r="D3" s="59"/>
      <c r="E3" s="60"/>
      <c r="F3" s="3"/>
    </row>
    <row r="4" spans="2:15" ht="75.75" customHeight="1">
      <c r="B4" s="56"/>
      <c r="C4" s="4" t="s">
        <v>3</v>
      </c>
      <c r="D4" s="61" t="s">
        <v>4</v>
      </c>
      <c r="E4" s="62"/>
      <c r="F4" s="3"/>
    </row>
    <row r="5" spans="2:15">
      <c r="B5" s="57"/>
      <c r="C5" s="5" t="s">
        <v>5</v>
      </c>
      <c r="D5" s="5" t="s">
        <v>5</v>
      </c>
      <c r="E5" s="6" t="s">
        <v>6</v>
      </c>
      <c r="F5" s="3"/>
    </row>
    <row r="6" spans="2:15">
      <c r="B6" s="7" t="s">
        <v>7</v>
      </c>
      <c r="C6" s="8">
        <v>405</v>
      </c>
      <c r="D6" s="9">
        <v>43</v>
      </c>
      <c r="E6" s="10">
        <f>D6/C6*100</f>
        <v>10.617283950617285</v>
      </c>
      <c r="F6" s="3"/>
    </row>
    <row r="7" spans="2:15">
      <c r="B7" s="11" t="s">
        <v>8</v>
      </c>
      <c r="C7" s="12">
        <v>916</v>
      </c>
      <c r="D7" s="13">
        <v>196</v>
      </c>
      <c r="E7" s="14">
        <f t="shared" ref="E7:E24" si="0">D7/C7*100</f>
        <v>21.397379912663755</v>
      </c>
      <c r="F7" s="3"/>
    </row>
    <row r="8" spans="2:15">
      <c r="B8" s="7" t="s">
        <v>9</v>
      </c>
      <c r="C8" s="15" t="s">
        <v>10</v>
      </c>
      <c r="D8" s="9" t="s">
        <v>10</v>
      </c>
      <c r="E8" s="16" t="s">
        <v>10</v>
      </c>
      <c r="F8" s="3"/>
    </row>
    <row r="9" spans="2:15">
      <c r="B9" s="11" t="s">
        <v>11</v>
      </c>
      <c r="C9" s="12">
        <v>366</v>
      </c>
      <c r="D9" s="13">
        <v>90</v>
      </c>
      <c r="E9" s="14">
        <f t="shared" si="0"/>
        <v>24.590163934426229</v>
      </c>
      <c r="F9" s="3"/>
    </row>
    <row r="10" spans="2:15">
      <c r="B10" s="7" t="s">
        <v>12</v>
      </c>
      <c r="C10" s="15">
        <v>23</v>
      </c>
      <c r="D10" s="9">
        <v>5</v>
      </c>
      <c r="E10" s="16">
        <f t="shared" si="0"/>
        <v>21.739130434782609</v>
      </c>
      <c r="F10" s="3"/>
    </row>
    <row r="11" spans="2:15">
      <c r="B11" s="11" t="s">
        <v>13</v>
      </c>
      <c r="C11" s="12">
        <v>7</v>
      </c>
      <c r="D11" s="13">
        <v>0</v>
      </c>
      <c r="E11" s="14">
        <f t="shared" si="0"/>
        <v>0</v>
      </c>
      <c r="F11" s="3"/>
    </row>
    <row r="12" spans="2:15">
      <c r="B12" s="7" t="s">
        <v>14</v>
      </c>
      <c r="C12" s="15">
        <v>164</v>
      </c>
      <c r="D12" s="9">
        <v>37</v>
      </c>
      <c r="E12" s="16">
        <f t="shared" si="0"/>
        <v>22.560975609756099</v>
      </c>
      <c r="F12" s="3"/>
    </row>
    <row r="13" spans="2:15">
      <c r="B13" s="11" t="s">
        <v>15</v>
      </c>
      <c r="C13" s="12">
        <v>157</v>
      </c>
      <c r="D13" s="13">
        <v>8</v>
      </c>
      <c r="E13" s="14">
        <f t="shared" si="0"/>
        <v>5.095541401273886</v>
      </c>
      <c r="F13" s="3"/>
    </row>
    <row r="14" spans="2:15">
      <c r="B14" s="7" t="s">
        <v>16</v>
      </c>
      <c r="C14" s="15">
        <v>545</v>
      </c>
      <c r="D14" s="9">
        <v>30</v>
      </c>
      <c r="E14" s="16">
        <f t="shared" si="0"/>
        <v>5.5045871559633035</v>
      </c>
      <c r="F14" s="3"/>
    </row>
    <row r="15" spans="2:15">
      <c r="B15" s="11" t="s">
        <v>17</v>
      </c>
      <c r="C15" s="12">
        <v>53</v>
      </c>
      <c r="D15" s="13">
        <v>9</v>
      </c>
      <c r="E15" s="14">
        <f t="shared" si="0"/>
        <v>16.981132075471699</v>
      </c>
      <c r="F15" s="3"/>
    </row>
    <row r="16" spans="2:15">
      <c r="B16" s="7" t="s">
        <v>18</v>
      </c>
      <c r="C16" s="15">
        <v>99</v>
      </c>
      <c r="D16" s="9">
        <v>9</v>
      </c>
      <c r="E16" s="16">
        <f t="shared" si="0"/>
        <v>9.0909090909090917</v>
      </c>
      <c r="F16" s="3"/>
    </row>
    <row r="17" spans="2:6">
      <c r="B17" s="11" t="s">
        <v>19</v>
      </c>
      <c r="C17" s="12">
        <v>16</v>
      </c>
      <c r="D17" s="13">
        <v>7</v>
      </c>
      <c r="E17" s="14">
        <f t="shared" si="0"/>
        <v>43.75</v>
      </c>
      <c r="F17" s="3"/>
    </row>
    <row r="18" spans="2:6">
      <c r="B18" s="7" t="s">
        <v>20</v>
      </c>
      <c r="C18" s="15">
        <v>666</v>
      </c>
      <c r="D18" s="9">
        <v>139</v>
      </c>
      <c r="E18" s="16">
        <f t="shared" si="0"/>
        <v>20.870870870870871</v>
      </c>
      <c r="F18" s="3"/>
    </row>
    <row r="19" spans="2:6">
      <c r="B19" s="11" t="s">
        <v>21</v>
      </c>
      <c r="C19" s="12">
        <v>382</v>
      </c>
      <c r="D19" s="13">
        <v>69</v>
      </c>
      <c r="E19" s="14">
        <f t="shared" si="0"/>
        <v>18.062827225130889</v>
      </c>
      <c r="F19" s="3"/>
    </row>
    <row r="20" spans="2:6">
      <c r="B20" s="7" t="s">
        <v>22</v>
      </c>
      <c r="C20" s="17">
        <v>40</v>
      </c>
      <c r="D20" s="18">
        <v>9</v>
      </c>
      <c r="E20" s="16">
        <f t="shared" si="0"/>
        <v>22.5</v>
      </c>
      <c r="F20" s="3"/>
    </row>
    <row r="21" spans="2:6">
      <c r="B21" s="11" t="s">
        <v>23</v>
      </c>
      <c r="C21" s="19" t="s">
        <v>10</v>
      </c>
      <c r="D21" s="13" t="s">
        <v>10</v>
      </c>
      <c r="E21" s="14" t="s">
        <v>10</v>
      </c>
      <c r="F21" s="3"/>
    </row>
    <row r="22" spans="2:6">
      <c r="B22" s="20" t="s">
        <v>24</v>
      </c>
      <c r="C22" s="21">
        <f>SUM(C9,C13,C18,C19,C21,C8)</f>
        <v>1571</v>
      </c>
      <c r="D22" s="21">
        <f>SUM(D9,D13,D18,D19,D21,D8)</f>
        <v>306</v>
      </c>
      <c r="E22" s="22">
        <f t="shared" si="0"/>
        <v>19.478039465308722</v>
      </c>
      <c r="F22" s="3"/>
    </row>
    <row r="23" spans="2:6">
      <c r="B23" s="7" t="s">
        <v>25</v>
      </c>
      <c r="C23" s="23">
        <f>SUM(C6,C7,C10,C11,C12,C14,C15,C16,C17,C20)</f>
        <v>2268</v>
      </c>
      <c r="D23" s="23">
        <f>SUM(D6,D7,D10,D11,D12,D14,D15,D16,D17,D20)</f>
        <v>345</v>
      </c>
      <c r="E23" s="16">
        <f t="shared" si="0"/>
        <v>15.211640211640212</v>
      </c>
      <c r="F23" s="3"/>
    </row>
    <row r="24" spans="2:6">
      <c r="B24" s="24" t="s">
        <v>26</v>
      </c>
      <c r="C24" s="25">
        <f>SUM(C6:C21)</f>
        <v>3839</v>
      </c>
      <c r="D24" s="25">
        <f>SUM(D6:D21)</f>
        <v>651</v>
      </c>
      <c r="E24" s="26">
        <f t="shared" si="0"/>
        <v>16.957541026308935</v>
      </c>
      <c r="F24" s="3"/>
    </row>
    <row r="25" spans="2:6">
      <c r="B25" s="63" t="s">
        <v>27</v>
      </c>
      <c r="C25" s="64"/>
      <c r="D25" s="64"/>
      <c r="E25" s="64"/>
      <c r="F25" s="3"/>
    </row>
    <row r="26" spans="2:6" ht="31.35" customHeight="1">
      <c r="B26" s="53" t="s">
        <v>28</v>
      </c>
      <c r="C26" s="53"/>
      <c r="D26" s="53"/>
      <c r="E26" s="53"/>
      <c r="F26" s="3"/>
    </row>
    <row r="27" spans="2:6">
      <c r="B27" s="27"/>
    </row>
  </sheetData>
  <mergeCells count="6">
    <mergeCell ref="B26:E26"/>
    <mergeCell ref="B2:E2"/>
    <mergeCell ref="B3:B5"/>
    <mergeCell ref="C3:E3"/>
    <mergeCell ref="D4:E4"/>
    <mergeCell ref="B25:E25"/>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2F7E03EC6555647837FA4C0958A5EE9" ma:contentTypeVersion="21" ma:contentTypeDescription="Ein neues Dokument erstellen." ma:contentTypeScope="" ma:versionID="58c3bffbaa3b7461f34350f104573a6f">
  <xsd:schema xmlns:xsd="http://www.w3.org/2001/XMLSchema" xmlns:xs="http://www.w3.org/2001/XMLSchema" xmlns:p="http://schemas.microsoft.com/office/2006/metadata/properties" xmlns:ns2="71ea3402-ccc5-4626-b376-cfd2cbafb61f" xmlns:ns3="ae700520-356e-437f-8d72-5ba612197a0d" targetNamespace="http://schemas.microsoft.com/office/2006/metadata/properties" ma:root="true" ma:fieldsID="b6bf54fadd18a819385eadebf189974b" ns2:_="" ns3:_="">
    <xsd:import namespace="71ea3402-ccc5-4626-b376-cfd2cbafb61f"/>
    <xsd:import namespace="ae700520-356e-437f-8d72-5ba612197a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rsmimportiert" minOccurs="0"/>
                <xsd:element ref="ns2:Frage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Korrekturisterfolgt" minOccurs="0"/>
                <xsd:element ref="ns2:Korrektur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a3402-ccc5-4626-b376-cfd2cbafb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rsmimportiert" ma:index="18" nillable="true" ma:displayName="rsm importiert" ma:default="0" ma:format="Dropdown" ma:internalName="rsmimportiert">
      <xsd:simpleType>
        <xsd:restriction base="dms:Boolean"/>
      </xsd:simpleType>
    </xsd:element>
    <xsd:element name="Fragen" ma:index="19" nillable="true" ma:displayName="Fragen" ma:format="Dropdown" ma:internalName="Fragen">
      <xsd:simpleType>
        <xsd:restriction base="dms:Text">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7c5c163e-9316-40f2-8884-c71d2729bb5c"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Korrekturisterfolgt" ma:index="26" nillable="true" ma:displayName="Korrektur ist erfolgt" ma:default="0" ma:format="Dropdown" ma:internalName="Korrekturisterfolgt">
      <xsd:simpleType>
        <xsd:restriction base="dms:Boolean"/>
      </xsd:simpleType>
    </xsd:element>
    <xsd:element name="Korrekturen" ma:index="27" nillable="true" ma:displayName="Korrekturen" ma:format="Dropdown" ma:internalName="Korrekture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700520-356e-437f-8d72-5ba612197a0d"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4" nillable="true" ma:displayName="Taxonomy Catch All Column" ma:hidden="true" ma:list="{f2bc58ed-3e21-4e53-9386-e02250969afd}" ma:internalName="TaxCatchAll" ma:showField="CatchAllData" ma:web="ae700520-356e-437f-8d72-5ba612197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e700520-356e-437f-8d72-5ba612197a0d" xsi:nil="true"/>
    <lcf76f155ced4ddcb4097134ff3c332f xmlns="71ea3402-ccc5-4626-b376-cfd2cbafb61f">
      <Terms xmlns="http://schemas.microsoft.com/office/infopath/2007/PartnerControls"/>
    </lcf76f155ced4ddcb4097134ff3c332f>
    <Korrekturisterfolgt xmlns="71ea3402-ccc5-4626-b376-cfd2cbafb61f">false</Korrekturisterfolgt>
    <Fragen xmlns="71ea3402-ccc5-4626-b376-cfd2cbafb61f" xsi:nil="true"/>
    <rsmimportiert xmlns="71ea3402-ccc5-4626-b376-cfd2cbafb61f">false</rsmimportiert>
    <Korrekturen xmlns="71ea3402-ccc5-4626-b376-cfd2cbafb61f" xsi:nil="true"/>
  </documentManagement>
</p:properties>
</file>

<file path=customXml/itemProps1.xml><?xml version="1.0" encoding="utf-8"?>
<ds:datastoreItem xmlns:ds="http://schemas.openxmlformats.org/officeDocument/2006/customXml" ds:itemID="{ED9A41E1-98CB-4EF9-A9B9-379FA212B5C3}"/>
</file>

<file path=customXml/itemProps2.xml><?xml version="1.0" encoding="utf-8"?>
<ds:datastoreItem xmlns:ds="http://schemas.openxmlformats.org/officeDocument/2006/customXml" ds:itemID="{F2CC956A-D997-44EA-90C5-FC74BA79B51C}">
  <ds:schemaRefs>
    <ds:schemaRef ds:uri="http://schemas.microsoft.com/sharepoint/v3/contenttype/forms"/>
  </ds:schemaRefs>
</ds:datastoreItem>
</file>

<file path=customXml/itemProps3.xml><?xml version="1.0" encoding="utf-8"?>
<ds:datastoreItem xmlns:ds="http://schemas.openxmlformats.org/officeDocument/2006/customXml" ds:itemID="{D34B39EA-E007-4F06-B1A1-FE26FDDF7A1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1ea3402-ccc5-4626-b376-cfd2cbafb61f"/>
    <ds:schemaRef ds:uri="http://www.w3.org/XML/1998/namespace"/>
    <ds:schemaRef ds:uri="http://purl.org/dc/dcmitype/"/>
    <ds:schemaRef ds:uri="8fe5fe7f-71d3-4c12-941c-45014db26956"/>
    <ds:schemaRef ds:uri="7d7865cf-8437-4f8d-8a75-e3e428d14f1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Inhalt</vt:lpstr>
      <vt:lpstr>2023</vt:lpstr>
      <vt:lpstr>2022</vt:lpstr>
      <vt:lpstr>2021</vt:lpstr>
      <vt:lpstr>2020</vt:lpstr>
      <vt:lpstr>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Bünermann, Sabine, ST-WB</dc:creator>
  <cp:lastModifiedBy>Helena Hornung</cp:lastModifiedBy>
  <dcterms:created xsi:type="dcterms:W3CDTF">2021-02-12T08:56:22Z</dcterms:created>
  <dcterms:modified xsi:type="dcterms:W3CDTF">2024-08-27T12:36:44Z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0x01010002F7E03EC6555647837FA4C0958A5EE9</vt:lpwstr>
  </property>
</Properties>
</file>