
<file path=[Content_Types].xml><?xml version="1.0" encoding="utf-8"?>
<Types xmlns="http://schemas.openxmlformats.org/package/2006/content-types">
  <Default Extension="50a_lm12"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94DF1FFC-C452-4B40-A27F-F50386C882EB}" xr6:coauthVersionLast="47" xr6:coauthVersionMax="47" xr10:uidLastSave="{00000000-0000-0000-0000-000000000000}"/>
  <bookViews>
    <workbookView xWindow="38292" yWindow="4380" windowWidth="29016" windowHeight="15696" tabRatio="500" xr2:uid="{00000000-000D-0000-FFFF-FFFF00000000}"/>
  </bookViews>
  <sheets>
    <sheet name="Inhalt" sheetId="20" r:id="rId1"/>
    <sheet name="01.03.2023" sheetId="23" r:id="rId2"/>
    <sheet name="01.03.2022" sheetId="22" r:id="rId3"/>
    <sheet name="01.03.2021" sheetId="21" r:id="rId4"/>
    <sheet name="01.03.2020" sheetId="19" r:id="rId5"/>
    <sheet name="01.03.2019" sheetId="18" r:id="rId6"/>
    <sheet name="01.03.2018" sheetId="17" r:id="rId7"/>
    <sheet name="01.03.2017" sheetId="16" r:id="rId8"/>
    <sheet name="01.03.2016" sheetId="5" r:id="rId9"/>
    <sheet name="01.03.2015" sheetId="10" r:id="rId10"/>
    <sheet name="01.03.2013" sheetId="15" r:id="rId11"/>
    <sheet name="01.03.2011" sheetId="11" r:id="rId12"/>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23" i="22" l="1"/>
  <c r="N23" i="22"/>
  <c r="M23" i="22"/>
  <c r="L23" i="22"/>
  <c r="K23" i="22"/>
  <c r="J23" i="22"/>
  <c r="I22" i="22"/>
  <c r="H22" i="22"/>
  <c r="G22" i="22"/>
  <c r="F22" i="22"/>
  <c r="E22" i="22"/>
  <c r="D22" i="22"/>
  <c r="C22" i="22" s="1"/>
  <c r="I21" i="22"/>
  <c r="H21" i="22"/>
  <c r="G21" i="22"/>
  <c r="F21" i="22"/>
  <c r="E21" i="22"/>
  <c r="D21" i="22"/>
  <c r="O19" i="22"/>
  <c r="N19" i="22"/>
  <c r="M19" i="22"/>
  <c r="L19" i="22"/>
  <c r="K19" i="22"/>
  <c r="J19" i="22"/>
  <c r="O18" i="22"/>
  <c r="N18" i="22"/>
  <c r="M18" i="22"/>
  <c r="L18" i="22"/>
  <c r="K18" i="22"/>
  <c r="J18" i="22"/>
  <c r="O17" i="22"/>
  <c r="N17" i="22"/>
  <c r="M17" i="22"/>
  <c r="L17" i="22"/>
  <c r="K17" i="22"/>
  <c r="J17" i="22"/>
  <c r="N16" i="22"/>
  <c r="L16" i="22"/>
  <c r="K16" i="22"/>
  <c r="J16" i="22"/>
  <c r="O15" i="22"/>
  <c r="N15" i="22"/>
  <c r="M15" i="22"/>
  <c r="L15" i="22"/>
  <c r="K15" i="22"/>
  <c r="J15" i="22"/>
  <c r="O14" i="22"/>
  <c r="N14" i="22"/>
  <c r="M14" i="22"/>
  <c r="L14" i="22"/>
  <c r="K14" i="22"/>
  <c r="J14" i="22"/>
  <c r="O13" i="22"/>
  <c r="N13" i="22"/>
  <c r="M13" i="22"/>
  <c r="L13" i="22"/>
  <c r="K13" i="22"/>
  <c r="J13" i="22"/>
  <c r="O12" i="22"/>
  <c r="N12" i="22"/>
  <c r="M12" i="22"/>
  <c r="L12" i="22"/>
  <c r="K12" i="22"/>
  <c r="J12" i="22"/>
  <c r="O11" i="22"/>
  <c r="N11" i="22"/>
  <c r="M11" i="22"/>
  <c r="L11" i="22"/>
  <c r="K11" i="22"/>
  <c r="J11" i="22"/>
  <c r="N10" i="22"/>
  <c r="L10" i="22"/>
  <c r="K10" i="22"/>
  <c r="J10" i="22"/>
  <c r="O9" i="22"/>
  <c r="N9" i="22"/>
  <c r="M9" i="22"/>
  <c r="L9" i="22"/>
  <c r="K9" i="22"/>
  <c r="J9" i="22"/>
  <c r="O8" i="22"/>
  <c r="N8" i="22"/>
  <c r="M8" i="22"/>
  <c r="L8" i="22"/>
  <c r="K8" i="22"/>
  <c r="J8" i="22"/>
  <c r="O6" i="22"/>
  <c r="N6" i="22"/>
  <c r="M6" i="22"/>
  <c r="L6" i="22"/>
  <c r="K6" i="22"/>
  <c r="J6" i="22"/>
  <c r="O5" i="22"/>
  <c r="N5" i="22"/>
  <c r="M5" i="22"/>
  <c r="L5" i="22"/>
  <c r="K5" i="22"/>
  <c r="J5" i="22"/>
  <c r="O23" i="21"/>
  <c r="N23" i="21"/>
  <c r="M23" i="21"/>
  <c r="L23" i="21"/>
  <c r="K23" i="21"/>
  <c r="J23" i="21"/>
  <c r="I22" i="21"/>
  <c r="H22" i="21"/>
  <c r="G22" i="21"/>
  <c r="F22" i="21"/>
  <c r="E22" i="21"/>
  <c r="D22" i="21"/>
  <c r="I21" i="21"/>
  <c r="H21" i="21"/>
  <c r="G21" i="21"/>
  <c r="F21" i="21"/>
  <c r="E21" i="21"/>
  <c r="D21" i="21"/>
  <c r="O19" i="21"/>
  <c r="N19" i="21"/>
  <c r="M19" i="21"/>
  <c r="L19" i="21"/>
  <c r="K19" i="21"/>
  <c r="J19" i="21"/>
  <c r="O18" i="21"/>
  <c r="N18" i="21"/>
  <c r="M18" i="21"/>
  <c r="L18" i="21"/>
  <c r="K18" i="21"/>
  <c r="J18" i="21"/>
  <c r="O17" i="21"/>
  <c r="N17" i="21"/>
  <c r="M17" i="21"/>
  <c r="L17" i="21"/>
  <c r="K17" i="21"/>
  <c r="J17" i="21"/>
  <c r="N16" i="21"/>
  <c r="M16" i="21"/>
  <c r="K16" i="21"/>
  <c r="J16" i="21"/>
  <c r="O15" i="21"/>
  <c r="N15" i="21"/>
  <c r="M15" i="21"/>
  <c r="L15" i="21"/>
  <c r="K15" i="21"/>
  <c r="J15" i="21"/>
  <c r="O14" i="21"/>
  <c r="N14" i="21"/>
  <c r="M14" i="21"/>
  <c r="L14" i="21"/>
  <c r="K14" i="21"/>
  <c r="J14" i="21"/>
  <c r="O13" i="21"/>
  <c r="N13" i="21"/>
  <c r="M13" i="21"/>
  <c r="L13" i="21"/>
  <c r="K13" i="21"/>
  <c r="J13" i="21"/>
  <c r="O12" i="21"/>
  <c r="N12" i="21"/>
  <c r="M12" i="21"/>
  <c r="L12" i="21"/>
  <c r="K12" i="21"/>
  <c r="J12" i="21"/>
  <c r="O11" i="21"/>
  <c r="N11" i="21"/>
  <c r="M11" i="21"/>
  <c r="L11" i="21"/>
  <c r="K11" i="21"/>
  <c r="J11" i="21"/>
  <c r="N10" i="21"/>
  <c r="M10" i="21"/>
  <c r="K10" i="21"/>
  <c r="J10" i="21"/>
  <c r="O9" i="21"/>
  <c r="N9" i="21"/>
  <c r="M9" i="21"/>
  <c r="L9" i="21"/>
  <c r="K9" i="21"/>
  <c r="J9" i="21"/>
  <c r="O8" i="21"/>
  <c r="N8" i="21"/>
  <c r="M8" i="21"/>
  <c r="L8" i="21"/>
  <c r="K8" i="21"/>
  <c r="J8" i="21"/>
  <c r="O6" i="21"/>
  <c r="N6" i="21"/>
  <c r="M6" i="21"/>
  <c r="L6" i="21"/>
  <c r="K6" i="21"/>
  <c r="J6" i="21"/>
  <c r="O5" i="21"/>
  <c r="N5" i="21"/>
  <c r="M5" i="21"/>
  <c r="L5" i="21"/>
  <c r="K5" i="21"/>
  <c r="J5" i="21"/>
  <c r="H23" i="19"/>
  <c r="G23" i="19"/>
  <c r="E23" i="19"/>
  <c r="D23" i="19"/>
  <c r="J23" i="19" s="1"/>
  <c r="C23" i="19"/>
  <c r="O23" i="19" s="1"/>
  <c r="I22" i="19"/>
  <c r="H22" i="19"/>
  <c r="G22" i="19"/>
  <c r="F22" i="19"/>
  <c r="E22" i="19"/>
  <c r="D22" i="19"/>
  <c r="I21" i="19"/>
  <c r="H21" i="19"/>
  <c r="G21" i="19"/>
  <c r="F21" i="19"/>
  <c r="E21" i="19"/>
  <c r="D21" i="19"/>
  <c r="O19" i="19"/>
  <c r="N19" i="19"/>
  <c r="M19" i="19"/>
  <c r="L19" i="19"/>
  <c r="K19" i="19"/>
  <c r="J19" i="19"/>
  <c r="O18" i="19"/>
  <c r="N18" i="19"/>
  <c r="M18" i="19"/>
  <c r="L18" i="19"/>
  <c r="K18" i="19"/>
  <c r="J18" i="19"/>
  <c r="O17" i="19"/>
  <c r="N17" i="19"/>
  <c r="M17" i="19"/>
  <c r="L17" i="19"/>
  <c r="K17" i="19"/>
  <c r="J17" i="19"/>
  <c r="N16" i="19"/>
  <c r="M16" i="19"/>
  <c r="K16" i="19"/>
  <c r="J16" i="19"/>
  <c r="O15" i="19"/>
  <c r="N15" i="19"/>
  <c r="M15" i="19"/>
  <c r="L15" i="19"/>
  <c r="K15" i="19"/>
  <c r="J15" i="19"/>
  <c r="O14" i="19"/>
  <c r="N14" i="19"/>
  <c r="M14" i="19"/>
  <c r="L14" i="19"/>
  <c r="K14" i="19"/>
  <c r="J14" i="19"/>
  <c r="O13" i="19"/>
  <c r="N13" i="19"/>
  <c r="M13" i="19"/>
  <c r="L13" i="19"/>
  <c r="K13" i="19"/>
  <c r="J13" i="19"/>
  <c r="O12" i="19"/>
  <c r="N12" i="19"/>
  <c r="M12" i="19"/>
  <c r="L12" i="19"/>
  <c r="K12" i="19"/>
  <c r="J12" i="19"/>
  <c r="O11" i="19"/>
  <c r="N11" i="19"/>
  <c r="M11" i="19"/>
  <c r="L11" i="19"/>
  <c r="K11" i="19"/>
  <c r="J11" i="19"/>
  <c r="N10" i="19"/>
  <c r="M10" i="19"/>
  <c r="K10" i="19"/>
  <c r="J10" i="19"/>
  <c r="O9" i="19"/>
  <c r="N9" i="19"/>
  <c r="M9" i="19"/>
  <c r="L9" i="19"/>
  <c r="K9" i="19"/>
  <c r="J9" i="19"/>
  <c r="O8" i="19"/>
  <c r="N8" i="19"/>
  <c r="M8" i="19"/>
  <c r="L8" i="19"/>
  <c r="K8" i="19"/>
  <c r="J8" i="19"/>
  <c r="O6" i="19"/>
  <c r="N6" i="19"/>
  <c r="M6" i="19"/>
  <c r="L6" i="19"/>
  <c r="K6" i="19"/>
  <c r="J6" i="19"/>
  <c r="O5" i="19"/>
  <c r="N5" i="19"/>
  <c r="M5" i="19"/>
  <c r="L5" i="19"/>
  <c r="K5" i="19"/>
  <c r="J5" i="19"/>
  <c r="M22" i="22" l="1"/>
  <c r="L22" i="22"/>
  <c r="N22" i="22"/>
  <c r="K22" i="22"/>
  <c r="O22" i="22"/>
  <c r="C21" i="22"/>
  <c r="J22" i="22"/>
  <c r="J21" i="21"/>
  <c r="N21" i="21"/>
  <c r="O22" i="21"/>
  <c r="M22" i="21"/>
  <c r="C22" i="21"/>
  <c r="K22" i="21" s="1"/>
  <c r="C21" i="21"/>
  <c r="K23" i="19"/>
  <c r="N23" i="19"/>
  <c r="C22" i="19"/>
  <c r="L22" i="19" s="1"/>
  <c r="L23" i="19"/>
  <c r="M23" i="19"/>
  <c r="C21" i="19"/>
  <c r="N21" i="22" l="1"/>
  <c r="J21" i="22"/>
  <c r="M21" i="22"/>
  <c r="O21" i="22"/>
  <c r="K21" i="22"/>
  <c r="L21" i="22"/>
  <c r="K21" i="21"/>
  <c r="O21" i="21"/>
  <c r="L21" i="21"/>
  <c r="J22" i="21"/>
  <c r="N22" i="21"/>
  <c r="L22" i="21"/>
  <c r="M21" i="21"/>
  <c r="N22" i="19"/>
  <c r="O22" i="19"/>
  <c r="M22" i="19"/>
  <c r="N21" i="19"/>
  <c r="J21" i="19"/>
  <c r="M21" i="19"/>
  <c r="J22" i="19"/>
  <c r="L21" i="19"/>
  <c r="K22" i="19"/>
  <c r="O21" i="19"/>
  <c r="K21" i="19"/>
</calcChain>
</file>

<file path=xl/sharedStrings.xml><?xml version="1.0" encoding="utf-8"?>
<sst xmlns="http://schemas.openxmlformats.org/spreadsheetml/2006/main" count="602" uniqueCount="79">
  <si>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</si>
  <si>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</si>
  <si>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</si>
  <si>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</si>
  <si>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</si>
  <si>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</si>
  <si>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</si>
  <si>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</si>
  <si>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</si>
  <si>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</si>
  <si>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</si>
  <si>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</si>
  <si>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</si>
  <si>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</si>
  <si>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</si>
  <si>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</si>
  <si>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</si>
  <si>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</si>
  <si>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</si>
  <si>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</si>
  <si>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</si>
  <si>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</si>
  <si>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t>
  </si>
  <si>
    <t>Insgesamt</t>
  </si>
  <si>
    <t>(Einschlägiger) Fachschulabschluss</t>
  </si>
  <si>
    <t>(Einschlägiger) Berufsfachschulabschluss</t>
  </si>
  <si>
    <t>In Ausbildung</t>
  </si>
  <si>
    <t>Ohne Abschluss</t>
  </si>
  <si>
    <t>* Berücksichtigt werden pädagogisch Tätige in Horten und in reinen Hortgruppen (Schulkindergruppen). Dadurch wird nicht alles pädagogische Personal, welches in Kindertageseinrichtungen mit Schulkindern arbeitet, ausgewiesen. So bleibt dasjenige pädagogische Personal unberücksichtigt, welches gruppenübergreifend in Kindertageseinrichtungen tätig ist, in denen neben Schulkindergruppen noch andere Gruppen sind, pädagogisches Personal, welches nicht überwiegend in seiner Arbeitszeit in Schulkindergruppen tätig ist, sowie pädagogisches Personal, welches in altersgemischten Gruppen tätig ist, in denen neben Schulkindern auch Kinder ohne Schulbesuch betreut werden.</t>
  </si>
  <si>
    <t>** Aus Gründen des Datenschutzes sind in der Kategorie „Sonstige Ausbildungen“ die pädagogisch Tätigen mit (einschlägigem) Berufsfachschulabschluss aus Bremen sowie pädagogisch Tätige aller Qualifikationsniveaus aus Thüringen zusammengefasst.</t>
  </si>
  <si>
    <t>(Einschlägiger) 
Hochschulabschluss</t>
  </si>
  <si>
    <t>Sonstige 
Ausbildungen**</t>
  </si>
  <si>
    <t>x</t>
  </si>
  <si>
    <t>x Wert unterliegt der Geheimhaltung.</t>
  </si>
  <si>
    <t>- Keine Daten vorhanden.</t>
  </si>
  <si>
    <t>Sonstige 
Ausbildungen</t>
  </si>
  <si>
    <t>Quelle: FDZ der Statistischen Ämter des Bundes und der Länder, Kinder und tätige Personen in Tageseinrichtungen und in öffentlich geförderter Kindertagespflege, 2018; berechnet vom LG Empirische Bildungsforschung der FernUniversität in Hagen, 2019.</t>
  </si>
  <si>
    <t>**In 2018 werden aus datenschutzrechtlichen Gründen in Hamburg die Kategorie einschlägiger Berufsfachschulabschluss zu einschlägiger Fachschulabschluss zusammengefasst und die Kategorie ohne Abschluss zur Kategorie in Ausbildung. Darüber hinaus muss in Hamburg die Kategorie einschlägiger Fachschulabschluss komplett gesperrt werden, da diese Kategorie aus datenschutzrechtlichen Gründen mit den einschlägigen Fachschulabschlüssen in Thüringen zusammengefasst wurde.</t>
  </si>
  <si>
    <t>Hamburg**</t>
  </si>
  <si>
    <t>– trifft nicht zu</t>
  </si>
  <si>
    <t>(Einschlägiger) Hochschul-abschluss</t>
  </si>
  <si>
    <t>Sonstige Ausbildungen</t>
  </si>
  <si>
    <t>*Berücksichtigt werden pädagogisch Tätige in Horten und in reinen Hortgruppen (Schulkindergruppen). Dadurch wird nicht das gesamte pädagogische Personal, das in Kindertageseinrichtungen mit Schulkindern arbeitet, ausgewiesen. So bleibt das pädagogische Personal unberücksichtigt, das gruppenübergreifend in Kindertageseinrichtungen tätig ist, in denen neben Schulkindergruppen noch andere Gruppen sind. Ebenso unberücksichtigt bleibt dadurch das pädagogische Personal, das nicht überwiegend in seiner Arbeitszeit in Schulkindergruppen tätig ist, sowie das pädagogische Personal, das in altersgemischten Gruppen tätig ist, in denen neben Schulkindern auch Kinder ohne Schulbesuch betreut werden.</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</si>
  <si>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</si>
  <si>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</si>
  <si>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</si>
  <si>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Ostdeutschland (mit Berlin)****</t>
  </si>
  <si>
    <t>Deutschland****</t>
  </si>
  <si>
    <t>x Wert unterliegt nach Angabe des Statistischen Bundesamtes der Geheimhaltung</t>
  </si>
  <si>
    <t>* Berücksichtigt werden auch diejenigen, die als ersten Arbeitsbereich Leitungstätigkeiten angegeben haben. Unberücksichtigt bleiben hingegen Tätige, die überwiegend Verwaltungsaufgaben wahrnehmen sowie Tätige im hauswirtschaftlich-technischen Bereich.</t>
  </si>
  <si>
    <t>** Berücksichtigt werden pädagogisch Tätige in Horten und in reinen Hortgruppen (Schulkindergruppen). Dadurch wird nicht das gesamte pädagogische Personal, das in Kindertageseinrichtungen mit Schulkindern arbeitet, ausgewiesen. So bleibt das pädagogische Personal unberücksichtigt, das gruppenübergreifend in Kindertageseinrichtungen tätig ist, in denen neben Schulkindergruppen noch andere Gruppen sind. Ebenso unberücksichtigt bleibt dadurch das pädagogische Personal, das nicht überwiegend in seiner Arbeitszeit in Schulkindergruppen tätig ist, sowie das pädagogische Personal, das in altersgemischten Gruppen tätig ist, in denen neben Schulkindern auch Kinder ohne Schulbesuch betreut werden.</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</si>
  <si>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</si>
  <si>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2020; berechnet vom LG Empirische Bildungsforschung der FernUniversität in Hagen, 2021.</t>
  </si>
  <si>
    <t>Tab50a_i4b2b_lm21: Pädagogisch tätige Personen* in Horten und Hortgruppen** nach Qualifikationsniveaus*** in den Bundesländern am 01.03.2020 (Anzahl; Anteil in %)</t>
  </si>
  <si>
    <t>Tab50a_i4b2b_lm20: Pädagogisch tätige Personen in Horten und Hortgruppen* nach Qualifikationsniveaus in den Bundesländern am 01.03.2019 (Anzahl; Anteil in %)</t>
  </si>
  <si>
    <t>Tab50a_i4b2b_lm19: Pädagogisch tätige Personen in Horten und Hortgruppen* nach Qualifikationsniveaus in den Bundesländern am 01.03.2018 (Anzahl; Anteil in %)</t>
  </si>
  <si>
    <t>Tab50a_i4b2b_lm18: Pädagogisch tätige Personen in Horten und Hortgruppen* nach Qualifikationsniveaus in den Bundesländern am 01.03.2017 (Anzahl; Anteil in %)</t>
  </si>
  <si>
    <t>Tab50a_i4b2b_lm17: Pädagogisch tätige Personen in Horten und Hortgruppen* nach Qualifikationsniveaus in den Bundesländern am 01.03.2016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</si>
  <si>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</si>
  <si>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</si>
  <si>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</si>
  <si>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</si>
  <si>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</si>
  <si>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Pädagogisch tätige Personen in Horten nach Qualifikationsniveau</t>
  </si>
  <si>
    <t>Tab.50a_LM16: Pädagogisch tätige Personen in Horten und Hortgruppen* nach Qualifikationsniveau in den Bundesländern am 01.03.2015 (Anzahl; Anzeil in %)</t>
  </si>
  <si>
    <t>Tab.50a_LM14: Pädagogisch tätige Personen in Horten und Hortgruppen* nach Qualifikationsniveau in den Bundesländern am 01.03.2013 (Anzahl; Anzeil in %)</t>
  </si>
  <si>
    <t>Tab.50a_LM12: Pädagogisch tätige Personen in Horten und Hortgruppen* nach Qualifikationsniveau in den Bundesländern am 01.03.2011 (Anzahl; Anzeil in %)</t>
  </si>
  <si>
    <t>Tab50a_i4b2b_lm22: Pädagogisch tätige Personen* in Horten und Hortgruppen** nach Qualifikationsniveaus***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</si>
  <si>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</si>
  <si>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</si>
  <si>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</si>
  <si>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</si>
  <si>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2021; berechnet vom LG Empirische Bildungsforschung der FernUniversität in Hagen, 2022.</t>
  </si>
  <si>
    <t>Tab50a_i4b2b_lm23: Pädagogisch tätige Personen* in Horten und Hortgruppen** nach Qualifikationsniveaus*** in den Bundesländern am 01.03.2022 (Anzahl; Anteil in %)</t>
  </si>
  <si>
    <t>Westdeutschland (ohne Berlin)****</t>
  </si>
  <si>
    <t>Quelle: FDZ der Statistischen Ämter des Bundes und der Länder, Kinder und tätige Personen in Tageseinrichtungen und in öffentlich geförderter Kindertagespflege, 2022; berechnet vom LG Empirische Bildungsforschung der FernUniversität in Hagen, 2023.</t>
  </si>
  <si>
    <t>Tab50a_i4b2b_lm24: Pädagogisch tätige Personen* in Horten und Hortgruppen** nach Qualifikationsniveaus*** in den Bundesländern am 01.03.2023 (Anzahl; Anteil in %)</t>
  </si>
  <si>
    <t>*** Den Qualifikationsniveaus wurden folgende Berufsausbildungsabschlüsse zugeordnet:
- (Einschlägiger) Hochschulabschluss: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 Staatl. anerkannte Kindheitspädagog:innen: Bachelor- und Masterabschlüsse 
- (Einschlägiger) Fachschulabschluss: Erzieher:in, Heilpädagog:in (Fachschule), Heilerzieher:in, Heilerziehungspfleger:in
- (Einschlägiger) Berufsfachschulabschluss: Kinderpfleger:in, Familienpfleger:in, Assistent:in im Sozialwesen, soziale und medizinische Helfer:innenberufe
- Sonstige Ausbildungen: sonstige soziale/sozialpädagogische Kurzausbildung, Kinder- und Jugendlichenpsychotherapeut:in, Psychologische:r Psychotherapeut:in, Psycholog:in mit Hochschulabschluss, Beschäftigungs- und Arbeitstherapeut:in (Ergotherapeut:in), Bewegungspädagog:in, Bewegungstherapeut:in (Motopäd:in), Arzt:Ärztin, (Fach-)Kinderkrankenpfleger:in, Krankenpfleger:in, Altenpfleger:in, Krankengymnast:in, Masseur:in, med. Bademeister:in/Masseur:in, Logopäd:in, Sonderschullehrer:in, und sonstige Berufsausbildungsabschlüsse
- In Ausbildung: Praktikant:in im Anerkennungsjahr, anderweitig noch in Ausbildung
- Ohne Abschluss: Ohne abgeschlossene Ausbildung</t>
  </si>
  <si>
    <t>Quelle: FDZ der Statistischen Ämter des Bundes und der Länder, Kinder und tätige Personen in Tageseinrichtungen und in öffentlich geförderter Kindertagespflege, 2023; berechnet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</si>
</sst>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b/>
      <sz val="14"/>
      <color rgb="FFC00000"/>
      <name val="Calibri"/>
      <family val="2"/>
      <scheme val="minor"/>
    </font>
    <font>
      <sz val="10"/>
      <name val="Arial"/>
      <family val="2"/>
    </font>
    <font>
      <sz val="10"/>
      <color indexed="8"/>
      <name val="Arial"/>
      <family val="2"/>
    </font>
    <font>
      <sz val="11"/>
      <color theme="1"/>
      <name val="Calibri"/>
      <family val="2"/>
      <scheme val="minor"/>
    </font>
    <font>
      <i/>
      <sz val="11"/>
      <color indexed="8"/>
      <name val="Calibri"/>
      <family val="2"/>
      <scheme val="minor"/>
    </font>
    <font>
      <b/>
      <sz val="11"/>
      <color indexed="8"/>
      <name val="Calibri"/>
      <family val="2"/>
      <scheme val="minor"/>
    </font>
    <font>
      <b/>
      <sz val="12"/>
      <color rgb="FFC00000"/>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rgb="FF000000"/>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rgb="FF000000"/>
      </right>
      <top/>
      <bottom/>
      <diagonal/>
    </border>
    <border>
      <left style="thin">
        <color auto="1"/>
      </left>
      <right style="thin">
        <color rgb="FF000000"/>
      </right>
      <top/>
      <bottom style="thin">
        <color auto="1"/>
      </bottom>
      <diagonal/>
    </border>
    <border>
      <left style="thin">
        <color rgb="FF000000"/>
      </left>
      <right style="thin">
        <color rgb="FF000000"/>
      </right>
      <top/>
      <bottom/>
      <diagonal/>
    </border>
    <border>
      <left style="thin">
        <color rgb="FF000000"/>
      </left>
      <right style="thin">
        <color auto="1"/>
      </right>
      <top/>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s>
  <cellStyleXfs count="15">
    <xf numFmtId="0" fontId="0" fillId="0" borderId="0"/>
    <xf numFmtId="0" fontId="10" fillId="0" borderId="0"/>
    <xf numFmtId="0" fontId="10" fillId="0" borderId="0"/>
    <xf numFmtId="0" fontId="11" fillId="0" borderId="0"/>
    <xf numFmtId="0" fontId="12" fillId="0" borderId="0"/>
    <xf numFmtId="0" fontId="12" fillId="0" borderId="0"/>
    <xf numFmtId="0" fontId="12" fillId="0" borderId="0"/>
    <xf numFmtId="0" fontId="12" fillId="0" borderId="0"/>
    <xf numFmtId="0" fontId="16" fillId="0" borderId="0" applyNumberFormat="0" applyFill="0" applyBorder="0" applyAlignment="0" applyProtection="0"/>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28">
    <xf numFmtId="0" fontId="0" fillId="0" borderId="0" xfId="0"/>
    <xf numFmtId="0" fontId="6" fillId="0" borderId="0" xfId="0" applyFont="1" applyAlignment="1">
      <alignment horizontal="left"/>
    </xf>
    <xf numFmtId="0" fontId="9" fillId="0" borderId="0" xfId="0" applyFont="1" applyAlignment="1">
      <alignment horizontal="left"/>
    </xf>
    <xf numFmtId="0" fontId="6" fillId="3" borderId="4" xfId="1" applyFont="1" applyFill="1" applyBorder="1" applyAlignment="1">
      <alignment vertical="center"/>
    </xf>
    <xf numFmtId="0" fontId="6" fillId="0" borderId="5" xfId="1" applyFont="1" applyBorder="1" applyAlignment="1">
      <alignment vertical="center"/>
    </xf>
    <xf numFmtId="0" fontId="6" fillId="3" borderId="12" xfId="1" applyFont="1" applyFill="1" applyBorder="1" applyAlignment="1">
      <alignment vertical="center"/>
    </xf>
    <xf numFmtId="0" fontId="14" fillId="2" borderId="1"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7" fillId="0" borderId="0" xfId="0" applyFont="1" applyAlignment="1">
      <alignment vertical="center"/>
    </xf>
    <xf numFmtId="3" fontId="7" fillId="0" borderId="17" xfId="4" applyNumberFormat="1" applyFont="1" applyBorder="1" applyAlignment="1">
      <alignment horizontal="right" vertical="center" indent="5"/>
    </xf>
    <xf numFmtId="3" fontId="7" fillId="0" borderId="19" xfId="5" applyNumberFormat="1" applyFont="1" applyBorder="1" applyAlignment="1">
      <alignment horizontal="right" vertical="center" indent="5"/>
    </xf>
    <xf numFmtId="3" fontId="7" fillId="0" borderId="20" xfId="5" applyNumberFormat="1" applyFont="1" applyBorder="1" applyAlignment="1">
      <alignment horizontal="right" vertical="center" indent="5"/>
    </xf>
    <xf numFmtId="3" fontId="7" fillId="4" borderId="6" xfId="4" applyNumberFormat="1" applyFont="1" applyFill="1" applyBorder="1" applyAlignment="1">
      <alignment horizontal="right" vertical="center" indent="5"/>
    </xf>
    <xf numFmtId="3" fontId="7" fillId="4" borderId="19" xfId="5" applyNumberFormat="1" applyFont="1" applyFill="1" applyBorder="1" applyAlignment="1">
      <alignment horizontal="right" vertical="center" indent="5"/>
    </xf>
    <xf numFmtId="3" fontId="7" fillId="0" borderId="6" xfId="4" applyNumberFormat="1" applyFont="1" applyBorder="1" applyAlignment="1">
      <alignment horizontal="right" vertical="center" indent="5"/>
    </xf>
    <xf numFmtId="3" fontId="7" fillId="0" borderId="6" xfId="6" applyNumberFormat="1" applyFont="1" applyBorder="1" applyAlignment="1">
      <alignment horizontal="right" vertical="center" indent="5"/>
    </xf>
    <xf numFmtId="3" fontId="7" fillId="0" borderId="19" xfId="7" applyNumberFormat="1" applyFont="1" applyBorder="1" applyAlignment="1">
      <alignment horizontal="right" vertical="center" indent="5"/>
    </xf>
    <xf numFmtId="3" fontId="7" fillId="4" borderId="18" xfId="4" applyNumberFormat="1" applyFont="1" applyFill="1" applyBorder="1" applyAlignment="1">
      <alignment horizontal="right" vertical="center" indent="5"/>
    </xf>
    <xf numFmtId="3" fontId="7" fillId="4" borderId="21" xfId="5" applyNumberFormat="1" applyFont="1" applyFill="1" applyBorder="1" applyAlignment="1">
      <alignment horizontal="right" vertical="center" indent="5"/>
    </xf>
    <xf numFmtId="3" fontId="7" fillId="4" borderId="22" xfId="5" applyNumberFormat="1" applyFont="1" applyFill="1" applyBorder="1" applyAlignment="1">
      <alignment horizontal="right" vertical="center" indent="5"/>
    </xf>
    <xf numFmtId="0" fontId="13" fillId="3" borderId="15" xfId="3" applyFont="1" applyFill="1" applyBorder="1" applyAlignment="1">
      <alignment horizontal="center" vertical="center" wrapText="1"/>
    </xf>
    <xf numFmtId="0" fontId="13" fillId="3" borderId="16" xfId="3" applyFont="1" applyFill="1" applyBorder="1" applyAlignment="1">
      <alignment horizontal="center" vertical="center" wrapText="1"/>
    </xf>
    <xf numFmtId="0" fontId="13" fillId="3" borderId="14" xfId="3" applyFont="1" applyFill="1" applyBorder="1" applyAlignment="1">
      <alignment horizontal="center" vertical="center" wrapText="1"/>
    </xf>
    <xf numFmtId="0" fontId="12" fillId="0" borderId="1" xfId="0" applyFont="1" applyBorder="1" applyAlignment="1">
      <alignment vertical="center"/>
    </xf>
    <xf numFmtId="3" fontId="12" fillId="0" borderId="5" xfId="0" applyNumberFormat="1" applyFont="1" applyBorder="1" applyAlignment="1">
      <alignment horizontal="right" vertical="center" indent="5"/>
    </xf>
    <xf numFmtId="164" fontId="12" fillId="0" borderId="1" xfId="0" applyNumberFormat="1" applyFont="1" applyBorder="1" applyAlignment="1">
      <alignment horizontal="right" vertical="center" indent="6"/>
    </xf>
    <xf numFmtId="164" fontId="12" fillId="0" borderId="3" xfId="0" applyNumberFormat="1" applyFont="1" applyBorder="1" applyAlignment="1">
      <alignment horizontal="right" vertical="center" indent="6"/>
    </xf>
    <xf numFmtId="0" fontId="12" fillId="4" borderId="2" xfId="0" applyFont="1" applyFill="1" applyBorder="1" applyAlignment="1">
      <alignment vertical="center"/>
    </xf>
    <xf numFmtId="3" fontId="12" fillId="4" borderId="2" xfId="0" applyNumberFormat="1" applyFont="1" applyFill="1" applyBorder="1" applyAlignment="1">
      <alignment horizontal="right" vertical="center" indent="5"/>
    </xf>
    <xf numFmtId="164" fontId="12" fillId="4" borderId="2" xfId="0" applyNumberFormat="1" applyFont="1" applyFill="1" applyBorder="1" applyAlignment="1">
      <alignment horizontal="right" vertical="center" indent="6"/>
    </xf>
    <xf numFmtId="164" fontId="12" fillId="4" borderId="0" xfId="0" applyNumberFormat="1" applyFont="1" applyFill="1" applyAlignment="1">
      <alignment horizontal="right" vertical="center" indent="6"/>
    </xf>
    <xf numFmtId="0" fontId="12" fillId="0" borderId="2" xfId="0" applyFont="1" applyBorder="1" applyAlignment="1">
      <alignment vertical="center"/>
    </xf>
    <xf numFmtId="3" fontId="12" fillId="0" borderId="2" xfId="0" applyNumberFormat="1" applyFont="1" applyBorder="1" applyAlignment="1">
      <alignment horizontal="right" vertical="center" indent="5"/>
    </xf>
    <xf numFmtId="3" fontId="12" fillId="0" borderId="2" xfId="0" applyNumberFormat="1" applyFont="1" applyBorder="1" applyAlignment="1">
      <alignment horizontal="right" vertical="center" indent="6"/>
    </xf>
    <xf numFmtId="164" fontId="12" fillId="0" borderId="2" xfId="0" applyNumberFormat="1" applyFont="1" applyBorder="1" applyAlignment="1">
      <alignment horizontal="right" vertical="center" indent="6"/>
    </xf>
    <xf numFmtId="164" fontId="12" fillId="0" borderId="0" xfId="0" applyNumberFormat="1" applyFont="1" applyAlignment="1">
      <alignment horizontal="right" vertical="center" indent="6"/>
    </xf>
    <xf numFmtId="0" fontId="12" fillId="4" borderId="8" xfId="0" applyFont="1" applyFill="1" applyBorder="1" applyAlignment="1">
      <alignment vertical="center"/>
    </xf>
    <xf numFmtId="3" fontId="12" fillId="4" borderId="8" xfId="0" applyNumberFormat="1" applyFont="1" applyFill="1" applyBorder="1" applyAlignment="1">
      <alignment horizontal="right" vertical="center" indent="5"/>
    </xf>
    <xf numFmtId="164" fontId="12" fillId="4" borderId="8" xfId="0" applyNumberFormat="1" applyFont="1" applyFill="1" applyBorder="1" applyAlignment="1">
      <alignment horizontal="right" vertical="center" indent="6"/>
    </xf>
    <xf numFmtId="3" fontId="12" fillId="3" borderId="5" xfId="0" applyNumberFormat="1" applyFont="1" applyFill="1" applyBorder="1" applyAlignment="1">
      <alignment horizontal="right" vertical="center" indent="5"/>
    </xf>
    <xf numFmtId="164" fontId="12" fillId="3" borderId="4" xfId="0" applyNumberFormat="1" applyFont="1" applyFill="1" applyBorder="1" applyAlignment="1">
      <alignment horizontal="right" vertical="center" indent="6"/>
    </xf>
    <xf numFmtId="164" fontId="12" fillId="3" borderId="1" xfId="0" applyNumberFormat="1" applyFont="1" applyFill="1" applyBorder="1" applyAlignment="1">
      <alignment horizontal="right" vertical="center" indent="6"/>
    </xf>
    <xf numFmtId="164" fontId="12" fillId="3" borderId="3" xfId="0" applyNumberFormat="1" applyFont="1" applyFill="1" applyBorder="1" applyAlignment="1">
      <alignment horizontal="right" vertical="center" indent="6"/>
    </xf>
    <xf numFmtId="164" fontId="12" fillId="3" borderId="9" xfId="0" applyNumberFormat="1" applyFont="1" applyFill="1" applyBorder="1" applyAlignment="1">
      <alignment horizontal="right" vertical="center" indent="6"/>
    </xf>
    <xf numFmtId="164" fontId="12" fillId="0" borderId="5" xfId="0" applyNumberFormat="1" applyFont="1" applyBorder="1" applyAlignment="1">
      <alignment horizontal="right" vertical="center" indent="6"/>
    </xf>
    <xf numFmtId="164" fontId="12" fillId="0" borderId="7" xfId="0" applyNumberFormat="1" applyFont="1" applyBorder="1" applyAlignment="1">
      <alignment horizontal="right" vertical="center" indent="6"/>
    </xf>
    <xf numFmtId="3" fontId="12" fillId="3" borderId="8" xfId="0" applyNumberFormat="1" applyFont="1" applyFill="1" applyBorder="1" applyAlignment="1">
      <alignment horizontal="right" vertical="center" indent="5"/>
    </xf>
    <xf numFmtId="164" fontId="12" fillId="3" borderId="12" xfId="0" applyNumberFormat="1" applyFont="1" applyFill="1" applyBorder="1" applyAlignment="1">
      <alignment horizontal="right" vertical="center" indent="6"/>
    </xf>
    <xf numFmtId="164" fontId="12" fillId="3" borderId="8" xfId="0" applyNumberFormat="1" applyFont="1" applyFill="1" applyBorder="1" applyAlignment="1">
      <alignment horizontal="right" vertical="center" indent="6"/>
    </xf>
    <xf numFmtId="164" fontId="12" fillId="3" borderId="11" xfId="0" applyNumberFormat="1" applyFont="1" applyFill="1" applyBorder="1" applyAlignment="1">
      <alignment horizontal="right" vertical="center" indent="6"/>
    </xf>
    <xf numFmtId="164" fontId="12" fillId="3" borderId="10" xfId="0" applyNumberFormat="1" applyFont="1" applyFill="1" applyBorder="1" applyAlignment="1">
      <alignment horizontal="right" vertical="center" indent="6"/>
    </xf>
    <xf numFmtId="0" fontId="5" fillId="0" borderId="1" xfId="0" applyFont="1" applyBorder="1" applyAlignment="1">
      <alignment vertical="center"/>
    </xf>
    <xf numFmtId="3" fontId="5" fillId="0" borderId="5" xfId="0" applyNumberFormat="1" applyFont="1" applyBorder="1" applyAlignment="1">
      <alignment horizontal="right" vertical="center" indent="5"/>
    </xf>
    <xf numFmtId="164" fontId="5" fillId="0" borderId="1" xfId="0" applyNumberFormat="1" applyFont="1" applyBorder="1" applyAlignment="1">
      <alignment horizontal="right" vertical="center" indent="6"/>
    </xf>
    <xf numFmtId="164" fontId="5" fillId="0" borderId="3" xfId="0" applyNumberFormat="1" applyFont="1" applyBorder="1" applyAlignment="1">
      <alignment horizontal="right" vertical="center" indent="6"/>
    </xf>
    <xf numFmtId="164" fontId="0" fillId="0" borderId="0" xfId="0" applyNumberFormat="1"/>
    <xf numFmtId="0" fontId="5" fillId="4" borderId="2" xfId="0" applyFont="1" applyFill="1" applyBorder="1" applyAlignment="1">
      <alignment vertical="center"/>
    </xf>
    <xf numFmtId="3" fontId="5" fillId="4" borderId="2" xfId="0" applyNumberFormat="1" applyFont="1" applyFill="1" applyBorder="1" applyAlignment="1">
      <alignment horizontal="right" vertical="center" indent="5"/>
    </xf>
    <xf numFmtId="164" fontId="5" fillId="4" borderId="2" xfId="0" applyNumberFormat="1" applyFont="1" applyFill="1" applyBorder="1" applyAlignment="1">
      <alignment horizontal="right" vertical="center" indent="6"/>
    </xf>
    <xf numFmtId="164" fontId="5" fillId="4" borderId="0" xfId="0" applyNumberFormat="1" applyFont="1" applyFill="1" applyAlignment="1">
      <alignment horizontal="right" vertical="center" indent="6"/>
    </xf>
    <xf numFmtId="0" fontId="5" fillId="0" borderId="2" xfId="0" applyFont="1" applyBorder="1" applyAlignment="1">
      <alignment vertical="center"/>
    </xf>
    <xf numFmtId="3" fontId="5" fillId="0" borderId="2" xfId="0" applyNumberFormat="1" applyFont="1" applyBorder="1" applyAlignment="1">
      <alignment horizontal="right" vertical="center" indent="5"/>
    </xf>
    <xf numFmtId="3" fontId="5" fillId="0" borderId="2" xfId="0" applyNumberFormat="1" applyFont="1" applyBorder="1" applyAlignment="1">
      <alignment horizontal="right" vertical="center" indent="6"/>
    </xf>
    <xf numFmtId="164" fontId="5" fillId="0" borderId="2" xfId="0" applyNumberFormat="1" applyFont="1" applyBorder="1" applyAlignment="1">
      <alignment horizontal="right" vertical="center" indent="6"/>
    </xf>
    <xf numFmtId="164" fontId="5" fillId="0" borderId="0" xfId="0" applyNumberFormat="1" applyFont="1" applyAlignment="1">
      <alignment horizontal="right" vertical="center" indent="6"/>
    </xf>
    <xf numFmtId="0" fontId="5" fillId="4" borderId="8" xfId="0" applyFont="1" applyFill="1" applyBorder="1" applyAlignment="1">
      <alignment vertical="center"/>
    </xf>
    <xf numFmtId="3" fontId="5" fillId="4" borderId="8" xfId="0" applyNumberFormat="1" applyFont="1" applyFill="1" applyBorder="1" applyAlignment="1">
      <alignment horizontal="right" vertical="center" indent="5"/>
    </xf>
    <xf numFmtId="164" fontId="5" fillId="4" borderId="8" xfId="0" applyNumberFormat="1" applyFont="1" applyFill="1" applyBorder="1" applyAlignment="1">
      <alignment horizontal="right" vertical="center" indent="6"/>
    </xf>
    <xf numFmtId="3" fontId="5" fillId="3" borderId="5" xfId="0" applyNumberFormat="1" applyFont="1" applyFill="1" applyBorder="1" applyAlignment="1">
      <alignment horizontal="right" vertical="center" indent="5"/>
    </xf>
    <xf numFmtId="164" fontId="5" fillId="3" borderId="4" xfId="0" applyNumberFormat="1" applyFont="1" applyFill="1" applyBorder="1" applyAlignment="1">
      <alignment horizontal="right" vertical="center" indent="6"/>
    </xf>
    <xf numFmtId="164" fontId="5" fillId="3" borderId="1" xfId="0" applyNumberFormat="1" applyFont="1" applyFill="1" applyBorder="1" applyAlignment="1">
      <alignment horizontal="right" vertical="center" indent="6"/>
    </xf>
    <xf numFmtId="164" fontId="5" fillId="3" borderId="3" xfId="0" applyNumberFormat="1" applyFont="1" applyFill="1" applyBorder="1" applyAlignment="1">
      <alignment horizontal="right" vertical="center" indent="6"/>
    </xf>
    <xf numFmtId="164" fontId="5" fillId="3" borderId="9" xfId="0" applyNumberFormat="1" applyFont="1" applyFill="1" applyBorder="1" applyAlignment="1">
      <alignment horizontal="right" vertical="center" indent="6"/>
    </xf>
    <xf numFmtId="164" fontId="5" fillId="0" borderId="5" xfId="0" applyNumberFormat="1" applyFont="1" applyBorder="1" applyAlignment="1">
      <alignment horizontal="right" vertical="center" indent="6"/>
    </xf>
    <xf numFmtId="164" fontId="5" fillId="0" borderId="7" xfId="0" applyNumberFormat="1" applyFont="1" applyBorder="1" applyAlignment="1">
      <alignment horizontal="right" vertical="center" indent="6"/>
    </xf>
    <xf numFmtId="3" fontId="5" fillId="3" borderId="8" xfId="0" applyNumberFormat="1" applyFont="1" applyFill="1" applyBorder="1" applyAlignment="1">
      <alignment horizontal="right" vertical="center" indent="5"/>
    </xf>
    <xf numFmtId="164" fontId="5" fillId="3" borderId="12" xfId="0" applyNumberFormat="1" applyFont="1" applyFill="1" applyBorder="1" applyAlignment="1">
      <alignment horizontal="right" vertical="center" indent="6"/>
    </xf>
    <xf numFmtId="164" fontId="5" fillId="3" borderId="8" xfId="0" applyNumberFormat="1" applyFont="1" applyFill="1" applyBorder="1" applyAlignment="1">
      <alignment horizontal="right" vertical="center" indent="6"/>
    </xf>
    <xf numFmtId="164" fontId="5" fillId="3" borderId="11" xfId="0" applyNumberFormat="1" applyFont="1" applyFill="1" applyBorder="1" applyAlignment="1">
      <alignment horizontal="right" vertical="center" indent="6"/>
    </xf>
    <xf numFmtId="164" fontId="5" fillId="3" borderId="10" xfId="0" applyNumberFormat="1" applyFont="1" applyFill="1" applyBorder="1" applyAlignment="1">
      <alignment horizontal="right" vertical="center" indent="6"/>
    </xf>
    <xf numFmtId="0" fontId="0" fillId="0" borderId="0" xfId="0" applyAlignment="1">
      <alignment horizontal="left" vertical="top" wrapText="1"/>
    </xf>
    <xf numFmtId="0" fontId="5" fillId="0" borderId="0" xfId="0" applyFont="1" applyAlignment="1">
      <alignment horizontal="left" vertical="top" wrapText="1"/>
    </xf>
    <xf numFmtId="0" fontId="4" fillId="4" borderId="2" xfId="0" applyFont="1" applyFill="1" applyBorder="1" applyAlignment="1">
      <alignment vertical="center"/>
    </xf>
    <xf numFmtId="0" fontId="0" fillId="5" borderId="0" xfId="0" applyFill="1"/>
    <xf numFmtId="0" fontId="0" fillId="5" borderId="5" xfId="0" applyFill="1" applyBorder="1"/>
    <xf numFmtId="0" fontId="3" fillId="0" borderId="1" xfId="0" applyFont="1" applyBorder="1" applyAlignment="1">
      <alignment vertical="center"/>
    </xf>
    <xf numFmtId="3" fontId="3" fillId="0" borderId="5" xfId="0" applyNumberFormat="1" applyFont="1" applyBorder="1" applyAlignment="1">
      <alignment horizontal="right" vertical="center" indent="5"/>
    </xf>
    <xf numFmtId="164" fontId="3" fillId="0" borderId="1" xfId="0" applyNumberFormat="1" applyFont="1" applyBorder="1" applyAlignment="1">
      <alignment horizontal="right" vertical="center" indent="6"/>
    </xf>
    <xf numFmtId="164" fontId="3" fillId="0" borderId="3" xfId="0" applyNumberFormat="1" applyFont="1" applyBorder="1" applyAlignment="1">
      <alignment horizontal="right" vertical="center" indent="6"/>
    </xf>
    <xf numFmtId="0" fontId="3" fillId="4" borderId="2" xfId="0" applyFont="1" applyFill="1" applyBorder="1" applyAlignment="1">
      <alignment vertical="center"/>
    </xf>
    <xf numFmtId="3" fontId="3" fillId="4" borderId="2" xfId="0" applyNumberFormat="1" applyFont="1" applyFill="1" applyBorder="1" applyAlignment="1">
      <alignment horizontal="right" vertical="center" indent="5"/>
    </xf>
    <xf numFmtId="164" fontId="3" fillId="4" borderId="2" xfId="0" applyNumberFormat="1" applyFont="1" applyFill="1" applyBorder="1" applyAlignment="1">
      <alignment horizontal="right" vertical="center" indent="6"/>
    </xf>
    <xf numFmtId="164" fontId="3" fillId="4" borderId="0" xfId="0" applyNumberFormat="1" applyFont="1" applyFill="1" applyAlignment="1">
      <alignment horizontal="right" vertical="center" indent="6"/>
    </xf>
    <xf numFmtId="0" fontId="3" fillId="0" borderId="2" xfId="0" applyFont="1" applyBorder="1" applyAlignment="1">
      <alignment vertical="center"/>
    </xf>
    <xf numFmtId="3" fontId="3" fillId="0" borderId="2" xfId="0" applyNumberFormat="1" applyFont="1" applyBorder="1" applyAlignment="1">
      <alignment horizontal="right" vertical="center" indent="5"/>
    </xf>
    <xf numFmtId="3" fontId="3" fillId="0" borderId="2" xfId="0" applyNumberFormat="1" applyFont="1" applyBorder="1" applyAlignment="1">
      <alignment horizontal="right" vertical="center" indent="6"/>
    </xf>
    <xf numFmtId="164" fontId="3" fillId="0" borderId="2" xfId="0" applyNumberFormat="1" applyFont="1" applyBorder="1" applyAlignment="1">
      <alignment horizontal="right" vertical="center" indent="6"/>
    </xf>
    <xf numFmtId="164" fontId="3" fillId="0" borderId="0" xfId="0" applyNumberFormat="1" applyFont="1" applyAlignment="1">
      <alignment horizontal="right" vertical="center" indent="6"/>
    </xf>
    <xf numFmtId="0" fontId="3" fillId="4" borderId="8" xfId="0" applyFont="1" applyFill="1" applyBorder="1" applyAlignment="1">
      <alignment vertical="center"/>
    </xf>
    <xf numFmtId="3" fontId="3" fillId="4" borderId="8" xfId="0" applyNumberFormat="1" applyFont="1" applyFill="1" applyBorder="1" applyAlignment="1">
      <alignment horizontal="right" vertical="center" indent="5"/>
    </xf>
    <xf numFmtId="164" fontId="3" fillId="4" borderId="8" xfId="0" applyNumberFormat="1" applyFont="1" applyFill="1" applyBorder="1" applyAlignment="1">
      <alignment horizontal="right" vertical="center" indent="6"/>
    </xf>
    <xf numFmtId="3" fontId="3" fillId="3" borderId="5" xfId="0" applyNumberFormat="1" applyFont="1" applyFill="1" applyBorder="1" applyAlignment="1">
      <alignment horizontal="right" vertical="center" indent="5"/>
    </xf>
    <xf numFmtId="164" fontId="3" fillId="3" borderId="4" xfId="0" applyNumberFormat="1" applyFont="1" applyFill="1" applyBorder="1" applyAlignment="1">
      <alignment horizontal="right" vertical="center" indent="6"/>
    </xf>
    <xf numFmtId="164" fontId="3" fillId="3" borderId="1" xfId="0" applyNumberFormat="1" applyFont="1" applyFill="1" applyBorder="1" applyAlignment="1">
      <alignment horizontal="right" vertical="center" indent="6"/>
    </xf>
    <xf numFmtId="164" fontId="3" fillId="3" borderId="3" xfId="0" applyNumberFormat="1" applyFont="1" applyFill="1" applyBorder="1" applyAlignment="1">
      <alignment horizontal="right" vertical="center" indent="6"/>
    </xf>
    <xf numFmtId="164" fontId="3" fillId="3" borderId="9" xfId="0" applyNumberFormat="1" applyFont="1" applyFill="1" applyBorder="1" applyAlignment="1">
      <alignment horizontal="right" vertical="center" indent="6"/>
    </xf>
    <xf numFmtId="164" fontId="3" fillId="0" borderId="5" xfId="0" applyNumberFormat="1" applyFont="1" applyBorder="1" applyAlignment="1">
      <alignment horizontal="right" vertical="center" indent="6"/>
    </xf>
    <xf numFmtId="164" fontId="3" fillId="0" borderId="7" xfId="0" applyNumberFormat="1" applyFont="1" applyBorder="1" applyAlignment="1">
      <alignment horizontal="right" vertical="center" indent="6"/>
    </xf>
    <xf numFmtId="3" fontId="3" fillId="3" borderId="8" xfId="0" applyNumberFormat="1" applyFont="1" applyFill="1" applyBorder="1" applyAlignment="1">
      <alignment horizontal="right" vertical="center" indent="5"/>
    </xf>
    <xf numFmtId="164" fontId="3" fillId="3" borderId="12" xfId="0" applyNumberFormat="1" applyFont="1" applyFill="1" applyBorder="1" applyAlignment="1">
      <alignment horizontal="right" vertical="center" indent="6"/>
    </xf>
    <xf numFmtId="164" fontId="3" fillId="3" borderId="8" xfId="0" applyNumberFormat="1" applyFont="1" applyFill="1" applyBorder="1" applyAlignment="1">
      <alignment horizontal="right" vertical="center" indent="6"/>
    </xf>
    <xf numFmtId="164" fontId="3" fillId="3" borderId="11" xfId="0" applyNumberFormat="1" applyFont="1" applyFill="1" applyBorder="1" applyAlignment="1">
      <alignment horizontal="right" vertical="center" indent="6"/>
    </xf>
    <xf numFmtId="164" fontId="3" fillId="3" borderId="10" xfId="0" applyNumberFormat="1" applyFont="1" applyFill="1" applyBorder="1" applyAlignment="1">
      <alignment horizontal="right" vertical="center" indent="6"/>
    </xf>
    <xf numFmtId="0" fontId="3" fillId="0" borderId="0" xfId="0" applyFont="1" applyAlignment="1">
      <alignment horizontal="left" vertical="top" wrapText="1"/>
    </xf>
    <xf numFmtId="0" fontId="2" fillId="0" borderId="1" xfId="0" applyFont="1" applyBorder="1" applyAlignment="1">
      <alignment vertical="center"/>
    </xf>
    <xf numFmtId="3" fontId="2" fillId="0" borderId="5" xfId="0" applyNumberFormat="1" applyFont="1" applyBorder="1" applyAlignment="1">
      <alignment horizontal="right" vertical="center" indent="5"/>
    </xf>
    <xf numFmtId="164" fontId="2" fillId="0" borderId="1" xfId="0" applyNumberFormat="1" applyFont="1" applyBorder="1" applyAlignment="1">
      <alignment horizontal="right" vertical="center" indent="6"/>
    </xf>
    <xf numFmtId="164" fontId="2" fillId="0" borderId="3" xfId="0" applyNumberFormat="1" applyFont="1" applyBorder="1" applyAlignment="1">
      <alignment horizontal="right" vertical="center" indent="6"/>
    </xf>
    <xf numFmtId="0" fontId="2" fillId="4" borderId="2" xfId="0" applyFont="1" applyFill="1" applyBorder="1" applyAlignment="1">
      <alignment vertical="center"/>
    </xf>
    <xf numFmtId="3" fontId="2" fillId="4" borderId="2" xfId="0" applyNumberFormat="1" applyFont="1" applyFill="1" applyBorder="1" applyAlignment="1">
      <alignment horizontal="right" vertical="center" indent="5"/>
    </xf>
    <xf numFmtId="164" fontId="2" fillId="4" borderId="2" xfId="0" applyNumberFormat="1" applyFont="1" applyFill="1" applyBorder="1" applyAlignment="1">
      <alignment horizontal="right" vertical="center" indent="6"/>
    </xf>
    <xf numFmtId="164" fontId="2" fillId="4" borderId="0" xfId="0" applyNumberFormat="1" applyFont="1" applyFill="1" applyAlignment="1">
      <alignment horizontal="right" vertical="center" indent="6"/>
    </xf>
    <xf numFmtId="0" fontId="2" fillId="0" borderId="2" xfId="0" applyFont="1" applyBorder="1" applyAlignment="1">
      <alignment vertical="center"/>
    </xf>
    <xf numFmtId="3" fontId="2" fillId="0" borderId="2" xfId="0" applyNumberFormat="1" applyFont="1" applyBorder="1" applyAlignment="1">
      <alignment horizontal="right" vertical="center" indent="5"/>
    </xf>
    <xf numFmtId="3" fontId="2" fillId="0" borderId="2" xfId="0" applyNumberFormat="1" applyFont="1" applyBorder="1" applyAlignment="1">
      <alignment horizontal="right" vertical="center" indent="6"/>
    </xf>
    <xf numFmtId="164" fontId="2" fillId="0" borderId="2" xfId="0" applyNumberFormat="1" applyFont="1" applyBorder="1" applyAlignment="1">
      <alignment horizontal="right" vertical="center" indent="6"/>
    </xf>
    <xf numFmtId="164" fontId="2" fillId="0" borderId="0" xfId="0" applyNumberFormat="1" applyFont="1" applyAlignment="1">
      <alignment horizontal="right" vertical="center" indent="6"/>
    </xf>
    <xf numFmtId="0" fontId="2" fillId="4" borderId="8" xfId="0" applyFont="1" applyFill="1" applyBorder="1" applyAlignment="1">
      <alignment vertical="center"/>
    </xf>
    <xf numFmtId="3" fontId="2" fillId="4" borderId="8" xfId="0" applyNumberFormat="1" applyFont="1" applyFill="1" applyBorder="1" applyAlignment="1">
      <alignment horizontal="right" vertical="center" indent="5"/>
    </xf>
    <xf numFmtId="164" fontId="2" fillId="4" borderId="8" xfId="0" applyNumberFormat="1" applyFont="1" applyFill="1" applyBorder="1" applyAlignment="1">
      <alignment horizontal="right" vertical="center" indent="6"/>
    </xf>
    <xf numFmtId="3" fontId="2" fillId="3" borderId="5" xfId="0" applyNumberFormat="1" applyFont="1" applyFill="1" applyBorder="1" applyAlignment="1">
      <alignment horizontal="right" vertical="center" indent="5"/>
    </xf>
    <xf numFmtId="164" fontId="2" fillId="3" borderId="4" xfId="0" applyNumberFormat="1" applyFont="1" applyFill="1" applyBorder="1" applyAlignment="1">
      <alignment horizontal="right" vertical="center" indent="6"/>
    </xf>
    <xf numFmtId="164" fontId="2" fillId="3" borderId="1" xfId="0" applyNumberFormat="1" applyFont="1" applyFill="1" applyBorder="1" applyAlignment="1">
      <alignment horizontal="right" vertical="center" indent="6"/>
    </xf>
    <xf numFmtId="164" fontId="2" fillId="3" borderId="3" xfId="0" applyNumberFormat="1" applyFont="1" applyFill="1" applyBorder="1" applyAlignment="1">
      <alignment horizontal="right" vertical="center" indent="6"/>
    </xf>
    <xf numFmtId="164" fontId="2" fillId="3" borderId="9" xfId="0" applyNumberFormat="1" applyFont="1" applyFill="1" applyBorder="1" applyAlignment="1">
      <alignment horizontal="right" vertical="center" indent="6"/>
    </xf>
    <xf numFmtId="164" fontId="2" fillId="0" borderId="5" xfId="0" applyNumberFormat="1" applyFont="1" applyBorder="1" applyAlignment="1">
      <alignment horizontal="right" vertical="center" indent="6"/>
    </xf>
    <xf numFmtId="164" fontId="2" fillId="0" borderId="7" xfId="0" applyNumberFormat="1" applyFont="1" applyBorder="1" applyAlignment="1">
      <alignment horizontal="right" vertical="center" indent="6"/>
    </xf>
    <xf numFmtId="3" fontId="2" fillId="3" borderId="8" xfId="0" applyNumberFormat="1" applyFont="1" applyFill="1" applyBorder="1" applyAlignment="1">
      <alignment horizontal="right" vertical="center" indent="5"/>
    </xf>
    <xf numFmtId="164" fontId="2" fillId="3" borderId="12" xfId="0" applyNumberFormat="1" applyFont="1" applyFill="1" applyBorder="1" applyAlignment="1">
      <alignment horizontal="right" vertical="center" indent="6"/>
    </xf>
    <xf numFmtId="164" fontId="2" fillId="3" borderId="8" xfId="0" applyNumberFormat="1" applyFont="1" applyFill="1" applyBorder="1" applyAlignment="1">
      <alignment horizontal="right" vertical="center" indent="6"/>
    </xf>
    <xf numFmtId="164" fontId="2" fillId="3" borderId="11" xfId="0" applyNumberFormat="1" applyFont="1" applyFill="1" applyBorder="1" applyAlignment="1">
      <alignment horizontal="right" vertical="center" indent="6"/>
    </xf>
    <xf numFmtId="164" fontId="2" fillId="3" borderId="10" xfId="0" applyNumberFormat="1" applyFont="1" applyFill="1" applyBorder="1" applyAlignment="1">
      <alignment horizontal="right" vertical="center" indent="6"/>
    </xf>
    <xf numFmtId="0" fontId="2" fillId="0" borderId="0" xfId="0" applyFont="1" applyAlignment="1">
      <alignment horizontal="left" vertical="top" wrapText="1"/>
    </xf>
    <xf numFmtId="0" fontId="1" fillId="0" borderId="0" xfId="10"/>
    <xf numFmtId="0" fontId="1" fillId="0" borderId="1" xfId="10" applyBorder="1" applyAlignment="1">
      <alignment vertical="center"/>
    </xf>
    <xf numFmtId="3" fontId="1" fillId="0" borderId="5" xfId="10" applyNumberFormat="1" applyBorder="1" applyAlignment="1">
      <alignment horizontal="right" vertical="center" indent="5"/>
    </xf>
    <xf numFmtId="3" fontId="7" fillId="0" borderId="17" xfId="11" applyNumberFormat="1" applyFont="1" applyBorder="1" applyAlignment="1">
      <alignment horizontal="right" vertical="center" indent="5"/>
    </xf>
    <xf numFmtId="3" fontId="7" fillId="0" borderId="19" xfId="12" applyNumberFormat="1" applyFont="1" applyBorder="1" applyAlignment="1">
      <alignment horizontal="right" vertical="center" indent="5"/>
    </xf>
    <xf numFmtId="3" fontId="7" fillId="0" borderId="20" xfId="12" applyNumberFormat="1" applyFont="1" applyBorder="1" applyAlignment="1">
      <alignment horizontal="right" vertical="center" indent="5"/>
    </xf>
    <xf numFmtId="165" fontId="7" fillId="0" borderId="20" xfId="12" applyNumberFormat="1" applyFont="1" applyBorder="1" applyAlignment="1">
      <alignment horizontal="right" vertical="center" indent="5"/>
    </xf>
    <xf numFmtId="164" fontId="1" fillId="0" borderId="0" xfId="10" applyNumberFormat="1"/>
    <xf numFmtId="0" fontId="1" fillId="4" borderId="2" xfId="10" applyFill="1" applyBorder="1" applyAlignment="1">
      <alignment vertical="center"/>
    </xf>
    <xf numFmtId="3" fontId="1" fillId="4" borderId="2" xfId="10" applyNumberFormat="1" applyFill="1" applyBorder="1" applyAlignment="1">
      <alignment horizontal="right" vertical="center" indent="5"/>
    </xf>
    <xf numFmtId="3" fontId="7" fillId="4" borderId="6" xfId="11" applyNumberFormat="1" applyFont="1" applyFill="1" applyBorder="1" applyAlignment="1">
      <alignment horizontal="right" vertical="center" indent="5"/>
    </xf>
    <xf numFmtId="3" fontId="7" fillId="4" borderId="19" xfId="12" applyNumberFormat="1" applyFont="1" applyFill="1" applyBorder="1" applyAlignment="1">
      <alignment horizontal="right" vertical="center" indent="5"/>
    </xf>
    <xf numFmtId="165" fontId="7" fillId="4" borderId="19" xfId="12" applyNumberFormat="1" applyFont="1" applyFill="1" applyBorder="1" applyAlignment="1">
      <alignment horizontal="right" vertical="center" indent="5"/>
    </xf>
    <xf numFmtId="0" fontId="1" fillId="0" borderId="2" xfId="10" applyBorder="1" applyAlignment="1">
      <alignment vertical="center"/>
    </xf>
    <xf numFmtId="3" fontId="1" fillId="0" borderId="2" xfId="10" applyNumberFormat="1" applyBorder="1" applyAlignment="1">
      <alignment horizontal="right" vertical="center" indent="5"/>
    </xf>
    <xf numFmtId="165" fontId="1" fillId="0" borderId="2" xfId="10" applyNumberFormat="1" applyBorder="1" applyAlignment="1">
      <alignment horizontal="right" vertical="center" indent="5"/>
    </xf>
    <xf numFmtId="3" fontId="7" fillId="0" borderId="6" xfId="11" applyNumberFormat="1" applyFont="1" applyBorder="1" applyAlignment="1">
      <alignment horizontal="right" vertical="center" indent="5"/>
    </xf>
    <xf numFmtId="165" fontId="7" fillId="0" borderId="19" xfId="12" applyNumberFormat="1" applyFont="1" applyBorder="1" applyAlignment="1">
      <alignment horizontal="right" vertical="center" indent="5"/>
    </xf>
    <xf numFmtId="3" fontId="7" fillId="0" borderId="6" xfId="13" applyNumberFormat="1" applyFont="1" applyBorder="1" applyAlignment="1">
      <alignment horizontal="right" vertical="center" indent="5"/>
    </xf>
    <xf numFmtId="3" fontId="7" fillId="0" borderId="19" xfId="14" applyNumberFormat="1" applyFont="1" applyBorder="1" applyAlignment="1">
      <alignment horizontal="right" vertical="center" indent="5"/>
    </xf>
    <xf numFmtId="165" fontId="7" fillId="0" borderId="19" xfId="14" applyNumberFormat="1" applyFont="1" applyBorder="1" applyAlignment="1">
      <alignment horizontal="right" vertical="center" indent="5"/>
    </xf>
    <xf numFmtId="0" fontId="1" fillId="4" borderId="8" xfId="10" applyFill="1" applyBorder="1" applyAlignment="1">
      <alignment vertical="center"/>
    </xf>
    <xf numFmtId="3" fontId="1" fillId="4" borderId="8" xfId="10" applyNumberFormat="1" applyFill="1" applyBorder="1" applyAlignment="1">
      <alignment horizontal="right" vertical="center" indent="5"/>
    </xf>
    <xf numFmtId="3" fontId="7" fillId="4" borderId="18" xfId="11" applyNumberFormat="1" applyFont="1" applyFill="1" applyBorder="1" applyAlignment="1">
      <alignment horizontal="right" vertical="center" indent="5"/>
    </xf>
    <xf numFmtId="3" fontId="7" fillId="4" borderId="21" xfId="12" applyNumberFormat="1" applyFont="1" applyFill="1" applyBorder="1" applyAlignment="1">
      <alignment horizontal="right" vertical="center" indent="5"/>
    </xf>
    <xf numFmtId="3" fontId="7" fillId="4" borderId="22" xfId="12" applyNumberFormat="1" applyFont="1" applyFill="1" applyBorder="1" applyAlignment="1">
      <alignment horizontal="right" vertical="center" indent="5"/>
    </xf>
    <xf numFmtId="165" fontId="7" fillId="4" borderId="22" xfId="12" applyNumberFormat="1" applyFont="1" applyFill="1" applyBorder="1" applyAlignment="1">
      <alignment horizontal="right" vertical="center" indent="5"/>
    </xf>
    <xf numFmtId="3" fontId="1" fillId="3" borderId="5" xfId="10" applyNumberFormat="1" applyFill="1" applyBorder="1" applyAlignment="1">
      <alignment horizontal="right" vertical="center" indent="5"/>
    </xf>
    <xf numFmtId="165" fontId="1" fillId="3" borderId="5" xfId="10" applyNumberFormat="1" applyFill="1" applyBorder="1" applyAlignment="1">
      <alignment horizontal="right" vertical="center" indent="5"/>
    </xf>
    <xf numFmtId="165" fontId="1" fillId="3" borderId="1" xfId="10" applyNumberFormat="1" applyFill="1" applyBorder="1" applyAlignment="1">
      <alignment horizontal="right" vertical="center" indent="5"/>
    </xf>
    <xf numFmtId="165" fontId="1" fillId="0" borderId="5" xfId="10" applyNumberFormat="1" applyBorder="1" applyAlignment="1">
      <alignment horizontal="right" vertical="center" indent="5"/>
    </xf>
    <xf numFmtId="3" fontId="1" fillId="3" borderId="8" xfId="10" applyNumberFormat="1" applyFill="1" applyBorder="1" applyAlignment="1">
      <alignment horizontal="right" vertical="center" indent="5"/>
    </xf>
    <xf numFmtId="165" fontId="1" fillId="3" borderId="8" xfId="10" applyNumberFormat="1" applyFill="1" applyBorder="1" applyAlignment="1">
      <alignment horizontal="right" vertical="center" indent="5"/>
    </xf>
    <xf numFmtId="0" fontId="0" fillId="0" borderId="5" xfId="0" applyBorder="1" applyAlignment="1">
      <alignment horizontal="center" vertical="center"/>
    </xf>
    <xf numFmtId="0" fontId="0" fillId="0" borderId="7" xfId="0" applyBorder="1" applyAlignment="1">
      <alignment horizontal="center" vertical="center"/>
    </xf>
    <xf numFmtId="0" fontId="22" fillId="0" borderId="5" xfId="8" applyFont="1" applyBorder="1" applyAlignment="1">
      <alignment horizontal="left" vertical="center" wrapText="1" indent="1"/>
    </xf>
    <xf numFmtId="0" fontId="22" fillId="0" borderId="0" xfId="8" applyFont="1" applyBorder="1" applyAlignment="1">
      <alignment horizontal="left" vertical="center" wrapText="1" indent="1"/>
    </xf>
    <xf numFmtId="0" fontId="22" fillId="0" borderId="7" xfId="8" applyFont="1" applyBorder="1" applyAlignment="1">
      <alignment horizontal="left" vertical="center" wrapText="1" indent="1"/>
    </xf>
    <xf numFmtId="0" fontId="17" fillId="5" borderId="0" xfId="0" applyFont="1" applyFill="1" applyAlignment="1">
      <alignment horizontal="center" vertical="top"/>
    </xf>
    <xf numFmtId="0" fontId="18" fillId="5"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13" xfId="0" applyFont="1" applyFill="1" applyBorder="1" applyAlignment="1">
      <alignment horizontal="center" vertical="center"/>
    </xf>
    <xf numFmtId="0" fontId="0" fillId="6" borderId="5" xfId="0" applyFill="1" applyBorder="1" applyAlignment="1">
      <alignment horizontal="center" vertical="center"/>
    </xf>
    <xf numFmtId="0" fontId="0" fillId="6" borderId="7" xfId="0" applyFill="1" applyBorder="1" applyAlignment="1">
      <alignment horizontal="center" vertical="center"/>
    </xf>
    <xf numFmtId="0" fontId="22" fillId="6" borderId="5" xfId="8" applyFont="1" applyFill="1" applyBorder="1" applyAlignment="1">
      <alignment horizontal="left" vertical="center" wrapText="1" indent="1"/>
    </xf>
    <xf numFmtId="0" fontId="22" fillId="6" borderId="0" xfId="8" applyFont="1" applyFill="1" applyBorder="1" applyAlignment="1">
      <alignment horizontal="left" vertical="center" wrapText="1" indent="1"/>
    </xf>
    <xf numFmtId="0" fontId="22" fillId="6" borderId="7" xfId="8" applyFont="1" applyFill="1" applyBorder="1" applyAlignment="1">
      <alignment horizontal="left" vertical="center" wrapText="1" indent="1"/>
    </xf>
    <xf numFmtId="0" fontId="16" fillId="5" borderId="0" xfId="9" applyFill="1" applyBorder="1" applyAlignment="1">
      <alignment horizontal="left" wrapText="1"/>
    </xf>
    <xf numFmtId="0" fontId="0" fillId="6" borderId="0" xfId="0" applyFill="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22" fillId="0" borderId="12" xfId="8" applyFont="1" applyBorder="1" applyAlignment="1">
      <alignment horizontal="left" vertical="center" wrapText="1" indent="1"/>
    </xf>
    <xf numFmtId="0" fontId="22" fillId="0" borderId="11" xfId="8" applyFont="1" applyBorder="1" applyAlignment="1">
      <alignment horizontal="left" vertical="center" wrapText="1" indent="1"/>
    </xf>
    <xf numFmtId="0" fontId="22" fillId="0" borderId="10" xfId="8" applyFont="1" applyBorder="1" applyAlignment="1">
      <alignment horizontal="left" vertical="center" wrapText="1" indent="1"/>
    </xf>
    <xf numFmtId="0" fontId="7" fillId="0" borderId="0" xfId="10" applyFont="1" applyAlignment="1">
      <alignment horizontal="left" vertical="center" wrapText="1"/>
    </xf>
    <xf numFmtId="0" fontId="1" fillId="0" borderId="0" xfId="10" applyAlignment="1">
      <alignment horizontal="left" vertical="top" wrapText="1"/>
    </xf>
    <xf numFmtId="0" fontId="1" fillId="0" borderId="0" xfId="10" applyAlignment="1">
      <alignment horizontal="left" vertical="center" wrapText="1"/>
    </xf>
    <xf numFmtId="0" fontId="15" fillId="0" borderId="11" xfId="10" applyFont="1" applyBorder="1" applyAlignment="1">
      <alignment horizontal="left" vertical="center" wrapText="1"/>
    </xf>
    <xf numFmtId="0" fontId="8" fillId="2" borderId="1" xfId="10" applyFont="1" applyFill="1" applyBorder="1" applyAlignment="1">
      <alignment horizontal="center" vertical="center" wrapText="1"/>
    </xf>
    <xf numFmtId="0" fontId="8" fillId="2" borderId="8" xfId="10" applyFont="1" applyFill="1" applyBorder="1" applyAlignment="1">
      <alignment horizontal="center" vertical="center" wrapText="1"/>
    </xf>
    <xf numFmtId="0" fontId="13" fillId="3" borderId="15" xfId="3" applyFont="1" applyFill="1" applyBorder="1" applyAlignment="1">
      <alignment horizontal="center" vertical="center" wrapText="1"/>
    </xf>
    <xf numFmtId="0" fontId="13" fillId="3" borderId="16" xfId="3" applyFont="1" applyFill="1" applyBorder="1" applyAlignment="1">
      <alignment horizontal="center" vertical="center" wrapText="1"/>
    </xf>
    <xf numFmtId="0" fontId="13" fillId="3" borderId="14" xfId="3" applyFont="1" applyFill="1" applyBorder="1" applyAlignment="1">
      <alignment horizontal="center" vertical="center" wrapText="1"/>
    </xf>
    <xf numFmtId="0" fontId="6" fillId="0" borderId="3" xfId="10" applyFont="1" applyBorder="1" applyAlignment="1">
      <alignment horizontal="left" wrapText="1"/>
    </xf>
    <xf numFmtId="0" fontId="6" fillId="0" borderId="0" xfId="10" applyFont="1" applyAlignment="1">
      <alignment horizontal="left" wrapText="1"/>
    </xf>
    <xf numFmtId="0" fontId="7" fillId="0" borderId="0" xfId="0" applyFont="1" applyAlignment="1">
      <alignment horizontal="left" vertical="center" wrapText="1"/>
    </xf>
    <xf numFmtId="0" fontId="0" fillId="0" borderId="0" xfId="0" applyAlignment="1">
      <alignment horizontal="left" vertical="top" wrapText="1"/>
    </xf>
    <xf numFmtId="0" fontId="2" fillId="0" borderId="0" xfId="0" applyFont="1" applyAlignment="1">
      <alignment horizontal="left" vertical="top" wrapText="1"/>
    </xf>
    <xf numFmtId="0" fontId="15" fillId="0" borderId="11" xfId="0" applyFont="1" applyBorder="1" applyAlignment="1">
      <alignment horizontal="left" vertical="center" wrapText="1"/>
    </xf>
    <xf numFmtId="0" fontId="8" fillId="2" borderId="1"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6" fillId="0" borderId="3" xfId="0" applyFont="1" applyBorder="1" applyAlignment="1">
      <alignment horizontal="left" wrapText="1"/>
    </xf>
    <xf numFmtId="0" fontId="6" fillId="0" borderId="0" xfId="0" applyFont="1" applyAlignment="1">
      <alignment horizontal="left" wrapText="1"/>
    </xf>
    <xf numFmtId="0" fontId="3" fillId="0" borderId="0" xfId="0" applyFont="1" applyAlignment="1">
      <alignment horizontal="left" vertical="top" wrapText="1"/>
    </xf>
    <xf numFmtId="0" fontId="5" fillId="0" borderId="0" xfId="0" applyFont="1" applyAlignment="1">
      <alignment horizontal="left" vertical="top" wrapText="1"/>
    </xf>
    <xf numFmtId="0" fontId="12" fillId="0" borderId="0" xfId="0" applyFont="1" applyAlignment="1">
      <alignment horizontal="left" vertical="top" wrapText="1"/>
    </xf>
    <xf numFmtId="0" fontId="15" fillId="0" borderId="11" xfId="0" applyFont="1" applyBorder="1" applyAlignment="1">
      <alignment horizontal="left" vertical="center"/>
    </xf>
    <xf numFmtId="0" fontId="6" fillId="0" borderId="3" xfId="0" applyFont="1" applyBorder="1" applyAlignment="1">
      <alignment horizontal="left"/>
    </xf>
    <xf numFmtId="0" fontId="6" fillId="0" borderId="0" xfId="0" applyFont="1" applyAlignment="1">
      <alignment horizontal="left"/>
    </xf>
    <xf numFmtId="0" fontId="7" fillId="0" borderId="0" xfId="0" applyFont="1" applyAlignment="1">
      <alignment horizontal="left" vertical="center"/>
    </xf>
    <xf numFmtId="0" fontId="12" fillId="0" borderId="0" xfId="0" applyFont="1" applyAlignment="1">
      <alignment horizontal="left"/>
    </xf>
    <xf numFmtId="0" fontId="5"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wrapText="1"/>
    </xf>
  </cellXfs>
  <cellStyles count="15">
    <cellStyle name="Hyperlink" xfId="9" xr:uid="{F11E60C6-0C32-494B-A29D-96ED69296B78}"/>
    <cellStyle name="Link" xfId="8" builtinId="8"/>
    <cellStyle name="Standard" xfId="0" builtinId="0"/>
    <cellStyle name="Standard 10 2" xfId="1" xr:uid="{00000000-0005-0000-0000-000001000000}"/>
    <cellStyle name="Standard 2" xfId="2" xr:uid="{00000000-0005-0000-0000-000002000000}"/>
    <cellStyle name="Standard 3" xfId="10" xr:uid="{0C96CBC8-7EAE-4B4E-9E65-64AC9F02FF18}"/>
    <cellStyle name="Standard_Tabelle1" xfId="3" xr:uid="{00000000-0005-0000-0000-000003000000}"/>
    <cellStyle name="style1490109065979" xfId="6" xr:uid="{00000000-0005-0000-0000-000004000000}"/>
    <cellStyle name="style1490109065979 2" xfId="13" xr:uid="{48F4D23B-7026-41A5-939A-169A02224FF1}"/>
    <cellStyle name="style1490109066025" xfId="7" xr:uid="{00000000-0005-0000-0000-000005000000}"/>
    <cellStyle name="style1490109066025 2" xfId="14" xr:uid="{9528CBD2-8B06-4AA4-9BB4-B374438F0B12}"/>
    <cellStyle name="style1490109066120" xfId="4" xr:uid="{00000000-0005-0000-0000-000006000000}"/>
    <cellStyle name="style1490109066120 2" xfId="11" xr:uid="{CBB39CAE-6540-4D12-AA7F-8FD65BDAA803}"/>
    <cellStyle name="style1490109066167" xfId="5" xr:uid="{00000000-0005-0000-0000-000007000000}"/>
    <cellStyle name="style1490109066167 2" xfId="12" xr:uid="{8E7E34E4-A41E-4C7F-A2E6-992EADCCA90A}"/>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50a_lm12"/></Relationships>
</file>

<file path=xl/drawings/drawing1.xml><?xml version="1.0" encoding="utf-8"?>
<xdr:wsDr xmlns:xdr="http://schemas.openxmlformats.org/drawingml/2006/spreadsheetDrawing" xmlns:a="http://schemas.openxmlformats.org/drawingml/2006/main">
  <xdr:twoCellAnchor>
    <xdr:from>
      <xdr:col>1</xdr:col>
      <xdr:colOff>0</xdr:colOff>
      <xdr:row>27</xdr:row>
      <xdr:rowOff>9072</xdr:rowOff>
    </xdr:from>
    <xdr:to>
      <xdr:col>15</xdr:col>
      <xdr:colOff>9072</xdr:colOff>
      <xdr:row>27</xdr:row>
      <xdr:rowOff>1696358</xdr:rowOff>
    </xdr:to>
    <xdr:sp macro="" textlink="">
      <xdr:nvSpPr>
        <xdr:cNvPr id="2" name="Textfeld 1">
          <a:extLst>
            <a:ext uri="{FF2B5EF4-FFF2-40B4-BE49-F238E27FC236}">
              <a16:creationId xmlns:a16="http://schemas.microsoft.com/office/drawing/2014/main" id="{1742AC3E-BDF7-45FF-8061-796A2E04B072}"/>
            </a:ext>
          </a:extLst>
        </xdr:cNvPr>
        <xdr:cNvSpPr txBox="1"/>
      </xdr:nvSpPr>
      <xdr:spPr>
        <a:xfrm>
          <a:off x="695325" y="5990772"/>
          <a:ext cx="21545097" cy="168728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xdr:row>
      <xdr:rowOff>9072</xdr:rowOff>
    </xdr:from>
    <xdr:to>
      <xdr:col>15</xdr:col>
      <xdr:colOff>9072</xdr:colOff>
      <xdr:row>27</xdr:row>
      <xdr:rowOff>1696358</xdr:rowOff>
    </xdr:to>
    <xdr:sp macro="" textlink="">
      <xdr:nvSpPr>
        <xdr:cNvPr id="2" name="Textfeld 1">
          <a:extLst>
            <a:ext uri="{FF2B5EF4-FFF2-40B4-BE49-F238E27FC236}">
              <a16:creationId xmlns:a16="http://schemas.microsoft.com/office/drawing/2014/main" id="{36A620B2-C581-4002-8E48-BF6998AA9CC9}"/>
            </a:ext>
          </a:extLst>
        </xdr:cNvPr>
        <xdr:cNvSpPr txBox="1"/>
      </xdr:nvSpPr>
      <xdr:spPr>
        <a:xfrm>
          <a:off x="695325" y="5990772"/>
          <a:ext cx="21545097" cy="168728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27</xdr:row>
      <xdr:rowOff>9072</xdr:rowOff>
    </xdr:from>
    <xdr:to>
      <xdr:col>15</xdr:col>
      <xdr:colOff>9072</xdr:colOff>
      <xdr:row>27</xdr:row>
      <xdr:rowOff>1696358</xdr:rowOff>
    </xdr:to>
    <xdr:sp macro="" textlink="">
      <xdr:nvSpPr>
        <xdr:cNvPr id="2" name="Textfeld 1">
          <a:extLst>
            <a:ext uri="{FF2B5EF4-FFF2-40B4-BE49-F238E27FC236}">
              <a16:creationId xmlns:a16="http://schemas.microsoft.com/office/drawing/2014/main" id="{E05F1000-379B-4AF9-AB88-362AC7F3E849}"/>
            </a:ext>
          </a:extLst>
        </xdr:cNvPr>
        <xdr:cNvSpPr txBox="1"/>
      </xdr:nvSpPr>
      <xdr:spPr>
        <a:xfrm>
          <a:off x="704850" y="5990772"/>
          <a:ext cx="21668922" cy="168728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a:solidFill>
                <a:schemeClr val="dk1"/>
              </a:solidFill>
              <a:effectLst/>
              <a:latin typeface="+mn-lt"/>
              <a:ea typeface="+mn-ea"/>
              <a:cs typeface="+mn-cs"/>
            </a:rPr>
            <a:t>*** Den Qualifikationsniveaus wurden folgende Berufsausbildungsabschlüsse zugeordnet:</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Hochschulabschluss</a:t>
          </a:r>
          <a:r>
            <a:rPr lang="de-DE" sz="1100">
              <a:solidFill>
                <a:schemeClr val="dk1"/>
              </a:solidFill>
              <a:effectLst/>
              <a:latin typeface="+mn-lt"/>
              <a:ea typeface="+mn-ea"/>
              <a:cs typeface="+mn-cs"/>
            </a:rPr>
            <a:t>: Dipl.-Sozialpädagog:in, Dipl.-Sozialarbeiter:in (FH oder vergleichbarer Abschluss), Dipl.-Pädagog:in, Dipl.-Sozialpädagog:in, Dipl.-Erziehungswissenschaftler:in (Universität oder vergleichbarer Abschluss), Dipl.-Heilpädagog:in (FH oder vergleichbarer Abschluss), staatlich anerkannte Kindheitspädagog:innen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Staatl. anerkannte Kindheitspädagog:innen</a:t>
          </a:r>
          <a:r>
            <a:rPr lang="de-DE" sz="1100">
              <a:solidFill>
                <a:schemeClr val="dk1"/>
              </a:solidFill>
              <a:effectLst/>
              <a:latin typeface="+mn-lt"/>
              <a:ea typeface="+mn-ea"/>
              <a:cs typeface="+mn-cs"/>
            </a:rPr>
            <a:t>: Bachelor- und Masterabschlüsse </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Fachschulabschluss</a:t>
          </a:r>
          <a:r>
            <a:rPr lang="de-DE" sz="1100">
              <a:solidFill>
                <a:schemeClr val="dk1"/>
              </a:solidFill>
              <a:effectLst/>
              <a:latin typeface="+mn-lt"/>
              <a:ea typeface="+mn-ea"/>
              <a:cs typeface="+mn-cs"/>
            </a:rPr>
            <a:t>: Erzieher:in, Heilpädagog:in</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(Fachschule), Heilerzieher:in, Heilerziehungspfleger:in</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(Einschlägiger) Berufsfachschulabschluss</a:t>
          </a:r>
          <a:r>
            <a:rPr lang="de-DE" sz="1100">
              <a:solidFill>
                <a:schemeClr val="dk1"/>
              </a:solidFill>
              <a:effectLst/>
              <a:latin typeface="+mn-lt"/>
              <a:ea typeface="+mn-ea"/>
              <a:cs typeface="+mn-cs"/>
            </a:rPr>
            <a:t>: Kinderpfleger:in, Familienpfleger:in, Assistent:in im Sozialwesen, soziale und medizinische Helfer:innenberufe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Sonstige Ausbildungen</a:t>
          </a:r>
          <a:r>
            <a:rPr lang="de-DE" sz="1100">
              <a:solidFill>
                <a:schemeClr val="dk1"/>
              </a:solidFill>
              <a:effectLst/>
              <a:latin typeface="+mn-lt"/>
              <a:ea typeface="+mn-ea"/>
              <a:cs typeface="+mn-cs"/>
            </a:rPr>
            <a:t>: sonstige soziale/sozialpädagogische Kurzausbildung, Kinder- und Jugendlichenpsychotherapeut:in, Psychologische:r Psychotherapeut:in, Psycholog:in mit Hochschulabschluss, Beschäftigungs- und Arbeitstherapeut:in(Ergotherapeut:in), Bewegungspädagog:in, Bewegungstherapeut:in (Motopäd:in), Arzt:Ärztin, (Fach-)Kinderkrankenpfleger:in, Krankenpfleger:in, Altenpfleger:in, Krankengymnast:in, Masseur:in, med. Bademeister:in/Masseur:in, Logopäd:in, Sonderschullehrer:in, und sonstige Berufsausbildungsabschlüsse</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In Ausbildung</a:t>
          </a:r>
          <a:r>
            <a:rPr lang="de-DE" sz="1100">
              <a:solidFill>
                <a:schemeClr val="dk1"/>
              </a:solidFill>
              <a:effectLst/>
              <a:latin typeface="+mn-lt"/>
              <a:ea typeface="+mn-ea"/>
              <a:cs typeface="+mn-cs"/>
            </a:rPr>
            <a:t>: Praktikant:in im Anerkennungsjahr, anderweitig noch in Ausbildung</a:t>
          </a:r>
        </a:p>
        <a:p>
          <a:r>
            <a:rPr lang="de-DE" sz="1100">
              <a:solidFill>
                <a:schemeClr val="dk1"/>
              </a:solidFill>
              <a:effectLst/>
              <a:latin typeface="+mn-lt"/>
              <a:ea typeface="+mn-ea"/>
              <a:cs typeface="+mn-cs"/>
            </a:rPr>
            <a:t>- </a:t>
          </a:r>
          <a:r>
            <a:rPr lang="de-DE" sz="1100" b="1">
              <a:solidFill>
                <a:schemeClr val="dk1"/>
              </a:solidFill>
              <a:effectLst/>
              <a:latin typeface="+mn-lt"/>
              <a:ea typeface="+mn-ea"/>
              <a:cs typeface="+mn-cs"/>
            </a:rPr>
            <a:t>Ohne Abschluss</a:t>
          </a:r>
          <a:r>
            <a:rPr lang="de-DE" sz="1100">
              <a:solidFill>
                <a:schemeClr val="dk1"/>
              </a:solidFill>
              <a:effectLst/>
              <a:latin typeface="+mn-lt"/>
              <a:ea typeface="+mn-ea"/>
              <a:cs typeface="+mn-cs"/>
            </a:rPr>
            <a:t>: Ohne abgeschlossene Ausbildung</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12700</xdr:rowOff>
    </xdr:from>
    <xdr:to>
      <xdr:col>13</xdr:col>
      <xdr:colOff>406400</xdr:colOff>
      <xdr:row>70</xdr:row>
      <xdr:rowOff>57314</xdr:rowOff>
    </xdr:to>
    <xdr:pic>
      <xdr:nvPicPr>
        <xdr:cNvPr id="6" name="Bild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38100" y="12700"/>
          <a:ext cx="11099800" cy="142686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6</xdr:col>
      <xdr:colOff>503939</xdr:colOff>
      <xdr:row>69</xdr:row>
      <xdr:rowOff>190500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5400" y="0"/>
          <a:ext cx="12302239" cy="15811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101600</xdr:rowOff>
    </xdr:from>
    <xdr:to>
      <xdr:col>13</xdr:col>
      <xdr:colOff>287017</xdr:colOff>
      <xdr:row>70</xdr:row>
      <xdr:rowOff>25400</xdr:rowOff>
    </xdr:to>
    <xdr:pic>
      <xdr:nvPicPr>
        <xdr:cNvPr id="5" name="Bild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2700" y="101600"/>
          <a:ext cx="11005817" cy="141478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485C9-8C12-40EE-8B3B-727AF18E00E6}">
  <sheetPr>
    <tabColor rgb="FF00B0F0"/>
  </sheetPr>
  <dimension ref="A1:J19"/>
  <sheetViews>
    <sheetView tabSelected="1" workbookViewId="0">
      <selection activeCell="M11" sqref="M11"/>
    </sheetView>
  </sheetViews>
  <sheetFormatPr baseColWidth="10" defaultColWidth="11" defaultRowHeight="15.6"/>
  <cols>
    <col min="1" max="1" width="4.3984375" customWidth="1"/>
    <col min="3" max="3" width="9.09765625" customWidth="1"/>
    <col min="9" max="9" width="75.59765625" customWidth="1"/>
    <col min="10" max="10" width="5.5" customWidth="1"/>
  </cols>
  <sheetData>
    <row r="1" spans="1:10" ht="33" customHeight="1">
      <c r="A1" s="83"/>
      <c r="B1" s="83"/>
      <c r="C1" s="83"/>
      <c r="D1" s="83"/>
      <c r="E1" s="83"/>
      <c r="F1" s="83"/>
      <c r="G1" s="83"/>
      <c r="H1" s="83"/>
      <c r="I1" s="83"/>
      <c r="J1" s="83"/>
    </row>
    <row r="2" spans="1:10">
      <c r="A2" s="83"/>
      <c r="B2" s="181" t="s">
        <v>60</v>
      </c>
      <c r="C2" s="182"/>
      <c r="D2" s="182"/>
      <c r="E2" s="182"/>
      <c r="F2" s="182"/>
      <c r="G2" s="182"/>
      <c r="H2" s="182"/>
      <c r="I2" s="182"/>
      <c r="J2" s="83"/>
    </row>
    <row r="3" spans="1:10" ht="24" customHeight="1">
      <c r="A3" s="83"/>
      <c r="B3" s="182"/>
      <c r="C3" s="182"/>
      <c r="D3" s="182"/>
      <c r="E3" s="182"/>
      <c r="F3" s="182"/>
      <c r="G3" s="182"/>
      <c r="H3" s="182"/>
      <c r="I3" s="182"/>
      <c r="J3" s="83"/>
    </row>
    <row r="4" spans="1:10">
      <c r="A4" s="83"/>
      <c r="B4" s="183" t="s">
        <v>63</v>
      </c>
      <c r="C4" s="184"/>
      <c r="D4" s="184"/>
      <c r="E4" s="184"/>
      <c r="F4" s="184"/>
      <c r="G4" s="184"/>
      <c r="H4" s="184"/>
      <c r="I4" s="184"/>
      <c r="J4" s="83"/>
    </row>
    <row r="5" spans="1:10" ht="39.9" customHeight="1">
      <c r="A5" s="83"/>
      <c r="B5" s="184"/>
      <c r="C5" s="184"/>
      <c r="D5" s="184"/>
      <c r="E5" s="184"/>
      <c r="F5" s="184"/>
      <c r="G5" s="184"/>
      <c r="H5" s="184"/>
      <c r="I5" s="184"/>
      <c r="J5" s="83"/>
    </row>
    <row r="6" spans="1:10">
      <c r="A6" s="83"/>
      <c r="B6" s="185" t="s">
        <v>61</v>
      </c>
      <c r="C6" s="185"/>
      <c r="D6" s="185" t="s">
        <v>62</v>
      </c>
      <c r="E6" s="185"/>
      <c r="F6" s="185"/>
      <c r="G6" s="185"/>
      <c r="H6" s="185"/>
      <c r="I6" s="185"/>
      <c r="J6" s="83"/>
    </row>
    <row r="7" spans="1:10">
      <c r="A7" s="83"/>
      <c r="B7" s="185"/>
      <c r="C7" s="185"/>
      <c r="D7" s="185"/>
      <c r="E7" s="185"/>
      <c r="F7" s="185"/>
      <c r="G7" s="185"/>
      <c r="H7" s="185"/>
      <c r="I7" s="185"/>
      <c r="J7" s="83"/>
    </row>
    <row r="8" spans="1:10" ht="33.75" customHeight="1">
      <c r="A8" s="83"/>
      <c r="B8" s="176">
        <v>2023</v>
      </c>
      <c r="C8" s="177"/>
      <c r="D8" s="178" t="s">
        <v>76</v>
      </c>
      <c r="E8" s="179"/>
      <c r="F8" s="179"/>
      <c r="G8" s="179"/>
      <c r="H8" s="179"/>
      <c r="I8" s="180"/>
      <c r="J8" s="83"/>
    </row>
    <row r="9" spans="1:10" ht="33.75" customHeight="1">
      <c r="A9" s="83"/>
      <c r="B9" s="186">
        <v>2022</v>
      </c>
      <c r="C9" s="187"/>
      <c r="D9" s="188" t="s">
        <v>73</v>
      </c>
      <c r="E9" s="189"/>
      <c r="F9" s="189"/>
      <c r="G9" s="189"/>
      <c r="H9" s="189"/>
      <c r="I9" s="190"/>
      <c r="J9" s="83"/>
    </row>
    <row r="10" spans="1:10" ht="33.75" customHeight="1">
      <c r="A10" s="83"/>
      <c r="B10" s="176">
        <v>2021</v>
      </c>
      <c r="C10" s="177"/>
      <c r="D10" s="178" t="s">
        <v>67</v>
      </c>
      <c r="E10" s="179"/>
      <c r="F10" s="179"/>
      <c r="G10" s="179"/>
      <c r="H10" s="179"/>
      <c r="I10" s="180"/>
      <c r="J10" s="83"/>
    </row>
    <row r="11" spans="1:10" ht="33" customHeight="1">
      <c r="A11" s="83"/>
      <c r="B11" s="186">
        <v>2020</v>
      </c>
      <c r="C11" s="187"/>
      <c r="D11" s="188" t="s">
        <v>53</v>
      </c>
      <c r="E11" s="189"/>
      <c r="F11" s="189"/>
      <c r="G11" s="189"/>
      <c r="H11" s="189"/>
      <c r="I11" s="190"/>
      <c r="J11" s="83"/>
    </row>
    <row r="12" spans="1:10" ht="33.75" customHeight="1">
      <c r="A12" s="83"/>
      <c r="B12" s="176">
        <v>2019</v>
      </c>
      <c r="C12" s="177"/>
      <c r="D12" s="178" t="s">
        <v>54</v>
      </c>
      <c r="E12" s="179"/>
      <c r="F12" s="179"/>
      <c r="G12" s="179"/>
      <c r="H12" s="179"/>
      <c r="I12" s="180"/>
      <c r="J12" s="83"/>
    </row>
    <row r="13" spans="1:10" ht="34.5" customHeight="1">
      <c r="A13" s="83"/>
      <c r="B13" s="186">
        <v>2018</v>
      </c>
      <c r="C13" s="187"/>
      <c r="D13" s="188" t="s">
        <v>55</v>
      </c>
      <c r="E13" s="189"/>
      <c r="F13" s="189"/>
      <c r="G13" s="189"/>
      <c r="H13" s="189"/>
      <c r="I13" s="190"/>
      <c r="J13" s="83"/>
    </row>
    <row r="14" spans="1:10" ht="33" customHeight="1">
      <c r="A14" s="83"/>
      <c r="B14" s="176">
        <v>2017</v>
      </c>
      <c r="C14" s="177"/>
      <c r="D14" s="178" t="s">
        <v>56</v>
      </c>
      <c r="E14" s="179"/>
      <c r="F14" s="179"/>
      <c r="G14" s="179"/>
      <c r="H14" s="179"/>
      <c r="I14" s="180"/>
      <c r="J14" s="83"/>
    </row>
    <row r="15" spans="1:10" ht="33" customHeight="1">
      <c r="A15" s="83"/>
      <c r="B15" s="186">
        <v>2016</v>
      </c>
      <c r="C15" s="187"/>
      <c r="D15" s="188" t="s">
        <v>57</v>
      </c>
      <c r="E15" s="189"/>
      <c r="F15" s="189"/>
      <c r="G15" s="189"/>
      <c r="H15" s="189"/>
      <c r="I15" s="190"/>
      <c r="J15" s="83"/>
    </row>
    <row r="16" spans="1:10" ht="33" customHeight="1">
      <c r="A16" s="83"/>
      <c r="B16" s="176">
        <v>2015</v>
      </c>
      <c r="C16" s="177"/>
      <c r="D16" s="178" t="s">
        <v>64</v>
      </c>
      <c r="E16" s="179"/>
      <c r="F16" s="179"/>
      <c r="G16" s="179"/>
      <c r="H16" s="179"/>
      <c r="I16" s="180"/>
      <c r="J16" s="83"/>
    </row>
    <row r="17" spans="1:10" ht="32.25" customHeight="1">
      <c r="A17" s="83"/>
      <c r="B17" s="186">
        <v>2013</v>
      </c>
      <c r="C17" s="192"/>
      <c r="D17" s="188" t="s">
        <v>65</v>
      </c>
      <c r="E17" s="189"/>
      <c r="F17" s="189"/>
      <c r="G17" s="189"/>
      <c r="H17" s="189"/>
      <c r="I17" s="189"/>
      <c r="J17" s="84"/>
    </row>
    <row r="18" spans="1:10" ht="33" customHeight="1">
      <c r="A18" s="83"/>
      <c r="B18" s="193">
        <v>2011</v>
      </c>
      <c r="C18" s="194"/>
      <c r="D18" s="195" t="s">
        <v>66</v>
      </c>
      <c r="E18" s="196"/>
      <c r="F18" s="196"/>
      <c r="G18" s="196"/>
      <c r="H18" s="196"/>
      <c r="I18" s="197"/>
      <c r="J18" s="83"/>
    </row>
    <row r="19" spans="1:10" ht="33" customHeight="1">
      <c r="A19" s="83"/>
      <c r="B19" s="83"/>
      <c r="C19" s="83"/>
      <c r="D19" s="191"/>
      <c r="E19" s="191"/>
      <c r="F19" s="191"/>
      <c r="G19" s="191"/>
      <c r="H19" s="191"/>
      <c r="I19" s="191"/>
      <c r="J19" s="83"/>
    </row>
  </sheetData>
  <mergeCells count="27">
    <mergeCell ref="D19:I19"/>
    <mergeCell ref="B16:C16"/>
    <mergeCell ref="D16:I16"/>
    <mergeCell ref="B17:C17"/>
    <mergeCell ref="D17:I17"/>
    <mergeCell ref="B18:C18"/>
    <mergeCell ref="D18:I18"/>
    <mergeCell ref="B13:C13"/>
    <mergeCell ref="D13:I13"/>
    <mergeCell ref="B14:C14"/>
    <mergeCell ref="D14:I14"/>
    <mergeCell ref="B15:C15"/>
    <mergeCell ref="D15:I15"/>
    <mergeCell ref="B12:C12"/>
    <mergeCell ref="D12:I12"/>
    <mergeCell ref="B10:C10"/>
    <mergeCell ref="D10:I10"/>
    <mergeCell ref="B2:I3"/>
    <mergeCell ref="B4:I5"/>
    <mergeCell ref="B6:C7"/>
    <mergeCell ref="D6:I7"/>
    <mergeCell ref="B11:C11"/>
    <mergeCell ref="D11:I11"/>
    <mergeCell ref="B9:C9"/>
    <mergeCell ref="D9:I9"/>
    <mergeCell ref="B8:C8"/>
    <mergeCell ref="D8:I8"/>
  </mergeCells>
  <hyperlinks>
    <hyperlink ref="D11:I11" location="'01.03.2020'!A1" display="Tab50a_i4b2b_lm21: Pädagogisch tätige Personen* in Horten und Hortgruppen** nach Qualifikationsniveaus*** in den Bundesländern am 01.03.2020 (Anzahl; Anteil in %)" xr:uid="{8E927418-370B-4149-ADC0-001807B05CDF}"/>
    <hyperlink ref="D12:I12" location="'01.03.2019'!A1" display="Tab50a_i4b2b_lm20: Pädagogisch tätige Personen in Horten und Hortgruppen* nach Qualifikationsniveaus in den Bundesländern am 01.03.2019 (Anzahl; Anteil in %)" xr:uid="{93DA0663-045A-43EA-B577-20648630B405}"/>
    <hyperlink ref="D13:I13" location="'01.03.2018'!A1" display="Tab50a_i4b2b_lm19: Pädagogisch tätige Personen in Horten und Hortgruppen* nach Qualifikationsniveaus in den Bundesländern am 01.03.2018 (Anzahl; Anteil in %)" xr:uid="{428D3985-E7CC-4300-9159-62668331038F}"/>
    <hyperlink ref="D14:I14" location="'01.03.2017'!A1" display="Tab50a_i4b2b_lm18: Pädagogisch tätige Personen in Horten und Hortgruppen* nach Qualifikationsniveaus in den Bundesländern am 01.03.2017 (Anzahl; Anteil in %)" xr:uid="{C9E7C2EA-A380-4705-A7DD-FEED2C5FBE7D}"/>
    <hyperlink ref="D15:I15" location="'01.03.2016'!A1" display="Tab50a_i4b2b_lm17: Pädagogisch tätige Personen in Horten und Hortgruppen* nach Qualifikationsniveaus in den Bundesländern am 01.03.2016 (Anzahl; Anteil in %)" xr:uid="{EDBB020A-9DC3-45B8-BE4A-FEE2A2C3BAFF}"/>
    <hyperlink ref="D16:I16" location="'01.03.2015'!A1" display="Tab.50a_LM16: Pädagogisch tätige Personen in Horten und Hortgruppen* nach Qualifikationsniveau in den Bundesländern am 01.03.2015 (Anzahl; Anzeil in %)" xr:uid="{D9E96B0C-901B-4FB8-8751-537743B1D4E8}"/>
    <hyperlink ref="D17:I17" location="'01.03.2013'!A1" display="Tab.50a_LM14: Pädagogisch tätige Personen in Horten und Hortgruppen* nach Qualifikationsniveau in den Bundesländern am 01.03.2013 (Anzahl; Anzeil in %)" xr:uid="{A980035B-5278-47DE-92D9-D62D2E13F8FD}"/>
    <hyperlink ref="D18:I18" location="'01.03.2011'!A1" display="Tab.50a_LM12: Pädagogisch tätige Personen in Horten und Hortgruppen* nach Qualifikationsniveau in den Bundesländern am 01.03.2011 (Anzahl; Anzeil in %)" xr:uid="{EFEF3872-508E-4929-89E6-FEEE80FB46AD}"/>
    <hyperlink ref="D10:I10" location="'01.03.2021'!A1" display="Tab50a_i4b2b_lm22: Pädagogisch tätige Personen* in Horten und Hortgruppen** nach Qualifikationsniveaus*** in den Bundesländern am 01.03.2021**** (Anzahl; Anteil in %)" xr:uid="{FE7CD028-E324-400D-8538-FEFA444A256F}"/>
    <hyperlink ref="D9" location="'01.03.2022'!A1" display="Tab50a_i4b2b_lm23: Pädagogisch tätige Personen* in Horten und Hortgruppen** nach Qualifikationsniveaus*** in den Bundesländern am 01.03.2022 (Anzahl; Anteil in %)" xr:uid="{5D25D02D-6EA8-43D1-99EF-0D6DD7E1B44B}"/>
    <hyperlink ref="D8:I8" location="'01.03.2023'!A1" display="Tab50a_i4b2b_lm24: Pädagogisch tätige Personen* in Horten und Hortgruppen** nach Qualifikationsniveaus*** in den Bundesländern am 01.03.2023 (Anzahl; Anteil in %)" xr:uid="{BA0BD449-FC62-4842-86F2-5E1ADA8D4949}"/>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6" workbookViewId="0">
      <selection activeCell="O22" sqref="O22"/>
    </sheetView>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4"/>
  <sheetViews>
    <sheetView workbookViewId="0">
      <selection activeCell="H49" sqref="H49"/>
    </sheetView>
  </sheetViews>
  <sheetFormatPr baseColWidth="10" defaultRowHeight="15.6"/>
  <cols>
    <col min="1" max="1" width="26" customWidth="1"/>
    <col min="2" max="10" width="25.8984375" customWidth="1"/>
    <col min="11" max="18" width="15.8984375" customWidth="1"/>
  </cols>
  <sheetData>
    <row r="1" ht="33.9" customHeight="1"/>
    <row r="3" ht="29.1" customHeight="1"/>
    <row r="4" ht="32.1" customHeight="1"/>
    <row r="5" ht="18.899999999999999" customHeight="1"/>
    <row r="6" ht="20.100000000000001" customHeight="1"/>
    <row r="7" ht="20.100000000000001" customHeight="1"/>
    <row r="8" ht="20.100000000000001" customHeight="1"/>
    <row r="9" ht="20.100000000000001" customHeight="1"/>
    <row r="10" ht="20.100000000000001" customHeight="1"/>
    <row r="11" ht="20.100000000000001" customHeight="1"/>
    <row r="12" ht="20.100000000000001" customHeight="1"/>
    <row r="13" ht="20.100000000000001" customHeight="1"/>
    <row r="14" ht="20.100000000000001" customHeight="1"/>
    <row r="15" ht="20.100000000000001" customHeight="1"/>
    <row r="16"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P38" sqref="P38"/>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DDE0-8B8E-4444-A604-277FE3364463}">
  <sheetPr>
    <tabColor rgb="FF002060"/>
    <pageSetUpPr fitToPage="1"/>
  </sheetPr>
  <dimension ref="B2:P29"/>
  <sheetViews>
    <sheetView workbookViewId="0">
      <selection activeCell="B2" sqref="B2:O2"/>
    </sheetView>
  </sheetViews>
  <sheetFormatPr baseColWidth="10" defaultColWidth="9.3984375" defaultRowHeight="14.4"/>
  <cols>
    <col min="1" max="1" width="9.3984375" style="143"/>
    <col min="2" max="2" width="28.296875" style="143" customWidth="1"/>
    <col min="3" max="15" width="20.19921875" style="143" customWidth="1"/>
    <col min="16" max="19" width="15.69921875" style="143" customWidth="1"/>
    <col min="20" max="16384" width="9.3984375" style="143"/>
  </cols>
  <sheetData>
    <row r="2" spans="2:16" ht="18.45" customHeight="1">
      <c r="B2" s="201" t="s">
        <v>76</v>
      </c>
      <c r="C2" s="201"/>
      <c r="D2" s="201"/>
      <c r="E2" s="201"/>
      <c r="F2" s="201"/>
      <c r="G2" s="201"/>
      <c r="H2" s="201"/>
      <c r="I2" s="201"/>
      <c r="J2" s="201"/>
      <c r="K2" s="201"/>
      <c r="L2" s="201"/>
      <c r="M2" s="201"/>
      <c r="N2" s="201"/>
      <c r="O2" s="201"/>
    </row>
    <row r="3" spans="2:16" ht="63" customHeight="1">
      <c r="B3" s="202" t="s">
        <v>21</v>
      </c>
      <c r="C3" s="6" t="s">
        <v>23</v>
      </c>
      <c r="D3" s="6" t="s">
        <v>40</v>
      </c>
      <c r="E3" s="6" t="s">
        <v>24</v>
      </c>
      <c r="F3" s="6" t="s">
        <v>25</v>
      </c>
      <c r="G3" s="6" t="s">
        <v>41</v>
      </c>
      <c r="H3" s="6" t="s">
        <v>26</v>
      </c>
      <c r="I3" s="6" t="s">
        <v>27</v>
      </c>
      <c r="J3" s="6" t="s">
        <v>40</v>
      </c>
      <c r="K3" s="6" t="s">
        <v>24</v>
      </c>
      <c r="L3" s="6" t="s">
        <v>25</v>
      </c>
      <c r="M3" s="6" t="s">
        <v>41</v>
      </c>
      <c r="N3" s="6" t="s">
        <v>26</v>
      </c>
      <c r="O3" s="7" t="s">
        <v>27</v>
      </c>
    </row>
    <row r="4" spans="2:16">
      <c r="B4" s="203"/>
      <c r="C4" s="204" t="s">
        <v>0</v>
      </c>
      <c r="D4" s="205"/>
      <c r="E4" s="205"/>
      <c r="F4" s="205"/>
      <c r="G4" s="205"/>
      <c r="H4" s="205"/>
      <c r="I4" s="206"/>
      <c r="J4" s="204" t="s">
        <v>1</v>
      </c>
      <c r="K4" s="205"/>
      <c r="L4" s="205"/>
      <c r="M4" s="205"/>
      <c r="N4" s="205"/>
      <c r="O4" s="206"/>
    </row>
    <row r="5" spans="2:16">
      <c r="B5" s="144" t="s">
        <v>2</v>
      </c>
      <c r="C5" s="145">
        <v>3247</v>
      </c>
      <c r="D5" s="146">
        <v>286</v>
      </c>
      <c r="E5" s="147">
        <v>1608</v>
      </c>
      <c r="F5" s="147">
        <v>85</v>
      </c>
      <c r="G5" s="147">
        <v>860</v>
      </c>
      <c r="H5" s="147">
        <v>277</v>
      </c>
      <c r="I5" s="148">
        <v>131</v>
      </c>
      <c r="J5" s="149">
        <v>8.808130582075762</v>
      </c>
      <c r="K5" s="149">
        <v>49.522636279642747</v>
      </c>
      <c r="L5" s="149">
        <v>2.6178010471204187</v>
      </c>
      <c r="M5" s="149">
        <v>26.485987064983064</v>
      </c>
      <c r="N5" s="149">
        <v>8.530951647674776</v>
      </c>
      <c r="O5" s="149">
        <v>4.0344933785032335</v>
      </c>
      <c r="P5" s="150"/>
    </row>
    <row r="6" spans="2:16">
      <c r="B6" s="151" t="s">
        <v>3</v>
      </c>
      <c r="C6" s="152">
        <v>10032</v>
      </c>
      <c r="D6" s="153">
        <v>705</v>
      </c>
      <c r="E6" s="154">
        <v>5334</v>
      </c>
      <c r="F6" s="154">
        <v>2469</v>
      </c>
      <c r="G6" s="154">
        <v>754</v>
      </c>
      <c r="H6" s="154">
        <v>666</v>
      </c>
      <c r="I6" s="154">
        <v>104</v>
      </c>
      <c r="J6" s="155">
        <v>7.0275119617224879</v>
      </c>
      <c r="K6" s="155">
        <v>53.169856459330148</v>
      </c>
      <c r="L6" s="155">
        <v>24.611244019138756</v>
      </c>
      <c r="M6" s="155">
        <v>7.5159489633173839</v>
      </c>
      <c r="N6" s="155">
        <v>6.6387559808612444</v>
      </c>
      <c r="O6" s="155">
        <v>1.036682615629984</v>
      </c>
      <c r="P6" s="150"/>
    </row>
    <row r="7" spans="2:16">
      <c r="B7" s="156" t="s">
        <v>4</v>
      </c>
      <c r="C7" s="157" t="s">
        <v>22</v>
      </c>
      <c r="D7" s="157" t="s">
        <v>22</v>
      </c>
      <c r="E7" s="157" t="s">
        <v>22</v>
      </c>
      <c r="F7" s="157" t="s">
        <v>22</v>
      </c>
      <c r="G7" s="157" t="s">
        <v>22</v>
      </c>
      <c r="H7" s="157" t="s">
        <v>22</v>
      </c>
      <c r="I7" s="157" t="s">
        <v>22</v>
      </c>
      <c r="J7" s="158" t="s">
        <v>22</v>
      </c>
      <c r="K7" s="158" t="s">
        <v>22</v>
      </c>
      <c r="L7" s="158" t="s">
        <v>22</v>
      </c>
      <c r="M7" s="158" t="s">
        <v>22</v>
      </c>
      <c r="N7" s="158" t="s">
        <v>22</v>
      </c>
      <c r="O7" s="158" t="s">
        <v>22</v>
      </c>
      <c r="P7" s="150"/>
    </row>
    <row r="8" spans="2:16">
      <c r="B8" s="151" t="s">
        <v>5</v>
      </c>
      <c r="C8" s="152">
        <v>4959</v>
      </c>
      <c r="D8" s="153">
        <v>188</v>
      </c>
      <c r="E8" s="154">
        <v>4307</v>
      </c>
      <c r="F8" s="154">
        <v>19</v>
      </c>
      <c r="G8" s="154">
        <v>161</v>
      </c>
      <c r="H8" s="154">
        <v>227</v>
      </c>
      <c r="I8" s="154">
        <v>57</v>
      </c>
      <c r="J8" s="155">
        <v>3.7910869126840088</v>
      </c>
      <c r="K8" s="155">
        <v>86.852187941117165</v>
      </c>
      <c r="L8" s="155">
        <v>0.38314176245210724</v>
      </c>
      <c r="M8" s="155">
        <v>3.2466223028836456</v>
      </c>
      <c r="N8" s="155">
        <v>4.5775357935067555</v>
      </c>
      <c r="O8" s="155">
        <v>1.1494252873563218</v>
      </c>
      <c r="P8" s="150"/>
    </row>
    <row r="9" spans="2:16">
      <c r="B9" s="156" t="s">
        <v>6</v>
      </c>
      <c r="C9" s="157">
        <v>223</v>
      </c>
      <c r="D9" s="159">
        <v>16</v>
      </c>
      <c r="E9" s="147">
        <v>168</v>
      </c>
      <c r="F9" s="147" t="s">
        <v>32</v>
      </c>
      <c r="G9" s="147">
        <v>14</v>
      </c>
      <c r="H9" s="147">
        <v>8</v>
      </c>
      <c r="I9" s="147" t="s">
        <v>32</v>
      </c>
      <c r="J9" s="160">
        <v>7.1748878923766819</v>
      </c>
      <c r="K9" s="160">
        <v>75.336322869955154</v>
      </c>
      <c r="L9" s="160" t="s">
        <v>32</v>
      </c>
      <c r="M9" s="160">
        <v>6.2780269058295968</v>
      </c>
      <c r="N9" s="160">
        <v>3.5874439461883409</v>
      </c>
      <c r="O9" s="160" t="s">
        <v>32</v>
      </c>
      <c r="P9" s="150"/>
    </row>
    <row r="10" spans="2:16">
      <c r="B10" s="151" t="s">
        <v>7</v>
      </c>
      <c r="C10" s="152">
        <v>183</v>
      </c>
      <c r="D10" s="153">
        <v>28</v>
      </c>
      <c r="E10" s="154">
        <v>72</v>
      </c>
      <c r="F10" s="154">
        <v>10</v>
      </c>
      <c r="G10" s="154">
        <v>38</v>
      </c>
      <c r="H10" s="154">
        <v>19</v>
      </c>
      <c r="I10" s="154">
        <v>16</v>
      </c>
      <c r="J10" s="155">
        <v>15.300546448087433</v>
      </c>
      <c r="K10" s="155">
        <v>39.344262295081968</v>
      </c>
      <c r="L10" s="155">
        <v>5.4644808743169397</v>
      </c>
      <c r="M10" s="155">
        <v>20.765027322404372</v>
      </c>
      <c r="N10" s="155">
        <v>10.382513661202186</v>
      </c>
      <c r="O10" s="155">
        <v>8.7431693989071047</v>
      </c>
      <c r="P10" s="150"/>
    </row>
    <row r="11" spans="2:16">
      <c r="B11" s="156" t="s">
        <v>8</v>
      </c>
      <c r="C11" s="157">
        <v>2391</v>
      </c>
      <c r="D11" s="159">
        <v>355</v>
      </c>
      <c r="E11" s="147">
        <v>1339</v>
      </c>
      <c r="F11" s="147">
        <v>35</v>
      </c>
      <c r="G11" s="147">
        <v>165</v>
      </c>
      <c r="H11" s="147">
        <v>352</v>
      </c>
      <c r="I11" s="147">
        <v>145</v>
      </c>
      <c r="J11" s="160">
        <v>14.847344207444586</v>
      </c>
      <c r="K11" s="160">
        <v>56.001672940192393</v>
      </c>
      <c r="L11" s="160">
        <v>1.4638226683396067</v>
      </c>
      <c r="M11" s="160">
        <v>6.9008782936010036</v>
      </c>
      <c r="N11" s="160">
        <v>14.721873693015475</v>
      </c>
      <c r="O11" s="160">
        <v>6.0644081974069426</v>
      </c>
      <c r="P11" s="150"/>
    </row>
    <row r="12" spans="2:16">
      <c r="B12" s="151" t="s">
        <v>9</v>
      </c>
      <c r="C12" s="152">
        <v>2377</v>
      </c>
      <c r="D12" s="153">
        <v>114</v>
      </c>
      <c r="E12" s="154">
        <v>2057</v>
      </c>
      <c r="F12" s="154">
        <v>74</v>
      </c>
      <c r="G12" s="154">
        <v>65</v>
      </c>
      <c r="H12" s="154">
        <v>39</v>
      </c>
      <c r="I12" s="154">
        <v>28</v>
      </c>
      <c r="J12" s="155">
        <v>4.7959612957509465</v>
      </c>
      <c r="K12" s="155">
        <v>86.537652503155243</v>
      </c>
      <c r="L12" s="155">
        <v>3.1131678586453515</v>
      </c>
      <c r="M12" s="155">
        <v>2.7345393352965921</v>
      </c>
      <c r="N12" s="155">
        <v>1.6407236011779556</v>
      </c>
      <c r="O12" s="155">
        <v>1.1779554059739168</v>
      </c>
      <c r="P12" s="150"/>
    </row>
    <row r="13" spans="2:16">
      <c r="B13" s="156" t="s">
        <v>10</v>
      </c>
      <c r="C13" s="157">
        <v>4003</v>
      </c>
      <c r="D13" s="159">
        <v>338</v>
      </c>
      <c r="E13" s="147">
        <v>2168</v>
      </c>
      <c r="F13" s="147">
        <v>622</v>
      </c>
      <c r="G13" s="147">
        <v>663</v>
      </c>
      <c r="H13" s="147">
        <v>58</v>
      </c>
      <c r="I13" s="147">
        <v>154</v>
      </c>
      <c r="J13" s="160">
        <v>8.4436672495628287</v>
      </c>
      <c r="K13" s="160">
        <v>54.159380464651505</v>
      </c>
      <c r="L13" s="160">
        <v>15.538346240319761</v>
      </c>
      <c r="M13" s="160">
        <v>16.562578066450161</v>
      </c>
      <c r="N13" s="160">
        <v>1.4489133150137397</v>
      </c>
      <c r="O13" s="160">
        <v>3.8471146640019986</v>
      </c>
      <c r="P13" s="150"/>
    </row>
    <row r="14" spans="2:16">
      <c r="B14" s="151" t="s">
        <v>11</v>
      </c>
      <c r="C14" s="152">
        <v>334</v>
      </c>
      <c r="D14" s="153">
        <v>66</v>
      </c>
      <c r="E14" s="154">
        <v>154</v>
      </c>
      <c r="F14" s="154">
        <v>21</v>
      </c>
      <c r="G14" s="154">
        <v>42</v>
      </c>
      <c r="H14" s="154">
        <v>19</v>
      </c>
      <c r="I14" s="154">
        <v>32</v>
      </c>
      <c r="J14" s="155">
        <v>19.760479041916167</v>
      </c>
      <c r="K14" s="155">
        <v>46.107784431137731</v>
      </c>
      <c r="L14" s="155">
        <v>6.2874251497005984</v>
      </c>
      <c r="M14" s="155">
        <v>12.574850299401197</v>
      </c>
      <c r="N14" s="155">
        <v>5.6886227544910177</v>
      </c>
      <c r="O14" s="155">
        <v>9.5808383233532943</v>
      </c>
      <c r="P14" s="150"/>
    </row>
    <row r="15" spans="2:16">
      <c r="B15" s="156" t="s">
        <v>12</v>
      </c>
      <c r="C15" s="157">
        <v>956</v>
      </c>
      <c r="D15" s="159">
        <v>66</v>
      </c>
      <c r="E15" s="147">
        <v>679</v>
      </c>
      <c r="F15" s="147">
        <v>42</v>
      </c>
      <c r="G15" s="147">
        <v>46</v>
      </c>
      <c r="H15" s="147">
        <v>92</v>
      </c>
      <c r="I15" s="147">
        <v>31</v>
      </c>
      <c r="J15" s="160">
        <v>6.9037656903765692</v>
      </c>
      <c r="K15" s="160">
        <v>71.025104602510453</v>
      </c>
      <c r="L15" s="160">
        <v>4.3933054393305433</v>
      </c>
      <c r="M15" s="160">
        <v>4.8117154811715483</v>
      </c>
      <c r="N15" s="160">
        <v>9.6234309623430967</v>
      </c>
      <c r="O15" s="160">
        <v>3.2426778242677825</v>
      </c>
      <c r="P15" s="150"/>
    </row>
    <row r="16" spans="2:16">
      <c r="B16" s="151" t="s">
        <v>13</v>
      </c>
      <c r="C16" s="152">
        <v>238</v>
      </c>
      <c r="D16" s="153">
        <v>37</v>
      </c>
      <c r="E16" s="154">
        <v>177</v>
      </c>
      <c r="F16" s="154" t="s">
        <v>32</v>
      </c>
      <c r="G16" s="154">
        <v>8</v>
      </c>
      <c r="H16" s="154">
        <v>9</v>
      </c>
      <c r="I16" s="154" t="s">
        <v>32</v>
      </c>
      <c r="J16" s="155">
        <v>15.546218487394958</v>
      </c>
      <c r="K16" s="155">
        <v>74.369747899159663</v>
      </c>
      <c r="L16" s="155" t="s">
        <v>32</v>
      </c>
      <c r="M16" s="155">
        <v>3.3613445378151261</v>
      </c>
      <c r="N16" s="155">
        <v>3.7815126050420167</v>
      </c>
      <c r="O16" s="155" t="s">
        <v>32</v>
      </c>
      <c r="P16" s="150"/>
    </row>
    <row r="17" spans="2:16">
      <c r="B17" s="156" t="s">
        <v>14</v>
      </c>
      <c r="C17" s="157">
        <v>8841</v>
      </c>
      <c r="D17" s="159">
        <v>1130</v>
      </c>
      <c r="E17" s="147">
        <v>7042</v>
      </c>
      <c r="F17" s="147">
        <v>65</v>
      </c>
      <c r="G17" s="147">
        <v>171</v>
      </c>
      <c r="H17" s="147">
        <v>302</v>
      </c>
      <c r="I17" s="147">
        <v>131</v>
      </c>
      <c r="J17" s="160">
        <v>12.781359574708743</v>
      </c>
      <c r="K17" s="160">
        <v>79.651623119556618</v>
      </c>
      <c r="L17" s="160">
        <v>0.73521094898767114</v>
      </c>
      <c r="M17" s="160">
        <v>1.9341703427214116</v>
      </c>
      <c r="N17" s="160">
        <v>3.4159031783734877</v>
      </c>
      <c r="O17" s="160">
        <v>1.4817328356520756</v>
      </c>
      <c r="P17" s="150"/>
    </row>
    <row r="18" spans="2:16">
      <c r="B18" s="151" t="s">
        <v>15</v>
      </c>
      <c r="C18" s="152">
        <v>3388</v>
      </c>
      <c r="D18" s="153">
        <v>196</v>
      </c>
      <c r="E18" s="154">
        <v>2818</v>
      </c>
      <c r="F18" s="154">
        <v>119</v>
      </c>
      <c r="G18" s="154">
        <v>108</v>
      </c>
      <c r="H18" s="154">
        <v>106</v>
      </c>
      <c r="I18" s="154">
        <v>41</v>
      </c>
      <c r="J18" s="155">
        <v>5.785123966942149</v>
      </c>
      <c r="K18" s="155">
        <v>83.175914994096814</v>
      </c>
      <c r="L18" s="155">
        <v>3.5123966942148761</v>
      </c>
      <c r="M18" s="155">
        <v>3.1877213695395512</v>
      </c>
      <c r="N18" s="155">
        <v>3.1286894923258561</v>
      </c>
      <c r="O18" s="155">
        <v>1.2101534828807556</v>
      </c>
      <c r="P18" s="150"/>
    </row>
    <row r="19" spans="2:16">
      <c r="B19" s="156" t="s">
        <v>16</v>
      </c>
      <c r="C19" s="157">
        <v>838</v>
      </c>
      <c r="D19" s="161">
        <v>56</v>
      </c>
      <c r="E19" s="162">
        <v>432</v>
      </c>
      <c r="F19" s="162">
        <v>139</v>
      </c>
      <c r="G19" s="162">
        <v>151</v>
      </c>
      <c r="H19" s="162">
        <v>17</v>
      </c>
      <c r="I19" s="162">
        <v>43</v>
      </c>
      <c r="J19" s="163">
        <v>6.6825775656324584</v>
      </c>
      <c r="K19" s="163">
        <v>51.551312649164686</v>
      </c>
      <c r="L19" s="163">
        <v>16.58711217183771</v>
      </c>
      <c r="M19" s="163">
        <v>18.019093078758949</v>
      </c>
      <c r="N19" s="163">
        <v>2.028639618138425</v>
      </c>
      <c r="O19" s="163">
        <v>5.1312649164677797</v>
      </c>
      <c r="P19" s="150"/>
    </row>
    <row r="20" spans="2:16">
      <c r="B20" s="164" t="s">
        <v>17</v>
      </c>
      <c r="C20" s="165">
        <v>21</v>
      </c>
      <c r="D20" s="166" t="s">
        <v>32</v>
      </c>
      <c r="E20" s="167" t="s">
        <v>32</v>
      </c>
      <c r="F20" s="167" t="s">
        <v>32</v>
      </c>
      <c r="G20" s="167" t="s">
        <v>32</v>
      </c>
      <c r="H20" s="167" t="s">
        <v>32</v>
      </c>
      <c r="I20" s="168" t="s">
        <v>32</v>
      </c>
      <c r="J20" s="169" t="s">
        <v>32</v>
      </c>
      <c r="K20" s="169" t="s">
        <v>32</v>
      </c>
      <c r="L20" s="169" t="s">
        <v>32</v>
      </c>
      <c r="M20" s="169" t="s">
        <v>32</v>
      </c>
      <c r="N20" s="169" t="s">
        <v>32</v>
      </c>
      <c r="O20" s="169" t="s">
        <v>32</v>
      </c>
      <c r="P20" s="150"/>
    </row>
    <row r="21" spans="2:16">
      <c r="B21" s="3" t="s">
        <v>18</v>
      </c>
      <c r="C21" s="170">
        <v>19586</v>
      </c>
      <c r="D21" s="170" t="s">
        <v>32</v>
      </c>
      <c r="E21" s="170" t="s">
        <v>32</v>
      </c>
      <c r="F21" s="170" t="s">
        <v>32</v>
      </c>
      <c r="G21" s="170" t="s">
        <v>32</v>
      </c>
      <c r="H21" s="170" t="s">
        <v>32</v>
      </c>
      <c r="I21" s="170" t="s">
        <v>32</v>
      </c>
      <c r="J21" s="171" t="s">
        <v>32</v>
      </c>
      <c r="K21" s="171" t="s">
        <v>32</v>
      </c>
      <c r="L21" s="171" t="s">
        <v>32</v>
      </c>
      <c r="M21" s="171" t="s">
        <v>32</v>
      </c>
      <c r="N21" s="171" t="s">
        <v>32</v>
      </c>
      <c r="O21" s="172" t="s">
        <v>32</v>
      </c>
      <c r="P21" s="150"/>
    </row>
    <row r="22" spans="2:16">
      <c r="B22" s="4" t="s">
        <v>19</v>
      </c>
      <c r="C22" s="157">
        <v>22445</v>
      </c>
      <c r="D22" s="145">
        <v>1953</v>
      </c>
      <c r="E22" s="145">
        <v>12131</v>
      </c>
      <c r="F22" s="145" t="s">
        <v>32</v>
      </c>
      <c r="G22" s="145">
        <v>2741</v>
      </c>
      <c r="H22" s="145">
        <v>1517</v>
      </c>
      <c r="I22" s="145" t="s">
        <v>32</v>
      </c>
      <c r="J22" s="173">
        <v>8.7012697705502333</v>
      </c>
      <c r="K22" s="173">
        <v>54.047672087324571</v>
      </c>
      <c r="L22" s="173" t="s">
        <v>32</v>
      </c>
      <c r="M22" s="173">
        <v>12.212073958565382</v>
      </c>
      <c r="N22" s="173">
        <v>6.7587435954555577</v>
      </c>
      <c r="O22" s="158" t="s">
        <v>32</v>
      </c>
      <c r="P22" s="150"/>
    </row>
    <row r="23" spans="2:16">
      <c r="B23" s="5" t="s">
        <v>20</v>
      </c>
      <c r="C23" s="174">
        <v>42031</v>
      </c>
      <c r="D23" s="174">
        <v>3581</v>
      </c>
      <c r="E23" s="174">
        <v>28355</v>
      </c>
      <c r="F23" s="174">
        <v>3714</v>
      </c>
      <c r="G23" s="174">
        <v>3246</v>
      </c>
      <c r="H23" s="174">
        <v>2191</v>
      </c>
      <c r="I23" s="174">
        <v>923</v>
      </c>
      <c r="J23" s="175">
        <v>8.5199019771121325</v>
      </c>
      <c r="K23" s="175">
        <v>67.462111298803265</v>
      </c>
      <c r="L23" s="175">
        <v>8.8363350860079457</v>
      </c>
      <c r="M23" s="175">
        <v>7.7228712141038756</v>
      </c>
      <c r="N23" s="175">
        <v>5.2128191097047418</v>
      </c>
      <c r="O23" s="175">
        <v>2.1959981918108062</v>
      </c>
      <c r="P23" s="150"/>
    </row>
    <row r="24" spans="2:16" ht="14.7" customHeight="1">
      <c r="B24" s="207" t="s">
        <v>48</v>
      </c>
      <c r="C24" s="207"/>
      <c r="D24" s="207"/>
      <c r="E24" s="207"/>
      <c r="F24" s="207"/>
      <c r="G24" s="207"/>
      <c r="H24" s="207"/>
      <c r="I24" s="207"/>
      <c r="J24" s="207"/>
      <c r="K24" s="207"/>
      <c r="L24" s="207"/>
      <c r="M24" s="207"/>
      <c r="N24" s="207"/>
      <c r="O24" s="207"/>
    </row>
    <row r="25" spans="2:16">
      <c r="B25" s="208" t="s">
        <v>39</v>
      </c>
      <c r="C25" s="208"/>
      <c r="D25" s="208"/>
      <c r="E25" s="208"/>
      <c r="F25" s="208"/>
      <c r="G25" s="208"/>
      <c r="H25" s="208"/>
      <c r="I25" s="208"/>
      <c r="J25" s="208"/>
      <c r="K25" s="208"/>
      <c r="L25" s="208"/>
      <c r="M25" s="208"/>
      <c r="N25" s="208"/>
      <c r="O25" s="208"/>
    </row>
    <row r="26" spans="2:16" ht="14.7" customHeight="1">
      <c r="B26" s="198" t="s">
        <v>49</v>
      </c>
      <c r="C26" s="198"/>
      <c r="D26" s="198"/>
      <c r="E26" s="198"/>
      <c r="F26" s="198"/>
      <c r="G26" s="198"/>
      <c r="H26" s="198"/>
      <c r="I26" s="198"/>
      <c r="J26" s="198"/>
      <c r="K26" s="198"/>
      <c r="L26" s="198"/>
      <c r="M26" s="198"/>
      <c r="N26" s="198"/>
      <c r="O26" s="198"/>
    </row>
    <row r="27" spans="2:16" ht="31.5" customHeight="1">
      <c r="B27" s="199" t="s">
        <v>50</v>
      </c>
      <c r="C27" s="199"/>
      <c r="D27" s="199"/>
      <c r="E27" s="199"/>
      <c r="F27" s="199"/>
      <c r="G27" s="199"/>
      <c r="H27" s="199"/>
      <c r="I27" s="199"/>
      <c r="J27" s="199"/>
      <c r="K27" s="199"/>
      <c r="L27" s="199"/>
      <c r="M27" s="199"/>
      <c r="N27" s="199"/>
      <c r="O27" s="199"/>
    </row>
    <row r="28" spans="2:16" ht="157.80000000000001" customHeight="1">
      <c r="B28" s="200" t="s">
        <v>77</v>
      </c>
      <c r="C28" s="200"/>
      <c r="D28" s="200"/>
      <c r="E28" s="200"/>
      <c r="F28" s="200"/>
      <c r="G28" s="200"/>
      <c r="H28" s="200"/>
      <c r="I28" s="200"/>
      <c r="J28" s="200"/>
      <c r="K28" s="200"/>
      <c r="L28" s="200"/>
      <c r="M28" s="200"/>
      <c r="N28" s="200"/>
      <c r="O28" s="200"/>
    </row>
    <row r="29" spans="2:16" ht="14.7" customHeight="1">
      <c r="B29" s="198" t="s">
        <v>78</v>
      </c>
      <c r="C29" s="198"/>
      <c r="D29" s="198"/>
      <c r="E29" s="198"/>
      <c r="F29" s="198"/>
      <c r="G29" s="198"/>
      <c r="H29" s="198"/>
      <c r="I29" s="198"/>
      <c r="J29" s="198"/>
      <c r="K29" s="198"/>
      <c r="L29" s="198"/>
      <c r="M29" s="198"/>
      <c r="N29" s="198"/>
      <c r="O29" s="198"/>
    </row>
  </sheetData>
  <mergeCells count="10">
    <mergeCell ref="B26:O26"/>
    <mergeCell ref="B27:O27"/>
    <mergeCell ref="B28:O28"/>
    <mergeCell ref="B29:O29"/>
    <mergeCell ref="B2:O2"/>
    <mergeCell ref="B3:B4"/>
    <mergeCell ref="C4:I4"/>
    <mergeCell ref="J4:O4"/>
    <mergeCell ref="B24:O24"/>
    <mergeCell ref="B25:O25"/>
  </mergeCells>
  <pageMargins left="0.7" right="0.7" top="0.78740157499999996" bottom="0.78740157499999996" header="0.3" footer="0.3"/>
  <pageSetup paperSize="9" scale="23"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24D4-D50A-43DA-94A5-B093241A6FAB}">
  <dimension ref="B2:P30"/>
  <sheetViews>
    <sheetView workbookViewId="0">
      <selection activeCell="B2" sqref="B2:O2"/>
    </sheetView>
  </sheetViews>
  <sheetFormatPr baseColWidth="10" defaultColWidth="9.09765625" defaultRowHeight="15.6"/>
  <cols>
    <col min="2" max="2" width="27.5" customWidth="1"/>
    <col min="3" max="15" width="19.59765625" customWidth="1"/>
    <col min="16" max="19" width="15.19921875" customWidth="1"/>
  </cols>
  <sheetData>
    <row r="2" spans="2:16" ht="18.45" customHeight="1">
      <c r="B2" s="212" t="s">
        <v>73</v>
      </c>
      <c r="C2" s="212"/>
      <c r="D2" s="212"/>
      <c r="E2" s="212"/>
      <c r="F2" s="212"/>
      <c r="G2" s="212"/>
      <c r="H2" s="212"/>
      <c r="I2" s="212"/>
      <c r="J2" s="212"/>
      <c r="K2" s="212"/>
      <c r="L2" s="212"/>
      <c r="M2" s="212"/>
      <c r="N2" s="212"/>
      <c r="O2" s="212"/>
    </row>
    <row r="3" spans="2:16" ht="43.2">
      <c r="B3" s="213" t="s">
        <v>21</v>
      </c>
      <c r="C3" s="6" t="s">
        <v>23</v>
      </c>
      <c r="D3" s="6" t="s">
        <v>40</v>
      </c>
      <c r="E3" s="6" t="s">
        <v>24</v>
      </c>
      <c r="F3" s="6" t="s">
        <v>25</v>
      </c>
      <c r="G3" s="6" t="s">
        <v>41</v>
      </c>
      <c r="H3" s="6" t="s">
        <v>26</v>
      </c>
      <c r="I3" s="6" t="s">
        <v>27</v>
      </c>
      <c r="J3" s="6" t="s">
        <v>40</v>
      </c>
      <c r="K3" s="6" t="s">
        <v>24</v>
      </c>
      <c r="L3" s="6" t="s">
        <v>25</v>
      </c>
      <c r="M3" s="6" t="s">
        <v>41</v>
      </c>
      <c r="N3" s="6" t="s">
        <v>26</v>
      </c>
      <c r="O3" s="7" t="s">
        <v>27</v>
      </c>
    </row>
    <row r="4" spans="2:16">
      <c r="B4" s="214"/>
      <c r="C4" s="204" t="s">
        <v>0</v>
      </c>
      <c r="D4" s="205"/>
      <c r="E4" s="205"/>
      <c r="F4" s="205"/>
      <c r="G4" s="205"/>
      <c r="H4" s="205"/>
      <c r="I4" s="206"/>
      <c r="J4" s="204" t="s">
        <v>1</v>
      </c>
      <c r="K4" s="205"/>
      <c r="L4" s="205"/>
      <c r="M4" s="205"/>
      <c r="N4" s="205"/>
      <c r="O4" s="206"/>
    </row>
    <row r="5" spans="2:16">
      <c r="B5" s="114" t="s">
        <v>2</v>
      </c>
      <c r="C5" s="115">
        <v>3119</v>
      </c>
      <c r="D5" s="9">
        <v>287</v>
      </c>
      <c r="E5" s="10">
        <v>1549</v>
      </c>
      <c r="F5" s="10">
        <v>65</v>
      </c>
      <c r="G5" s="10">
        <v>851</v>
      </c>
      <c r="H5" s="10">
        <v>232</v>
      </c>
      <c r="I5" s="11">
        <v>135</v>
      </c>
      <c r="J5" s="116">
        <f>D5/C5*100</f>
        <v>9.2016672010259697</v>
      </c>
      <c r="K5" s="116">
        <f>E5/$C5*100</f>
        <v>49.663353638986855</v>
      </c>
      <c r="L5" s="117">
        <f t="shared" ref="K5:O19" si="0">F5/$C5*100</f>
        <v>2.084001282462328</v>
      </c>
      <c r="M5" s="116">
        <f t="shared" si="0"/>
        <v>27.284386021160628</v>
      </c>
      <c r="N5" s="116">
        <f t="shared" si="0"/>
        <v>7.4382815004809224</v>
      </c>
      <c r="O5" s="116">
        <f t="shared" si="0"/>
        <v>4.3283103558832963</v>
      </c>
      <c r="P5" s="55"/>
    </row>
    <row r="6" spans="2:16">
      <c r="B6" s="118" t="s">
        <v>3</v>
      </c>
      <c r="C6" s="119">
        <v>9814</v>
      </c>
      <c r="D6" s="12">
        <v>675</v>
      </c>
      <c r="E6" s="13">
        <v>5170</v>
      </c>
      <c r="F6" s="13">
        <v>2459</v>
      </c>
      <c r="G6" s="13">
        <v>651</v>
      </c>
      <c r="H6" s="13">
        <v>761</v>
      </c>
      <c r="I6" s="13">
        <v>98</v>
      </c>
      <c r="J6" s="120">
        <f t="shared" ref="J6:J23" si="1">D6/C6*100</f>
        <v>6.8779294884858375</v>
      </c>
      <c r="K6" s="120">
        <f t="shared" si="0"/>
        <v>52.679845119217447</v>
      </c>
      <c r="L6" s="121">
        <f t="shared" si="0"/>
        <v>25.0560423884247</v>
      </c>
      <c r="M6" s="120">
        <f t="shared" si="0"/>
        <v>6.6333808844507844</v>
      </c>
      <c r="N6" s="120">
        <f t="shared" si="0"/>
        <v>7.7542286529447724</v>
      </c>
      <c r="O6" s="120">
        <f t="shared" si="0"/>
        <v>0.99857346647646217</v>
      </c>
      <c r="P6" s="55"/>
    </row>
    <row r="7" spans="2:16">
      <c r="B7" s="122" t="s">
        <v>4</v>
      </c>
      <c r="C7" s="123" t="s">
        <v>22</v>
      </c>
      <c r="D7" s="123" t="s">
        <v>22</v>
      </c>
      <c r="E7" s="123" t="s">
        <v>22</v>
      </c>
      <c r="F7" s="123" t="s">
        <v>22</v>
      </c>
      <c r="G7" s="123" t="s">
        <v>22</v>
      </c>
      <c r="H7" s="123" t="s">
        <v>22</v>
      </c>
      <c r="I7" s="123" t="s">
        <v>22</v>
      </c>
      <c r="J7" s="124" t="s">
        <v>22</v>
      </c>
      <c r="K7" s="124" t="s">
        <v>22</v>
      </c>
      <c r="L7" s="124" t="s">
        <v>22</v>
      </c>
      <c r="M7" s="124" t="s">
        <v>22</v>
      </c>
      <c r="N7" s="124" t="s">
        <v>22</v>
      </c>
      <c r="O7" s="124" t="s">
        <v>22</v>
      </c>
      <c r="P7" s="55"/>
    </row>
    <row r="8" spans="2:16">
      <c r="B8" s="118" t="s">
        <v>5</v>
      </c>
      <c r="C8" s="119">
        <v>4829</v>
      </c>
      <c r="D8" s="12">
        <v>158</v>
      </c>
      <c r="E8" s="13">
        <v>4244</v>
      </c>
      <c r="F8" s="13">
        <v>25</v>
      </c>
      <c r="G8" s="13">
        <v>162</v>
      </c>
      <c r="H8" s="13">
        <v>204</v>
      </c>
      <c r="I8" s="13">
        <v>36</v>
      </c>
      <c r="J8" s="120">
        <f t="shared" si="1"/>
        <v>3.2718989438807209</v>
      </c>
      <c r="K8" s="120">
        <f t="shared" si="0"/>
        <v>87.885690619175818</v>
      </c>
      <c r="L8" s="121">
        <f t="shared" si="0"/>
        <v>0.51770552909505074</v>
      </c>
      <c r="M8" s="120">
        <f t="shared" si="0"/>
        <v>3.3547318285359284</v>
      </c>
      <c r="N8" s="120">
        <f t="shared" si="0"/>
        <v>4.2244771174156144</v>
      </c>
      <c r="O8" s="120">
        <f t="shared" si="0"/>
        <v>0.74549596189687306</v>
      </c>
      <c r="P8" s="55"/>
    </row>
    <row r="9" spans="2:16">
      <c r="B9" s="122" t="s">
        <v>6</v>
      </c>
      <c r="C9" s="123">
        <v>250</v>
      </c>
      <c r="D9" s="14">
        <v>19</v>
      </c>
      <c r="E9" s="10">
        <v>174</v>
      </c>
      <c r="F9" s="10">
        <v>12</v>
      </c>
      <c r="G9" s="10">
        <v>13</v>
      </c>
      <c r="H9" s="10">
        <v>16</v>
      </c>
      <c r="I9" s="10">
        <v>16</v>
      </c>
      <c r="J9" s="125">
        <f t="shared" si="1"/>
        <v>7.6</v>
      </c>
      <c r="K9" s="125">
        <f t="shared" si="0"/>
        <v>69.599999999999994</v>
      </c>
      <c r="L9" s="126">
        <f t="shared" si="0"/>
        <v>4.8</v>
      </c>
      <c r="M9" s="125">
        <f t="shared" si="0"/>
        <v>5.2</v>
      </c>
      <c r="N9" s="125">
        <f t="shared" si="0"/>
        <v>6.4</v>
      </c>
      <c r="O9" s="125">
        <f t="shared" si="0"/>
        <v>6.4</v>
      </c>
      <c r="P9" s="55"/>
    </row>
    <row r="10" spans="2:16">
      <c r="B10" s="118" t="s">
        <v>7</v>
      </c>
      <c r="C10" s="119">
        <v>132</v>
      </c>
      <c r="D10" s="12">
        <v>24</v>
      </c>
      <c r="E10" s="13">
        <v>50</v>
      </c>
      <c r="F10" s="13">
        <v>11</v>
      </c>
      <c r="G10" s="13" t="s">
        <v>32</v>
      </c>
      <c r="H10" s="13">
        <v>12</v>
      </c>
      <c r="I10" s="13" t="s">
        <v>32</v>
      </c>
      <c r="J10" s="120">
        <f t="shared" si="1"/>
        <v>18.181818181818183</v>
      </c>
      <c r="K10" s="120">
        <f t="shared" si="0"/>
        <v>37.878787878787875</v>
      </c>
      <c r="L10" s="121">
        <f t="shared" si="0"/>
        <v>8.3333333333333321</v>
      </c>
      <c r="M10" s="120" t="s">
        <v>32</v>
      </c>
      <c r="N10" s="120">
        <f t="shared" si="0"/>
        <v>9.0909090909090917</v>
      </c>
      <c r="O10" s="120" t="s">
        <v>32</v>
      </c>
      <c r="P10" s="55"/>
    </row>
    <row r="11" spans="2:16">
      <c r="B11" s="122" t="s">
        <v>8</v>
      </c>
      <c r="C11" s="123">
        <v>2384</v>
      </c>
      <c r="D11" s="14">
        <v>353</v>
      </c>
      <c r="E11" s="10">
        <v>1319</v>
      </c>
      <c r="F11" s="10">
        <v>30</v>
      </c>
      <c r="G11" s="10">
        <v>213</v>
      </c>
      <c r="H11" s="10">
        <v>334</v>
      </c>
      <c r="I11" s="10">
        <v>135</v>
      </c>
      <c r="J11" s="125">
        <f t="shared" si="1"/>
        <v>14.80704697986577</v>
      </c>
      <c r="K11" s="125">
        <f t="shared" si="0"/>
        <v>55.327181208053688</v>
      </c>
      <c r="L11" s="126">
        <f t="shared" si="0"/>
        <v>1.2583892617449663</v>
      </c>
      <c r="M11" s="125">
        <f t="shared" si="0"/>
        <v>8.9345637583892614</v>
      </c>
      <c r="N11" s="125">
        <f t="shared" si="0"/>
        <v>14.01006711409396</v>
      </c>
      <c r="O11" s="125">
        <f t="shared" si="0"/>
        <v>5.6627516778523495</v>
      </c>
      <c r="P11" s="55"/>
    </row>
    <row r="12" spans="2:16">
      <c r="B12" s="118" t="s">
        <v>9</v>
      </c>
      <c r="C12" s="119">
        <v>2284</v>
      </c>
      <c r="D12" s="12">
        <v>103</v>
      </c>
      <c r="E12" s="13">
        <v>1985</v>
      </c>
      <c r="F12" s="13">
        <v>73</v>
      </c>
      <c r="G12" s="13">
        <v>62</v>
      </c>
      <c r="H12" s="13">
        <v>32</v>
      </c>
      <c r="I12" s="13">
        <v>29</v>
      </c>
      <c r="J12" s="120">
        <f t="shared" si="1"/>
        <v>4.5096322241681257</v>
      </c>
      <c r="K12" s="120">
        <f t="shared" si="0"/>
        <v>86.908931698774083</v>
      </c>
      <c r="L12" s="121">
        <f t="shared" si="0"/>
        <v>3.1961471103327499</v>
      </c>
      <c r="M12" s="120">
        <f t="shared" si="0"/>
        <v>2.7145359019264448</v>
      </c>
      <c r="N12" s="120">
        <f t="shared" si="0"/>
        <v>1.4010507880910683</v>
      </c>
      <c r="O12" s="120">
        <f t="shared" si="0"/>
        <v>1.2697022767075306</v>
      </c>
      <c r="P12" s="55"/>
    </row>
    <row r="13" spans="2:16">
      <c r="B13" s="122" t="s">
        <v>10</v>
      </c>
      <c r="C13" s="123">
        <v>3898</v>
      </c>
      <c r="D13" s="14">
        <v>297</v>
      </c>
      <c r="E13" s="10">
        <v>2178</v>
      </c>
      <c r="F13" s="10">
        <v>586</v>
      </c>
      <c r="G13" s="10">
        <v>620</v>
      </c>
      <c r="H13" s="10">
        <v>57</v>
      </c>
      <c r="I13" s="10">
        <v>160</v>
      </c>
      <c r="J13" s="125">
        <f t="shared" si="1"/>
        <v>7.6192919445869673</v>
      </c>
      <c r="K13" s="125">
        <f t="shared" si="0"/>
        <v>55.874807593637769</v>
      </c>
      <c r="L13" s="126">
        <f t="shared" si="0"/>
        <v>15.033350436121088</v>
      </c>
      <c r="M13" s="125">
        <f t="shared" si="0"/>
        <v>15.90559261159569</v>
      </c>
      <c r="N13" s="125">
        <f t="shared" si="0"/>
        <v>1.4622883530015391</v>
      </c>
      <c r="O13" s="125">
        <f t="shared" si="0"/>
        <v>4.1046690610569518</v>
      </c>
      <c r="P13" s="55"/>
    </row>
    <row r="14" spans="2:16">
      <c r="B14" s="118" t="s">
        <v>11</v>
      </c>
      <c r="C14" s="119">
        <v>294</v>
      </c>
      <c r="D14" s="12">
        <v>60</v>
      </c>
      <c r="E14" s="13">
        <v>153</v>
      </c>
      <c r="F14" s="13">
        <v>12</v>
      </c>
      <c r="G14" s="13">
        <v>30</v>
      </c>
      <c r="H14" s="13">
        <v>19</v>
      </c>
      <c r="I14" s="13">
        <v>20</v>
      </c>
      <c r="J14" s="120">
        <f t="shared" si="1"/>
        <v>20.408163265306122</v>
      </c>
      <c r="K14" s="120">
        <f t="shared" si="0"/>
        <v>52.040816326530617</v>
      </c>
      <c r="L14" s="121">
        <f t="shared" si="0"/>
        <v>4.0816326530612246</v>
      </c>
      <c r="M14" s="120">
        <f t="shared" si="0"/>
        <v>10.204081632653061</v>
      </c>
      <c r="N14" s="120">
        <f t="shared" si="0"/>
        <v>6.462585034013606</v>
      </c>
      <c r="O14" s="120">
        <f t="shared" si="0"/>
        <v>6.8027210884353746</v>
      </c>
      <c r="P14" s="55"/>
    </row>
    <row r="15" spans="2:16">
      <c r="B15" s="122" t="s">
        <v>12</v>
      </c>
      <c r="C15" s="123">
        <v>913</v>
      </c>
      <c r="D15" s="14">
        <v>74</v>
      </c>
      <c r="E15" s="10">
        <v>632</v>
      </c>
      <c r="F15" s="10">
        <v>48</v>
      </c>
      <c r="G15" s="10">
        <v>39</v>
      </c>
      <c r="H15" s="10">
        <v>74</v>
      </c>
      <c r="I15" s="10">
        <v>46</v>
      </c>
      <c r="J15" s="125">
        <f t="shared" si="1"/>
        <v>8.1051478641840085</v>
      </c>
      <c r="K15" s="125">
        <f t="shared" si="0"/>
        <v>69.2223439211391</v>
      </c>
      <c r="L15" s="126">
        <f t="shared" si="0"/>
        <v>5.2573932092004378</v>
      </c>
      <c r="M15" s="125">
        <f t="shared" si="0"/>
        <v>4.2716319824753564</v>
      </c>
      <c r="N15" s="125">
        <f t="shared" si="0"/>
        <v>8.1051478641840085</v>
      </c>
      <c r="O15" s="125">
        <f t="shared" si="0"/>
        <v>5.0383351588170866</v>
      </c>
      <c r="P15" s="55"/>
    </row>
    <row r="16" spans="2:16">
      <c r="B16" s="118" t="s">
        <v>13</v>
      </c>
      <c r="C16" s="119">
        <v>190</v>
      </c>
      <c r="D16" s="12">
        <v>20</v>
      </c>
      <c r="E16" s="13">
        <v>154</v>
      </c>
      <c r="F16" s="13">
        <v>6</v>
      </c>
      <c r="G16" s="13" t="s">
        <v>32</v>
      </c>
      <c r="H16" s="13">
        <v>6</v>
      </c>
      <c r="I16" s="13" t="s">
        <v>32</v>
      </c>
      <c r="J16" s="120">
        <f t="shared" si="1"/>
        <v>10.526315789473683</v>
      </c>
      <c r="K16" s="120">
        <f t="shared" si="0"/>
        <v>81.05263157894737</v>
      </c>
      <c r="L16" s="121">
        <f t="shared" si="0"/>
        <v>3.1578947368421053</v>
      </c>
      <c r="M16" s="120" t="s">
        <v>32</v>
      </c>
      <c r="N16" s="120">
        <f t="shared" si="0"/>
        <v>3.1578947368421053</v>
      </c>
      <c r="O16" s="120" t="s">
        <v>32</v>
      </c>
      <c r="P16" s="55"/>
    </row>
    <row r="17" spans="2:16">
      <c r="B17" s="122" t="s">
        <v>14</v>
      </c>
      <c r="C17" s="123">
        <v>8335</v>
      </c>
      <c r="D17" s="14">
        <v>1037</v>
      </c>
      <c r="E17" s="10">
        <v>6689</v>
      </c>
      <c r="F17" s="10">
        <v>66</v>
      </c>
      <c r="G17" s="10">
        <v>174</v>
      </c>
      <c r="H17" s="10">
        <v>261</v>
      </c>
      <c r="I17" s="10">
        <v>108</v>
      </c>
      <c r="J17" s="125">
        <f t="shared" si="1"/>
        <v>12.441511697660468</v>
      </c>
      <c r="K17" s="125">
        <f t="shared" si="0"/>
        <v>80.251949610077986</v>
      </c>
      <c r="L17" s="126">
        <f t="shared" si="0"/>
        <v>0.79184163167366517</v>
      </c>
      <c r="M17" s="125">
        <f t="shared" si="0"/>
        <v>2.087582483503299</v>
      </c>
      <c r="N17" s="125">
        <f t="shared" si="0"/>
        <v>3.1313737252549489</v>
      </c>
      <c r="O17" s="125">
        <f t="shared" si="0"/>
        <v>1.2957408518296341</v>
      </c>
      <c r="P17" s="55"/>
    </row>
    <row r="18" spans="2:16">
      <c r="B18" s="118" t="s">
        <v>15</v>
      </c>
      <c r="C18" s="119">
        <v>3245</v>
      </c>
      <c r="D18" s="12">
        <v>200</v>
      </c>
      <c r="E18" s="13">
        <v>2685</v>
      </c>
      <c r="F18" s="13">
        <v>103</v>
      </c>
      <c r="G18" s="13">
        <v>125</v>
      </c>
      <c r="H18" s="13">
        <v>97</v>
      </c>
      <c r="I18" s="13">
        <v>35</v>
      </c>
      <c r="J18" s="120">
        <f t="shared" si="1"/>
        <v>6.1633281972265026</v>
      </c>
      <c r="K18" s="120">
        <f t="shared" si="0"/>
        <v>82.742681047765799</v>
      </c>
      <c r="L18" s="121">
        <f t="shared" si="0"/>
        <v>3.1741140215716488</v>
      </c>
      <c r="M18" s="120">
        <f t="shared" si="0"/>
        <v>3.8520801232665636</v>
      </c>
      <c r="N18" s="120">
        <f t="shared" si="0"/>
        <v>2.9892141756548538</v>
      </c>
      <c r="O18" s="120">
        <f t="shared" si="0"/>
        <v>1.078582434514638</v>
      </c>
      <c r="P18" s="55"/>
    </row>
    <row r="19" spans="2:16">
      <c r="B19" s="122" t="s">
        <v>16</v>
      </c>
      <c r="C19" s="123">
        <v>889</v>
      </c>
      <c r="D19" s="15">
        <v>71</v>
      </c>
      <c r="E19" s="16">
        <v>455</v>
      </c>
      <c r="F19" s="16">
        <v>143</v>
      </c>
      <c r="G19" s="16">
        <v>174</v>
      </c>
      <c r="H19" s="16">
        <v>17</v>
      </c>
      <c r="I19" s="16">
        <v>29</v>
      </c>
      <c r="J19" s="125">
        <f t="shared" si="1"/>
        <v>7.9865016872890893</v>
      </c>
      <c r="K19" s="125">
        <f t="shared" si="0"/>
        <v>51.181102362204726</v>
      </c>
      <c r="L19" s="126">
        <f t="shared" si="0"/>
        <v>16.085489313835772</v>
      </c>
      <c r="M19" s="125">
        <f t="shared" si="0"/>
        <v>19.572553430821145</v>
      </c>
      <c r="N19" s="125">
        <f t="shared" si="0"/>
        <v>1.9122609673790776</v>
      </c>
      <c r="O19" s="125">
        <f t="shared" si="0"/>
        <v>3.2620922384701911</v>
      </c>
      <c r="P19" s="55"/>
    </row>
    <row r="20" spans="2:16">
      <c r="B20" s="127" t="s">
        <v>17</v>
      </c>
      <c r="C20" s="128">
        <v>25</v>
      </c>
      <c r="D20" s="17" t="s">
        <v>32</v>
      </c>
      <c r="E20" s="18" t="s">
        <v>32</v>
      </c>
      <c r="F20" s="18" t="s">
        <v>32</v>
      </c>
      <c r="G20" s="18" t="s">
        <v>32</v>
      </c>
      <c r="H20" s="18" t="s">
        <v>32</v>
      </c>
      <c r="I20" s="19" t="s">
        <v>32</v>
      </c>
      <c r="J20" s="120" t="s">
        <v>32</v>
      </c>
      <c r="K20" s="120" t="s">
        <v>32</v>
      </c>
      <c r="L20" s="121" t="s">
        <v>32</v>
      </c>
      <c r="M20" s="129" t="s">
        <v>32</v>
      </c>
      <c r="N20" s="129" t="s">
        <v>32</v>
      </c>
      <c r="O20" s="129" t="s">
        <v>32</v>
      </c>
      <c r="P20" s="55"/>
    </row>
    <row r="21" spans="2:16">
      <c r="B21" s="3" t="s">
        <v>46</v>
      </c>
      <c r="C21" s="130">
        <f>SUM(D21:I21)</f>
        <v>18693</v>
      </c>
      <c r="D21" s="130">
        <f>SUM(D7,D8,D12,D17,D18,D20)</f>
        <v>1498</v>
      </c>
      <c r="E21" s="130">
        <f>SUM(E7,E8,E12,E17,E18,E20)</f>
        <v>15603</v>
      </c>
      <c r="F21" s="130">
        <f t="shared" ref="F21:I21" si="2">SUM(F7,F8,F12,F17,F18,F20)</f>
        <v>267</v>
      </c>
      <c r="G21" s="130">
        <f t="shared" si="2"/>
        <v>523</v>
      </c>
      <c r="H21" s="130">
        <f t="shared" si="2"/>
        <v>594</v>
      </c>
      <c r="I21" s="130">
        <f t="shared" si="2"/>
        <v>208</v>
      </c>
      <c r="J21" s="131">
        <f t="shared" si="1"/>
        <v>8.013694966030064</v>
      </c>
      <c r="K21" s="132">
        <f t="shared" ref="K21:O23" si="3">E21/$C21*100</f>
        <v>83.469748034023425</v>
      </c>
      <c r="L21" s="133">
        <f t="shared" si="3"/>
        <v>1.4283421601669073</v>
      </c>
      <c r="M21" s="132">
        <f t="shared" si="3"/>
        <v>2.7978387631733805</v>
      </c>
      <c r="N21" s="134">
        <f t="shared" si="3"/>
        <v>3.1776600866634572</v>
      </c>
      <c r="O21" s="134">
        <f t="shared" si="3"/>
        <v>1.1127159899427592</v>
      </c>
      <c r="P21" s="55"/>
    </row>
    <row r="22" spans="2:16">
      <c r="B22" s="4" t="s">
        <v>74</v>
      </c>
      <c r="C22" s="123">
        <f>SUM(D22:I22)</f>
        <v>21844</v>
      </c>
      <c r="D22" s="115">
        <f>SUM(D5,D6,D9,D10,D11,D13,D14,D15,D16,D19)</f>
        <v>1880</v>
      </c>
      <c r="E22" s="115">
        <f t="shared" ref="E22:I22" si="4">SUM(E5,E6,E9,E10,E11,E13,E14,E15,E16,E19)</f>
        <v>11834</v>
      </c>
      <c r="F22" s="115">
        <f t="shared" si="4"/>
        <v>3372</v>
      </c>
      <c r="G22" s="115">
        <f t="shared" si="4"/>
        <v>2591</v>
      </c>
      <c r="H22" s="115">
        <f t="shared" si="4"/>
        <v>1528</v>
      </c>
      <c r="I22" s="115">
        <f t="shared" si="4"/>
        <v>639</v>
      </c>
      <c r="J22" s="135">
        <f t="shared" si="1"/>
        <v>8.6064823292437289</v>
      </c>
      <c r="K22" s="125">
        <f t="shared" si="3"/>
        <v>54.175059512909726</v>
      </c>
      <c r="L22" s="126">
        <f t="shared" si="3"/>
        <v>15.436733199047795</v>
      </c>
      <c r="M22" s="125">
        <f t="shared" si="3"/>
        <v>11.861380699505585</v>
      </c>
      <c r="N22" s="136">
        <f t="shared" si="3"/>
        <v>6.9950558505768177</v>
      </c>
      <c r="O22" s="136">
        <f t="shared" si="3"/>
        <v>2.9252884087163524</v>
      </c>
      <c r="P22" s="55"/>
    </row>
    <row r="23" spans="2:16">
      <c r="B23" s="5" t="s">
        <v>20</v>
      </c>
      <c r="C23" s="137">
        <v>40601</v>
      </c>
      <c r="D23" s="137">
        <v>3378</v>
      </c>
      <c r="E23" s="137">
        <v>27437</v>
      </c>
      <c r="F23" s="137">
        <v>3639</v>
      </c>
      <c r="G23" s="137">
        <v>3147</v>
      </c>
      <c r="H23" s="137">
        <v>2122</v>
      </c>
      <c r="I23" s="137">
        <v>853</v>
      </c>
      <c r="J23" s="138">
        <f t="shared" si="1"/>
        <v>8.3199921184207284</v>
      </c>
      <c r="K23" s="139">
        <f t="shared" si="3"/>
        <v>67.577153272086903</v>
      </c>
      <c r="L23" s="140">
        <f t="shared" si="3"/>
        <v>8.9628334277480839</v>
      </c>
      <c r="M23" s="139">
        <f t="shared" si="3"/>
        <v>7.7510406147631823</v>
      </c>
      <c r="N23" s="141">
        <f t="shared" si="3"/>
        <v>5.2264722543779705</v>
      </c>
      <c r="O23" s="141">
        <f t="shared" si="3"/>
        <v>2.1009334745449619</v>
      </c>
      <c r="P23" s="55"/>
    </row>
    <row r="24" spans="2:16" ht="14.7" customHeight="1">
      <c r="B24" s="215" t="s">
        <v>48</v>
      </c>
      <c r="C24" s="215"/>
      <c r="D24" s="215"/>
      <c r="E24" s="215"/>
      <c r="F24" s="215"/>
      <c r="G24" s="215"/>
      <c r="H24" s="215"/>
      <c r="I24" s="215"/>
      <c r="J24" s="215"/>
      <c r="K24" s="215"/>
      <c r="L24" s="215"/>
      <c r="M24" s="215"/>
      <c r="N24" s="215"/>
      <c r="O24" s="215"/>
    </row>
    <row r="25" spans="2:16">
      <c r="B25" s="216" t="s">
        <v>39</v>
      </c>
      <c r="C25" s="216"/>
      <c r="D25" s="216"/>
      <c r="E25" s="216"/>
      <c r="F25" s="216"/>
      <c r="G25" s="216"/>
      <c r="H25" s="216"/>
      <c r="I25" s="216"/>
      <c r="J25" s="216"/>
      <c r="K25" s="216"/>
      <c r="L25" s="216"/>
      <c r="M25" s="216"/>
      <c r="N25" s="216"/>
      <c r="O25" s="216"/>
    </row>
    <row r="26" spans="2:16" ht="14.7" customHeight="1">
      <c r="B26" s="209" t="s">
        <v>49</v>
      </c>
      <c r="C26" s="209"/>
      <c r="D26" s="209"/>
      <c r="E26" s="209"/>
      <c r="F26" s="209"/>
      <c r="G26" s="209"/>
      <c r="H26" s="209"/>
      <c r="I26" s="209"/>
      <c r="J26" s="209"/>
      <c r="K26" s="209"/>
      <c r="L26" s="209"/>
      <c r="M26" s="209"/>
      <c r="N26" s="209"/>
      <c r="O26" s="209"/>
    </row>
    <row r="27" spans="2:16" ht="31.5" customHeight="1">
      <c r="B27" s="210" t="s">
        <v>50</v>
      </c>
      <c r="C27" s="211"/>
      <c r="D27" s="211"/>
      <c r="E27" s="211"/>
      <c r="F27" s="211"/>
      <c r="G27" s="211"/>
      <c r="H27" s="211"/>
      <c r="I27" s="211"/>
      <c r="J27" s="211"/>
      <c r="K27" s="211"/>
      <c r="L27" s="211"/>
      <c r="M27" s="211"/>
      <c r="N27" s="211"/>
      <c r="O27" s="211"/>
    </row>
    <row r="28" spans="2:16" ht="144" customHeight="1">
      <c r="B28" s="80"/>
      <c r="C28" s="142"/>
      <c r="D28" s="142"/>
      <c r="E28" s="142"/>
      <c r="F28" s="142"/>
      <c r="G28" s="142"/>
      <c r="H28" s="142"/>
      <c r="I28" s="142"/>
      <c r="J28" s="142"/>
      <c r="K28" s="142"/>
      <c r="L28" s="142"/>
      <c r="M28" s="142"/>
      <c r="N28" s="142"/>
      <c r="O28" s="142"/>
    </row>
    <row r="29" spans="2:16">
      <c r="B29" s="210" t="s">
        <v>51</v>
      </c>
      <c r="C29" s="210"/>
      <c r="D29" s="210"/>
      <c r="E29" s="210"/>
      <c r="F29" s="210"/>
      <c r="G29" s="210"/>
      <c r="H29" s="210"/>
      <c r="I29" s="210"/>
      <c r="J29" s="210"/>
      <c r="K29" s="210"/>
      <c r="L29" s="210"/>
      <c r="M29" s="210"/>
      <c r="N29" s="210"/>
      <c r="O29" s="210"/>
    </row>
    <row r="30" spans="2:16" ht="14.7" customHeight="1">
      <c r="B30" s="209" t="s">
        <v>75</v>
      </c>
      <c r="C30" s="209"/>
      <c r="D30" s="209"/>
      <c r="E30" s="209"/>
      <c r="F30" s="209"/>
      <c r="G30" s="209"/>
      <c r="H30" s="209"/>
      <c r="I30" s="209"/>
      <c r="J30" s="209"/>
      <c r="K30" s="209"/>
      <c r="L30" s="209"/>
      <c r="M30" s="209"/>
      <c r="N30" s="209"/>
      <c r="O30" s="209"/>
    </row>
  </sheetData>
  <mergeCells count="10">
    <mergeCell ref="B26:O26"/>
    <mergeCell ref="B27:O27"/>
    <mergeCell ref="B29:O29"/>
    <mergeCell ref="B30:O30"/>
    <mergeCell ref="B2:O2"/>
    <mergeCell ref="B3:B4"/>
    <mergeCell ref="C4:I4"/>
    <mergeCell ref="J4:O4"/>
    <mergeCell ref="B24:O24"/>
    <mergeCell ref="B25:O25"/>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BE60-17EC-43D7-9CFB-817CE1B08D91}">
  <dimension ref="B2:P31"/>
  <sheetViews>
    <sheetView workbookViewId="0">
      <selection activeCell="B2" sqref="B2:O2"/>
    </sheetView>
  </sheetViews>
  <sheetFormatPr baseColWidth="10" defaultColWidth="9.09765625" defaultRowHeight="15.6"/>
  <cols>
    <col min="2" max="2" width="27.5" customWidth="1"/>
    <col min="3" max="15" width="19.59765625" customWidth="1"/>
    <col min="16" max="19" width="15.19921875" customWidth="1"/>
  </cols>
  <sheetData>
    <row r="2" spans="2:16" ht="18.600000000000001" customHeight="1">
      <c r="B2" s="212" t="s">
        <v>67</v>
      </c>
      <c r="C2" s="212"/>
      <c r="D2" s="212"/>
      <c r="E2" s="212"/>
      <c r="F2" s="212"/>
      <c r="G2" s="212"/>
      <c r="H2" s="212"/>
      <c r="I2" s="212"/>
      <c r="J2" s="212"/>
      <c r="K2" s="212"/>
      <c r="L2" s="212"/>
      <c r="M2" s="212"/>
      <c r="N2" s="212"/>
      <c r="O2" s="212"/>
    </row>
    <row r="3" spans="2:16" ht="63" customHeight="1">
      <c r="B3" s="213" t="s">
        <v>21</v>
      </c>
      <c r="C3" s="6" t="s">
        <v>23</v>
      </c>
      <c r="D3" s="6" t="s">
        <v>40</v>
      </c>
      <c r="E3" s="6" t="s">
        <v>24</v>
      </c>
      <c r="F3" s="6" t="s">
        <v>25</v>
      </c>
      <c r="G3" s="6" t="s">
        <v>41</v>
      </c>
      <c r="H3" s="6" t="s">
        <v>26</v>
      </c>
      <c r="I3" s="6" t="s">
        <v>27</v>
      </c>
      <c r="J3" s="6" t="s">
        <v>40</v>
      </c>
      <c r="K3" s="6" t="s">
        <v>24</v>
      </c>
      <c r="L3" s="6" t="s">
        <v>25</v>
      </c>
      <c r="M3" s="6" t="s">
        <v>41</v>
      </c>
      <c r="N3" s="6" t="s">
        <v>26</v>
      </c>
      <c r="O3" s="7" t="s">
        <v>27</v>
      </c>
    </row>
    <row r="4" spans="2:16">
      <c r="B4" s="214"/>
      <c r="C4" s="204" t="s">
        <v>0</v>
      </c>
      <c r="D4" s="205"/>
      <c r="E4" s="205"/>
      <c r="F4" s="205"/>
      <c r="G4" s="205"/>
      <c r="H4" s="205"/>
      <c r="I4" s="206"/>
      <c r="J4" s="204" t="s">
        <v>1</v>
      </c>
      <c r="K4" s="205"/>
      <c r="L4" s="205"/>
      <c r="M4" s="205"/>
      <c r="N4" s="205"/>
      <c r="O4" s="206"/>
    </row>
    <row r="5" spans="2:16">
      <c r="B5" s="85" t="s">
        <v>2</v>
      </c>
      <c r="C5" s="86">
        <v>3132</v>
      </c>
      <c r="D5" s="9">
        <v>286</v>
      </c>
      <c r="E5" s="10">
        <v>1639</v>
      </c>
      <c r="F5" s="10">
        <v>67</v>
      </c>
      <c r="G5" s="10">
        <v>797</v>
      </c>
      <c r="H5" s="10">
        <v>218</v>
      </c>
      <c r="I5" s="11">
        <v>125</v>
      </c>
      <c r="J5" s="87">
        <f>D5/C5*100</f>
        <v>9.1315453384418905</v>
      </c>
      <c r="K5" s="87">
        <f>E5/$C5*100</f>
        <v>52.330779054916988</v>
      </c>
      <c r="L5" s="88">
        <f t="shared" ref="K5:O19" si="0">F5/$C5*100</f>
        <v>2.1392081736909323</v>
      </c>
      <c r="M5" s="87">
        <f t="shared" si="0"/>
        <v>25.446998722860791</v>
      </c>
      <c r="N5" s="87">
        <f t="shared" si="0"/>
        <v>6.9604086845466151</v>
      </c>
      <c r="O5" s="87">
        <f t="shared" si="0"/>
        <v>3.9910600255427844</v>
      </c>
      <c r="P5" s="55"/>
    </row>
    <row r="6" spans="2:16">
      <c r="B6" s="89" t="s">
        <v>3</v>
      </c>
      <c r="C6" s="90">
        <v>9767</v>
      </c>
      <c r="D6" s="12">
        <v>650</v>
      </c>
      <c r="E6" s="13">
        <v>5202</v>
      </c>
      <c r="F6" s="13">
        <v>2478</v>
      </c>
      <c r="G6" s="13">
        <v>592</v>
      </c>
      <c r="H6" s="13">
        <v>757</v>
      </c>
      <c r="I6" s="13">
        <v>88</v>
      </c>
      <c r="J6" s="91">
        <f t="shared" ref="J6:J23" si="1">D6/C6*100</f>
        <v>6.655062967134227</v>
      </c>
      <c r="K6" s="91">
        <f t="shared" si="0"/>
        <v>53.260980853895767</v>
      </c>
      <c r="L6" s="92">
        <f t="shared" si="0"/>
        <v>25.37114774239787</v>
      </c>
      <c r="M6" s="91">
        <f t="shared" si="0"/>
        <v>6.0612265792976352</v>
      </c>
      <c r="N6" s="91">
        <f t="shared" si="0"/>
        <v>7.7505887171086307</v>
      </c>
      <c r="O6" s="91">
        <f t="shared" si="0"/>
        <v>0.90099314016586463</v>
      </c>
      <c r="P6" s="55"/>
    </row>
    <row r="7" spans="2:16">
      <c r="B7" s="93" t="s">
        <v>4</v>
      </c>
      <c r="C7" s="94" t="s">
        <v>22</v>
      </c>
      <c r="D7" s="94" t="s">
        <v>22</v>
      </c>
      <c r="E7" s="94" t="s">
        <v>22</v>
      </c>
      <c r="F7" s="94" t="s">
        <v>22</v>
      </c>
      <c r="G7" s="94" t="s">
        <v>22</v>
      </c>
      <c r="H7" s="94" t="s">
        <v>22</v>
      </c>
      <c r="I7" s="94" t="s">
        <v>22</v>
      </c>
      <c r="J7" s="95" t="s">
        <v>22</v>
      </c>
      <c r="K7" s="95" t="s">
        <v>22</v>
      </c>
      <c r="L7" s="95" t="s">
        <v>22</v>
      </c>
      <c r="M7" s="95" t="s">
        <v>22</v>
      </c>
      <c r="N7" s="95" t="s">
        <v>22</v>
      </c>
      <c r="O7" s="95" t="s">
        <v>22</v>
      </c>
      <c r="P7" s="55"/>
    </row>
    <row r="8" spans="2:16">
      <c r="B8" s="89" t="s">
        <v>5</v>
      </c>
      <c r="C8" s="90">
        <v>4693</v>
      </c>
      <c r="D8" s="12">
        <v>147</v>
      </c>
      <c r="E8" s="13">
        <v>4125</v>
      </c>
      <c r="F8" s="13">
        <v>29</v>
      </c>
      <c r="G8" s="13">
        <v>163</v>
      </c>
      <c r="H8" s="13">
        <v>189</v>
      </c>
      <c r="I8" s="13">
        <v>40</v>
      </c>
      <c r="J8" s="91">
        <f t="shared" si="1"/>
        <v>3.1323247389729385</v>
      </c>
      <c r="K8" s="91">
        <f t="shared" si="0"/>
        <v>87.896867675261021</v>
      </c>
      <c r="L8" s="92">
        <f t="shared" si="0"/>
        <v>0.61794161517153212</v>
      </c>
      <c r="M8" s="91">
        <f t="shared" si="0"/>
        <v>3.473258043895163</v>
      </c>
      <c r="N8" s="91">
        <f t="shared" si="0"/>
        <v>4.0272746643937776</v>
      </c>
      <c r="O8" s="91">
        <f t="shared" si="0"/>
        <v>0.8523332623055615</v>
      </c>
      <c r="P8" s="55"/>
    </row>
    <row r="9" spans="2:16">
      <c r="B9" s="93" t="s">
        <v>6</v>
      </c>
      <c r="C9" s="94">
        <v>240</v>
      </c>
      <c r="D9" s="14">
        <v>14</v>
      </c>
      <c r="E9" s="10">
        <v>175</v>
      </c>
      <c r="F9" s="10">
        <v>8</v>
      </c>
      <c r="G9" s="10">
        <v>21</v>
      </c>
      <c r="H9" s="10">
        <v>7</v>
      </c>
      <c r="I9" s="10">
        <v>15</v>
      </c>
      <c r="J9" s="96">
        <f t="shared" si="1"/>
        <v>5.833333333333333</v>
      </c>
      <c r="K9" s="96">
        <f t="shared" si="0"/>
        <v>72.916666666666657</v>
      </c>
      <c r="L9" s="97">
        <f t="shared" si="0"/>
        <v>3.3333333333333335</v>
      </c>
      <c r="M9" s="96">
        <f t="shared" si="0"/>
        <v>8.75</v>
      </c>
      <c r="N9" s="96">
        <f t="shared" si="0"/>
        <v>2.9166666666666665</v>
      </c>
      <c r="O9" s="96">
        <f t="shared" si="0"/>
        <v>6.25</v>
      </c>
      <c r="P9" s="55"/>
    </row>
    <row r="10" spans="2:16">
      <c r="B10" s="89" t="s">
        <v>7</v>
      </c>
      <c r="C10" s="90">
        <v>136</v>
      </c>
      <c r="D10" s="12">
        <v>15</v>
      </c>
      <c r="E10" s="13">
        <v>74</v>
      </c>
      <c r="F10" s="13" t="s">
        <v>32</v>
      </c>
      <c r="G10" s="13">
        <v>24</v>
      </c>
      <c r="H10" s="13">
        <v>14</v>
      </c>
      <c r="I10" s="13" t="s">
        <v>32</v>
      </c>
      <c r="J10" s="91">
        <f t="shared" si="1"/>
        <v>11.029411764705882</v>
      </c>
      <c r="K10" s="91">
        <f t="shared" si="0"/>
        <v>54.411764705882348</v>
      </c>
      <c r="L10" s="92" t="s">
        <v>32</v>
      </c>
      <c r="M10" s="91">
        <f t="shared" si="0"/>
        <v>17.647058823529413</v>
      </c>
      <c r="N10" s="91">
        <f t="shared" si="0"/>
        <v>10.294117647058822</v>
      </c>
      <c r="O10" s="91" t="s">
        <v>32</v>
      </c>
      <c r="P10" s="55"/>
    </row>
    <row r="11" spans="2:16">
      <c r="B11" s="93" t="s">
        <v>8</v>
      </c>
      <c r="C11" s="94">
        <v>2494</v>
      </c>
      <c r="D11" s="14">
        <v>386</v>
      </c>
      <c r="E11" s="10">
        <v>1409</v>
      </c>
      <c r="F11" s="10">
        <v>36</v>
      </c>
      <c r="G11" s="10">
        <v>210</v>
      </c>
      <c r="H11" s="10">
        <v>315</v>
      </c>
      <c r="I11" s="10">
        <v>138</v>
      </c>
      <c r="J11" s="96">
        <f t="shared" si="1"/>
        <v>15.477145148356056</v>
      </c>
      <c r="K11" s="96">
        <f t="shared" si="0"/>
        <v>56.495589414595024</v>
      </c>
      <c r="L11" s="97">
        <f t="shared" si="0"/>
        <v>1.4434643143544506</v>
      </c>
      <c r="M11" s="96">
        <f t="shared" si="0"/>
        <v>8.4202085004009621</v>
      </c>
      <c r="N11" s="96">
        <f t="shared" si="0"/>
        <v>12.630312750601444</v>
      </c>
      <c r="O11" s="96">
        <f t="shared" si="0"/>
        <v>5.533279871692061</v>
      </c>
      <c r="P11" s="55"/>
    </row>
    <row r="12" spans="2:16">
      <c r="B12" s="89" t="s">
        <v>9</v>
      </c>
      <c r="C12" s="90">
        <v>2217</v>
      </c>
      <c r="D12" s="12">
        <v>110</v>
      </c>
      <c r="E12" s="13">
        <v>1938</v>
      </c>
      <c r="F12" s="13">
        <v>51</v>
      </c>
      <c r="G12" s="13">
        <v>56</v>
      </c>
      <c r="H12" s="13">
        <v>37</v>
      </c>
      <c r="I12" s="13">
        <v>25</v>
      </c>
      <c r="J12" s="91">
        <f t="shared" si="1"/>
        <v>4.9616599007668025</v>
      </c>
      <c r="K12" s="91">
        <f t="shared" si="0"/>
        <v>87.415426251691471</v>
      </c>
      <c r="L12" s="92">
        <f t="shared" si="0"/>
        <v>2.3004059539918806</v>
      </c>
      <c r="M12" s="91">
        <f t="shared" si="0"/>
        <v>2.5259359494812812</v>
      </c>
      <c r="N12" s="91">
        <f t="shared" si="0"/>
        <v>1.6689219666215604</v>
      </c>
      <c r="O12" s="91">
        <f t="shared" si="0"/>
        <v>1.1276499774470004</v>
      </c>
      <c r="P12" s="55"/>
    </row>
    <row r="13" spans="2:16">
      <c r="B13" s="93" t="s">
        <v>10</v>
      </c>
      <c r="C13" s="94">
        <v>3838</v>
      </c>
      <c r="D13" s="14">
        <v>299</v>
      </c>
      <c r="E13" s="10">
        <v>2216</v>
      </c>
      <c r="F13" s="10">
        <v>560</v>
      </c>
      <c r="G13" s="10">
        <v>583</v>
      </c>
      <c r="H13" s="10">
        <v>46</v>
      </c>
      <c r="I13" s="10">
        <v>134</v>
      </c>
      <c r="J13" s="96">
        <f t="shared" si="1"/>
        <v>7.790515893694633</v>
      </c>
      <c r="K13" s="96">
        <f t="shared" si="0"/>
        <v>57.738405419489311</v>
      </c>
      <c r="L13" s="97">
        <f t="shared" si="0"/>
        <v>14.590932777488275</v>
      </c>
      <c r="M13" s="96">
        <f t="shared" si="0"/>
        <v>15.1902032308494</v>
      </c>
      <c r="N13" s="96">
        <f t="shared" si="0"/>
        <v>1.1985409067222512</v>
      </c>
      <c r="O13" s="96">
        <f t="shared" si="0"/>
        <v>3.4914017717561232</v>
      </c>
      <c r="P13" s="55"/>
    </row>
    <row r="14" spans="2:16">
      <c r="B14" s="89" t="s">
        <v>11</v>
      </c>
      <c r="C14" s="90">
        <v>253</v>
      </c>
      <c r="D14" s="12">
        <v>56</v>
      </c>
      <c r="E14" s="13">
        <v>133</v>
      </c>
      <c r="F14" s="13">
        <v>11</v>
      </c>
      <c r="G14" s="13">
        <v>22</v>
      </c>
      <c r="H14" s="13">
        <v>18</v>
      </c>
      <c r="I14" s="13">
        <v>13</v>
      </c>
      <c r="J14" s="91">
        <f t="shared" si="1"/>
        <v>22.134387351778656</v>
      </c>
      <c r="K14" s="91">
        <f t="shared" si="0"/>
        <v>52.569169960474305</v>
      </c>
      <c r="L14" s="92">
        <f t="shared" si="0"/>
        <v>4.3478260869565215</v>
      </c>
      <c r="M14" s="91">
        <f t="shared" si="0"/>
        <v>8.695652173913043</v>
      </c>
      <c r="N14" s="91">
        <f t="shared" si="0"/>
        <v>7.1146245059288544</v>
      </c>
      <c r="O14" s="91">
        <f t="shared" si="0"/>
        <v>5.1383399209486171</v>
      </c>
      <c r="P14" s="55"/>
    </row>
    <row r="15" spans="2:16">
      <c r="B15" s="93" t="s">
        <v>12</v>
      </c>
      <c r="C15" s="94">
        <v>898</v>
      </c>
      <c r="D15" s="14">
        <v>80</v>
      </c>
      <c r="E15" s="10">
        <v>610</v>
      </c>
      <c r="F15" s="10">
        <v>48</v>
      </c>
      <c r="G15" s="10">
        <v>46</v>
      </c>
      <c r="H15" s="10">
        <v>77</v>
      </c>
      <c r="I15" s="10">
        <v>37</v>
      </c>
      <c r="J15" s="96">
        <f t="shared" si="1"/>
        <v>8.908685968819599</v>
      </c>
      <c r="K15" s="96">
        <f t="shared" si="0"/>
        <v>67.928730512249444</v>
      </c>
      <c r="L15" s="97">
        <f t="shared" si="0"/>
        <v>5.3452115812917596</v>
      </c>
      <c r="M15" s="96">
        <f t="shared" si="0"/>
        <v>5.1224944320712691</v>
      </c>
      <c r="N15" s="96">
        <f t="shared" si="0"/>
        <v>8.5746102449888646</v>
      </c>
      <c r="O15" s="96">
        <f t="shared" si="0"/>
        <v>4.1202672605790642</v>
      </c>
      <c r="P15" s="55"/>
    </row>
    <row r="16" spans="2:16">
      <c r="B16" s="89" t="s">
        <v>13</v>
      </c>
      <c r="C16" s="90">
        <v>219</v>
      </c>
      <c r="D16" s="12">
        <v>28</v>
      </c>
      <c r="E16" s="13">
        <v>169</v>
      </c>
      <c r="F16" s="13" t="s">
        <v>32</v>
      </c>
      <c r="G16" s="13">
        <v>5</v>
      </c>
      <c r="H16" s="13">
        <v>8</v>
      </c>
      <c r="I16" s="13" t="s">
        <v>32</v>
      </c>
      <c r="J16" s="91">
        <f t="shared" si="1"/>
        <v>12.785388127853881</v>
      </c>
      <c r="K16" s="91">
        <f t="shared" si="0"/>
        <v>77.168949771689498</v>
      </c>
      <c r="L16" s="92" t="s">
        <v>32</v>
      </c>
      <c r="M16" s="91">
        <f t="shared" si="0"/>
        <v>2.2831050228310499</v>
      </c>
      <c r="N16" s="91">
        <f t="shared" si="0"/>
        <v>3.6529680365296802</v>
      </c>
      <c r="O16" s="91" t="s">
        <v>32</v>
      </c>
      <c r="P16" s="55"/>
    </row>
    <row r="17" spans="2:16">
      <c r="B17" s="93" t="s">
        <v>14</v>
      </c>
      <c r="C17" s="94">
        <v>8173</v>
      </c>
      <c r="D17" s="14">
        <v>1019</v>
      </c>
      <c r="E17" s="10">
        <v>6570</v>
      </c>
      <c r="F17" s="10">
        <v>41</v>
      </c>
      <c r="G17" s="10">
        <v>162</v>
      </c>
      <c r="H17" s="10">
        <v>281</v>
      </c>
      <c r="I17" s="10">
        <v>100</v>
      </c>
      <c r="J17" s="96">
        <f t="shared" si="1"/>
        <v>12.467882050654595</v>
      </c>
      <c r="K17" s="96">
        <f t="shared" si="0"/>
        <v>80.386638933072305</v>
      </c>
      <c r="L17" s="97">
        <f t="shared" si="0"/>
        <v>0.50165178025204948</v>
      </c>
      <c r="M17" s="96">
        <f t="shared" si="0"/>
        <v>1.9821363024593173</v>
      </c>
      <c r="N17" s="96">
        <f t="shared" si="0"/>
        <v>3.4381500061177044</v>
      </c>
      <c r="O17" s="96">
        <f t="shared" si="0"/>
        <v>1.223540927444023</v>
      </c>
      <c r="P17" s="55"/>
    </row>
    <row r="18" spans="2:16">
      <c r="B18" s="89" t="s">
        <v>15</v>
      </c>
      <c r="C18" s="90">
        <v>3222</v>
      </c>
      <c r="D18" s="12">
        <v>181</v>
      </c>
      <c r="E18" s="13">
        <v>2679</v>
      </c>
      <c r="F18" s="13">
        <v>119</v>
      </c>
      <c r="G18" s="13">
        <v>109</v>
      </c>
      <c r="H18" s="13">
        <v>92</v>
      </c>
      <c r="I18" s="13">
        <v>42</v>
      </c>
      <c r="J18" s="91">
        <f t="shared" si="1"/>
        <v>5.6176288019863438</v>
      </c>
      <c r="K18" s="91">
        <f t="shared" si="0"/>
        <v>83.147113594040974</v>
      </c>
      <c r="L18" s="92">
        <f t="shared" si="0"/>
        <v>3.6933581626319061</v>
      </c>
      <c r="M18" s="91">
        <f t="shared" si="0"/>
        <v>3.3829919304779641</v>
      </c>
      <c r="N18" s="91">
        <f t="shared" si="0"/>
        <v>2.8553693358162633</v>
      </c>
      <c r="O18" s="91">
        <f t="shared" si="0"/>
        <v>1.3035381750465549</v>
      </c>
      <c r="P18" s="55"/>
    </row>
    <row r="19" spans="2:16">
      <c r="B19" s="93" t="s">
        <v>16</v>
      </c>
      <c r="C19" s="94">
        <v>834</v>
      </c>
      <c r="D19" s="15">
        <v>55</v>
      </c>
      <c r="E19" s="16">
        <v>428</v>
      </c>
      <c r="F19" s="16">
        <v>159</v>
      </c>
      <c r="G19" s="16">
        <v>131</v>
      </c>
      <c r="H19" s="16">
        <v>23</v>
      </c>
      <c r="I19" s="16">
        <v>38</v>
      </c>
      <c r="J19" s="96">
        <f t="shared" si="1"/>
        <v>6.5947242206235019</v>
      </c>
      <c r="K19" s="96">
        <f t="shared" si="0"/>
        <v>51.318944844124701</v>
      </c>
      <c r="L19" s="97">
        <f t="shared" si="0"/>
        <v>19.064748201438849</v>
      </c>
      <c r="M19" s="96">
        <f t="shared" si="0"/>
        <v>15.707434052757794</v>
      </c>
      <c r="N19" s="96">
        <f t="shared" si="0"/>
        <v>2.7577937649880093</v>
      </c>
      <c r="O19" s="96">
        <f t="shared" si="0"/>
        <v>4.5563549160671464</v>
      </c>
      <c r="P19" s="55"/>
    </row>
    <row r="20" spans="2:16">
      <c r="B20" s="98" t="s">
        <v>17</v>
      </c>
      <c r="C20" s="99">
        <v>19</v>
      </c>
      <c r="D20" s="17" t="s">
        <v>32</v>
      </c>
      <c r="E20" s="18" t="s">
        <v>32</v>
      </c>
      <c r="F20" s="18" t="s">
        <v>32</v>
      </c>
      <c r="G20" s="18" t="s">
        <v>32</v>
      </c>
      <c r="H20" s="18" t="s">
        <v>32</v>
      </c>
      <c r="I20" s="19" t="s">
        <v>32</v>
      </c>
      <c r="J20" s="91" t="s">
        <v>32</v>
      </c>
      <c r="K20" s="91" t="s">
        <v>32</v>
      </c>
      <c r="L20" s="92" t="s">
        <v>32</v>
      </c>
      <c r="M20" s="100" t="s">
        <v>32</v>
      </c>
      <c r="N20" s="100" t="s">
        <v>32</v>
      </c>
      <c r="O20" s="100" t="s">
        <v>32</v>
      </c>
      <c r="P20" s="55"/>
    </row>
    <row r="21" spans="2:16">
      <c r="B21" s="3" t="s">
        <v>68</v>
      </c>
      <c r="C21" s="101">
        <f>SUM(D21:I21)</f>
        <v>18305</v>
      </c>
      <c r="D21" s="101">
        <f>SUM(D7,D8,D12,D17,D18,D20)</f>
        <v>1457</v>
      </c>
      <c r="E21" s="101">
        <f>SUM(E7,E8,E12,E17,E18,E20)</f>
        <v>15312</v>
      </c>
      <c r="F21" s="101">
        <f t="shared" ref="F21:I21" si="2">SUM(F7,F8,F12,F17,F18,F20)</f>
        <v>240</v>
      </c>
      <c r="G21" s="101">
        <f t="shared" si="2"/>
        <v>490</v>
      </c>
      <c r="H21" s="101">
        <f t="shared" si="2"/>
        <v>599</v>
      </c>
      <c r="I21" s="101">
        <f t="shared" si="2"/>
        <v>207</v>
      </c>
      <c r="J21" s="102">
        <f t="shared" si="1"/>
        <v>7.9595738869161439</v>
      </c>
      <c r="K21" s="103">
        <f t="shared" ref="K21:O23" si="3">E21/$C21*100</f>
        <v>83.649276154056267</v>
      </c>
      <c r="L21" s="104">
        <f t="shared" si="3"/>
        <v>1.3111171810980606</v>
      </c>
      <c r="M21" s="103">
        <f t="shared" si="3"/>
        <v>2.676864244741874</v>
      </c>
      <c r="N21" s="105">
        <f t="shared" si="3"/>
        <v>3.2723299644905763</v>
      </c>
      <c r="O21" s="105">
        <f t="shared" si="3"/>
        <v>1.1308385686970772</v>
      </c>
      <c r="P21" s="55"/>
    </row>
    <row r="22" spans="2:16">
      <c r="B22" s="4" t="s">
        <v>69</v>
      </c>
      <c r="C22" s="94">
        <f>SUM(D22:I22)</f>
        <v>21793</v>
      </c>
      <c r="D22" s="86">
        <f>SUM(D5,D6,D9,D10,D11,D13,D14,D15,D16,D19)</f>
        <v>1869</v>
      </c>
      <c r="E22" s="86">
        <f t="shared" ref="E22:I22" si="4">SUM(E5,E6,E9,E10,E11,E13,E14,E15,E16,E19)</f>
        <v>12055</v>
      </c>
      <c r="F22" s="86">
        <f t="shared" si="4"/>
        <v>3367</v>
      </c>
      <c r="G22" s="86">
        <f t="shared" si="4"/>
        <v>2431</v>
      </c>
      <c r="H22" s="86">
        <f t="shared" si="4"/>
        <v>1483</v>
      </c>
      <c r="I22" s="86">
        <f t="shared" si="4"/>
        <v>588</v>
      </c>
      <c r="J22" s="106">
        <f t="shared" si="1"/>
        <v>8.5761483045014444</v>
      </c>
      <c r="K22" s="96">
        <f t="shared" si="3"/>
        <v>55.315927132565498</v>
      </c>
      <c r="L22" s="97">
        <f t="shared" si="3"/>
        <v>15.449915110356535</v>
      </c>
      <c r="M22" s="96">
        <f t="shared" si="3"/>
        <v>11.154958014041206</v>
      </c>
      <c r="N22" s="107">
        <f t="shared" si="3"/>
        <v>6.8049373652090113</v>
      </c>
      <c r="O22" s="107">
        <f t="shared" si="3"/>
        <v>2.6981140733262974</v>
      </c>
      <c r="P22" s="55"/>
    </row>
    <row r="23" spans="2:16">
      <c r="B23" s="5" t="s">
        <v>20</v>
      </c>
      <c r="C23" s="108">
        <v>40135</v>
      </c>
      <c r="D23" s="108">
        <v>3326</v>
      </c>
      <c r="E23" s="108">
        <v>27367</v>
      </c>
      <c r="F23" s="108">
        <v>3619</v>
      </c>
      <c r="G23" s="108">
        <v>2921</v>
      </c>
      <c r="H23" s="108">
        <v>2082</v>
      </c>
      <c r="I23" s="108">
        <v>801</v>
      </c>
      <c r="J23" s="109">
        <f t="shared" si="1"/>
        <v>8.2870312694655546</v>
      </c>
      <c r="K23" s="110">
        <f t="shared" si="3"/>
        <v>68.187367634234462</v>
      </c>
      <c r="L23" s="111">
        <f t="shared" si="3"/>
        <v>9.0170673975333244</v>
      </c>
      <c r="M23" s="110">
        <f t="shared" si="3"/>
        <v>7.2779369627507169</v>
      </c>
      <c r="N23" s="112">
        <f t="shared" si="3"/>
        <v>5.1874922137784978</v>
      </c>
      <c r="O23" s="112">
        <f t="shared" si="3"/>
        <v>1.9957642955026784</v>
      </c>
      <c r="P23" s="55"/>
    </row>
    <row r="24" spans="2:16" ht="14.85" customHeight="1">
      <c r="B24" s="215" t="s">
        <v>48</v>
      </c>
      <c r="C24" s="215"/>
      <c r="D24" s="215"/>
      <c r="E24" s="215"/>
      <c r="F24" s="215"/>
      <c r="G24" s="215"/>
      <c r="H24" s="215"/>
      <c r="I24" s="215"/>
      <c r="J24" s="215"/>
      <c r="K24" s="215"/>
      <c r="L24" s="215"/>
      <c r="M24" s="215"/>
      <c r="N24" s="215"/>
      <c r="O24" s="215"/>
    </row>
    <row r="25" spans="2:16">
      <c r="B25" s="216" t="s">
        <v>39</v>
      </c>
      <c r="C25" s="216"/>
      <c r="D25" s="216"/>
      <c r="E25" s="216"/>
      <c r="F25" s="216"/>
      <c r="G25" s="216"/>
      <c r="H25" s="216"/>
      <c r="I25" s="216"/>
      <c r="J25" s="216"/>
      <c r="K25" s="216"/>
      <c r="L25" s="216"/>
      <c r="M25" s="216"/>
      <c r="N25" s="216"/>
      <c r="O25" s="216"/>
    </row>
    <row r="26" spans="2:16" ht="14.85" customHeight="1">
      <c r="B26" s="209" t="s">
        <v>49</v>
      </c>
      <c r="C26" s="209"/>
      <c r="D26" s="209"/>
      <c r="E26" s="209"/>
      <c r="F26" s="209"/>
      <c r="G26" s="209"/>
      <c r="H26" s="209"/>
      <c r="I26" s="209"/>
      <c r="J26" s="209"/>
      <c r="K26" s="209"/>
      <c r="L26" s="209"/>
      <c r="M26" s="209"/>
      <c r="N26" s="209"/>
      <c r="O26" s="209"/>
    </row>
    <row r="27" spans="2:16" ht="31.5" customHeight="1">
      <c r="B27" s="210" t="s">
        <v>50</v>
      </c>
      <c r="C27" s="217"/>
      <c r="D27" s="217"/>
      <c r="E27" s="217"/>
      <c r="F27" s="217"/>
      <c r="G27" s="217"/>
      <c r="H27" s="217"/>
      <c r="I27" s="217"/>
      <c r="J27" s="217"/>
      <c r="K27" s="217"/>
      <c r="L27" s="217"/>
      <c r="M27" s="217"/>
      <c r="N27" s="217"/>
      <c r="O27" s="217"/>
    </row>
    <row r="28" spans="2:16" ht="144" customHeight="1">
      <c r="B28" s="80"/>
      <c r="C28" s="113"/>
      <c r="D28" s="113"/>
      <c r="E28" s="113"/>
      <c r="F28" s="113"/>
      <c r="G28" s="113"/>
      <c r="H28" s="113"/>
      <c r="I28" s="113"/>
      <c r="J28" s="113"/>
      <c r="K28" s="113"/>
      <c r="L28" s="113"/>
      <c r="M28" s="113"/>
      <c r="N28" s="113"/>
      <c r="O28" s="113"/>
    </row>
    <row r="29" spans="2:16" ht="38.1" customHeight="1">
      <c r="B29" s="210" t="s">
        <v>70</v>
      </c>
      <c r="C29" s="210"/>
      <c r="D29" s="210"/>
      <c r="E29" s="210"/>
      <c r="F29" s="210"/>
      <c r="G29" s="210"/>
      <c r="H29" s="210"/>
      <c r="I29" s="210"/>
      <c r="J29" s="210"/>
      <c r="K29" s="210"/>
      <c r="L29" s="210"/>
      <c r="M29" s="210"/>
      <c r="N29" s="210"/>
      <c r="O29" s="210"/>
    </row>
    <row r="30" spans="2:16">
      <c r="B30" s="210" t="s">
        <v>71</v>
      </c>
      <c r="C30" s="210"/>
      <c r="D30" s="210"/>
      <c r="E30" s="210"/>
      <c r="F30" s="210"/>
      <c r="G30" s="210"/>
      <c r="H30" s="210"/>
      <c r="I30" s="210"/>
      <c r="J30" s="210"/>
      <c r="K30" s="210"/>
      <c r="L30" s="210"/>
      <c r="M30" s="210"/>
      <c r="N30" s="210"/>
      <c r="O30" s="210"/>
    </row>
    <row r="31" spans="2:16" ht="14.85" customHeight="1">
      <c r="B31" s="209" t="s">
        <v>72</v>
      </c>
      <c r="C31" s="209"/>
      <c r="D31" s="209"/>
      <c r="E31" s="209"/>
      <c r="F31" s="209"/>
      <c r="G31" s="209"/>
      <c r="H31" s="209"/>
      <c r="I31" s="209"/>
      <c r="J31" s="209"/>
      <c r="K31" s="209"/>
      <c r="L31" s="209"/>
      <c r="M31" s="209"/>
      <c r="N31" s="209"/>
      <c r="O31" s="209"/>
    </row>
  </sheetData>
  <mergeCells count="11">
    <mergeCell ref="B25:O25"/>
    <mergeCell ref="B2:O2"/>
    <mergeCell ref="B3:B4"/>
    <mergeCell ref="C4:I4"/>
    <mergeCell ref="J4:O4"/>
    <mergeCell ref="B24:O24"/>
    <mergeCell ref="B26:O26"/>
    <mergeCell ref="B27:O27"/>
    <mergeCell ref="B29:O29"/>
    <mergeCell ref="B30:O30"/>
    <mergeCell ref="B31:O31"/>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67D6-F950-402C-A3B8-D893553263DA}">
  <dimension ref="B2:P31"/>
  <sheetViews>
    <sheetView workbookViewId="0">
      <selection activeCell="B2" sqref="B2:O2"/>
    </sheetView>
  </sheetViews>
  <sheetFormatPr baseColWidth="10" defaultColWidth="9.19921875" defaultRowHeight="15.6"/>
  <cols>
    <col min="2" max="2" width="27.5" customWidth="1"/>
    <col min="3" max="15" width="19.69921875" customWidth="1"/>
    <col min="16" max="19" width="15.19921875" customWidth="1"/>
  </cols>
  <sheetData>
    <row r="2" spans="2:16" ht="18.600000000000001" customHeight="1">
      <c r="B2" s="212" t="s">
        <v>53</v>
      </c>
      <c r="C2" s="212"/>
      <c r="D2" s="212"/>
      <c r="E2" s="212"/>
      <c r="F2" s="212"/>
      <c r="G2" s="212"/>
      <c r="H2" s="212"/>
      <c r="I2" s="212"/>
      <c r="J2" s="212"/>
      <c r="K2" s="212"/>
      <c r="L2" s="212"/>
      <c r="M2" s="212"/>
      <c r="N2" s="212"/>
      <c r="O2" s="212"/>
    </row>
    <row r="3" spans="2:16" ht="43.2">
      <c r="B3" s="213" t="s">
        <v>21</v>
      </c>
      <c r="C3" s="6" t="s">
        <v>23</v>
      </c>
      <c r="D3" s="6" t="s">
        <v>40</v>
      </c>
      <c r="E3" s="6" t="s">
        <v>24</v>
      </c>
      <c r="F3" s="6" t="s">
        <v>25</v>
      </c>
      <c r="G3" s="6" t="s">
        <v>41</v>
      </c>
      <c r="H3" s="6" t="s">
        <v>26</v>
      </c>
      <c r="I3" s="6" t="s">
        <v>27</v>
      </c>
      <c r="J3" s="6" t="s">
        <v>40</v>
      </c>
      <c r="K3" s="6" t="s">
        <v>24</v>
      </c>
      <c r="L3" s="6" t="s">
        <v>25</v>
      </c>
      <c r="M3" s="6" t="s">
        <v>41</v>
      </c>
      <c r="N3" s="6" t="s">
        <v>26</v>
      </c>
      <c r="O3" s="7" t="s">
        <v>27</v>
      </c>
    </row>
    <row r="4" spans="2:16">
      <c r="B4" s="214"/>
      <c r="C4" s="204" t="s">
        <v>0</v>
      </c>
      <c r="D4" s="205"/>
      <c r="E4" s="205"/>
      <c r="F4" s="205"/>
      <c r="G4" s="205"/>
      <c r="H4" s="205"/>
      <c r="I4" s="206"/>
      <c r="J4" s="204" t="s">
        <v>1</v>
      </c>
      <c r="K4" s="205"/>
      <c r="L4" s="205"/>
      <c r="M4" s="205"/>
      <c r="N4" s="205"/>
      <c r="O4" s="206"/>
    </row>
    <row r="5" spans="2:16">
      <c r="B5" s="51" t="s">
        <v>2</v>
      </c>
      <c r="C5" s="52">
        <v>3233</v>
      </c>
      <c r="D5" s="9">
        <v>293</v>
      </c>
      <c r="E5" s="10">
        <v>1685</v>
      </c>
      <c r="F5" s="10">
        <v>68</v>
      </c>
      <c r="G5" s="10">
        <v>849</v>
      </c>
      <c r="H5" s="10">
        <v>212</v>
      </c>
      <c r="I5" s="11">
        <v>126</v>
      </c>
      <c r="J5" s="53">
        <f>D5/C5*100</f>
        <v>9.0627899783482828</v>
      </c>
      <c r="K5" s="53">
        <f t="shared" ref="K5:O19" si="0">E5/$C5*100</f>
        <v>52.11877513145685</v>
      </c>
      <c r="L5" s="54">
        <f t="shared" si="0"/>
        <v>2.1033096195484071</v>
      </c>
      <c r="M5" s="53">
        <f t="shared" si="0"/>
        <v>26.260439220538203</v>
      </c>
      <c r="N5" s="53">
        <f t="shared" si="0"/>
        <v>6.557377049180328</v>
      </c>
      <c r="O5" s="53">
        <f t="shared" si="0"/>
        <v>3.897309000927931</v>
      </c>
      <c r="P5" s="55"/>
    </row>
    <row r="6" spans="2:16">
      <c r="B6" s="56" t="s">
        <v>3</v>
      </c>
      <c r="C6" s="57">
        <v>9533</v>
      </c>
      <c r="D6" s="12">
        <v>615</v>
      </c>
      <c r="E6" s="13">
        <v>5203</v>
      </c>
      <c r="F6" s="13">
        <v>2441</v>
      </c>
      <c r="G6" s="13">
        <v>507</v>
      </c>
      <c r="H6" s="13">
        <v>684</v>
      </c>
      <c r="I6" s="13">
        <v>83</v>
      </c>
      <c r="J6" s="58">
        <f t="shared" ref="J6:J23" si="1">D6/C6*100</f>
        <v>6.4512745200881154</v>
      </c>
      <c r="K6" s="58">
        <f t="shared" si="0"/>
        <v>54.578831427672291</v>
      </c>
      <c r="L6" s="59">
        <f t="shared" si="0"/>
        <v>25.605790412252176</v>
      </c>
      <c r="M6" s="58">
        <f t="shared" si="0"/>
        <v>5.3183677750970313</v>
      </c>
      <c r="N6" s="58">
        <f t="shared" si="0"/>
        <v>7.1750760516101959</v>
      </c>
      <c r="O6" s="58">
        <f t="shared" si="0"/>
        <v>0.87065981328018471</v>
      </c>
      <c r="P6" s="55"/>
    </row>
    <row r="7" spans="2:16">
      <c r="B7" s="60" t="s">
        <v>4</v>
      </c>
      <c r="C7" s="61" t="s">
        <v>22</v>
      </c>
      <c r="D7" s="61" t="s">
        <v>22</v>
      </c>
      <c r="E7" s="61" t="s">
        <v>22</v>
      </c>
      <c r="F7" s="61" t="s">
        <v>22</v>
      </c>
      <c r="G7" s="61" t="s">
        <v>22</v>
      </c>
      <c r="H7" s="61" t="s">
        <v>22</v>
      </c>
      <c r="I7" s="61" t="s">
        <v>22</v>
      </c>
      <c r="J7" s="62" t="s">
        <v>22</v>
      </c>
      <c r="K7" s="62" t="s">
        <v>22</v>
      </c>
      <c r="L7" s="62" t="s">
        <v>22</v>
      </c>
      <c r="M7" s="62" t="s">
        <v>22</v>
      </c>
      <c r="N7" s="62" t="s">
        <v>22</v>
      </c>
      <c r="O7" s="62" t="s">
        <v>22</v>
      </c>
      <c r="P7" s="55"/>
    </row>
    <row r="8" spans="2:16">
      <c r="B8" s="56" t="s">
        <v>5</v>
      </c>
      <c r="C8" s="57">
        <v>4715</v>
      </c>
      <c r="D8" s="12">
        <v>151</v>
      </c>
      <c r="E8" s="13">
        <v>4176</v>
      </c>
      <c r="F8" s="13">
        <v>13</v>
      </c>
      <c r="G8" s="13">
        <v>167</v>
      </c>
      <c r="H8" s="13">
        <v>173</v>
      </c>
      <c r="I8" s="13">
        <v>35</v>
      </c>
      <c r="J8" s="58">
        <f t="shared" si="1"/>
        <v>3.2025450689289503</v>
      </c>
      <c r="K8" s="58">
        <f t="shared" si="0"/>
        <v>88.568398727465535</v>
      </c>
      <c r="L8" s="59">
        <f t="shared" si="0"/>
        <v>0.27571580063626722</v>
      </c>
      <c r="M8" s="58">
        <f t="shared" si="0"/>
        <v>3.5418875927889713</v>
      </c>
      <c r="N8" s="58">
        <f t="shared" si="0"/>
        <v>3.6691410392364796</v>
      </c>
      <c r="O8" s="58">
        <f t="shared" si="0"/>
        <v>0.74231177094379641</v>
      </c>
      <c r="P8" s="55"/>
    </row>
    <row r="9" spans="2:16">
      <c r="B9" s="60" t="s">
        <v>6</v>
      </c>
      <c r="C9" s="61">
        <v>254</v>
      </c>
      <c r="D9" s="14">
        <v>20</v>
      </c>
      <c r="E9" s="10">
        <v>174</v>
      </c>
      <c r="F9" s="10">
        <v>9</v>
      </c>
      <c r="G9" s="10">
        <v>25</v>
      </c>
      <c r="H9" s="10">
        <v>9</v>
      </c>
      <c r="I9" s="10">
        <v>17</v>
      </c>
      <c r="J9" s="63">
        <f t="shared" si="1"/>
        <v>7.8740157480314963</v>
      </c>
      <c r="K9" s="63">
        <f t="shared" si="0"/>
        <v>68.503937007874015</v>
      </c>
      <c r="L9" s="64">
        <f t="shared" si="0"/>
        <v>3.5433070866141732</v>
      </c>
      <c r="M9" s="63">
        <f t="shared" si="0"/>
        <v>9.8425196850393704</v>
      </c>
      <c r="N9" s="63">
        <f t="shared" si="0"/>
        <v>3.5433070866141732</v>
      </c>
      <c r="O9" s="63">
        <f t="shared" si="0"/>
        <v>6.6929133858267722</v>
      </c>
      <c r="P9" s="55"/>
    </row>
    <row r="10" spans="2:16">
      <c r="B10" s="56" t="s">
        <v>7</v>
      </c>
      <c r="C10" s="57">
        <v>99</v>
      </c>
      <c r="D10" s="12">
        <v>14</v>
      </c>
      <c r="E10" s="13">
        <v>41</v>
      </c>
      <c r="F10" s="13" t="s">
        <v>32</v>
      </c>
      <c r="G10" s="13">
        <v>27</v>
      </c>
      <c r="H10" s="13">
        <v>10</v>
      </c>
      <c r="I10" s="13" t="s">
        <v>32</v>
      </c>
      <c r="J10" s="58">
        <f t="shared" si="1"/>
        <v>14.14141414141414</v>
      </c>
      <c r="K10" s="58">
        <f t="shared" si="0"/>
        <v>41.414141414141412</v>
      </c>
      <c r="L10" s="59" t="s">
        <v>32</v>
      </c>
      <c r="M10" s="58">
        <f t="shared" si="0"/>
        <v>27.27272727272727</v>
      </c>
      <c r="N10" s="58">
        <f t="shared" si="0"/>
        <v>10.1010101010101</v>
      </c>
      <c r="O10" s="58" t="s">
        <v>32</v>
      </c>
      <c r="P10" s="55"/>
    </row>
    <row r="11" spans="2:16">
      <c r="B11" s="60" t="s">
        <v>8</v>
      </c>
      <c r="C11" s="61">
        <v>2481</v>
      </c>
      <c r="D11" s="14">
        <v>435</v>
      </c>
      <c r="E11" s="10">
        <v>1368</v>
      </c>
      <c r="F11" s="10">
        <v>32</v>
      </c>
      <c r="G11" s="10">
        <v>261</v>
      </c>
      <c r="H11" s="10">
        <v>260</v>
      </c>
      <c r="I11" s="10">
        <v>125</v>
      </c>
      <c r="J11" s="63">
        <f t="shared" si="1"/>
        <v>17.533252720677147</v>
      </c>
      <c r="K11" s="63">
        <f t="shared" si="0"/>
        <v>55.139056831922616</v>
      </c>
      <c r="L11" s="64">
        <f t="shared" si="0"/>
        <v>1.2898024989923418</v>
      </c>
      <c r="M11" s="63">
        <f t="shared" si="0"/>
        <v>10.519951632406288</v>
      </c>
      <c r="N11" s="63">
        <f t="shared" si="0"/>
        <v>10.479645304312777</v>
      </c>
      <c r="O11" s="63">
        <f t="shared" si="0"/>
        <v>5.0382910116888349</v>
      </c>
      <c r="P11" s="55"/>
    </row>
    <row r="12" spans="2:16">
      <c r="B12" s="56" t="s">
        <v>9</v>
      </c>
      <c r="C12" s="57">
        <v>2090</v>
      </c>
      <c r="D12" s="12">
        <v>96</v>
      </c>
      <c r="E12" s="13">
        <v>1842</v>
      </c>
      <c r="F12" s="13">
        <v>49</v>
      </c>
      <c r="G12" s="13">
        <v>56</v>
      </c>
      <c r="H12" s="13">
        <v>27</v>
      </c>
      <c r="I12" s="13">
        <v>20</v>
      </c>
      <c r="J12" s="58">
        <f t="shared" si="1"/>
        <v>4.5933014354066986</v>
      </c>
      <c r="K12" s="58">
        <f t="shared" si="0"/>
        <v>88.133971291866033</v>
      </c>
      <c r="L12" s="59">
        <f t="shared" si="0"/>
        <v>2.3444976076555024</v>
      </c>
      <c r="M12" s="58">
        <f t="shared" si="0"/>
        <v>2.6794258373205744</v>
      </c>
      <c r="N12" s="58">
        <f t="shared" si="0"/>
        <v>1.2918660287081341</v>
      </c>
      <c r="O12" s="58">
        <f t="shared" si="0"/>
        <v>0.9569377990430622</v>
      </c>
      <c r="P12" s="55"/>
    </row>
    <row r="13" spans="2:16">
      <c r="B13" s="60" t="s">
        <v>10</v>
      </c>
      <c r="C13" s="61">
        <v>3959</v>
      </c>
      <c r="D13" s="14">
        <v>319</v>
      </c>
      <c r="E13" s="10">
        <v>2276</v>
      </c>
      <c r="F13" s="10">
        <v>551</v>
      </c>
      <c r="G13" s="10">
        <v>595</v>
      </c>
      <c r="H13" s="10">
        <v>53</v>
      </c>
      <c r="I13" s="10">
        <v>165</v>
      </c>
      <c r="J13" s="63">
        <f t="shared" si="1"/>
        <v>8.057590300580955</v>
      </c>
      <c r="K13" s="63">
        <f t="shared" si="0"/>
        <v>57.489264965900475</v>
      </c>
      <c r="L13" s="64">
        <f t="shared" si="0"/>
        <v>13.917655973730739</v>
      </c>
      <c r="M13" s="63">
        <f t="shared" si="0"/>
        <v>15.029047739328114</v>
      </c>
      <c r="N13" s="63">
        <f t="shared" si="0"/>
        <v>1.3387218994695631</v>
      </c>
      <c r="O13" s="63">
        <f t="shared" si="0"/>
        <v>4.1677191209901485</v>
      </c>
      <c r="P13" s="55"/>
    </row>
    <row r="14" spans="2:16">
      <c r="B14" s="82" t="s">
        <v>58</v>
      </c>
      <c r="C14" s="57">
        <v>305</v>
      </c>
      <c r="D14" s="12">
        <v>59</v>
      </c>
      <c r="E14" s="13">
        <v>148</v>
      </c>
      <c r="F14" s="13">
        <v>12</v>
      </c>
      <c r="G14" s="13">
        <v>47</v>
      </c>
      <c r="H14" s="13">
        <v>19</v>
      </c>
      <c r="I14" s="13">
        <v>20</v>
      </c>
      <c r="J14" s="58">
        <f t="shared" si="1"/>
        <v>19.344262295081968</v>
      </c>
      <c r="K14" s="58">
        <f t="shared" si="0"/>
        <v>48.524590163934427</v>
      </c>
      <c r="L14" s="59">
        <f t="shared" si="0"/>
        <v>3.9344262295081971</v>
      </c>
      <c r="M14" s="58">
        <f t="shared" si="0"/>
        <v>15.409836065573771</v>
      </c>
      <c r="N14" s="58">
        <f t="shared" si="0"/>
        <v>6.2295081967213122</v>
      </c>
      <c r="O14" s="58">
        <f t="shared" si="0"/>
        <v>6.557377049180328</v>
      </c>
      <c r="P14" s="55"/>
    </row>
    <row r="15" spans="2:16">
      <c r="B15" s="60" t="s">
        <v>12</v>
      </c>
      <c r="C15" s="61">
        <v>904</v>
      </c>
      <c r="D15" s="14">
        <v>79</v>
      </c>
      <c r="E15" s="10">
        <v>628</v>
      </c>
      <c r="F15" s="10">
        <v>42</v>
      </c>
      <c r="G15" s="10">
        <v>40</v>
      </c>
      <c r="H15" s="10">
        <v>87</v>
      </c>
      <c r="I15" s="10">
        <v>28</v>
      </c>
      <c r="J15" s="63">
        <f t="shared" si="1"/>
        <v>8.7389380530973444</v>
      </c>
      <c r="K15" s="63">
        <f t="shared" si="0"/>
        <v>69.469026548672559</v>
      </c>
      <c r="L15" s="64">
        <f t="shared" si="0"/>
        <v>4.6460176991150446</v>
      </c>
      <c r="M15" s="63">
        <f t="shared" si="0"/>
        <v>4.4247787610619467</v>
      </c>
      <c r="N15" s="63">
        <f t="shared" si="0"/>
        <v>9.6238938053097343</v>
      </c>
      <c r="O15" s="63">
        <f t="shared" si="0"/>
        <v>3.0973451327433628</v>
      </c>
      <c r="P15" s="55"/>
    </row>
    <row r="16" spans="2:16">
      <c r="B16" s="56" t="s">
        <v>13</v>
      </c>
      <c r="C16" s="57">
        <v>222</v>
      </c>
      <c r="D16" s="12">
        <v>24</v>
      </c>
      <c r="E16" s="13">
        <v>169</v>
      </c>
      <c r="F16" s="13" t="s">
        <v>32</v>
      </c>
      <c r="G16" s="13">
        <v>11</v>
      </c>
      <c r="H16" s="13">
        <v>7</v>
      </c>
      <c r="I16" s="13" t="s">
        <v>32</v>
      </c>
      <c r="J16" s="58">
        <f t="shared" si="1"/>
        <v>10.810810810810811</v>
      </c>
      <c r="K16" s="58">
        <f t="shared" si="0"/>
        <v>76.126126126126124</v>
      </c>
      <c r="L16" s="59" t="s">
        <v>32</v>
      </c>
      <c r="M16" s="58">
        <f t="shared" si="0"/>
        <v>4.954954954954955</v>
      </c>
      <c r="N16" s="58">
        <f t="shared" si="0"/>
        <v>3.1531531531531529</v>
      </c>
      <c r="O16" s="58" t="s">
        <v>32</v>
      </c>
      <c r="P16" s="55"/>
    </row>
    <row r="17" spans="2:16">
      <c r="B17" s="60" t="s">
        <v>14</v>
      </c>
      <c r="C17" s="61">
        <v>8095</v>
      </c>
      <c r="D17" s="14">
        <v>929</v>
      </c>
      <c r="E17" s="10">
        <v>6612</v>
      </c>
      <c r="F17" s="10">
        <v>46</v>
      </c>
      <c r="G17" s="10">
        <v>208</v>
      </c>
      <c r="H17" s="10">
        <v>210</v>
      </c>
      <c r="I17" s="10">
        <v>90</v>
      </c>
      <c r="J17" s="63">
        <f t="shared" si="1"/>
        <v>11.476219888820259</v>
      </c>
      <c r="K17" s="63">
        <f t="shared" si="0"/>
        <v>81.680049413218043</v>
      </c>
      <c r="L17" s="64">
        <f t="shared" si="0"/>
        <v>0.56825200741198278</v>
      </c>
      <c r="M17" s="63">
        <f t="shared" si="0"/>
        <v>2.5694873378628786</v>
      </c>
      <c r="N17" s="63">
        <f t="shared" si="0"/>
        <v>2.5941939468807904</v>
      </c>
      <c r="O17" s="63">
        <f t="shared" si="0"/>
        <v>1.1117974058060531</v>
      </c>
      <c r="P17" s="55"/>
    </row>
    <row r="18" spans="2:16">
      <c r="B18" s="56" t="s">
        <v>15</v>
      </c>
      <c r="C18" s="57">
        <v>3150</v>
      </c>
      <c r="D18" s="12">
        <v>175</v>
      </c>
      <c r="E18" s="13">
        <v>2670</v>
      </c>
      <c r="F18" s="13">
        <v>85</v>
      </c>
      <c r="G18" s="13">
        <v>94</v>
      </c>
      <c r="H18" s="13">
        <v>78</v>
      </c>
      <c r="I18" s="13">
        <v>48</v>
      </c>
      <c r="J18" s="58">
        <f t="shared" si="1"/>
        <v>5.5555555555555554</v>
      </c>
      <c r="K18" s="58">
        <f t="shared" si="0"/>
        <v>84.761904761904759</v>
      </c>
      <c r="L18" s="59">
        <f t="shared" si="0"/>
        <v>2.6984126984126986</v>
      </c>
      <c r="M18" s="58">
        <f t="shared" si="0"/>
        <v>2.9841269841269842</v>
      </c>
      <c r="N18" s="58">
        <f t="shared" si="0"/>
        <v>2.4761904761904763</v>
      </c>
      <c r="O18" s="58">
        <f t="shared" si="0"/>
        <v>1.5238095238095237</v>
      </c>
      <c r="P18" s="55"/>
    </row>
    <row r="19" spans="2:16">
      <c r="B19" s="60" t="s">
        <v>16</v>
      </c>
      <c r="C19" s="61">
        <v>818</v>
      </c>
      <c r="D19" s="15">
        <v>66</v>
      </c>
      <c r="E19" s="16">
        <v>430</v>
      </c>
      <c r="F19" s="16">
        <v>156</v>
      </c>
      <c r="G19" s="16">
        <v>125</v>
      </c>
      <c r="H19" s="16">
        <v>8</v>
      </c>
      <c r="I19" s="16">
        <v>33</v>
      </c>
      <c r="J19" s="63">
        <f t="shared" si="1"/>
        <v>8.0684596577017107</v>
      </c>
      <c r="K19" s="63">
        <f t="shared" si="0"/>
        <v>52.567237163814184</v>
      </c>
      <c r="L19" s="64">
        <f t="shared" si="0"/>
        <v>19.070904645476773</v>
      </c>
      <c r="M19" s="63">
        <f t="shared" si="0"/>
        <v>15.28117359413203</v>
      </c>
      <c r="N19" s="63">
        <f t="shared" si="0"/>
        <v>0.97799511002444983</v>
      </c>
      <c r="O19" s="63">
        <f t="shared" si="0"/>
        <v>4.0342298288508553</v>
      </c>
      <c r="P19" s="55"/>
    </row>
    <row r="20" spans="2:16">
      <c r="B20" s="65" t="s">
        <v>17</v>
      </c>
      <c r="C20" s="66">
        <v>18</v>
      </c>
      <c r="D20" s="17" t="s">
        <v>32</v>
      </c>
      <c r="E20" s="18" t="s">
        <v>32</v>
      </c>
      <c r="F20" s="18" t="s">
        <v>32</v>
      </c>
      <c r="G20" s="18" t="s">
        <v>32</v>
      </c>
      <c r="H20" s="18" t="s">
        <v>32</v>
      </c>
      <c r="I20" s="19" t="s">
        <v>32</v>
      </c>
      <c r="J20" s="58" t="s">
        <v>32</v>
      </c>
      <c r="K20" s="58" t="s">
        <v>32</v>
      </c>
      <c r="L20" s="59" t="s">
        <v>32</v>
      </c>
      <c r="M20" s="67" t="s">
        <v>32</v>
      </c>
      <c r="N20" s="67" t="s">
        <v>32</v>
      </c>
      <c r="O20" s="67" t="s">
        <v>32</v>
      </c>
      <c r="P20" s="55"/>
    </row>
    <row r="21" spans="2:16">
      <c r="B21" s="3" t="s">
        <v>46</v>
      </c>
      <c r="C21" s="68">
        <f>SUM(D21:I21)</f>
        <v>18050</v>
      </c>
      <c r="D21" s="68">
        <f>SUM(D7,D8,D12,D17,D18,D20)</f>
        <v>1351</v>
      </c>
      <c r="E21" s="68">
        <f>SUM(E7,E8,E12,E17,E18,E20)</f>
        <v>15300</v>
      </c>
      <c r="F21" s="68">
        <f t="shared" ref="F21:I21" si="2">SUM(F7,F8,F12,F17,F18,F20)</f>
        <v>193</v>
      </c>
      <c r="G21" s="68">
        <f t="shared" si="2"/>
        <v>525</v>
      </c>
      <c r="H21" s="68">
        <f t="shared" si="2"/>
        <v>488</v>
      </c>
      <c r="I21" s="68">
        <f t="shared" si="2"/>
        <v>193</v>
      </c>
      <c r="J21" s="69">
        <f t="shared" si="1"/>
        <v>7.4847645429362881</v>
      </c>
      <c r="K21" s="70">
        <f t="shared" ref="K21:O23" si="3">E21/$C21*100</f>
        <v>84.764542936288095</v>
      </c>
      <c r="L21" s="71">
        <f t="shared" si="3"/>
        <v>1.0692520775623269</v>
      </c>
      <c r="M21" s="70">
        <f t="shared" si="3"/>
        <v>2.9085872576177287</v>
      </c>
      <c r="N21" s="72">
        <f t="shared" si="3"/>
        <v>2.7036011080332409</v>
      </c>
      <c r="O21" s="72">
        <f t="shared" si="3"/>
        <v>1.0692520775623269</v>
      </c>
      <c r="P21" s="55"/>
    </row>
    <row r="22" spans="2:16">
      <c r="B22" s="4" t="s">
        <v>19</v>
      </c>
      <c r="C22" s="61">
        <f>SUM(D22:I22)</f>
        <v>21790</v>
      </c>
      <c r="D22" s="52">
        <f>SUM(D5,D6,D9,D10,D11,D13,D14,D15,D16,D19)</f>
        <v>1924</v>
      </c>
      <c r="E22" s="52">
        <f t="shared" ref="E22:I22" si="4">SUM(E5,E6,E9,E10,E11,E13,E14,E15,E16,E19)</f>
        <v>12122</v>
      </c>
      <c r="F22" s="52">
        <f t="shared" si="4"/>
        <v>3311</v>
      </c>
      <c r="G22" s="52">
        <f t="shared" si="4"/>
        <v>2487</v>
      </c>
      <c r="H22" s="52">
        <f t="shared" si="4"/>
        <v>1349</v>
      </c>
      <c r="I22" s="52">
        <f t="shared" si="4"/>
        <v>597</v>
      </c>
      <c r="J22" s="73">
        <f t="shared" si="1"/>
        <v>8.829738412115649</v>
      </c>
      <c r="K22" s="63">
        <f t="shared" si="3"/>
        <v>55.631023405231758</v>
      </c>
      <c r="L22" s="64">
        <f t="shared" si="3"/>
        <v>15.195043597980726</v>
      </c>
      <c r="M22" s="63">
        <f t="shared" si="3"/>
        <v>11.413492427719136</v>
      </c>
      <c r="N22" s="74">
        <f t="shared" si="3"/>
        <v>6.1909132629646626</v>
      </c>
      <c r="O22" s="74">
        <f t="shared" si="3"/>
        <v>2.7397888939880679</v>
      </c>
      <c r="P22" s="55"/>
    </row>
    <row r="23" spans="2:16">
      <c r="B23" s="5" t="s">
        <v>47</v>
      </c>
      <c r="C23" s="75">
        <f>SUM(C5:C20)</f>
        <v>39876</v>
      </c>
      <c r="D23" s="75">
        <f>SUM(D5:D20)</f>
        <v>3275</v>
      </c>
      <c r="E23" s="75">
        <f t="shared" ref="E23:H23" si="5">SUM(E5:E20)</f>
        <v>27422</v>
      </c>
      <c r="F23" s="75">
        <v>3517</v>
      </c>
      <c r="G23" s="75">
        <f t="shared" si="5"/>
        <v>3012</v>
      </c>
      <c r="H23" s="75">
        <f t="shared" si="5"/>
        <v>1837</v>
      </c>
      <c r="I23" s="75">
        <v>795</v>
      </c>
      <c r="J23" s="76">
        <f t="shared" si="1"/>
        <v>8.2129601765472966</v>
      </c>
      <c r="K23" s="77">
        <f t="shared" si="3"/>
        <v>68.76818136222289</v>
      </c>
      <c r="L23" s="78">
        <f t="shared" si="3"/>
        <v>8.8198415086768982</v>
      </c>
      <c r="M23" s="77">
        <f t="shared" si="3"/>
        <v>7.5534155883238041</v>
      </c>
      <c r="N23" s="79">
        <f t="shared" si="3"/>
        <v>4.6067810211656131</v>
      </c>
      <c r="O23" s="79">
        <f t="shared" si="3"/>
        <v>1.9936804092687332</v>
      </c>
      <c r="P23" s="55"/>
    </row>
    <row r="24" spans="2:16" ht="14.85" customHeight="1">
      <c r="B24" s="215" t="s">
        <v>48</v>
      </c>
      <c r="C24" s="215"/>
      <c r="D24" s="215"/>
      <c r="E24" s="215"/>
      <c r="F24" s="215"/>
      <c r="G24" s="215"/>
      <c r="H24" s="215"/>
      <c r="I24" s="215"/>
      <c r="J24" s="215"/>
      <c r="K24" s="215"/>
      <c r="L24" s="215"/>
      <c r="M24" s="215"/>
      <c r="N24" s="215"/>
      <c r="O24" s="215"/>
    </row>
    <row r="25" spans="2:16">
      <c r="B25" s="216" t="s">
        <v>39</v>
      </c>
      <c r="C25" s="216"/>
      <c r="D25" s="216"/>
      <c r="E25" s="216"/>
      <c r="F25" s="216"/>
      <c r="G25" s="216"/>
      <c r="H25" s="216"/>
      <c r="I25" s="216"/>
      <c r="J25" s="216"/>
      <c r="K25" s="216"/>
      <c r="L25" s="216"/>
      <c r="M25" s="216"/>
      <c r="N25" s="216"/>
      <c r="O25" s="216"/>
    </row>
    <row r="26" spans="2:16" ht="14.85" customHeight="1">
      <c r="B26" s="209" t="s">
        <v>49</v>
      </c>
      <c r="C26" s="209"/>
      <c r="D26" s="209"/>
      <c r="E26" s="209"/>
      <c r="F26" s="209"/>
      <c r="G26" s="209"/>
      <c r="H26" s="209"/>
      <c r="I26" s="209"/>
      <c r="J26" s="209"/>
      <c r="K26" s="209"/>
      <c r="L26" s="209"/>
      <c r="M26" s="209"/>
      <c r="N26" s="209"/>
      <c r="O26" s="209"/>
    </row>
    <row r="27" spans="2:16" ht="31.5" customHeight="1">
      <c r="B27" s="210" t="s">
        <v>50</v>
      </c>
      <c r="C27" s="218"/>
      <c r="D27" s="218"/>
      <c r="E27" s="218"/>
      <c r="F27" s="218"/>
      <c r="G27" s="218"/>
      <c r="H27" s="218"/>
      <c r="I27" s="218"/>
      <c r="J27" s="218"/>
      <c r="K27" s="218"/>
      <c r="L27" s="218"/>
      <c r="M27" s="218"/>
      <c r="N27" s="218"/>
      <c r="O27" s="218"/>
    </row>
    <row r="28" spans="2:16" ht="144" customHeight="1">
      <c r="B28" s="80"/>
      <c r="C28" s="81"/>
      <c r="D28" s="81"/>
      <c r="E28" s="81"/>
      <c r="F28" s="81"/>
      <c r="G28" s="81"/>
      <c r="H28" s="81"/>
      <c r="I28" s="81"/>
      <c r="J28" s="81"/>
      <c r="K28" s="81"/>
      <c r="L28" s="81"/>
      <c r="M28" s="81"/>
      <c r="N28" s="81"/>
      <c r="O28" s="81"/>
    </row>
    <row r="29" spans="2:16">
      <c r="B29" s="210" t="s">
        <v>51</v>
      </c>
      <c r="C29" s="210"/>
      <c r="D29" s="210"/>
      <c r="E29" s="210"/>
      <c r="F29" s="210"/>
      <c r="G29" s="210"/>
      <c r="H29" s="210"/>
      <c r="I29" s="210"/>
      <c r="J29" s="210"/>
      <c r="K29" s="210"/>
      <c r="L29" s="210"/>
      <c r="M29" s="210"/>
      <c r="N29" s="210"/>
      <c r="O29" s="210"/>
    </row>
    <row r="30" spans="2:16" ht="32.25" customHeight="1">
      <c r="B30" s="210" t="s">
        <v>59</v>
      </c>
      <c r="C30" s="210"/>
      <c r="D30" s="210"/>
      <c r="E30" s="210"/>
      <c r="F30" s="210"/>
      <c r="G30" s="210"/>
      <c r="H30" s="210"/>
      <c r="I30" s="210"/>
      <c r="J30" s="210"/>
      <c r="K30" s="210"/>
      <c r="L30" s="210"/>
      <c r="M30" s="210"/>
      <c r="N30" s="210"/>
      <c r="O30" s="210"/>
    </row>
    <row r="31" spans="2:16" ht="16.5" customHeight="1">
      <c r="B31" s="209" t="s">
        <v>52</v>
      </c>
      <c r="C31" s="209"/>
      <c r="D31" s="209"/>
      <c r="E31" s="209"/>
      <c r="F31" s="209"/>
      <c r="G31" s="209"/>
      <c r="H31" s="209"/>
      <c r="I31" s="209"/>
      <c r="J31" s="209"/>
      <c r="K31" s="209"/>
      <c r="L31" s="209"/>
      <c r="M31" s="209"/>
      <c r="N31" s="209"/>
      <c r="O31" s="209"/>
    </row>
  </sheetData>
  <mergeCells count="11">
    <mergeCell ref="B26:O26"/>
    <mergeCell ref="B27:O27"/>
    <mergeCell ref="B29:O29"/>
    <mergeCell ref="B31:O31"/>
    <mergeCell ref="B2:O2"/>
    <mergeCell ref="B3:B4"/>
    <mergeCell ref="C4:I4"/>
    <mergeCell ref="J4:O4"/>
    <mergeCell ref="B24:O24"/>
    <mergeCell ref="B25:O25"/>
    <mergeCell ref="B30:O30"/>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8"/>
  <sheetViews>
    <sheetView workbookViewId="0">
      <selection activeCell="B2" sqref="B2:O2"/>
    </sheetView>
  </sheetViews>
  <sheetFormatPr baseColWidth="10" defaultRowHeight="15.6"/>
  <cols>
    <col min="2" max="2" width="26" customWidth="1"/>
    <col min="3" max="15" width="20.8984375" customWidth="1"/>
    <col min="16" max="19" width="15.8984375" customWidth="1"/>
  </cols>
  <sheetData>
    <row r="1" spans="2:15" ht="18">
      <c r="C1" s="2"/>
      <c r="D1" s="2"/>
      <c r="E1" s="2"/>
      <c r="F1" s="2"/>
      <c r="G1" s="2"/>
      <c r="H1" s="1"/>
      <c r="I1" s="1"/>
      <c r="J1" s="1"/>
      <c r="K1" s="1"/>
      <c r="L1" s="1"/>
      <c r="M1" s="1"/>
      <c r="N1" s="1"/>
      <c r="O1" s="1"/>
    </row>
    <row r="2" spans="2:15">
      <c r="B2" s="220" t="s">
        <v>54</v>
      </c>
      <c r="C2" s="220"/>
      <c r="D2" s="220"/>
      <c r="E2" s="220"/>
      <c r="F2" s="220"/>
      <c r="G2" s="220"/>
      <c r="H2" s="220"/>
      <c r="I2" s="220"/>
      <c r="J2" s="220"/>
      <c r="K2" s="220"/>
      <c r="L2" s="220"/>
      <c r="M2" s="220"/>
      <c r="N2" s="220"/>
      <c r="O2" s="220"/>
    </row>
    <row r="3" spans="2:15" ht="41.1" customHeight="1">
      <c r="B3" s="213" t="s">
        <v>21</v>
      </c>
      <c r="C3" s="6" t="s">
        <v>23</v>
      </c>
      <c r="D3" s="6" t="s">
        <v>40</v>
      </c>
      <c r="E3" s="6" t="s">
        <v>24</v>
      </c>
      <c r="F3" s="6" t="s">
        <v>25</v>
      </c>
      <c r="G3" s="6" t="s">
        <v>41</v>
      </c>
      <c r="H3" s="6" t="s">
        <v>26</v>
      </c>
      <c r="I3" s="6" t="s">
        <v>27</v>
      </c>
      <c r="J3" s="6" t="s">
        <v>40</v>
      </c>
      <c r="K3" s="6" t="s">
        <v>24</v>
      </c>
      <c r="L3" s="6" t="s">
        <v>25</v>
      </c>
      <c r="M3" s="6" t="s">
        <v>41</v>
      </c>
      <c r="N3" s="6" t="s">
        <v>26</v>
      </c>
      <c r="O3" s="7" t="s">
        <v>27</v>
      </c>
    </row>
    <row r="4" spans="2:15" ht="20.100000000000001" customHeight="1">
      <c r="B4" s="214"/>
      <c r="C4" s="20" t="s">
        <v>0</v>
      </c>
      <c r="D4" s="21"/>
      <c r="E4" s="21"/>
      <c r="F4" s="21"/>
      <c r="G4" s="21"/>
      <c r="H4" s="21"/>
      <c r="I4" s="22"/>
      <c r="J4" s="20" t="s">
        <v>1</v>
      </c>
      <c r="K4" s="21"/>
      <c r="L4" s="21"/>
      <c r="M4" s="21"/>
      <c r="N4" s="21"/>
      <c r="O4" s="22"/>
    </row>
    <row r="5" spans="2:15" ht="20.100000000000001" customHeight="1">
      <c r="B5" s="23" t="s">
        <v>2</v>
      </c>
      <c r="C5" s="24">
        <v>3106</v>
      </c>
      <c r="D5" s="9">
        <v>272</v>
      </c>
      <c r="E5" s="10">
        <v>1635</v>
      </c>
      <c r="F5" s="10">
        <v>65</v>
      </c>
      <c r="G5" s="10">
        <v>805</v>
      </c>
      <c r="H5" s="10">
        <v>186</v>
      </c>
      <c r="I5" s="11">
        <v>143</v>
      </c>
      <c r="J5" s="25">
        <v>8.7572440437862209</v>
      </c>
      <c r="K5" s="25">
        <v>52.640051513200262</v>
      </c>
      <c r="L5" s="26">
        <v>2.0927237604636191</v>
      </c>
      <c r="M5" s="25">
        <v>25.917578879587893</v>
      </c>
      <c r="N5" s="25">
        <v>5.9884095299420483</v>
      </c>
      <c r="O5" s="25">
        <v>4.6039922730199612</v>
      </c>
    </row>
    <row r="6" spans="2:15" ht="20.100000000000001" customHeight="1">
      <c r="B6" s="27" t="s">
        <v>3</v>
      </c>
      <c r="C6" s="28">
        <v>9631</v>
      </c>
      <c r="D6" s="12">
        <v>654</v>
      </c>
      <c r="E6" s="13">
        <v>5210</v>
      </c>
      <c r="F6" s="13">
        <v>2506</v>
      </c>
      <c r="G6" s="13">
        <v>484</v>
      </c>
      <c r="H6" s="13">
        <v>686</v>
      </c>
      <c r="I6" s="13">
        <v>91</v>
      </c>
      <c r="J6" s="29">
        <v>6.7905721108919108</v>
      </c>
      <c r="K6" s="29">
        <v>54.096147855882052</v>
      </c>
      <c r="L6" s="30">
        <v>26.020143287301423</v>
      </c>
      <c r="M6" s="29">
        <v>5.0254386875713841</v>
      </c>
      <c r="N6" s="29">
        <v>7.12283251998754</v>
      </c>
      <c r="O6" s="29">
        <v>0.9448655383656942</v>
      </c>
    </row>
    <row r="7" spans="2:15" ht="20.100000000000001" customHeight="1">
      <c r="B7" s="31" t="s">
        <v>4</v>
      </c>
      <c r="C7" s="32" t="s">
        <v>22</v>
      </c>
      <c r="D7" s="32" t="s">
        <v>22</v>
      </c>
      <c r="E7" s="32" t="s">
        <v>22</v>
      </c>
      <c r="F7" s="32" t="s">
        <v>22</v>
      </c>
      <c r="G7" s="32" t="s">
        <v>22</v>
      </c>
      <c r="H7" s="32" t="s">
        <v>22</v>
      </c>
      <c r="I7" s="32" t="s">
        <v>22</v>
      </c>
      <c r="J7" s="33" t="s">
        <v>22</v>
      </c>
      <c r="K7" s="33" t="s">
        <v>22</v>
      </c>
      <c r="L7" s="33" t="s">
        <v>22</v>
      </c>
      <c r="M7" s="33" t="s">
        <v>22</v>
      </c>
      <c r="N7" s="33" t="s">
        <v>22</v>
      </c>
      <c r="O7" s="33" t="s">
        <v>22</v>
      </c>
    </row>
    <row r="8" spans="2:15" ht="20.100000000000001" customHeight="1">
      <c r="B8" s="27" t="s">
        <v>5</v>
      </c>
      <c r="C8" s="28">
        <v>4564</v>
      </c>
      <c r="D8" s="12">
        <v>157</v>
      </c>
      <c r="E8" s="13">
        <v>4038</v>
      </c>
      <c r="F8" s="13">
        <v>18</v>
      </c>
      <c r="G8" s="13">
        <v>151</v>
      </c>
      <c r="H8" s="13">
        <v>164</v>
      </c>
      <c r="I8" s="13">
        <v>36</v>
      </c>
      <c r="J8" s="29">
        <v>3.4399649430324275</v>
      </c>
      <c r="K8" s="29">
        <v>88.475021910604738</v>
      </c>
      <c r="L8" s="30">
        <v>0.39439088518843118</v>
      </c>
      <c r="M8" s="29">
        <v>3.3085013146362843</v>
      </c>
      <c r="N8" s="29">
        <v>3.5933391761612623</v>
      </c>
      <c r="O8" s="29">
        <v>0.78878177037686237</v>
      </c>
    </row>
    <row r="9" spans="2:15" ht="20.100000000000001" customHeight="1">
      <c r="B9" s="31" t="s">
        <v>6</v>
      </c>
      <c r="C9" s="32">
        <v>246</v>
      </c>
      <c r="D9" s="14">
        <v>23</v>
      </c>
      <c r="E9" s="10">
        <v>168</v>
      </c>
      <c r="F9" s="10">
        <v>9</v>
      </c>
      <c r="G9" s="10">
        <v>24</v>
      </c>
      <c r="H9" s="10">
        <v>5</v>
      </c>
      <c r="I9" s="10">
        <v>17</v>
      </c>
      <c r="J9" s="34">
        <v>9.3495934959349594</v>
      </c>
      <c r="K9" s="34">
        <v>68.292682926829272</v>
      </c>
      <c r="L9" s="35">
        <v>3.6585365853658534</v>
      </c>
      <c r="M9" s="34">
        <v>9.7560975609756095</v>
      </c>
      <c r="N9" s="34">
        <v>2.0325203252032518</v>
      </c>
      <c r="O9" s="34">
        <v>6.9105691056910574</v>
      </c>
    </row>
    <row r="10" spans="2:15" ht="20.100000000000001" customHeight="1">
      <c r="B10" s="27" t="s">
        <v>7</v>
      </c>
      <c r="C10" s="28">
        <v>119</v>
      </c>
      <c r="D10" s="12">
        <v>14</v>
      </c>
      <c r="E10" s="13">
        <v>50</v>
      </c>
      <c r="F10" s="13">
        <v>5</v>
      </c>
      <c r="G10" s="13">
        <v>37</v>
      </c>
      <c r="H10" s="13">
        <v>6</v>
      </c>
      <c r="I10" s="13">
        <v>7</v>
      </c>
      <c r="J10" s="29">
        <v>11.76470588235294</v>
      </c>
      <c r="K10" s="29">
        <v>42.016806722689076</v>
      </c>
      <c r="L10" s="30">
        <v>4.2016806722689077</v>
      </c>
      <c r="M10" s="29">
        <v>31.092436974789916</v>
      </c>
      <c r="N10" s="29">
        <v>5.0420168067226889</v>
      </c>
      <c r="O10" s="29">
        <v>5.8823529411764701</v>
      </c>
    </row>
    <row r="11" spans="2:15" ht="20.100000000000001" customHeight="1">
      <c r="B11" s="31" t="s">
        <v>8</v>
      </c>
      <c r="C11" s="32">
        <v>2524</v>
      </c>
      <c r="D11" s="14">
        <v>445</v>
      </c>
      <c r="E11" s="10">
        <v>1425</v>
      </c>
      <c r="F11" s="10">
        <v>43</v>
      </c>
      <c r="G11" s="10">
        <v>248</v>
      </c>
      <c r="H11" s="10">
        <v>249</v>
      </c>
      <c r="I11" s="10">
        <v>114</v>
      </c>
      <c r="J11" s="34">
        <v>17.630744849445325</v>
      </c>
      <c r="K11" s="34">
        <v>56.458003169572116</v>
      </c>
      <c r="L11" s="35">
        <v>1.7036450079239305</v>
      </c>
      <c r="M11" s="34">
        <v>9.8256735340728998</v>
      </c>
      <c r="N11" s="34">
        <v>9.8652931854199686</v>
      </c>
      <c r="O11" s="34">
        <v>4.516640253565769</v>
      </c>
    </row>
    <row r="12" spans="2:15" ht="20.100000000000001" customHeight="1">
      <c r="B12" s="27" t="s">
        <v>9</v>
      </c>
      <c r="C12" s="28">
        <v>2028</v>
      </c>
      <c r="D12" s="12">
        <v>106</v>
      </c>
      <c r="E12" s="13">
        <v>1761</v>
      </c>
      <c r="F12" s="13">
        <v>46</v>
      </c>
      <c r="G12" s="13">
        <v>61</v>
      </c>
      <c r="H12" s="13">
        <v>33</v>
      </c>
      <c r="I12" s="13">
        <v>21</v>
      </c>
      <c r="J12" s="29">
        <v>5.2268244575936889</v>
      </c>
      <c r="K12" s="29">
        <v>86.834319526627226</v>
      </c>
      <c r="L12" s="30">
        <v>2.2682445759368837</v>
      </c>
      <c r="M12" s="29">
        <v>3.0078895463510849</v>
      </c>
      <c r="N12" s="29">
        <v>1.6272189349112427</v>
      </c>
      <c r="O12" s="29">
        <v>1.0355029585798818</v>
      </c>
    </row>
    <row r="13" spans="2:15" ht="20.100000000000001" customHeight="1">
      <c r="B13" s="31" t="s">
        <v>10</v>
      </c>
      <c r="C13" s="32">
        <v>3956</v>
      </c>
      <c r="D13" s="14">
        <v>303</v>
      </c>
      <c r="E13" s="10">
        <v>2317</v>
      </c>
      <c r="F13" s="10">
        <v>540</v>
      </c>
      <c r="G13" s="10">
        <v>607</v>
      </c>
      <c r="H13" s="10">
        <v>37</v>
      </c>
      <c r="I13" s="10">
        <v>152</v>
      </c>
      <c r="J13" s="34">
        <v>7.6592517694641051</v>
      </c>
      <c r="K13" s="34">
        <v>58.569261880687563</v>
      </c>
      <c r="L13" s="35">
        <v>13.650151668351871</v>
      </c>
      <c r="M13" s="34">
        <v>15.343781597573306</v>
      </c>
      <c r="N13" s="34">
        <v>0.93528816986855401</v>
      </c>
      <c r="O13" s="34">
        <v>3.842264914054601</v>
      </c>
    </row>
    <row r="14" spans="2:15" ht="20.100000000000001" customHeight="1">
      <c r="B14" s="27" t="s">
        <v>11</v>
      </c>
      <c r="C14" s="28">
        <v>327</v>
      </c>
      <c r="D14" s="12">
        <v>61</v>
      </c>
      <c r="E14" s="13">
        <v>156</v>
      </c>
      <c r="F14" s="13">
        <v>21</v>
      </c>
      <c r="G14" s="13">
        <v>46</v>
      </c>
      <c r="H14" s="13">
        <v>26</v>
      </c>
      <c r="I14" s="13">
        <v>17</v>
      </c>
      <c r="J14" s="29">
        <v>18.654434250764528</v>
      </c>
      <c r="K14" s="29">
        <v>47.706422018348626</v>
      </c>
      <c r="L14" s="30">
        <v>6.4220183486238538</v>
      </c>
      <c r="M14" s="29">
        <v>14.067278287461773</v>
      </c>
      <c r="N14" s="29">
        <v>7.951070336391437</v>
      </c>
      <c r="O14" s="29">
        <v>5.1987767584097861</v>
      </c>
    </row>
    <row r="15" spans="2:15" ht="20.100000000000001" customHeight="1">
      <c r="B15" s="31" t="s">
        <v>12</v>
      </c>
      <c r="C15" s="32">
        <v>890</v>
      </c>
      <c r="D15" s="14">
        <v>79</v>
      </c>
      <c r="E15" s="10">
        <v>624</v>
      </c>
      <c r="F15" s="10">
        <v>35</v>
      </c>
      <c r="G15" s="10">
        <v>34</v>
      </c>
      <c r="H15" s="10">
        <v>82</v>
      </c>
      <c r="I15" s="10">
        <v>36</v>
      </c>
      <c r="J15" s="34">
        <v>8.8764044943820224</v>
      </c>
      <c r="K15" s="34">
        <v>70.112359550561791</v>
      </c>
      <c r="L15" s="35">
        <v>3.9325842696629212</v>
      </c>
      <c r="M15" s="34">
        <v>3.8202247191011236</v>
      </c>
      <c r="N15" s="34">
        <v>9.213483146067416</v>
      </c>
      <c r="O15" s="34">
        <v>4.0449438202247192</v>
      </c>
    </row>
    <row r="16" spans="2:15" ht="20.100000000000001" customHeight="1">
      <c r="B16" s="27" t="s">
        <v>13</v>
      </c>
      <c r="C16" s="28">
        <v>189</v>
      </c>
      <c r="D16" s="12">
        <v>17</v>
      </c>
      <c r="E16" s="13">
        <v>143</v>
      </c>
      <c r="F16" s="13">
        <v>9</v>
      </c>
      <c r="G16" s="13">
        <v>7</v>
      </c>
      <c r="H16" s="13">
        <v>10</v>
      </c>
      <c r="I16" s="13">
        <v>3</v>
      </c>
      <c r="J16" s="29">
        <v>8.9947089947089935</v>
      </c>
      <c r="K16" s="29">
        <v>75.661375661375658</v>
      </c>
      <c r="L16" s="30">
        <v>4.7619047619047619</v>
      </c>
      <c r="M16" s="29">
        <v>3.7037037037037033</v>
      </c>
      <c r="N16" s="29">
        <v>5.2910052910052912</v>
      </c>
      <c r="O16" s="29">
        <v>1.5873015873015872</v>
      </c>
    </row>
    <row r="17" spans="2:15" ht="20.100000000000001" customHeight="1">
      <c r="B17" s="31" t="s">
        <v>14</v>
      </c>
      <c r="C17" s="32">
        <v>7596</v>
      </c>
      <c r="D17" s="14">
        <v>927</v>
      </c>
      <c r="E17" s="10">
        <v>6264</v>
      </c>
      <c r="F17" s="10">
        <v>26</v>
      </c>
      <c r="G17" s="10">
        <v>177</v>
      </c>
      <c r="H17" s="10">
        <v>124</v>
      </c>
      <c r="I17" s="10">
        <v>78</v>
      </c>
      <c r="J17" s="34">
        <v>12.203791469194313</v>
      </c>
      <c r="K17" s="34">
        <v>82.464454976303315</v>
      </c>
      <c r="L17" s="35">
        <v>0.34228541337546076</v>
      </c>
      <c r="M17" s="34">
        <v>2.330173775671406</v>
      </c>
      <c r="N17" s="34">
        <v>1.6324381253291207</v>
      </c>
      <c r="O17" s="34">
        <v>1.0268562401263823</v>
      </c>
    </row>
    <row r="18" spans="2:15" ht="20.100000000000001" customHeight="1">
      <c r="B18" s="27" t="s">
        <v>15</v>
      </c>
      <c r="C18" s="28">
        <v>3098</v>
      </c>
      <c r="D18" s="12">
        <v>169</v>
      </c>
      <c r="E18" s="13">
        <v>2649</v>
      </c>
      <c r="F18" s="13">
        <v>63</v>
      </c>
      <c r="G18" s="13">
        <v>77</v>
      </c>
      <c r="H18" s="13">
        <v>88</v>
      </c>
      <c r="I18" s="13">
        <v>52</v>
      </c>
      <c r="J18" s="29">
        <v>5.4551323434473851</v>
      </c>
      <c r="K18" s="29">
        <v>85.506778566817303</v>
      </c>
      <c r="L18" s="30">
        <v>2.0335700451904453</v>
      </c>
      <c r="M18" s="29">
        <v>2.4854744996772111</v>
      </c>
      <c r="N18" s="29">
        <v>2.8405422853453843</v>
      </c>
      <c r="O18" s="29">
        <v>1.6785022595222725</v>
      </c>
    </row>
    <row r="19" spans="2:15" ht="20.100000000000001" customHeight="1">
      <c r="B19" s="31" t="s">
        <v>16</v>
      </c>
      <c r="C19" s="32">
        <v>817</v>
      </c>
      <c r="D19" s="15">
        <v>66</v>
      </c>
      <c r="E19" s="16">
        <v>453</v>
      </c>
      <c r="F19" s="16">
        <v>153</v>
      </c>
      <c r="G19" s="16">
        <v>100</v>
      </c>
      <c r="H19" s="16">
        <v>18</v>
      </c>
      <c r="I19" s="16">
        <v>27</v>
      </c>
      <c r="J19" s="34">
        <v>8.0783353733170138</v>
      </c>
      <c r="K19" s="34">
        <v>55.446756425948593</v>
      </c>
      <c r="L19" s="35">
        <v>18.727050183598532</v>
      </c>
      <c r="M19" s="34">
        <v>12.239902080783354</v>
      </c>
      <c r="N19" s="34">
        <v>2.203182374541004</v>
      </c>
      <c r="O19" s="34">
        <v>3.3047735618115053</v>
      </c>
    </row>
    <row r="20" spans="2:15" ht="20.100000000000001" customHeight="1">
      <c r="B20" s="36" t="s">
        <v>17</v>
      </c>
      <c r="C20" s="37">
        <v>24</v>
      </c>
      <c r="D20" s="17" t="s">
        <v>32</v>
      </c>
      <c r="E20" s="18" t="s">
        <v>32</v>
      </c>
      <c r="F20" s="18" t="s">
        <v>32</v>
      </c>
      <c r="G20" s="18" t="s">
        <v>32</v>
      </c>
      <c r="H20" s="18" t="s">
        <v>32</v>
      </c>
      <c r="I20" s="19" t="s">
        <v>32</v>
      </c>
      <c r="J20" s="29" t="s">
        <v>32</v>
      </c>
      <c r="K20" s="29" t="s">
        <v>32</v>
      </c>
      <c r="L20" s="30" t="s">
        <v>32</v>
      </c>
      <c r="M20" s="38" t="s">
        <v>32</v>
      </c>
      <c r="N20" s="38" t="s">
        <v>32</v>
      </c>
      <c r="O20" s="38" t="s">
        <v>32</v>
      </c>
    </row>
    <row r="21" spans="2:15" ht="20.100000000000001" customHeight="1">
      <c r="B21" s="3" t="s">
        <v>18</v>
      </c>
      <c r="C21" s="39">
        <v>17310</v>
      </c>
      <c r="D21" s="39">
        <v>1359</v>
      </c>
      <c r="E21" s="39">
        <v>14712</v>
      </c>
      <c r="F21" s="39">
        <v>153</v>
      </c>
      <c r="G21" s="39">
        <v>466</v>
      </c>
      <c r="H21" s="39">
        <v>409</v>
      </c>
      <c r="I21" s="39">
        <v>187</v>
      </c>
      <c r="J21" s="40">
        <v>7.8509532062391685</v>
      </c>
      <c r="K21" s="41">
        <v>84.991334488734836</v>
      </c>
      <c r="L21" s="42">
        <v>0.88388214904679374</v>
      </c>
      <c r="M21" s="41">
        <v>2.6920854997111494</v>
      </c>
      <c r="N21" s="43">
        <v>2.362796071634893</v>
      </c>
      <c r="O21" s="43">
        <v>1.0803004043905258</v>
      </c>
    </row>
    <row r="22" spans="2:15" ht="20.100000000000001" customHeight="1">
      <c r="B22" s="4" t="s">
        <v>19</v>
      </c>
      <c r="C22" s="32">
        <v>21805</v>
      </c>
      <c r="D22" s="24">
        <v>1934</v>
      </c>
      <c r="E22" s="24">
        <v>12181</v>
      </c>
      <c r="F22" s="24">
        <v>3386</v>
      </c>
      <c r="G22" s="24">
        <v>2392</v>
      </c>
      <c r="H22" s="24">
        <v>1305</v>
      </c>
      <c r="I22" s="24">
        <v>607</v>
      </c>
      <c r="J22" s="44">
        <v>8.8695253382251771</v>
      </c>
      <c r="K22" s="34">
        <v>55.863334097684017</v>
      </c>
      <c r="L22" s="35">
        <v>15.528548498050906</v>
      </c>
      <c r="M22" s="34">
        <v>10.969961018115111</v>
      </c>
      <c r="N22" s="45">
        <v>5.9848658564549417</v>
      </c>
      <c r="O22" s="45">
        <v>2.7837651914698465</v>
      </c>
    </row>
    <row r="23" spans="2:15" ht="20.100000000000001" customHeight="1">
      <c r="B23" s="5" t="s">
        <v>20</v>
      </c>
      <c r="C23" s="46">
        <v>39115</v>
      </c>
      <c r="D23" s="46">
        <v>3293</v>
      </c>
      <c r="E23" s="46">
        <v>26893</v>
      </c>
      <c r="F23" s="46">
        <v>3539</v>
      </c>
      <c r="G23" s="46">
        <v>2858</v>
      </c>
      <c r="H23" s="46">
        <v>1714</v>
      </c>
      <c r="I23" s="46">
        <v>794</v>
      </c>
      <c r="J23" s="47">
        <v>8.4187651795986191</v>
      </c>
      <c r="K23" s="48">
        <v>68.753675060718393</v>
      </c>
      <c r="L23" s="49">
        <v>9.047679918189953</v>
      </c>
      <c r="M23" s="48">
        <v>7.3066598491627248</v>
      </c>
      <c r="N23" s="50">
        <v>4.3819506583152243</v>
      </c>
      <c r="O23" s="50">
        <v>2.0299117985427584</v>
      </c>
    </row>
    <row r="24" spans="2:15">
      <c r="B24" s="221" t="s">
        <v>33</v>
      </c>
      <c r="C24" s="221"/>
      <c r="D24" s="221"/>
      <c r="E24" s="221"/>
      <c r="F24" s="221"/>
      <c r="G24" s="221"/>
      <c r="H24" s="221"/>
      <c r="I24" s="221"/>
      <c r="J24" s="221"/>
      <c r="K24" s="221"/>
      <c r="L24" s="221"/>
      <c r="M24" s="221"/>
      <c r="N24" s="221"/>
      <c r="O24" s="221"/>
    </row>
    <row r="25" spans="2:15">
      <c r="B25" s="222" t="s">
        <v>39</v>
      </c>
      <c r="C25" s="222"/>
      <c r="D25" s="222"/>
      <c r="E25" s="222"/>
      <c r="F25" s="222"/>
      <c r="G25" s="222"/>
      <c r="H25" s="222"/>
      <c r="I25" s="222"/>
      <c r="J25" s="222"/>
      <c r="K25" s="222"/>
      <c r="L25" s="222"/>
      <c r="M25" s="222"/>
      <c r="N25" s="222"/>
      <c r="O25" s="222"/>
    </row>
    <row r="26" spans="2:15" ht="34.5" customHeight="1">
      <c r="B26" s="209" t="s">
        <v>42</v>
      </c>
      <c r="C26" s="209"/>
      <c r="D26" s="209"/>
      <c r="E26" s="209"/>
      <c r="F26" s="209"/>
      <c r="G26" s="209"/>
      <c r="H26" s="209"/>
      <c r="I26" s="209"/>
      <c r="J26" s="209"/>
      <c r="K26" s="209"/>
      <c r="L26" s="209"/>
      <c r="M26" s="209"/>
      <c r="N26" s="209"/>
      <c r="O26" s="209"/>
    </row>
    <row r="27" spans="2:15" ht="15.75" customHeight="1">
      <c r="B27" s="219" t="s">
        <v>43</v>
      </c>
      <c r="C27" s="219"/>
      <c r="D27" s="219"/>
      <c r="E27" s="219"/>
      <c r="F27" s="219"/>
      <c r="G27" s="219"/>
      <c r="H27" s="219"/>
      <c r="I27" s="219"/>
      <c r="J27" s="219"/>
      <c r="K27" s="219"/>
      <c r="L27" s="219"/>
      <c r="M27" s="219"/>
      <c r="N27" s="219"/>
      <c r="O27" s="219"/>
    </row>
    <row r="28" spans="2:15">
      <c r="B28" s="8"/>
    </row>
  </sheetData>
  <mergeCells count="6">
    <mergeCell ref="B27:O27"/>
    <mergeCell ref="B2:O2"/>
    <mergeCell ref="B3:B4"/>
    <mergeCell ref="B24:O24"/>
    <mergeCell ref="B25:O25"/>
    <mergeCell ref="B26:O2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sheetPr>
  <dimension ref="B2:O28"/>
  <sheetViews>
    <sheetView zoomScale="80" zoomScaleNormal="80" workbookViewId="0">
      <selection activeCell="B2" sqref="B2:O2"/>
    </sheetView>
  </sheetViews>
  <sheetFormatPr baseColWidth="10" defaultRowHeight="15.6"/>
  <cols>
    <col min="2" max="2" width="26" customWidth="1"/>
    <col min="3" max="15" width="20.8984375" customWidth="1"/>
    <col min="16" max="19" width="15.8984375" customWidth="1"/>
  </cols>
  <sheetData>
    <row r="2" spans="2:15" ht="18.600000000000001" customHeight="1">
      <c r="B2" s="212" t="s">
        <v>55</v>
      </c>
      <c r="C2" s="212"/>
      <c r="D2" s="212"/>
      <c r="E2" s="212"/>
      <c r="F2" s="212"/>
      <c r="G2" s="212"/>
      <c r="H2" s="212"/>
      <c r="I2" s="212"/>
      <c r="J2" s="212"/>
      <c r="K2" s="212"/>
      <c r="L2" s="212"/>
      <c r="M2" s="212"/>
      <c r="N2" s="212"/>
      <c r="O2" s="212"/>
    </row>
    <row r="3" spans="2:15" ht="41.1" customHeight="1">
      <c r="B3" s="213" t="s">
        <v>21</v>
      </c>
      <c r="C3" s="6" t="s">
        <v>23</v>
      </c>
      <c r="D3" s="6" t="s">
        <v>30</v>
      </c>
      <c r="E3" s="6" t="s">
        <v>24</v>
      </c>
      <c r="F3" s="6" t="s">
        <v>25</v>
      </c>
      <c r="G3" s="6" t="s">
        <v>35</v>
      </c>
      <c r="H3" s="6" t="s">
        <v>26</v>
      </c>
      <c r="I3" s="6" t="s">
        <v>27</v>
      </c>
      <c r="J3" s="6" t="s">
        <v>30</v>
      </c>
      <c r="K3" s="6" t="s">
        <v>24</v>
      </c>
      <c r="L3" s="6" t="s">
        <v>25</v>
      </c>
      <c r="M3" s="6" t="s">
        <v>35</v>
      </c>
      <c r="N3" s="6" t="s">
        <v>26</v>
      </c>
      <c r="O3" s="7" t="s">
        <v>27</v>
      </c>
    </row>
    <row r="4" spans="2:15" ht="20.100000000000001" customHeight="1">
      <c r="B4" s="214"/>
      <c r="C4" s="204" t="s">
        <v>0</v>
      </c>
      <c r="D4" s="205"/>
      <c r="E4" s="205"/>
      <c r="F4" s="205"/>
      <c r="G4" s="205"/>
      <c r="H4" s="205"/>
      <c r="I4" s="206"/>
      <c r="J4" s="204" t="s">
        <v>1</v>
      </c>
      <c r="K4" s="205"/>
      <c r="L4" s="205"/>
      <c r="M4" s="205"/>
      <c r="N4" s="205"/>
      <c r="O4" s="206"/>
    </row>
    <row r="5" spans="2:15" ht="20.100000000000001" customHeight="1">
      <c r="B5" s="23" t="s">
        <v>2</v>
      </c>
      <c r="C5" s="24">
        <v>3035</v>
      </c>
      <c r="D5" s="9">
        <v>288</v>
      </c>
      <c r="E5" s="10">
        <v>1652</v>
      </c>
      <c r="F5" s="10">
        <v>68</v>
      </c>
      <c r="G5" s="10">
        <v>749</v>
      </c>
      <c r="H5" s="10">
        <v>167</v>
      </c>
      <c r="I5" s="11">
        <v>111</v>
      </c>
      <c r="J5" s="25">
        <v>9.4892915980230637</v>
      </c>
      <c r="K5" s="25">
        <v>54.431630971993407</v>
      </c>
      <c r="L5" s="26">
        <v>2.2405271828665567</v>
      </c>
      <c r="M5" s="25">
        <v>24.678747940691927</v>
      </c>
      <c r="N5" s="25">
        <v>5.5024711696869852</v>
      </c>
      <c r="O5" s="25">
        <v>3.6573311367380561</v>
      </c>
    </row>
    <row r="6" spans="2:15" ht="20.100000000000001" customHeight="1">
      <c r="B6" s="27" t="s">
        <v>3</v>
      </c>
      <c r="C6" s="28">
        <v>9471</v>
      </c>
      <c r="D6" s="12">
        <v>634</v>
      </c>
      <c r="E6" s="13">
        <v>5211</v>
      </c>
      <c r="F6" s="13">
        <v>2438</v>
      </c>
      <c r="G6" s="13">
        <v>439</v>
      </c>
      <c r="H6" s="13">
        <v>643</v>
      </c>
      <c r="I6" s="13">
        <v>106</v>
      </c>
      <c r="J6" s="29">
        <v>6.6941188892408405</v>
      </c>
      <c r="K6" s="29">
        <v>55.020589166930634</v>
      </c>
      <c r="L6" s="30">
        <v>25.741737936859888</v>
      </c>
      <c r="M6" s="29">
        <v>4.635202196177806</v>
      </c>
      <c r="N6" s="29">
        <v>6.7891458135360576</v>
      </c>
      <c r="O6" s="29">
        <v>1.1192059972547777</v>
      </c>
    </row>
    <row r="7" spans="2:15" ht="20.100000000000001" customHeight="1">
      <c r="B7" s="31" t="s">
        <v>4</v>
      </c>
      <c r="C7" s="32" t="s">
        <v>22</v>
      </c>
      <c r="D7" s="32" t="s">
        <v>22</v>
      </c>
      <c r="E7" s="32" t="s">
        <v>22</v>
      </c>
      <c r="F7" s="32" t="s">
        <v>22</v>
      </c>
      <c r="G7" s="32" t="s">
        <v>22</v>
      </c>
      <c r="H7" s="32" t="s">
        <v>22</v>
      </c>
      <c r="I7" s="32" t="s">
        <v>22</v>
      </c>
      <c r="J7" s="33" t="s">
        <v>22</v>
      </c>
      <c r="K7" s="33" t="s">
        <v>22</v>
      </c>
      <c r="L7" s="33" t="s">
        <v>22</v>
      </c>
      <c r="M7" s="33" t="s">
        <v>22</v>
      </c>
      <c r="N7" s="33" t="s">
        <v>22</v>
      </c>
      <c r="O7" s="33" t="s">
        <v>22</v>
      </c>
    </row>
    <row r="8" spans="2:15" ht="20.100000000000001" customHeight="1">
      <c r="B8" s="27" t="s">
        <v>5</v>
      </c>
      <c r="C8" s="28">
        <v>4404</v>
      </c>
      <c r="D8" s="12">
        <v>153</v>
      </c>
      <c r="E8" s="13">
        <v>3930</v>
      </c>
      <c r="F8" s="13">
        <v>20</v>
      </c>
      <c r="G8" s="13">
        <v>137</v>
      </c>
      <c r="H8" s="13">
        <v>135</v>
      </c>
      <c r="I8" s="13">
        <v>29</v>
      </c>
      <c r="J8" s="29">
        <v>3.4741144414168939</v>
      </c>
      <c r="K8" s="29">
        <v>89.237057220708451</v>
      </c>
      <c r="L8" s="30">
        <v>0.45413260672116262</v>
      </c>
      <c r="M8" s="29">
        <v>3.1108083560399638</v>
      </c>
      <c r="N8" s="29">
        <v>3.0653950953678475</v>
      </c>
      <c r="O8" s="29">
        <v>0.6584922797456858</v>
      </c>
    </row>
    <row r="9" spans="2:15" ht="20.100000000000001" customHeight="1">
      <c r="B9" s="31" t="s">
        <v>6</v>
      </c>
      <c r="C9" s="32">
        <v>226</v>
      </c>
      <c r="D9" s="14">
        <v>23</v>
      </c>
      <c r="E9" s="10">
        <v>154</v>
      </c>
      <c r="F9" s="10">
        <v>11</v>
      </c>
      <c r="G9" s="10">
        <v>19</v>
      </c>
      <c r="H9" s="10">
        <v>4</v>
      </c>
      <c r="I9" s="10">
        <v>15</v>
      </c>
      <c r="J9" s="34">
        <v>10.176991150442479</v>
      </c>
      <c r="K9" s="34">
        <v>68.141592920353972</v>
      </c>
      <c r="L9" s="35">
        <v>4.8672566371681416</v>
      </c>
      <c r="M9" s="34">
        <v>8.4070796460176993</v>
      </c>
      <c r="N9" s="34">
        <v>1.7699115044247788</v>
      </c>
      <c r="O9" s="34">
        <v>6.6371681415929213</v>
      </c>
    </row>
    <row r="10" spans="2:15" ht="20.100000000000001" customHeight="1">
      <c r="B10" s="27" t="s">
        <v>38</v>
      </c>
      <c r="C10" s="28">
        <v>57</v>
      </c>
      <c r="D10" s="12">
        <v>17</v>
      </c>
      <c r="E10" s="13" t="s">
        <v>32</v>
      </c>
      <c r="F10" s="13" t="s">
        <v>32</v>
      </c>
      <c r="G10" s="13">
        <v>26</v>
      </c>
      <c r="H10" s="13">
        <v>14</v>
      </c>
      <c r="I10" s="13" t="s">
        <v>32</v>
      </c>
      <c r="J10" s="29">
        <v>29.82456140350877</v>
      </c>
      <c r="K10" s="29" t="s">
        <v>32</v>
      </c>
      <c r="L10" s="30" t="s">
        <v>32</v>
      </c>
      <c r="M10" s="29">
        <v>45.614035087719294</v>
      </c>
      <c r="N10" s="29">
        <v>24.561403508771928</v>
      </c>
      <c r="O10" s="29" t="s">
        <v>32</v>
      </c>
    </row>
    <row r="11" spans="2:15" ht="20.100000000000001" customHeight="1">
      <c r="B11" s="31" t="s">
        <v>8</v>
      </c>
      <c r="C11" s="32">
        <v>2634</v>
      </c>
      <c r="D11" s="14">
        <v>417</v>
      </c>
      <c r="E11" s="10">
        <v>1525</v>
      </c>
      <c r="F11" s="10">
        <v>30</v>
      </c>
      <c r="G11" s="10">
        <v>239</v>
      </c>
      <c r="H11" s="10">
        <v>291</v>
      </c>
      <c r="I11" s="10">
        <v>132</v>
      </c>
      <c r="J11" s="34">
        <v>15.831435079726653</v>
      </c>
      <c r="K11" s="34">
        <v>57.896735003796508</v>
      </c>
      <c r="L11" s="35">
        <v>1.1389521640091116</v>
      </c>
      <c r="M11" s="34">
        <v>9.073652239939257</v>
      </c>
      <c r="N11" s="34">
        <v>11.047835990888382</v>
      </c>
      <c r="O11" s="34">
        <v>5.0113895216400905</v>
      </c>
    </row>
    <row r="12" spans="2:15" ht="20.100000000000001" customHeight="1">
      <c r="B12" s="27" t="s">
        <v>9</v>
      </c>
      <c r="C12" s="28">
        <v>2069</v>
      </c>
      <c r="D12" s="12">
        <v>86</v>
      </c>
      <c r="E12" s="13">
        <v>1858</v>
      </c>
      <c r="F12" s="13">
        <v>28</v>
      </c>
      <c r="G12" s="13">
        <v>58</v>
      </c>
      <c r="H12" s="13">
        <v>15</v>
      </c>
      <c r="I12" s="13">
        <v>24</v>
      </c>
      <c r="J12" s="29">
        <v>4.1565973900434994</v>
      </c>
      <c r="K12" s="29">
        <v>89.801836636056066</v>
      </c>
      <c r="L12" s="30">
        <v>1.3533107781536975</v>
      </c>
      <c r="M12" s="29">
        <v>2.8032866118898019</v>
      </c>
      <c r="N12" s="29">
        <v>0.7249879168680522</v>
      </c>
      <c r="O12" s="29">
        <v>1.1599806669888835</v>
      </c>
    </row>
    <row r="13" spans="2:15" ht="20.100000000000001" customHeight="1">
      <c r="B13" s="31" t="s">
        <v>10</v>
      </c>
      <c r="C13" s="32">
        <v>3819</v>
      </c>
      <c r="D13" s="14">
        <v>313</v>
      </c>
      <c r="E13" s="10">
        <v>2262</v>
      </c>
      <c r="F13" s="10">
        <v>502</v>
      </c>
      <c r="G13" s="10">
        <v>542</v>
      </c>
      <c r="H13" s="10">
        <v>43</v>
      </c>
      <c r="I13" s="10">
        <v>157</v>
      </c>
      <c r="J13" s="34">
        <v>8.1958627913066255</v>
      </c>
      <c r="K13" s="34">
        <v>59.230164964650434</v>
      </c>
      <c r="L13" s="35">
        <v>13.144802304268133</v>
      </c>
      <c r="M13" s="34">
        <v>14.192196910185912</v>
      </c>
      <c r="N13" s="34">
        <v>1.125949201361613</v>
      </c>
      <c r="O13" s="34">
        <v>4.1110238282272844</v>
      </c>
    </row>
    <row r="14" spans="2:15" ht="20.100000000000001" customHeight="1">
      <c r="B14" s="27" t="s">
        <v>11</v>
      </c>
      <c r="C14" s="28">
        <v>342</v>
      </c>
      <c r="D14" s="12">
        <v>43</v>
      </c>
      <c r="E14" s="13">
        <v>178</v>
      </c>
      <c r="F14" s="13">
        <v>15</v>
      </c>
      <c r="G14" s="13">
        <v>54</v>
      </c>
      <c r="H14" s="13">
        <v>24</v>
      </c>
      <c r="I14" s="13">
        <v>28</v>
      </c>
      <c r="J14" s="29">
        <v>12.573099415204677</v>
      </c>
      <c r="K14" s="29">
        <v>52.046783625730995</v>
      </c>
      <c r="L14" s="30">
        <v>4.3859649122807012</v>
      </c>
      <c r="M14" s="29">
        <v>15.789473684210526</v>
      </c>
      <c r="N14" s="29">
        <v>7.0175438596491224</v>
      </c>
      <c r="O14" s="29">
        <v>8.1871345029239766</v>
      </c>
    </row>
    <row r="15" spans="2:15" ht="20.100000000000001" customHeight="1">
      <c r="B15" s="31" t="s">
        <v>12</v>
      </c>
      <c r="C15" s="32">
        <v>912</v>
      </c>
      <c r="D15" s="14">
        <v>92</v>
      </c>
      <c r="E15" s="10">
        <v>641</v>
      </c>
      <c r="F15" s="10">
        <v>36</v>
      </c>
      <c r="G15" s="10">
        <v>31</v>
      </c>
      <c r="H15" s="10">
        <v>77</v>
      </c>
      <c r="I15" s="10">
        <v>35</v>
      </c>
      <c r="J15" s="34">
        <v>10.087719298245613</v>
      </c>
      <c r="K15" s="34">
        <v>70.285087719298247</v>
      </c>
      <c r="L15" s="35">
        <v>3.9473684210526314</v>
      </c>
      <c r="M15" s="34">
        <v>3.3991228070175441</v>
      </c>
      <c r="N15" s="34">
        <v>8.442982456140351</v>
      </c>
      <c r="O15" s="34">
        <v>3.8377192982456143</v>
      </c>
    </row>
    <row r="16" spans="2:15" ht="20.100000000000001" customHeight="1">
      <c r="B16" s="27" t="s">
        <v>13</v>
      </c>
      <c r="C16" s="28">
        <v>220</v>
      </c>
      <c r="D16" s="12">
        <v>20</v>
      </c>
      <c r="E16" s="13">
        <v>169</v>
      </c>
      <c r="F16" s="13">
        <v>7</v>
      </c>
      <c r="G16" s="13">
        <v>11</v>
      </c>
      <c r="H16" s="13">
        <v>9</v>
      </c>
      <c r="I16" s="13">
        <v>4</v>
      </c>
      <c r="J16" s="29">
        <v>9.0909090909090917</v>
      </c>
      <c r="K16" s="29">
        <v>76.818181818181813</v>
      </c>
      <c r="L16" s="30">
        <v>3.1818181818181817</v>
      </c>
      <c r="M16" s="29">
        <v>5</v>
      </c>
      <c r="N16" s="29">
        <v>4.0909090909090908</v>
      </c>
      <c r="O16" s="29">
        <v>1.8181818181818181</v>
      </c>
    </row>
    <row r="17" spans="2:15" ht="20.100000000000001" customHeight="1">
      <c r="B17" s="31" t="s">
        <v>14</v>
      </c>
      <c r="C17" s="32">
        <v>7420</v>
      </c>
      <c r="D17" s="14">
        <v>830</v>
      </c>
      <c r="E17" s="10">
        <v>6200</v>
      </c>
      <c r="F17" s="10">
        <v>27</v>
      </c>
      <c r="G17" s="10">
        <v>168</v>
      </c>
      <c r="H17" s="10">
        <v>119</v>
      </c>
      <c r="I17" s="10">
        <v>76</v>
      </c>
      <c r="J17" s="34">
        <v>11.185983827493262</v>
      </c>
      <c r="K17" s="34">
        <v>83.55795148247978</v>
      </c>
      <c r="L17" s="35">
        <v>0.36388140161725069</v>
      </c>
      <c r="M17" s="34">
        <v>2.2641509433962264</v>
      </c>
      <c r="N17" s="34">
        <v>1.6037735849056605</v>
      </c>
      <c r="O17" s="34">
        <v>1.0242587601078168</v>
      </c>
    </row>
    <row r="18" spans="2:15" ht="20.100000000000001" customHeight="1">
      <c r="B18" s="27" t="s">
        <v>15</v>
      </c>
      <c r="C18" s="28">
        <v>3031</v>
      </c>
      <c r="D18" s="12">
        <v>145</v>
      </c>
      <c r="E18" s="13">
        <v>2621</v>
      </c>
      <c r="F18" s="13">
        <v>52</v>
      </c>
      <c r="G18" s="13">
        <v>74</v>
      </c>
      <c r="H18" s="13">
        <v>93</v>
      </c>
      <c r="I18" s="13">
        <v>46</v>
      </c>
      <c r="J18" s="29">
        <v>4.7838997030682942</v>
      </c>
      <c r="K18" s="29">
        <v>86.47311118442758</v>
      </c>
      <c r="L18" s="30">
        <v>1.7156054107555263</v>
      </c>
      <c r="M18" s="29">
        <v>2.4414384691520947</v>
      </c>
      <c r="N18" s="29">
        <v>3.0682942923127681</v>
      </c>
      <c r="O18" s="29">
        <v>1.5176509402837348</v>
      </c>
    </row>
    <row r="19" spans="2:15" ht="20.100000000000001" customHeight="1">
      <c r="B19" s="31" t="s">
        <v>16</v>
      </c>
      <c r="C19" s="32">
        <v>810</v>
      </c>
      <c r="D19" s="15">
        <v>62</v>
      </c>
      <c r="E19" s="16">
        <v>460</v>
      </c>
      <c r="F19" s="16">
        <v>147</v>
      </c>
      <c r="G19" s="16">
        <v>93</v>
      </c>
      <c r="H19" s="16">
        <v>28</v>
      </c>
      <c r="I19" s="16">
        <v>20</v>
      </c>
      <c r="J19" s="34">
        <v>7.6543209876543212</v>
      </c>
      <c r="K19" s="34">
        <v>56.79012345679012</v>
      </c>
      <c r="L19" s="35">
        <v>18.148148148148149</v>
      </c>
      <c r="M19" s="34">
        <v>11.481481481481481</v>
      </c>
      <c r="N19" s="34">
        <v>3.4567901234567899</v>
      </c>
      <c r="O19" s="34">
        <v>2.4691358024691357</v>
      </c>
    </row>
    <row r="20" spans="2:15" ht="20.100000000000001" customHeight="1">
      <c r="B20" s="36" t="s">
        <v>17</v>
      </c>
      <c r="C20" s="37" t="s">
        <v>32</v>
      </c>
      <c r="D20" s="17" t="s">
        <v>32</v>
      </c>
      <c r="E20" s="18" t="s">
        <v>32</v>
      </c>
      <c r="F20" s="18" t="s">
        <v>32</v>
      </c>
      <c r="G20" s="18" t="s">
        <v>32</v>
      </c>
      <c r="H20" s="18" t="s">
        <v>32</v>
      </c>
      <c r="I20" s="19" t="s">
        <v>32</v>
      </c>
      <c r="J20" s="29" t="s">
        <v>32</v>
      </c>
      <c r="K20" s="29" t="s">
        <v>32</v>
      </c>
      <c r="L20" s="30" t="s">
        <v>32</v>
      </c>
      <c r="M20" s="38" t="s">
        <v>32</v>
      </c>
      <c r="N20" s="38" t="s">
        <v>32</v>
      </c>
      <c r="O20" s="38" t="s">
        <v>32</v>
      </c>
    </row>
    <row r="21" spans="2:15" ht="20.100000000000001" customHeight="1">
      <c r="B21" s="3" t="s">
        <v>18</v>
      </c>
      <c r="C21" s="39">
        <v>16924</v>
      </c>
      <c r="D21" s="39">
        <v>1214</v>
      </c>
      <c r="E21" s="39">
        <v>14609</v>
      </c>
      <c r="F21" s="39">
        <v>127</v>
      </c>
      <c r="G21" s="39">
        <v>437</v>
      </c>
      <c r="H21" s="39">
        <v>362</v>
      </c>
      <c r="I21" s="39">
        <v>175</v>
      </c>
      <c r="J21" s="40">
        <v>7.1732450957220513</v>
      </c>
      <c r="K21" s="41">
        <v>86.321200661782086</v>
      </c>
      <c r="L21" s="42">
        <v>0.75041361380288352</v>
      </c>
      <c r="M21" s="41">
        <v>2.5821318837154337</v>
      </c>
      <c r="N21" s="43">
        <v>2.1389742377688492</v>
      </c>
      <c r="O21" s="43">
        <v>1.0340345072086978</v>
      </c>
    </row>
    <row r="22" spans="2:15" ht="20.100000000000001" customHeight="1">
      <c r="B22" s="4" t="s">
        <v>19</v>
      </c>
      <c r="C22" s="32">
        <v>21526</v>
      </c>
      <c r="D22" s="24">
        <v>1909</v>
      </c>
      <c r="E22" s="24">
        <v>12252</v>
      </c>
      <c r="F22" s="24">
        <v>3254</v>
      </c>
      <c r="G22" s="24">
        <v>2203</v>
      </c>
      <c r="H22" s="24">
        <v>1300</v>
      </c>
      <c r="I22" s="24">
        <v>608</v>
      </c>
      <c r="J22" s="44">
        <v>8.8683452568986336</v>
      </c>
      <c r="K22" s="34">
        <v>56.917216389482483</v>
      </c>
      <c r="L22" s="35">
        <v>15.116603177552726</v>
      </c>
      <c r="M22" s="34">
        <v>10.234135464089936</v>
      </c>
      <c r="N22" s="45">
        <v>6.0392083991452195</v>
      </c>
      <c r="O22" s="45">
        <v>2.824491312830995</v>
      </c>
    </row>
    <row r="23" spans="2:15" ht="20.100000000000001" customHeight="1">
      <c r="B23" s="5" t="s">
        <v>20</v>
      </c>
      <c r="C23" s="46">
        <v>38450</v>
      </c>
      <c r="D23" s="46">
        <v>3123</v>
      </c>
      <c r="E23" s="46">
        <v>26861</v>
      </c>
      <c r="F23" s="46">
        <v>3381</v>
      </c>
      <c r="G23" s="46">
        <v>2640</v>
      </c>
      <c r="H23" s="46">
        <v>1662</v>
      </c>
      <c r="I23" s="46">
        <v>783</v>
      </c>
      <c r="J23" s="47">
        <v>8.1222366710012999</v>
      </c>
      <c r="K23" s="48">
        <v>69.859557867360209</v>
      </c>
      <c r="L23" s="49">
        <v>8.7932379713914166</v>
      </c>
      <c r="M23" s="48">
        <v>6.8660598179453833</v>
      </c>
      <c r="N23" s="50">
        <v>4.3224967490247073</v>
      </c>
      <c r="O23" s="50">
        <v>2.0364109232769829</v>
      </c>
    </row>
    <row r="24" spans="2:15">
      <c r="B24" s="215" t="s">
        <v>33</v>
      </c>
      <c r="C24" s="215"/>
      <c r="D24" s="215"/>
      <c r="E24" s="215"/>
      <c r="F24" s="215"/>
      <c r="G24" s="215"/>
      <c r="H24" s="215"/>
      <c r="I24" s="215"/>
      <c r="J24" s="215"/>
      <c r="K24" s="215"/>
      <c r="L24" s="215"/>
      <c r="M24" s="215"/>
      <c r="N24" s="215"/>
      <c r="O24" s="215"/>
    </row>
    <row r="25" spans="2:15">
      <c r="B25" s="216" t="s">
        <v>39</v>
      </c>
      <c r="C25" s="216"/>
      <c r="D25" s="216"/>
      <c r="E25" s="216"/>
      <c r="F25" s="216"/>
      <c r="G25" s="216"/>
      <c r="H25" s="216"/>
      <c r="I25" s="216"/>
      <c r="J25" s="216"/>
      <c r="K25" s="216"/>
      <c r="L25" s="216"/>
      <c r="M25" s="216"/>
      <c r="N25" s="216"/>
      <c r="O25" s="216"/>
    </row>
    <row r="26" spans="2:15" ht="42.75" customHeight="1">
      <c r="B26" s="209" t="s">
        <v>28</v>
      </c>
      <c r="C26" s="209"/>
      <c r="D26" s="209"/>
      <c r="E26" s="209"/>
      <c r="F26" s="209"/>
      <c r="G26" s="209"/>
      <c r="H26" s="209"/>
      <c r="I26" s="209"/>
      <c r="J26" s="209"/>
      <c r="K26" s="209"/>
      <c r="L26" s="209"/>
      <c r="M26" s="209"/>
      <c r="N26" s="209"/>
      <c r="O26" s="209"/>
    </row>
    <row r="27" spans="2:15" ht="29.4" customHeight="1">
      <c r="B27" s="219" t="s">
        <v>37</v>
      </c>
      <c r="C27" s="219"/>
      <c r="D27" s="219"/>
      <c r="E27" s="219"/>
      <c r="F27" s="219"/>
      <c r="G27" s="219"/>
      <c r="H27" s="219"/>
      <c r="I27" s="219"/>
      <c r="J27" s="219"/>
      <c r="K27" s="219"/>
      <c r="L27" s="219"/>
      <c r="M27" s="219"/>
      <c r="N27" s="219"/>
      <c r="O27" s="219"/>
    </row>
    <row r="28" spans="2:15">
      <c r="B28" s="209" t="s">
        <v>36</v>
      </c>
      <c r="C28" s="209"/>
      <c r="D28" s="209"/>
      <c r="E28" s="209"/>
      <c r="F28" s="209"/>
      <c r="G28" s="209"/>
      <c r="H28" s="209"/>
      <c r="I28" s="209"/>
      <c r="J28" s="209"/>
      <c r="K28" s="209"/>
      <c r="L28" s="209"/>
      <c r="M28" s="209"/>
      <c r="N28" s="209"/>
      <c r="O28" s="209"/>
    </row>
  </sheetData>
  <mergeCells count="9">
    <mergeCell ref="B28:O28"/>
    <mergeCell ref="C4:I4"/>
    <mergeCell ref="J4:O4"/>
    <mergeCell ref="B2:O2"/>
    <mergeCell ref="B3:B4"/>
    <mergeCell ref="B24:O24"/>
    <mergeCell ref="B25:O25"/>
    <mergeCell ref="B26:O26"/>
    <mergeCell ref="B27:O2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7"/>
  <sheetViews>
    <sheetView workbookViewId="0">
      <selection activeCell="B2" sqref="B2:O2"/>
    </sheetView>
  </sheetViews>
  <sheetFormatPr baseColWidth="10" defaultRowHeight="15.6"/>
  <cols>
    <col min="2" max="2" width="26" customWidth="1"/>
    <col min="3" max="15" width="20.8984375" customWidth="1"/>
    <col min="16" max="19" width="15.8984375" customWidth="1"/>
  </cols>
  <sheetData>
    <row r="1" spans="2:15" ht="18">
      <c r="C1" s="2"/>
      <c r="D1" s="2"/>
      <c r="E1" s="2"/>
      <c r="F1" s="2"/>
      <c r="G1" s="2"/>
      <c r="H1" s="1"/>
      <c r="I1" s="1"/>
      <c r="J1" s="1"/>
      <c r="K1" s="1"/>
      <c r="L1" s="1"/>
      <c r="M1" s="1"/>
      <c r="N1" s="1"/>
      <c r="O1" s="1"/>
    </row>
    <row r="2" spans="2:15">
      <c r="B2" s="220" t="s">
        <v>56</v>
      </c>
      <c r="C2" s="220"/>
      <c r="D2" s="220"/>
      <c r="E2" s="220"/>
      <c r="F2" s="220"/>
      <c r="G2" s="220"/>
      <c r="H2" s="220"/>
      <c r="I2" s="220"/>
      <c r="J2" s="220"/>
      <c r="K2" s="220"/>
      <c r="L2" s="220"/>
      <c r="M2" s="220"/>
      <c r="N2" s="220"/>
      <c r="O2" s="220"/>
    </row>
    <row r="3" spans="2:15" ht="41.1" customHeight="1">
      <c r="B3" s="213" t="s">
        <v>21</v>
      </c>
      <c r="C3" s="6" t="s">
        <v>23</v>
      </c>
      <c r="D3" s="6" t="s">
        <v>30</v>
      </c>
      <c r="E3" s="6" t="s">
        <v>24</v>
      </c>
      <c r="F3" s="6" t="s">
        <v>25</v>
      </c>
      <c r="G3" s="6" t="s">
        <v>35</v>
      </c>
      <c r="H3" s="6" t="s">
        <v>26</v>
      </c>
      <c r="I3" s="6" t="s">
        <v>27</v>
      </c>
      <c r="J3" s="6" t="s">
        <v>30</v>
      </c>
      <c r="K3" s="6" t="s">
        <v>24</v>
      </c>
      <c r="L3" s="6" t="s">
        <v>25</v>
      </c>
      <c r="M3" s="6" t="s">
        <v>35</v>
      </c>
      <c r="N3" s="6" t="s">
        <v>26</v>
      </c>
      <c r="O3" s="7" t="s">
        <v>27</v>
      </c>
    </row>
    <row r="4" spans="2:15" ht="20.100000000000001" customHeight="1">
      <c r="B4" s="214"/>
      <c r="C4" s="204" t="s">
        <v>0</v>
      </c>
      <c r="D4" s="205"/>
      <c r="E4" s="205"/>
      <c r="F4" s="205"/>
      <c r="G4" s="205"/>
      <c r="H4" s="205"/>
      <c r="I4" s="206"/>
      <c r="J4" s="204" t="s">
        <v>1</v>
      </c>
      <c r="K4" s="205"/>
      <c r="L4" s="205"/>
      <c r="M4" s="205"/>
      <c r="N4" s="205"/>
      <c r="O4" s="206"/>
    </row>
    <row r="5" spans="2:15" ht="20.100000000000001" customHeight="1">
      <c r="B5" s="23" t="s">
        <v>2</v>
      </c>
      <c r="C5" s="24">
        <v>3286</v>
      </c>
      <c r="D5" s="9">
        <v>319</v>
      </c>
      <c r="E5" s="10">
        <v>1761</v>
      </c>
      <c r="F5" s="10">
        <v>67</v>
      </c>
      <c r="G5" s="10">
        <v>805</v>
      </c>
      <c r="H5" s="10">
        <v>195</v>
      </c>
      <c r="I5" s="11">
        <v>139</v>
      </c>
      <c r="J5" s="25">
        <v>9.7078514911746812</v>
      </c>
      <c r="K5" s="25">
        <v>53.590992087644551</v>
      </c>
      <c r="L5" s="26">
        <v>2.0389531345100425</v>
      </c>
      <c r="M5" s="25">
        <v>24.497869750456484</v>
      </c>
      <c r="N5" s="25">
        <v>5.9342665855143029</v>
      </c>
      <c r="O5" s="25">
        <v>4.2300669506999391</v>
      </c>
    </row>
    <row r="6" spans="2:15" ht="20.100000000000001" customHeight="1">
      <c r="B6" s="27" t="s">
        <v>3</v>
      </c>
      <c r="C6" s="28">
        <v>9252</v>
      </c>
      <c r="D6" s="12">
        <v>621</v>
      </c>
      <c r="E6" s="13">
        <v>5175</v>
      </c>
      <c r="F6" s="13">
        <v>2365</v>
      </c>
      <c r="G6" s="13">
        <v>422</v>
      </c>
      <c r="H6" s="13">
        <v>538</v>
      </c>
      <c r="I6" s="13">
        <v>131</v>
      </c>
      <c r="J6" s="29">
        <v>6.7120622568093387</v>
      </c>
      <c r="K6" s="29">
        <v>55.933852140077825</v>
      </c>
      <c r="L6" s="30"/>
      <c r="M6" s="29">
        <v>4.5611759619541719</v>
      </c>
      <c r="N6" s="29">
        <v>5.8149589277993945</v>
      </c>
      <c r="O6" s="29">
        <v>1.4159100734976222</v>
      </c>
    </row>
    <row r="7" spans="2:15" ht="20.100000000000001" customHeight="1">
      <c r="B7" s="31" t="s">
        <v>4</v>
      </c>
      <c r="C7" s="32" t="s">
        <v>22</v>
      </c>
      <c r="D7" s="32" t="s">
        <v>22</v>
      </c>
      <c r="E7" s="32" t="s">
        <v>22</v>
      </c>
      <c r="F7" s="32" t="s">
        <v>22</v>
      </c>
      <c r="G7" s="32" t="s">
        <v>22</v>
      </c>
      <c r="H7" s="32" t="s">
        <v>22</v>
      </c>
      <c r="I7" s="32" t="s">
        <v>22</v>
      </c>
      <c r="J7" s="33" t="s">
        <v>22</v>
      </c>
      <c r="K7" s="33" t="s">
        <v>22</v>
      </c>
      <c r="L7" s="33" t="s">
        <v>22</v>
      </c>
      <c r="M7" s="33" t="s">
        <v>22</v>
      </c>
      <c r="N7" s="33" t="s">
        <v>22</v>
      </c>
      <c r="O7" s="33" t="s">
        <v>22</v>
      </c>
    </row>
    <row r="8" spans="2:15" ht="20.100000000000001" customHeight="1">
      <c r="B8" s="27" t="s">
        <v>5</v>
      </c>
      <c r="C8" s="28">
        <v>4274</v>
      </c>
      <c r="D8" s="12">
        <v>143</v>
      </c>
      <c r="E8" s="13">
        <v>3838</v>
      </c>
      <c r="F8" s="13">
        <v>18</v>
      </c>
      <c r="G8" s="13">
        <v>144</v>
      </c>
      <c r="H8" s="13">
        <v>97</v>
      </c>
      <c r="I8" s="13">
        <v>34</v>
      </c>
      <c r="J8" s="29">
        <v>3.3458118858212447</v>
      </c>
      <c r="K8" s="29">
        <v>89.79878334113242</v>
      </c>
      <c r="L8" s="30">
        <v>0.42115114646700985</v>
      </c>
      <c r="M8" s="29">
        <v>3.3692091717360788</v>
      </c>
      <c r="N8" s="29">
        <v>2.2695367337388865</v>
      </c>
      <c r="O8" s="29">
        <v>0.79550772110435186</v>
      </c>
    </row>
    <row r="9" spans="2:15" ht="20.100000000000001" customHeight="1">
      <c r="B9" s="31" t="s">
        <v>6</v>
      </c>
      <c r="C9" s="32" t="s">
        <v>32</v>
      </c>
      <c r="D9" s="14" t="s">
        <v>32</v>
      </c>
      <c r="E9" s="10" t="s">
        <v>32</v>
      </c>
      <c r="F9" s="10" t="s">
        <v>32</v>
      </c>
      <c r="G9" s="10" t="s">
        <v>32</v>
      </c>
      <c r="H9" s="10" t="s">
        <v>32</v>
      </c>
      <c r="I9" s="10" t="s">
        <v>32</v>
      </c>
      <c r="J9" s="34" t="s">
        <v>32</v>
      </c>
      <c r="K9" s="34" t="s">
        <v>32</v>
      </c>
      <c r="L9" s="35" t="s">
        <v>32</v>
      </c>
      <c r="M9" s="34" t="s">
        <v>32</v>
      </c>
      <c r="N9" s="34" t="s">
        <v>32</v>
      </c>
      <c r="O9" s="34" t="s">
        <v>32</v>
      </c>
    </row>
    <row r="10" spans="2:15" ht="20.100000000000001" customHeight="1">
      <c r="B10" s="27" t="s">
        <v>7</v>
      </c>
      <c r="C10" s="28">
        <v>139</v>
      </c>
      <c r="D10" s="12">
        <v>20</v>
      </c>
      <c r="E10" s="13">
        <v>62</v>
      </c>
      <c r="F10" s="13">
        <v>8</v>
      </c>
      <c r="G10" s="13">
        <v>29</v>
      </c>
      <c r="H10" s="13">
        <v>11</v>
      </c>
      <c r="I10" s="13">
        <v>9</v>
      </c>
      <c r="J10" s="29">
        <v>14.388489208633093</v>
      </c>
      <c r="K10" s="29">
        <v>44.60431654676259</v>
      </c>
      <c r="L10" s="30">
        <v>5.755395683453238</v>
      </c>
      <c r="M10" s="29">
        <v>20.863309352517987</v>
      </c>
      <c r="N10" s="29">
        <v>7.9136690647482011</v>
      </c>
      <c r="O10" s="29">
        <v>6.4748201438848918</v>
      </c>
    </row>
    <row r="11" spans="2:15" ht="20.100000000000001" customHeight="1">
      <c r="B11" s="31" t="s">
        <v>8</v>
      </c>
      <c r="C11" s="32">
        <v>2751</v>
      </c>
      <c r="D11" s="14">
        <v>432</v>
      </c>
      <c r="E11" s="10">
        <v>1582</v>
      </c>
      <c r="F11" s="10">
        <v>35</v>
      </c>
      <c r="G11" s="10">
        <v>286</v>
      </c>
      <c r="H11" s="10">
        <v>278</v>
      </c>
      <c r="I11" s="10">
        <v>138</v>
      </c>
      <c r="J11" s="34">
        <v>15.703380588876772</v>
      </c>
      <c r="K11" s="34">
        <v>57.506361323155218</v>
      </c>
      <c r="L11" s="35">
        <v>1.2722646310432568</v>
      </c>
      <c r="M11" s="34">
        <v>10.396219556524899</v>
      </c>
      <c r="N11" s="34">
        <v>10.105416212286441</v>
      </c>
      <c r="O11" s="34">
        <v>5.0163576881134135</v>
      </c>
    </row>
    <row r="12" spans="2:15" ht="20.100000000000001" customHeight="1">
      <c r="B12" s="27" t="s">
        <v>9</v>
      </c>
      <c r="C12" s="28">
        <v>1961</v>
      </c>
      <c r="D12" s="12">
        <v>86</v>
      </c>
      <c r="E12" s="13">
        <v>1784</v>
      </c>
      <c r="F12" s="13">
        <v>20</v>
      </c>
      <c r="G12" s="13">
        <v>46</v>
      </c>
      <c r="H12" s="13">
        <v>6</v>
      </c>
      <c r="I12" s="13">
        <v>19</v>
      </c>
      <c r="J12" s="29">
        <v>4.3855175930647627</v>
      </c>
      <c r="K12" s="29">
        <v>90.973992860785316</v>
      </c>
      <c r="L12" s="30">
        <v>1.0198878123406425</v>
      </c>
      <c r="M12" s="29">
        <v>2.3457419683834777</v>
      </c>
      <c r="N12" s="29">
        <v>0.30596634370219278</v>
      </c>
      <c r="O12" s="29">
        <v>0.96889342172361037</v>
      </c>
    </row>
    <row r="13" spans="2:15" ht="20.100000000000001" customHeight="1">
      <c r="B13" s="31" t="s">
        <v>10</v>
      </c>
      <c r="C13" s="32">
        <v>3631</v>
      </c>
      <c r="D13" s="14">
        <v>277</v>
      </c>
      <c r="E13" s="10">
        <v>2211</v>
      </c>
      <c r="F13" s="10">
        <v>446</v>
      </c>
      <c r="G13" s="10">
        <v>493</v>
      </c>
      <c r="H13" s="10">
        <v>48</v>
      </c>
      <c r="I13" s="10">
        <v>156</v>
      </c>
      <c r="J13" s="34">
        <v>7.628752409804461</v>
      </c>
      <c r="K13" s="34">
        <v>60.89231616634536</v>
      </c>
      <c r="L13" s="35">
        <v>12.283117598457725</v>
      </c>
      <c r="M13" s="34">
        <v>13.577526852106859</v>
      </c>
      <c r="N13" s="34">
        <v>1.321949876067199</v>
      </c>
      <c r="O13" s="34">
        <v>4.2963370972183972</v>
      </c>
    </row>
    <row r="14" spans="2:15" ht="20.100000000000001" customHeight="1">
      <c r="B14" s="27" t="s">
        <v>11</v>
      </c>
      <c r="C14" s="28">
        <v>345</v>
      </c>
      <c r="D14" s="12">
        <v>53</v>
      </c>
      <c r="E14" s="13">
        <v>175</v>
      </c>
      <c r="F14" s="13">
        <v>14</v>
      </c>
      <c r="G14" s="13">
        <v>55</v>
      </c>
      <c r="H14" s="13">
        <v>28</v>
      </c>
      <c r="I14" s="13">
        <v>20</v>
      </c>
      <c r="J14" s="29">
        <v>15.362318840579711</v>
      </c>
      <c r="K14" s="29">
        <v>50.724637681159422</v>
      </c>
      <c r="L14" s="30">
        <v>4.057971014492753</v>
      </c>
      <c r="M14" s="29">
        <v>15.942028985507244</v>
      </c>
      <c r="N14" s="29">
        <v>8.115942028985506</v>
      </c>
      <c r="O14" s="29">
        <v>5.7971014492753623</v>
      </c>
    </row>
    <row r="15" spans="2:15" ht="20.100000000000001" customHeight="1">
      <c r="B15" s="31" t="s">
        <v>12</v>
      </c>
      <c r="C15" s="32">
        <v>829</v>
      </c>
      <c r="D15" s="14">
        <v>83</v>
      </c>
      <c r="E15" s="10">
        <v>586</v>
      </c>
      <c r="F15" s="10">
        <v>36</v>
      </c>
      <c r="G15" s="10">
        <v>25</v>
      </c>
      <c r="H15" s="10">
        <v>69</v>
      </c>
      <c r="I15" s="10">
        <v>30</v>
      </c>
      <c r="J15" s="34">
        <v>10.012062726176115</v>
      </c>
      <c r="K15" s="34">
        <v>70.68757539203861</v>
      </c>
      <c r="L15" s="35">
        <v>4.3425814234016888</v>
      </c>
      <c r="M15" s="34">
        <v>3.0156815440289506</v>
      </c>
      <c r="N15" s="34">
        <v>8.3232810615199035</v>
      </c>
      <c r="O15" s="34">
        <v>3.618817852834741</v>
      </c>
    </row>
    <row r="16" spans="2:15" ht="20.100000000000001" customHeight="1">
      <c r="B16" s="27" t="s">
        <v>13</v>
      </c>
      <c r="C16" s="28">
        <v>261</v>
      </c>
      <c r="D16" s="12">
        <v>23</v>
      </c>
      <c r="E16" s="13">
        <v>185</v>
      </c>
      <c r="F16" s="13">
        <v>16</v>
      </c>
      <c r="G16" s="13">
        <v>20</v>
      </c>
      <c r="H16" s="13">
        <v>13</v>
      </c>
      <c r="I16" s="13">
        <v>4</v>
      </c>
      <c r="J16" s="29">
        <v>8.8122605363984672</v>
      </c>
      <c r="K16" s="29">
        <v>70.88122605363985</v>
      </c>
      <c r="L16" s="30">
        <v>6.1302681992337158</v>
      </c>
      <c r="M16" s="29">
        <v>7.6628352490421454</v>
      </c>
      <c r="N16" s="29">
        <v>4.980842911877394</v>
      </c>
      <c r="O16" s="29">
        <v>1.5325670498084289</v>
      </c>
    </row>
    <row r="17" spans="2:15" ht="20.100000000000001" customHeight="1">
      <c r="B17" s="31" t="s">
        <v>14</v>
      </c>
      <c r="C17" s="32">
        <v>7125</v>
      </c>
      <c r="D17" s="14">
        <v>779</v>
      </c>
      <c r="E17" s="10">
        <v>5985</v>
      </c>
      <c r="F17" s="10">
        <v>19</v>
      </c>
      <c r="G17" s="10">
        <v>174</v>
      </c>
      <c r="H17" s="10">
        <v>99</v>
      </c>
      <c r="I17" s="10">
        <v>69</v>
      </c>
      <c r="J17" s="34">
        <v>10.933333333333334</v>
      </c>
      <c r="K17" s="34">
        <v>84</v>
      </c>
      <c r="L17" s="35">
        <v>0.26666666666666666</v>
      </c>
      <c r="M17" s="34">
        <v>2.4421052631578948</v>
      </c>
      <c r="N17" s="34">
        <v>1.3894736842105264</v>
      </c>
      <c r="O17" s="34">
        <v>0.96842105263157896</v>
      </c>
    </row>
    <row r="18" spans="2:15" ht="20.100000000000001" customHeight="1">
      <c r="B18" s="27" t="s">
        <v>15</v>
      </c>
      <c r="C18" s="28">
        <v>2848</v>
      </c>
      <c r="D18" s="12">
        <v>151</v>
      </c>
      <c r="E18" s="13">
        <v>2482</v>
      </c>
      <c r="F18" s="13">
        <v>39</v>
      </c>
      <c r="G18" s="13">
        <v>70</v>
      </c>
      <c r="H18" s="13">
        <v>69</v>
      </c>
      <c r="I18" s="13">
        <v>37</v>
      </c>
      <c r="J18" s="29">
        <v>5.3019662921348312</v>
      </c>
      <c r="K18" s="29">
        <v>87.148876404494374</v>
      </c>
      <c r="L18" s="30">
        <v>1.3693820224719102</v>
      </c>
      <c r="M18" s="29">
        <v>2.457865168539326</v>
      </c>
      <c r="N18" s="29">
        <v>2.422752808988764</v>
      </c>
      <c r="O18" s="29">
        <v>1.2991573033707866</v>
      </c>
    </row>
    <row r="19" spans="2:15" ht="20.100000000000001" customHeight="1">
      <c r="B19" s="31" t="s">
        <v>16</v>
      </c>
      <c r="C19" s="32">
        <v>787</v>
      </c>
      <c r="D19" s="15">
        <v>54</v>
      </c>
      <c r="E19" s="16">
        <v>478</v>
      </c>
      <c r="F19" s="16">
        <v>131</v>
      </c>
      <c r="G19" s="16">
        <v>78</v>
      </c>
      <c r="H19" s="16">
        <v>24</v>
      </c>
      <c r="I19" s="16">
        <v>22</v>
      </c>
      <c r="J19" s="34">
        <v>6.8614993646759856</v>
      </c>
      <c r="K19" s="34">
        <v>60.736975857687426</v>
      </c>
      <c r="L19" s="35">
        <v>16.645489199491742</v>
      </c>
      <c r="M19" s="34">
        <v>9.9110546378653108</v>
      </c>
      <c r="N19" s="34">
        <v>3.0495552731893265</v>
      </c>
      <c r="O19" s="34">
        <v>2.7954256670902162</v>
      </c>
    </row>
    <row r="20" spans="2:15" ht="20.100000000000001" customHeight="1">
      <c r="B20" s="36" t="s">
        <v>17</v>
      </c>
      <c r="C20" s="37" t="s">
        <v>32</v>
      </c>
      <c r="D20" s="17" t="s">
        <v>32</v>
      </c>
      <c r="E20" s="18" t="s">
        <v>32</v>
      </c>
      <c r="F20" s="18" t="s">
        <v>32</v>
      </c>
      <c r="G20" s="18" t="s">
        <v>32</v>
      </c>
      <c r="H20" s="18" t="s">
        <v>32</v>
      </c>
      <c r="I20" s="19" t="s">
        <v>32</v>
      </c>
      <c r="J20" s="29" t="s">
        <v>32</v>
      </c>
      <c r="K20" s="29" t="s">
        <v>32</v>
      </c>
      <c r="L20" s="30" t="s">
        <v>32</v>
      </c>
      <c r="M20" s="38" t="s">
        <v>32</v>
      </c>
      <c r="N20" s="38" t="s">
        <v>32</v>
      </c>
      <c r="O20" s="38" t="s">
        <v>32</v>
      </c>
    </row>
    <row r="21" spans="2:15" ht="20.100000000000001" customHeight="1">
      <c r="B21" s="3" t="s">
        <v>18</v>
      </c>
      <c r="C21" s="39">
        <v>16208</v>
      </c>
      <c r="D21" s="39">
        <v>1159</v>
      </c>
      <c r="E21" s="39">
        <v>14089</v>
      </c>
      <c r="F21" s="39">
        <v>96</v>
      </c>
      <c r="G21" s="39">
        <v>434</v>
      </c>
      <c r="H21" s="39">
        <v>271</v>
      </c>
      <c r="I21" s="39">
        <v>159</v>
      </c>
      <c r="J21" s="40">
        <v>7.1507897334649559</v>
      </c>
      <c r="K21" s="41">
        <v>86.926209279368223</v>
      </c>
      <c r="L21" s="42">
        <v>0.5923000987166831</v>
      </c>
      <c r="M21" s="41">
        <v>2.6776900296150048</v>
      </c>
      <c r="N21" s="43">
        <v>1.6720138203356369</v>
      </c>
      <c r="O21" s="43">
        <v>0.98099703849950648</v>
      </c>
    </row>
    <row r="22" spans="2:15" ht="20.100000000000001" customHeight="1">
      <c r="B22" s="4" t="s">
        <v>19</v>
      </c>
      <c r="C22" s="32">
        <v>21281</v>
      </c>
      <c r="D22" s="24">
        <v>1882</v>
      </c>
      <c r="E22" s="24">
        <v>12215</v>
      </c>
      <c r="F22" s="24">
        <v>3118</v>
      </c>
      <c r="G22" s="24">
        <v>2213</v>
      </c>
      <c r="H22" s="24">
        <v>1204</v>
      </c>
      <c r="I22" s="24">
        <v>649</v>
      </c>
      <c r="J22" s="44">
        <v>8.8435693811381046</v>
      </c>
      <c r="K22" s="34">
        <v>57.398618485973408</v>
      </c>
      <c r="L22" s="35">
        <v>14.651567125605</v>
      </c>
      <c r="M22" s="34">
        <v>10.398947417884498</v>
      </c>
      <c r="N22" s="45">
        <v>5.6576288708237392</v>
      </c>
      <c r="O22" s="45">
        <v>3.0496687185752549</v>
      </c>
    </row>
    <row r="23" spans="2:15" ht="20.100000000000001" customHeight="1">
      <c r="B23" s="5" t="s">
        <v>20</v>
      </c>
      <c r="C23" s="46">
        <v>37691</v>
      </c>
      <c r="D23" s="46">
        <v>3063</v>
      </c>
      <c r="E23" s="46">
        <v>26455</v>
      </c>
      <c r="F23" s="46">
        <v>3216</v>
      </c>
      <c r="G23" s="46">
        <v>2667</v>
      </c>
      <c r="H23" s="46">
        <v>1479</v>
      </c>
      <c r="I23" s="46">
        <v>811</v>
      </c>
      <c r="J23" s="47">
        <v>8.1266084741715527</v>
      </c>
      <c r="K23" s="48">
        <v>70.18916982834098</v>
      </c>
      <c r="L23" s="49">
        <v>8.532540924889231</v>
      </c>
      <c r="M23" s="48">
        <v>7.0759597781963866</v>
      </c>
      <c r="N23" s="50">
        <v>3.9240136902708866</v>
      </c>
      <c r="O23" s="50">
        <v>2.1517073041309596</v>
      </c>
    </row>
    <row r="24" spans="2:15">
      <c r="B24" s="221" t="s">
        <v>33</v>
      </c>
      <c r="C24" s="221"/>
      <c r="D24" s="221"/>
      <c r="E24" s="221"/>
      <c r="F24" s="221"/>
      <c r="G24" s="221"/>
      <c r="H24" s="221"/>
      <c r="I24" s="221"/>
      <c r="J24" s="221"/>
      <c r="K24" s="221"/>
      <c r="L24" s="221"/>
      <c r="M24" s="221"/>
      <c r="N24" s="221"/>
      <c r="O24" s="221"/>
    </row>
    <row r="25" spans="2:15">
      <c r="B25" s="222" t="s">
        <v>34</v>
      </c>
      <c r="C25" s="222"/>
      <c r="D25" s="222"/>
      <c r="E25" s="222"/>
      <c r="F25" s="222"/>
      <c r="G25" s="222"/>
      <c r="H25" s="222"/>
      <c r="I25" s="222"/>
      <c r="J25" s="222"/>
      <c r="K25" s="222"/>
      <c r="L25" s="222"/>
      <c r="M25" s="222"/>
      <c r="N25" s="222"/>
      <c r="O25" s="222"/>
    </row>
    <row r="26" spans="2:15" ht="28.5" customHeight="1">
      <c r="B26" s="209" t="s">
        <v>28</v>
      </c>
      <c r="C26" s="209"/>
      <c r="D26" s="209"/>
      <c r="E26" s="209"/>
      <c r="F26" s="209"/>
      <c r="G26" s="209"/>
      <c r="H26" s="209"/>
      <c r="I26" s="209"/>
      <c r="J26" s="209"/>
      <c r="K26" s="209"/>
      <c r="L26" s="209"/>
      <c r="M26" s="209"/>
      <c r="N26" s="209"/>
      <c r="O26" s="209"/>
    </row>
    <row r="27" spans="2:15">
      <c r="B27" s="223" t="s">
        <v>44</v>
      </c>
      <c r="C27" s="223"/>
      <c r="D27" s="223"/>
      <c r="E27" s="223"/>
      <c r="F27" s="223"/>
      <c r="G27" s="223"/>
      <c r="H27" s="223"/>
      <c r="I27" s="223"/>
      <c r="J27" s="223"/>
      <c r="K27" s="223"/>
      <c r="L27" s="223"/>
      <c r="M27" s="223"/>
      <c r="N27" s="223"/>
      <c r="O27" s="223"/>
    </row>
  </sheetData>
  <mergeCells count="8">
    <mergeCell ref="B27:O27"/>
    <mergeCell ref="C4:I4"/>
    <mergeCell ref="J4:O4"/>
    <mergeCell ref="B2:O2"/>
    <mergeCell ref="B3:B4"/>
    <mergeCell ref="B24:O24"/>
    <mergeCell ref="B25:O25"/>
    <mergeCell ref="B26:O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6"/>
  <sheetViews>
    <sheetView workbookViewId="0">
      <selection activeCell="B2" sqref="B2:O2"/>
    </sheetView>
  </sheetViews>
  <sheetFormatPr baseColWidth="10" defaultRowHeight="15.6"/>
  <cols>
    <col min="2" max="2" width="26" customWidth="1"/>
    <col min="3" max="15" width="20.8984375" customWidth="1"/>
    <col min="16" max="19" width="15.8984375" customWidth="1"/>
  </cols>
  <sheetData>
    <row r="1" spans="2:15" ht="18">
      <c r="C1" s="2"/>
      <c r="D1" s="2"/>
      <c r="E1" s="2"/>
      <c r="F1" s="2"/>
      <c r="G1" s="2"/>
      <c r="H1" s="1"/>
      <c r="I1" s="1"/>
      <c r="J1" s="1"/>
      <c r="K1" s="1"/>
      <c r="L1" s="1"/>
      <c r="M1" s="1"/>
      <c r="N1" s="1"/>
      <c r="O1" s="1"/>
    </row>
    <row r="2" spans="2:15">
      <c r="B2" s="220" t="s">
        <v>57</v>
      </c>
      <c r="C2" s="220"/>
      <c r="D2" s="220"/>
      <c r="E2" s="220"/>
      <c r="F2" s="220"/>
      <c r="G2" s="220"/>
      <c r="H2" s="220"/>
      <c r="I2" s="220"/>
      <c r="J2" s="220"/>
      <c r="K2" s="220"/>
      <c r="L2" s="220"/>
      <c r="M2" s="220"/>
      <c r="N2" s="220"/>
      <c r="O2" s="220"/>
    </row>
    <row r="3" spans="2:15" ht="41.1" customHeight="1">
      <c r="B3" s="213" t="s">
        <v>21</v>
      </c>
      <c r="C3" s="6" t="s">
        <v>23</v>
      </c>
      <c r="D3" s="6" t="s">
        <v>30</v>
      </c>
      <c r="E3" s="6" t="s">
        <v>24</v>
      </c>
      <c r="F3" s="6" t="s">
        <v>25</v>
      </c>
      <c r="G3" s="6" t="s">
        <v>31</v>
      </c>
      <c r="H3" s="6" t="s">
        <v>26</v>
      </c>
      <c r="I3" s="6" t="s">
        <v>27</v>
      </c>
      <c r="J3" s="6" t="s">
        <v>30</v>
      </c>
      <c r="K3" s="6" t="s">
        <v>24</v>
      </c>
      <c r="L3" s="6" t="s">
        <v>25</v>
      </c>
      <c r="M3" s="6" t="s">
        <v>31</v>
      </c>
      <c r="N3" s="6" t="s">
        <v>26</v>
      </c>
      <c r="O3" s="7" t="s">
        <v>27</v>
      </c>
    </row>
    <row r="4" spans="2:15" ht="20.100000000000001" customHeight="1">
      <c r="B4" s="214"/>
      <c r="C4" s="204" t="s">
        <v>0</v>
      </c>
      <c r="D4" s="205"/>
      <c r="E4" s="205"/>
      <c r="F4" s="205"/>
      <c r="G4" s="205"/>
      <c r="H4" s="205"/>
      <c r="I4" s="206"/>
      <c r="J4" s="204" t="s">
        <v>1</v>
      </c>
      <c r="K4" s="205"/>
      <c r="L4" s="205"/>
      <c r="M4" s="205"/>
      <c r="N4" s="205"/>
      <c r="O4" s="206"/>
    </row>
    <row r="5" spans="2:15" ht="20.100000000000001" customHeight="1">
      <c r="B5" s="23" t="s">
        <v>2</v>
      </c>
      <c r="C5" s="24">
        <v>3133</v>
      </c>
      <c r="D5" s="9">
        <v>316</v>
      </c>
      <c r="E5" s="10">
        <v>1641</v>
      </c>
      <c r="F5" s="10">
        <v>72</v>
      </c>
      <c r="G5" s="10">
        <v>723</v>
      </c>
      <c r="H5" s="10">
        <v>236</v>
      </c>
      <c r="I5" s="11">
        <v>145</v>
      </c>
      <c r="J5" s="25">
        <v>10.08617938078519</v>
      </c>
      <c r="K5" s="25">
        <v>52.377912543887653</v>
      </c>
      <c r="L5" s="26">
        <v>2.298116820938398</v>
      </c>
      <c r="M5" s="25">
        <v>23.076923076923077</v>
      </c>
      <c r="N5" s="25">
        <v>7.5327162464091924</v>
      </c>
      <c r="O5" s="25">
        <v>4.6281519310564958</v>
      </c>
    </row>
    <row r="6" spans="2:15" ht="20.100000000000001" customHeight="1">
      <c r="B6" s="27" t="s">
        <v>3</v>
      </c>
      <c r="C6" s="28">
        <v>8783</v>
      </c>
      <c r="D6" s="12">
        <v>612</v>
      </c>
      <c r="E6" s="13">
        <v>4903</v>
      </c>
      <c r="F6" s="13">
        <v>2286</v>
      </c>
      <c r="G6" s="13">
        <v>359</v>
      </c>
      <c r="H6" s="13">
        <v>494</v>
      </c>
      <c r="I6" s="13">
        <v>129</v>
      </c>
      <c r="J6" s="29">
        <v>6.9680063759535464</v>
      </c>
      <c r="K6" s="29">
        <v>55.823750426961169</v>
      </c>
      <c r="L6" s="30">
        <v>26.027553227826484</v>
      </c>
      <c r="M6" s="29">
        <v>4.0874416486394169</v>
      </c>
      <c r="N6" s="29">
        <v>5.6245018786291698</v>
      </c>
      <c r="O6" s="29">
        <v>1.4687464419902085</v>
      </c>
    </row>
    <row r="7" spans="2:15" ht="20.100000000000001" customHeight="1">
      <c r="B7" s="31" t="s">
        <v>4</v>
      </c>
      <c r="C7" s="32" t="s">
        <v>22</v>
      </c>
      <c r="D7" s="32" t="s">
        <v>22</v>
      </c>
      <c r="E7" s="32" t="s">
        <v>22</v>
      </c>
      <c r="F7" s="32" t="s">
        <v>22</v>
      </c>
      <c r="G7" s="32" t="s">
        <v>22</v>
      </c>
      <c r="H7" s="32" t="s">
        <v>22</v>
      </c>
      <c r="I7" s="32" t="s">
        <v>22</v>
      </c>
      <c r="J7" s="33" t="s">
        <v>22</v>
      </c>
      <c r="K7" s="33" t="s">
        <v>22</v>
      </c>
      <c r="L7" s="33" t="s">
        <v>22</v>
      </c>
      <c r="M7" s="33" t="s">
        <v>22</v>
      </c>
      <c r="N7" s="33" t="s">
        <v>22</v>
      </c>
      <c r="O7" s="33" t="s">
        <v>22</v>
      </c>
    </row>
    <row r="8" spans="2:15" ht="20.100000000000001" customHeight="1">
      <c r="B8" s="27" t="s">
        <v>5</v>
      </c>
      <c r="C8" s="28">
        <v>4065</v>
      </c>
      <c r="D8" s="12">
        <v>116</v>
      </c>
      <c r="E8" s="13">
        <v>3672</v>
      </c>
      <c r="F8" s="13">
        <v>16</v>
      </c>
      <c r="G8" s="13">
        <v>132</v>
      </c>
      <c r="H8" s="13">
        <v>98</v>
      </c>
      <c r="I8" s="13">
        <v>31</v>
      </c>
      <c r="J8" s="29">
        <v>2.8536285362853628</v>
      </c>
      <c r="K8" s="29">
        <v>90.332103321033202</v>
      </c>
      <c r="L8" s="30">
        <v>0.39360393603936034</v>
      </c>
      <c r="M8" s="29">
        <v>3.2472324723247228</v>
      </c>
      <c r="N8" s="29">
        <v>2.4108241082410822</v>
      </c>
      <c r="O8" s="29">
        <v>0.76260762607626076</v>
      </c>
    </row>
    <row r="9" spans="2:15" ht="20.100000000000001" customHeight="1">
      <c r="B9" s="31" t="s">
        <v>6</v>
      </c>
      <c r="C9" s="32">
        <v>248</v>
      </c>
      <c r="D9" s="14">
        <v>43</v>
      </c>
      <c r="E9" s="10">
        <v>172</v>
      </c>
      <c r="F9" s="10">
        <v>0</v>
      </c>
      <c r="G9" s="10">
        <v>17</v>
      </c>
      <c r="H9" s="10">
        <v>5</v>
      </c>
      <c r="I9" s="10">
        <v>11</v>
      </c>
      <c r="J9" s="34">
        <v>17.338709677419356</v>
      </c>
      <c r="K9" s="34">
        <v>69.354838709677423</v>
      </c>
      <c r="L9" s="35">
        <v>0</v>
      </c>
      <c r="M9" s="34">
        <v>6.854838709677419</v>
      </c>
      <c r="N9" s="34">
        <v>2.0161290322580645</v>
      </c>
      <c r="O9" s="34">
        <v>4.435483870967742</v>
      </c>
    </row>
    <row r="10" spans="2:15" ht="20.100000000000001" customHeight="1">
      <c r="B10" s="27" t="s">
        <v>7</v>
      </c>
      <c r="C10" s="28">
        <v>316</v>
      </c>
      <c r="D10" s="12">
        <v>35</v>
      </c>
      <c r="E10" s="13">
        <v>146</v>
      </c>
      <c r="F10" s="13">
        <v>18</v>
      </c>
      <c r="G10" s="13">
        <v>86</v>
      </c>
      <c r="H10" s="13">
        <v>15</v>
      </c>
      <c r="I10" s="13">
        <v>16</v>
      </c>
      <c r="J10" s="29">
        <v>11.075949367088606</v>
      </c>
      <c r="K10" s="29">
        <v>46.202531645569621</v>
      </c>
      <c r="L10" s="30">
        <v>5.6962025316455698</v>
      </c>
      <c r="M10" s="29">
        <v>27.215189873417721</v>
      </c>
      <c r="N10" s="29">
        <v>4.7468354430379751</v>
      </c>
      <c r="O10" s="29">
        <v>5.0632911392405067</v>
      </c>
    </row>
    <row r="11" spans="2:15" ht="20.100000000000001" customHeight="1">
      <c r="B11" s="31" t="s">
        <v>8</v>
      </c>
      <c r="C11" s="32">
        <v>2705</v>
      </c>
      <c r="D11" s="14">
        <v>454</v>
      </c>
      <c r="E11" s="10">
        <v>1528</v>
      </c>
      <c r="F11" s="10">
        <v>34</v>
      </c>
      <c r="G11" s="10">
        <v>292</v>
      </c>
      <c r="H11" s="10">
        <v>281</v>
      </c>
      <c r="I11" s="10">
        <v>116</v>
      </c>
      <c r="J11" s="34">
        <v>16.783733826247691</v>
      </c>
      <c r="K11" s="34">
        <v>56.487985212569313</v>
      </c>
      <c r="L11" s="35">
        <v>1.2569316081330868</v>
      </c>
      <c r="M11" s="34">
        <v>10.794824399260628</v>
      </c>
      <c r="N11" s="34">
        <v>10.388170055452866</v>
      </c>
      <c r="O11" s="34">
        <v>4.2883548983364141</v>
      </c>
    </row>
    <row r="12" spans="2:15" ht="20.100000000000001" customHeight="1">
      <c r="B12" s="27" t="s">
        <v>9</v>
      </c>
      <c r="C12" s="28">
        <v>1891</v>
      </c>
      <c r="D12" s="12">
        <v>78</v>
      </c>
      <c r="E12" s="13">
        <v>1734</v>
      </c>
      <c r="F12" s="13">
        <v>13</v>
      </c>
      <c r="G12" s="13">
        <v>39</v>
      </c>
      <c r="H12" s="13">
        <v>6</v>
      </c>
      <c r="I12" s="13">
        <v>21</v>
      </c>
      <c r="J12" s="29">
        <v>4.1248016922263355</v>
      </c>
      <c r="K12" s="29">
        <v>91.697514542570076</v>
      </c>
      <c r="L12" s="30">
        <v>0.68746694870438918</v>
      </c>
      <c r="M12" s="29">
        <v>2.0624008461131678</v>
      </c>
      <c r="N12" s="29">
        <v>0.31729243786356426</v>
      </c>
      <c r="O12" s="29">
        <v>1.1105235325224749</v>
      </c>
    </row>
    <row r="13" spans="2:15" ht="20.100000000000001" customHeight="1">
      <c r="B13" s="31" t="s">
        <v>10</v>
      </c>
      <c r="C13" s="32">
        <v>3535</v>
      </c>
      <c r="D13" s="14">
        <v>275</v>
      </c>
      <c r="E13" s="10">
        <v>2184</v>
      </c>
      <c r="F13" s="10">
        <v>432</v>
      </c>
      <c r="G13" s="10">
        <v>467</v>
      </c>
      <c r="H13" s="10">
        <v>43</v>
      </c>
      <c r="I13" s="10">
        <v>134</v>
      </c>
      <c r="J13" s="34">
        <v>7.7793493635077784</v>
      </c>
      <c r="K13" s="34">
        <v>61.78217821782178</v>
      </c>
      <c r="L13" s="35">
        <v>12.220650636492222</v>
      </c>
      <c r="M13" s="34">
        <v>13.210749646393211</v>
      </c>
      <c r="N13" s="34">
        <v>1.2164073550212162</v>
      </c>
      <c r="O13" s="34">
        <v>3.790664780763791</v>
      </c>
    </row>
    <row r="14" spans="2:15" ht="20.100000000000001" customHeight="1">
      <c r="B14" s="27" t="s">
        <v>11</v>
      </c>
      <c r="C14" s="28">
        <v>362</v>
      </c>
      <c r="D14" s="12">
        <v>58</v>
      </c>
      <c r="E14" s="13">
        <v>190</v>
      </c>
      <c r="F14" s="13">
        <v>13</v>
      </c>
      <c r="G14" s="13">
        <v>53</v>
      </c>
      <c r="H14" s="13">
        <v>20</v>
      </c>
      <c r="I14" s="13">
        <v>28</v>
      </c>
      <c r="J14" s="29">
        <v>16.022099447513813</v>
      </c>
      <c r="K14" s="29">
        <v>52.486187845303867</v>
      </c>
      <c r="L14" s="30">
        <v>3.5911602209944751</v>
      </c>
      <c r="M14" s="29">
        <v>14.64088397790055</v>
      </c>
      <c r="N14" s="29">
        <v>5.5248618784530388</v>
      </c>
      <c r="O14" s="29">
        <v>7.7348066298342539</v>
      </c>
    </row>
    <row r="15" spans="2:15" ht="20.100000000000001" customHeight="1">
      <c r="B15" s="31" t="s">
        <v>12</v>
      </c>
      <c r="C15" s="32">
        <v>919</v>
      </c>
      <c r="D15" s="14">
        <v>90</v>
      </c>
      <c r="E15" s="10">
        <v>632</v>
      </c>
      <c r="F15" s="10">
        <v>42</v>
      </c>
      <c r="G15" s="10">
        <v>32</v>
      </c>
      <c r="H15" s="10">
        <v>85</v>
      </c>
      <c r="I15" s="10">
        <v>38</v>
      </c>
      <c r="J15" s="34">
        <v>9.7932535364526654</v>
      </c>
      <c r="K15" s="34">
        <v>68.77040261153428</v>
      </c>
      <c r="L15" s="35">
        <v>4.5701849836779109</v>
      </c>
      <c r="M15" s="34">
        <v>3.4820457018498367</v>
      </c>
      <c r="N15" s="34">
        <v>9.2491838955386285</v>
      </c>
      <c r="O15" s="34">
        <v>4.1349292709466816</v>
      </c>
    </row>
    <row r="16" spans="2:15" ht="20.100000000000001" customHeight="1">
      <c r="B16" s="27" t="s">
        <v>13</v>
      </c>
      <c r="C16" s="28">
        <v>234</v>
      </c>
      <c r="D16" s="12">
        <v>18</v>
      </c>
      <c r="E16" s="13">
        <v>174</v>
      </c>
      <c r="F16" s="13">
        <v>14</v>
      </c>
      <c r="G16" s="13">
        <v>12</v>
      </c>
      <c r="H16" s="13">
        <v>10</v>
      </c>
      <c r="I16" s="13">
        <v>6</v>
      </c>
      <c r="J16" s="29">
        <v>7.6923076923076925</v>
      </c>
      <c r="K16" s="29">
        <v>74.358974358974365</v>
      </c>
      <c r="L16" s="30">
        <v>5.982905982905983</v>
      </c>
      <c r="M16" s="29">
        <v>5.1282051282051277</v>
      </c>
      <c r="N16" s="29">
        <v>4.2735042735042734</v>
      </c>
      <c r="O16" s="29">
        <v>2.5641025641025639</v>
      </c>
    </row>
    <row r="17" spans="2:15" ht="20.100000000000001" customHeight="1">
      <c r="B17" s="31" t="s">
        <v>14</v>
      </c>
      <c r="C17" s="32">
        <v>6916</v>
      </c>
      <c r="D17" s="14">
        <v>758</v>
      </c>
      <c r="E17" s="10">
        <v>5784</v>
      </c>
      <c r="F17" s="10">
        <v>27</v>
      </c>
      <c r="G17" s="10">
        <v>192</v>
      </c>
      <c r="H17" s="10">
        <v>99</v>
      </c>
      <c r="I17" s="10">
        <v>56</v>
      </c>
      <c r="J17" s="34">
        <v>10.960092539039907</v>
      </c>
      <c r="K17" s="34">
        <v>83.632157316367838</v>
      </c>
      <c r="L17" s="35">
        <v>0.39039907460960094</v>
      </c>
      <c r="M17" s="34">
        <v>2.776171197223829</v>
      </c>
      <c r="N17" s="34">
        <v>1.4314632735685366</v>
      </c>
      <c r="O17" s="34">
        <v>0.80971659919028338</v>
      </c>
    </row>
    <row r="18" spans="2:15" ht="20.100000000000001" customHeight="1">
      <c r="B18" s="27" t="s">
        <v>15</v>
      </c>
      <c r="C18" s="28">
        <v>2736</v>
      </c>
      <c r="D18" s="12">
        <v>163</v>
      </c>
      <c r="E18" s="13">
        <v>2384</v>
      </c>
      <c r="F18" s="13">
        <v>36</v>
      </c>
      <c r="G18" s="13">
        <v>73</v>
      </c>
      <c r="H18" s="13">
        <v>52</v>
      </c>
      <c r="I18" s="13">
        <v>28</v>
      </c>
      <c r="J18" s="29">
        <v>5.9576023391812862</v>
      </c>
      <c r="K18" s="29">
        <v>87.134502923976612</v>
      </c>
      <c r="L18" s="30">
        <v>1.3157894736842104</v>
      </c>
      <c r="M18" s="29">
        <v>2.6681286549707601</v>
      </c>
      <c r="N18" s="29">
        <v>1.9005847953216373</v>
      </c>
      <c r="O18" s="29">
        <v>1.0233918128654971</v>
      </c>
    </row>
    <row r="19" spans="2:15" ht="20.100000000000001" customHeight="1">
      <c r="B19" s="31" t="s">
        <v>16</v>
      </c>
      <c r="C19" s="32">
        <v>779</v>
      </c>
      <c r="D19" s="15">
        <v>57</v>
      </c>
      <c r="E19" s="16">
        <v>436</v>
      </c>
      <c r="F19" s="16">
        <v>158</v>
      </c>
      <c r="G19" s="16">
        <v>78</v>
      </c>
      <c r="H19" s="16">
        <v>18</v>
      </c>
      <c r="I19" s="16">
        <v>32</v>
      </c>
      <c r="J19" s="34">
        <v>7.3170731707317067</v>
      </c>
      <c r="K19" s="34">
        <v>55.969191270860073</v>
      </c>
      <c r="L19" s="35">
        <v>20.282413350449293</v>
      </c>
      <c r="M19" s="34">
        <v>10.012836970474968</v>
      </c>
      <c r="N19" s="34">
        <v>2.3106546854942236</v>
      </c>
      <c r="O19" s="34">
        <v>4.1078305519897302</v>
      </c>
    </row>
    <row r="20" spans="2:15" ht="20.100000000000001" customHeight="1">
      <c r="B20" s="36" t="s">
        <v>17</v>
      </c>
      <c r="C20" s="37">
        <v>40</v>
      </c>
      <c r="D20" s="17">
        <v>0</v>
      </c>
      <c r="E20" s="18">
        <v>0</v>
      </c>
      <c r="F20" s="18">
        <v>0</v>
      </c>
      <c r="G20" s="18">
        <v>40</v>
      </c>
      <c r="H20" s="18">
        <v>0</v>
      </c>
      <c r="I20" s="19">
        <v>0</v>
      </c>
      <c r="J20" s="29">
        <v>0</v>
      </c>
      <c r="K20" s="29">
        <v>0</v>
      </c>
      <c r="L20" s="30">
        <v>0</v>
      </c>
      <c r="M20" s="38">
        <v>100</v>
      </c>
      <c r="N20" s="38">
        <v>0</v>
      </c>
      <c r="O20" s="38">
        <v>0</v>
      </c>
    </row>
    <row r="21" spans="2:15" ht="20.100000000000001" customHeight="1">
      <c r="B21" s="3" t="s">
        <v>18</v>
      </c>
      <c r="C21" s="39">
        <v>15648</v>
      </c>
      <c r="D21" s="39">
        <v>1115</v>
      </c>
      <c r="E21" s="39">
        <v>13574</v>
      </c>
      <c r="F21" s="39">
        <v>92</v>
      </c>
      <c r="G21" s="39">
        <v>476</v>
      </c>
      <c r="H21" s="39">
        <v>255</v>
      </c>
      <c r="I21" s="39">
        <v>136</v>
      </c>
      <c r="J21" s="40">
        <v>7.1255112474437627</v>
      </c>
      <c r="K21" s="41">
        <v>86.745910020449898</v>
      </c>
      <c r="L21" s="42">
        <v>0.58793456032719837</v>
      </c>
      <c r="M21" s="41">
        <v>3.0419222903885479</v>
      </c>
      <c r="N21" s="43">
        <v>1.6296012269938649</v>
      </c>
      <c r="O21" s="43">
        <v>0.86912065439672803</v>
      </c>
    </row>
    <row r="22" spans="2:15" ht="20.100000000000001" customHeight="1">
      <c r="B22" s="4" t="s">
        <v>19</v>
      </c>
      <c r="C22" s="32">
        <v>21014</v>
      </c>
      <c r="D22" s="24">
        <v>1958</v>
      </c>
      <c r="E22" s="24">
        <v>12006</v>
      </c>
      <c r="F22" s="24">
        <v>3069</v>
      </c>
      <c r="G22" s="24">
        <v>2119</v>
      </c>
      <c r="H22" s="24">
        <v>1207</v>
      </c>
      <c r="I22" s="24">
        <v>655</v>
      </c>
      <c r="J22" s="44">
        <v>9.3175977919482253</v>
      </c>
      <c r="K22" s="34">
        <v>57.133339678309703</v>
      </c>
      <c r="L22" s="35">
        <v>14.604549348053677</v>
      </c>
      <c r="M22" s="34">
        <v>10.083753688017511</v>
      </c>
      <c r="N22" s="45">
        <v>5.7437898543827925</v>
      </c>
      <c r="O22" s="45">
        <v>3.1169696392880937</v>
      </c>
    </row>
    <row r="23" spans="2:15" ht="20.100000000000001" customHeight="1">
      <c r="B23" s="5" t="s">
        <v>20</v>
      </c>
      <c r="C23" s="46">
        <v>36662</v>
      </c>
      <c r="D23" s="46">
        <v>3073</v>
      </c>
      <c r="E23" s="46">
        <v>25580</v>
      </c>
      <c r="F23" s="46">
        <v>3161</v>
      </c>
      <c r="G23" s="46">
        <v>2595</v>
      </c>
      <c r="H23" s="46">
        <v>1462</v>
      </c>
      <c r="I23" s="46">
        <v>791</v>
      </c>
      <c r="J23" s="47">
        <v>8.3819758878402713</v>
      </c>
      <c r="K23" s="48">
        <v>69.772516502100274</v>
      </c>
      <c r="L23" s="49">
        <v>8.6220064371829128</v>
      </c>
      <c r="M23" s="48">
        <v>7.0781735857290933</v>
      </c>
      <c r="N23" s="50">
        <v>3.9877802629425565</v>
      </c>
      <c r="O23" s="50">
        <v>2.157547324204899</v>
      </c>
    </row>
    <row r="24" spans="2:15" ht="32.1" customHeight="1">
      <c r="B24" s="227" t="s">
        <v>28</v>
      </c>
      <c r="C24" s="227"/>
      <c r="D24" s="227"/>
      <c r="E24" s="227"/>
      <c r="F24" s="227"/>
      <c r="G24" s="227"/>
      <c r="H24" s="227"/>
      <c r="I24" s="227"/>
      <c r="J24" s="227"/>
      <c r="K24" s="227"/>
      <c r="L24" s="227"/>
      <c r="M24" s="227"/>
      <c r="N24" s="227"/>
      <c r="O24" s="227"/>
    </row>
    <row r="25" spans="2:15">
      <c r="B25" s="224" t="s">
        <v>29</v>
      </c>
      <c r="C25" s="224"/>
      <c r="D25" s="224"/>
      <c r="E25" s="224"/>
      <c r="F25" s="224"/>
      <c r="G25" s="224"/>
      <c r="H25" s="224"/>
      <c r="I25" s="224"/>
      <c r="J25" s="224"/>
      <c r="K25" s="224"/>
      <c r="L25" s="224"/>
      <c r="M25" s="224"/>
      <c r="N25" s="224"/>
      <c r="O25" s="224"/>
    </row>
    <row r="26" spans="2:15">
      <c r="B26" s="225" t="s">
        <v>45</v>
      </c>
      <c r="C26" s="226"/>
      <c r="D26" s="226"/>
      <c r="E26" s="226"/>
      <c r="F26" s="226"/>
      <c r="G26" s="226"/>
      <c r="H26" s="226"/>
      <c r="I26" s="226"/>
      <c r="J26" s="226"/>
      <c r="K26" s="226"/>
      <c r="L26" s="226"/>
      <c r="M26" s="226"/>
      <c r="N26" s="226"/>
      <c r="O26" s="226"/>
    </row>
  </sheetData>
  <mergeCells count="7">
    <mergeCell ref="B2:O2"/>
    <mergeCell ref="B3:B4"/>
    <mergeCell ref="B25:O25"/>
    <mergeCell ref="B26:O26"/>
    <mergeCell ref="C4:I4"/>
    <mergeCell ref="J4:O4"/>
    <mergeCell ref="B24:O2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Props1.xml><?xml version="1.0" encoding="utf-8"?>
<ds:datastoreItem xmlns:ds="http://schemas.openxmlformats.org/officeDocument/2006/customXml" ds:itemID="{6D659171-58A6-4C15-ACBC-8F8677301162}">
  <ds:schemaRefs>
    <ds:schemaRef ds:uri="http://schemas.microsoft.com/sharepoint/v3/contenttype/forms"/>
  </ds:schemaRefs>
</ds:datastoreItem>
</file>

<file path=customXml/itemProps2.xml><?xml version="1.0" encoding="utf-8"?>
<ds:datastoreItem xmlns:ds="http://schemas.openxmlformats.org/officeDocument/2006/customXml" ds:itemID="{3CC957E9-332F-4748-9534-E7C4DC1320D1}"/>
</file>

<file path=customXml/itemProps3.xml><?xml version="1.0" encoding="utf-8"?>
<ds:datastoreItem xmlns:ds="http://schemas.openxmlformats.org/officeDocument/2006/customXml" ds:itemID="{255E9D0C-27C2-4410-830A-C3BF13E30B4E}">
  <ds:schemaRefs>
    <ds:schemaRef ds:uri="c36c42b8-7270-431b-8ac7-ff1b8da8aa77"/>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Inhalt</vt:lpstr>
      <vt:lpstr>01.03.2023</vt:lpstr>
      <vt:lpstr>01.03.2022</vt:lpstr>
      <vt:lpstr>01.03.2021</vt:lpstr>
      <vt:lpstr>01.03.2020</vt:lpstr>
      <vt:lpstr>01.03.2019</vt:lpstr>
      <vt:lpstr>01.03.2018</vt:lpstr>
      <vt:lpstr>01.03.2017</vt:lpstr>
      <vt:lpstr>01.03.2016</vt:lpstr>
      <vt:lpstr>01.03.2015</vt:lpstr>
      <vt:lpstr>01.03.2013</vt:lpstr>
      <vt:lpstr>01.03.2011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