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E3ABA878-AB81-4E41-B3F5-8E117565FF8E}" xr6:coauthVersionLast="47" xr6:coauthVersionMax="47" xr10:uidLastSave="{00000000-0000-0000-0000-000000000000}"/>
  <bookViews>
    <workbookView xWindow="38292" yWindow="4380" windowWidth="29016" windowHeight="15696" tabRatio="500" xr2:uid="{00000000-000D-0000-FFFF-FFFF00000000}"/>
  </bookViews>
  <sheets>
    <sheet name="Inhalt" sheetId="12" r:id="rId1"/>
    <sheet name="01.03.2023 | mit Horten" sheetId="17" r:id="rId2"/>
    <sheet name="01.03.2023 | ohne Horte" sheetId="18" r:id="rId3"/>
    <sheet name="01.03.2022 | mit Horten" sheetId="15" r:id="rId4"/>
    <sheet name="01.03.2022 | ohne Horte" sheetId="16" r:id="rId5"/>
    <sheet name="01.03.2021 | mit Horten" sheetId="13" r:id="rId6"/>
    <sheet name="01.03.2021 | ohne Horte " sheetId="14" r:id="rId7"/>
    <sheet name="01.03.2020 | mit Horten" sheetId="9" r:id="rId8"/>
    <sheet name="01.03.2020 | ohne Horte" sheetId="10" r:id="rId9"/>
    <sheet name="01.03.2019 | mit Horten" sheetId="8" r:id="rId10"/>
    <sheet name="01.03.2019 | ohne Horte" sheetId="11" r:id="rId11"/>
    <sheet name="01.03.2018 | mit Horten" sheetId="7" r:id="rId12"/>
    <sheet name="01.03.2017 | mit Horten" sheetId="6" r:id="rId13"/>
    <sheet name="01.03.2016 | mit Horten" sheetId="5" r:id="rId14"/>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1" i="16" l="1"/>
  <c r="I18" i="16"/>
  <c r="H18" i="16"/>
  <c r="H17" i="16"/>
  <c r="I14" i="16"/>
  <c r="H13" i="16"/>
  <c r="I12" i="16"/>
  <c r="I9" i="16"/>
  <c r="E22" i="16"/>
  <c r="G8" i="16"/>
  <c r="I7" i="16"/>
  <c r="E23" i="16"/>
  <c r="I6" i="16"/>
  <c r="I24" i="15"/>
  <c r="I21" i="15"/>
  <c r="H21" i="15"/>
  <c r="E22" i="15"/>
  <c r="I18" i="15"/>
  <c r="G17" i="15"/>
  <c r="I15" i="15"/>
  <c r="I14" i="15"/>
  <c r="H13" i="15"/>
  <c r="I13" i="15"/>
  <c r="I12" i="15"/>
  <c r="H10" i="15"/>
  <c r="H9" i="15"/>
  <c r="G9" i="15"/>
  <c r="I8" i="15"/>
  <c r="I7" i="15"/>
  <c r="F23" i="15"/>
  <c r="H6" i="15"/>
  <c r="H24" i="14"/>
  <c r="H15" i="14"/>
  <c r="I8" i="14"/>
  <c r="D22" i="14"/>
  <c r="H7" i="14"/>
  <c r="H6" i="14"/>
  <c r="I24" i="13"/>
  <c r="I20" i="13"/>
  <c r="I19" i="13"/>
  <c r="H19" i="13"/>
  <c r="H18" i="13"/>
  <c r="H15" i="13"/>
  <c r="H14" i="13"/>
  <c r="I13" i="13"/>
  <c r="I12" i="13"/>
  <c r="I11" i="13"/>
  <c r="G10" i="13"/>
  <c r="I8" i="13"/>
  <c r="G6" i="13"/>
  <c r="D22" i="5"/>
  <c r="D23" i="5"/>
  <c r="F22" i="5"/>
  <c r="F23" i="5"/>
  <c r="E22" i="5"/>
  <c r="E23" i="5"/>
  <c r="C22" i="5"/>
  <c r="C23" i="5"/>
  <c r="F23" i="14" l="1"/>
  <c r="E22" i="14"/>
  <c r="I6" i="15"/>
  <c r="F23" i="16"/>
  <c r="F22" i="16"/>
  <c r="G14" i="16"/>
  <c r="G19" i="16"/>
  <c r="H8" i="16"/>
  <c r="G7" i="14"/>
  <c r="G13" i="14"/>
  <c r="D23" i="15"/>
  <c r="H14" i="15"/>
  <c r="G19" i="15"/>
  <c r="G21" i="15"/>
  <c r="I8" i="16"/>
  <c r="I16" i="16"/>
  <c r="H19" i="16"/>
  <c r="H7" i="13"/>
  <c r="H19" i="14"/>
  <c r="H21" i="14"/>
  <c r="I10" i="15"/>
  <c r="H16" i="15"/>
  <c r="H17" i="15"/>
  <c r="H9" i="16"/>
  <c r="G18" i="16"/>
  <c r="I19" i="16"/>
  <c r="F22" i="15"/>
  <c r="I11" i="15"/>
  <c r="G13" i="15"/>
  <c r="I17" i="15"/>
  <c r="H14" i="16"/>
  <c r="I20" i="16"/>
  <c r="I24" i="16"/>
  <c r="H18" i="15"/>
  <c r="D24" i="5"/>
  <c r="I7" i="13"/>
  <c r="H10" i="14"/>
  <c r="H12" i="14"/>
  <c r="H14" i="14"/>
  <c r="E23" i="15"/>
  <c r="C23" i="15" s="1"/>
  <c r="D22" i="15"/>
  <c r="I9" i="15"/>
  <c r="H20" i="15"/>
  <c r="D23" i="16"/>
  <c r="D22" i="16"/>
  <c r="C22" i="16" s="1"/>
  <c r="I22" i="16" s="1"/>
  <c r="G15" i="16"/>
  <c r="I17" i="16"/>
  <c r="G22" i="16"/>
  <c r="C23" i="16"/>
  <c r="G7" i="16"/>
  <c r="G13" i="16"/>
  <c r="G6" i="16"/>
  <c r="H7" i="16"/>
  <c r="G12" i="16"/>
  <c r="H6" i="16"/>
  <c r="G9" i="16"/>
  <c r="H12" i="16"/>
  <c r="I13" i="16"/>
  <c r="G17" i="16"/>
  <c r="G21" i="16"/>
  <c r="G16" i="16"/>
  <c r="G20" i="16"/>
  <c r="H21" i="16"/>
  <c r="G24" i="16"/>
  <c r="H16" i="16"/>
  <c r="H20" i="16"/>
  <c r="H24" i="16"/>
  <c r="C22" i="15"/>
  <c r="G8" i="15"/>
  <c r="G12" i="15"/>
  <c r="G16" i="15"/>
  <c r="G20" i="15"/>
  <c r="G7" i="15"/>
  <c r="H8" i="15"/>
  <c r="G11" i="15"/>
  <c r="H12" i="15"/>
  <c r="G15" i="15"/>
  <c r="G6" i="15"/>
  <c r="H7" i="15"/>
  <c r="G10" i="15"/>
  <c r="H11" i="15"/>
  <c r="G14" i="15"/>
  <c r="H15" i="15"/>
  <c r="I16" i="15"/>
  <c r="G18" i="15"/>
  <c r="H19" i="15"/>
  <c r="I20" i="15"/>
  <c r="I19" i="15"/>
  <c r="G24" i="15"/>
  <c r="H24" i="15"/>
  <c r="H16" i="14"/>
  <c r="F23" i="13"/>
  <c r="D22" i="13"/>
  <c r="I17" i="13"/>
  <c r="H9" i="14"/>
  <c r="H18" i="14"/>
  <c r="D23" i="13"/>
  <c r="F22" i="13"/>
  <c r="G14" i="13"/>
  <c r="I21" i="13"/>
  <c r="I6" i="14"/>
  <c r="I15" i="14"/>
  <c r="I24" i="14"/>
  <c r="H6" i="13"/>
  <c r="G13" i="13"/>
  <c r="I9" i="13"/>
  <c r="H10" i="13"/>
  <c r="I15" i="13"/>
  <c r="D23" i="14"/>
  <c r="I7" i="14"/>
  <c r="I16" i="14"/>
  <c r="E23" i="13"/>
  <c r="E22" i="13"/>
  <c r="I12" i="14"/>
  <c r="I21" i="14"/>
  <c r="H11" i="13"/>
  <c r="I16" i="13"/>
  <c r="G18" i="13"/>
  <c r="E23" i="14"/>
  <c r="G8" i="14"/>
  <c r="I10" i="14"/>
  <c r="G17" i="14"/>
  <c r="I19" i="14"/>
  <c r="F22" i="14"/>
  <c r="C22" i="14" s="1"/>
  <c r="H8" i="14"/>
  <c r="I9" i="14"/>
  <c r="G12" i="14"/>
  <c r="H13" i="14"/>
  <c r="I14" i="14"/>
  <c r="G16" i="14"/>
  <c r="H17" i="14"/>
  <c r="I18" i="14"/>
  <c r="G21" i="14"/>
  <c r="G18" i="14"/>
  <c r="G6" i="14"/>
  <c r="G10" i="14"/>
  <c r="I13" i="14"/>
  <c r="G15" i="14"/>
  <c r="I17" i="14"/>
  <c r="G19" i="14"/>
  <c r="G24" i="14"/>
  <c r="G9" i="14"/>
  <c r="G14" i="14"/>
  <c r="G17" i="13"/>
  <c r="G21" i="13"/>
  <c r="I6" i="13"/>
  <c r="G8" i="13"/>
  <c r="H9" i="13"/>
  <c r="I10" i="13"/>
  <c r="G12" i="13"/>
  <c r="H13" i="13"/>
  <c r="I14" i="13"/>
  <c r="G16" i="13"/>
  <c r="H17" i="13"/>
  <c r="I18" i="13"/>
  <c r="G20" i="13"/>
  <c r="H21" i="13"/>
  <c r="G24" i="13"/>
  <c r="G9" i="13"/>
  <c r="G7" i="13"/>
  <c r="H8" i="13"/>
  <c r="G11" i="13"/>
  <c r="H12" i="13"/>
  <c r="G15" i="13"/>
  <c r="H16" i="13"/>
  <c r="G19" i="13"/>
  <c r="H20" i="13"/>
  <c r="H24" i="13"/>
  <c r="F24" i="5"/>
  <c r="C24" i="5"/>
  <c r="E24" i="5"/>
  <c r="C23" i="13" l="1"/>
  <c r="G23" i="13" s="1"/>
  <c r="H22" i="16"/>
  <c r="H23" i="16"/>
  <c r="G23" i="16"/>
  <c r="I23" i="16"/>
  <c r="H22" i="15"/>
  <c r="G22" i="15"/>
  <c r="I22" i="15"/>
  <c r="G23" i="15"/>
  <c r="I23" i="15"/>
  <c r="H23" i="15"/>
  <c r="C23" i="14"/>
  <c r="C22" i="13"/>
  <c r="G22" i="14"/>
  <c r="I22" i="14"/>
  <c r="H22" i="14"/>
  <c r="H23" i="13"/>
  <c r="I23" i="13" l="1"/>
  <c r="G22" i="13"/>
  <c r="I22" i="13"/>
  <c r="H22" i="13"/>
  <c r="H23" i="14"/>
  <c r="I23" i="14"/>
  <c r="G23" i="14"/>
</calcChain>
</file>

<file path=xl/sharedStrings.xml><?xml version="1.0" encoding="utf-8"?>
<sst xmlns="http://schemas.openxmlformats.org/spreadsheetml/2006/main" count="533" uniqueCount="70">
  <si>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</si>
  <si>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</si>
  <si>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</si>
  <si>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</si>
  <si>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</si>
  <si>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</si>
  <si>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</si>
  <si>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</si>
  <si>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</si>
  <si>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</si>
  <si>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</si>
  <si>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</si>
  <si>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</si>
  <si>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</si>
  <si>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</si>
  <si>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</si>
  <si>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</si>
  <si>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</si>
  <si>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</si>
  <si>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</si>
  <si>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Bundesland</t>
  </si>
  <si>
    <t>In %</t>
  </si>
  <si>
    <t>Quelle: FDZ der Statistischen Ämter des Bundes und der Länder sowie Statistisches Bundesamt, Kinder und tätige Personen in Tageseinrichtungen und in öffentlich geförderter Kindertagespflege, 2016; Berechnungen des Forschungsverbundes DJI/TU Dortmund, 2017</t>
  </si>
  <si>
    <t>Einrichtungsgröße</t>
  </si>
  <si>
    <t>klein (bis zu 44 Kinder)</t>
  </si>
  <si>
    <t>mittel 
(45 bis zu 75 Kinder)</t>
  </si>
  <si>
    <t>groß 
(76 und mehr Kinder)</t>
  </si>
  <si>
    <t>klein 
(bis zu 44 Kinder)</t>
  </si>
  <si>
    <t>Quelle: FDZ der Statistischen Ämter des Bundes und der Länder sowie Statistisches Bundesamt, Kinder und tätige Personen in Tageseinrichtungen und in öffentlich geförderter Kindertagespflege, 2017; Berechnungen der Bertelsmann Stiftung, 2018</t>
  </si>
  <si>
    <t>Quelle: FDZ der Statistischen Ämter des Bundes und der Länder sowie statistisches Bundesamt, Kinder und tätige Personen in Tageseinrichtungen und in öffentlich geförderter Kindertagespflege 2018; berechnet vom LG Empirische Bildungsforschung der FernUniversität in Hagen, 2019.</t>
  </si>
  <si>
    <t>mittel (45 bis zu 75 Kinder)</t>
  </si>
  <si>
    <t>groß (76 und mehr Kinder)</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</si>
  <si>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</si>
  <si>
    <t xml:space="preserve">Tab100_i49_lm21: Kindertageseinrichtungen (mit Horten) nach Anzahl der betreuten Kinder in den Bundesländern am 01.03.2020 (Anzahl; Anteil in %) </t>
  </si>
  <si>
    <t>KiTas (mit Horten) insgesamt</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</si>
  <si>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</si>
  <si>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 xml:space="preserve">Tab100_i49_lm20: Kindertageseinrichtungen (mit Horten) nach Anzahl der betreuten Kinder in den Bundesländern am 01.03.2019 (Anzahl; Anteil in %) </t>
  </si>
  <si>
    <t xml:space="preserve">Tab100_i49_lm19: Kindertageseinrichtungen (mit Horten) nach Anzahl der betreuten Kinder in den Bundesländern am 01.03.2018 (Anzahl; Anteil in %) </t>
  </si>
  <si>
    <t xml:space="preserve">Tab100_i49_lm18: Kindertageseinrichtungen (mit Horten) nach Anzahl der betreuten Kinder in den Bundesländern am 01.03.2017 (Anzahl; Anteil in %) </t>
  </si>
  <si>
    <t xml:space="preserve">Tab100_i49_lm17: Kindertageseinrichtungen (mit Horten) nach Anzahl der betreuten Kinder in den Bundesländern am 01.03.2016 (Anzahl; Anteil in %) </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</si>
  <si>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</si>
  <si>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</si>
  <si>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 xml:space="preserve">Tab100oh_i49oh_lm20: Kindertageseinrichtungen (ohne Horte) nach Anzahl der betreuten Kinder in den Bundesländern am 01.03.2019 (Anzahl; Anteil in %) </t>
  </si>
  <si>
    <t>KiTas (ohne Horte) insgesamt</t>
  </si>
  <si>
    <t>x</t>
  </si>
  <si>
    <t>Westdeutschland (ohne Berlin)*</t>
  </si>
  <si>
    <t>x Wert unterliegt nach Angabe des Statistischen Bundesamtes der Geheimhaltung</t>
  </si>
  <si>
    <t>* Exklusive der Werte, die nach Angabe des Statistischen Bundesamtes der Geheimhaltung unterliegen</t>
  </si>
  <si>
    <t xml:space="preserve">Tab100oh_i49oh_lm21: Kindertageseinrichtungen (ohne Horte) nach Anzahl der betreuten Kinder in den Bundesländern am 01.03.2020 (Anzahl; Anteil in %) </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</si>
  <si>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</si>
  <si>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</si>
  <si>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</si>
  <si>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</si>
  <si>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Unterteilung</t>
  </si>
  <si>
    <t>Link</t>
  </si>
  <si>
    <t>mit Horten</t>
  </si>
  <si>
    <t>ohne Horte</t>
  </si>
  <si>
    <t>KiTas nach ihrem Anzahl der betreuten Kinder</t>
  </si>
  <si>
    <t xml:space="preserve">Tab100_i49_lm22: Kindertageseinrichtungen (mit Horten) nach Anzahl der betreuten Kinder in den Bundesländern am 01.03.2021* (Anzahl; Anteil in %)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</si>
  <si>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</si>
  <si>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</si>
  <si>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 xml:space="preserve">Tab100oh_i49oh_lm22: Kindertageseinrichtungen (ohne Horte) nach Anzahl der betreuten Kinder in den Bundesländern am 01.03.2021* (Anzahl; Anteil in %) </t>
  </si>
  <si>
    <t>Westdeutschland (ohne Berlin)**</t>
  </si>
  <si>
    <t>** Exklusive der Werte, die nach Angabe des Statistischen Bundesamtes der Geheimhaltung unterliegen</t>
  </si>
  <si>
    <t xml:space="preserve">Tab100_i49_lm23: Kindertageseinrichtungen (mit Horten) nach Anzahl der betreuten Kinder in den Bundesländern am 01.03.2022 (Anzahl; Anteil in %) </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</si>
  <si>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</si>
  <si>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 xml:space="preserve">Tab100oh_i49oh_lm23: Kindertageseinrichtungen (ohne Horte) nach Anzahl der betreuten Kinder in den Bundesländern am 01.03.2022 (Anzahl; Anteil in %) </t>
  </si>
  <si>
    <t xml:space="preserve">Tab100_i49_lm24: Kindertageseinrichtungen (mit Horten) nach Anzahl der betreuten Kinder in den Bundesländern am 01.03.2023 (Anzahl; Anteil in %) </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</si>
  <si>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</si>
  <si>
    <t xml:space="preserve">Tab100oh_i49oh_lm24: Kindertageseinrichtungen (ohne Horte) nach Anzahl der betreuten Kinder in den Bundesländern am 01.03.2023 (Anzahl; Anteil in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</si>
</sst>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rgb="FFC00000"/>
      <name val="Calibri"/>
      <family val="2"/>
      <scheme val="minor"/>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i/>
      <sz val="11"/>
      <color theme="1"/>
      <name val="Calibri"/>
      <family val="2"/>
      <scheme val="minor"/>
    </font>
    <font>
      <b/>
      <sz val="11"/>
      <color theme="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sz val="12"/>
      <color theme="10"/>
      <name val="Calibri"/>
      <family val="2"/>
      <scheme val="minor"/>
    </font>
  </fonts>
  <fills count="9">
    <fill>
      <patternFill patternType="none"/>
    </fill>
    <fill>
      <patternFill patternType="gray125"/>
    </fill>
    <fill>
      <patternFill patternType="solid">
        <fgColor rgb="FFDED9C4"/>
        <bgColor indexed="64"/>
      </patternFill>
    </fill>
    <fill>
      <patternFill patternType="solid">
        <fgColor rgb="FFDBEEF5"/>
        <bgColor indexed="64"/>
      </patternFill>
    </fill>
    <fill>
      <patternFill patternType="solid">
        <fgColor rgb="FFF2F2F2"/>
        <bgColor rgb="FF000000"/>
      </patternFill>
    </fill>
    <fill>
      <patternFill patternType="solid">
        <fgColor rgb="FFF2F2F2"/>
        <bgColor indexed="64"/>
      </patternFill>
    </fill>
    <fill>
      <patternFill patternType="solid">
        <fgColor rgb="FFEEE7CF"/>
        <bgColor indexed="64"/>
      </patternFill>
    </fill>
    <fill>
      <patternFill patternType="solid">
        <fgColor rgb="FFDAEEF3"/>
        <bgColor indexed="64"/>
      </patternFill>
    </fill>
    <fill>
      <patternFill patternType="solid">
        <fgColor theme="2" tint="-9.9978637043366805E-2"/>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s>
  <cellStyleXfs count="52">
    <xf numFmtId="0" fontId="0"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10" fillId="0" borderId="0"/>
    <xf numFmtId="0" fontId="10" fillId="0" borderId="0"/>
    <xf numFmtId="0" fontId="10" fillId="0" borderId="0"/>
    <xf numFmtId="0" fontId="1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9"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 fillId="0" borderId="0"/>
  </cellStyleXfs>
  <cellXfs count="283">
    <xf numFmtId="0" fontId="0" fillId="0" borderId="0" xfId="0"/>
    <xf numFmtId="0" fontId="13" fillId="0" borderId="0" xfId="0" applyFont="1"/>
    <xf numFmtId="0" fontId="6" fillId="0" borderId="2" xfId="2" applyFont="1" applyBorder="1"/>
    <xf numFmtId="3" fontId="0" fillId="0" borderId="0" xfId="0" applyNumberFormat="1"/>
    <xf numFmtId="0" fontId="6" fillId="2" borderId="1" xfId="2" applyFont="1" applyFill="1" applyBorder="1"/>
    <xf numFmtId="0" fontId="6" fillId="2" borderId="5" xfId="2" applyFont="1" applyFill="1" applyBorder="1"/>
    <xf numFmtId="0" fontId="8" fillId="0" borderId="0" xfId="0" applyFont="1" applyAlignment="1">
      <alignment vertical="center" wrapText="1"/>
    </xf>
    <xf numFmtId="0" fontId="15" fillId="5" borderId="10" xfId="0" applyFont="1" applyFill="1" applyBorder="1" applyAlignment="1">
      <alignment horizontal="center" vertical="center" wrapText="1"/>
    </xf>
    <xf numFmtId="0" fontId="5" fillId="0" borderId="1" xfId="0" applyFont="1" applyBorder="1"/>
    <xf numFmtId="3" fontId="5" fillId="0" borderId="7" xfId="0" applyNumberFormat="1" applyFont="1" applyBorder="1" applyAlignment="1">
      <alignment horizontal="right" indent="4"/>
    </xf>
    <xf numFmtId="3" fontId="5" fillId="0" borderId="1" xfId="0" applyNumberFormat="1" applyFont="1" applyBorder="1" applyAlignment="1">
      <alignment horizontal="right" indent="4"/>
    </xf>
    <xf numFmtId="3" fontId="5" fillId="0" borderId="8" xfId="0" applyNumberFormat="1" applyFont="1" applyBorder="1" applyAlignment="1">
      <alignment horizontal="right" indent="4"/>
    </xf>
    <xf numFmtId="164" fontId="5" fillId="0" borderId="8" xfId="0" applyNumberFormat="1" applyFont="1" applyBorder="1" applyAlignment="1">
      <alignment horizontal="right" indent="5"/>
    </xf>
    <xf numFmtId="164" fontId="5" fillId="0" borderId="1" xfId="0" applyNumberFormat="1" applyFont="1" applyBorder="1" applyAlignment="1">
      <alignment horizontal="right" indent="5"/>
    </xf>
    <xf numFmtId="164" fontId="5" fillId="0" borderId="6" xfId="0" applyNumberFormat="1" applyFont="1" applyBorder="1" applyAlignment="1">
      <alignment horizontal="right" indent="5"/>
    </xf>
    <xf numFmtId="164" fontId="13" fillId="0" borderId="0" xfId="0" applyNumberFormat="1" applyFont="1"/>
    <xf numFmtId="0" fontId="5" fillId="3" borderId="2" xfId="0" applyFont="1" applyFill="1" applyBorder="1"/>
    <xf numFmtId="3" fontId="5" fillId="3" borderId="3" xfId="0" applyNumberFormat="1" applyFont="1" applyFill="1" applyBorder="1" applyAlignment="1">
      <alignment horizontal="right" indent="4"/>
    </xf>
    <xf numFmtId="3" fontId="5" fillId="3" borderId="2" xfId="0" applyNumberFormat="1" applyFont="1" applyFill="1" applyBorder="1" applyAlignment="1">
      <alignment horizontal="right" indent="4"/>
    </xf>
    <xf numFmtId="3" fontId="5" fillId="3" borderId="0" xfId="0" applyNumberFormat="1" applyFont="1" applyFill="1" applyAlignment="1">
      <alignment horizontal="right" indent="4"/>
    </xf>
    <xf numFmtId="164" fontId="5" fillId="3" borderId="0" xfId="0" applyNumberFormat="1" applyFont="1" applyFill="1" applyAlignment="1">
      <alignment horizontal="right" indent="5"/>
    </xf>
    <xf numFmtId="164" fontId="5" fillId="3" borderId="2" xfId="0" applyNumberFormat="1" applyFont="1" applyFill="1" applyBorder="1" applyAlignment="1">
      <alignment horizontal="right" indent="5"/>
    </xf>
    <xf numFmtId="164" fontId="5" fillId="3" borderId="4" xfId="0" applyNumberFormat="1" applyFont="1" applyFill="1" applyBorder="1" applyAlignment="1">
      <alignment horizontal="right" indent="5"/>
    </xf>
    <xf numFmtId="0" fontId="5" fillId="0" borderId="2" xfId="0" applyFont="1" applyBorder="1"/>
    <xf numFmtId="3" fontId="5" fillId="0" borderId="3" xfId="0" applyNumberFormat="1" applyFont="1" applyBorder="1" applyAlignment="1">
      <alignment horizontal="right" indent="4"/>
    </xf>
    <xf numFmtId="3" fontId="5" fillId="0" borderId="2" xfId="0" applyNumberFormat="1" applyFont="1" applyBorder="1" applyAlignment="1">
      <alignment horizontal="right" indent="4"/>
    </xf>
    <xf numFmtId="3" fontId="5" fillId="0" borderId="0" xfId="0" applyNumberFormat="1" applyFont="1" applyAlignment="1">
      <alignment horizontal="right" indent="4"/>
    </xf>
    <xf numFmtId="164" fontId="5" fillId="0" borderId="0" xfId="0" applyNumberFormat="1" applyFont="1" applyAlignment="1">
      <alignment horizontal="right" indent="5"/>
    </xf>
    <xf numFmtId="164" fontId="5" fillId="0" borderId="2" xfId="0" applyNumberFormat="1" applyFont="1" applyBorder="1" applyAlignment="1">
      <alignment horizontal="right" indent="5"/>
    </xf>
    <xf numFmtId="164" fontId="5" fillId="0" borderId="4" xfId="0" applyNumberFormat="1" applyFont="1" applyBorder="1" applyAlignment="1">
      <alignment horizontal="right" indent="5"/>
    </xf>
    <xf numFmtId="0" fontId="5" fillId="3" borderId="5" xfId="0" applyFont="1" applyFill="1" applyBorder="1"/>
    <xf numFmtId="3" fontId="5" fillId="3" borderId="11" xfId="0" applyNumberFormat="1" applyFont="1" applyFill="1" applyBorder="1" applyAlignment="1">
      <alignment horizontal="right" indent="4"/>
    </xf>
    <xf numFmtId="3" fontId="5" fillId="3" borderId="5" xfId="0" applyNumberFormat="1" applyFont="1" applyFill="1" applyBorder="1" applyAlignment="1">
      <alignment horizontal="right" indent="4"/>
    </xf>
    <xf numFmtId="3" fontId="5" fillId="3" borderId="9" xfId="0" applyNumberFormat="1" applyFont="1" applyFill="1" applyBorder="1" applyAlignment="1">
      <alignment horizontal="right" indent="4"/>
    </xf>
    <xf numFmtId="164" fontId="5" fillId="3" borderId="9" xfId="0" applyNumberFormat="1" applyFont="1" applyFill="1" applyBorder="1" applyAlignment="1">
      <alignment horizontal="right" indent="5"/>
    </xf>
    <xf numFmtId="164" fontId="5" fillId="3" borderId="5" xfId="0" applyNumberFormat="1" applyFont="1" applyFill="1" applyBorder="1" applyAlignment="1">
      <alignment horizontal="right" indent="5"/>
    </xf>
    <xf numFmtId="164" fontId="5" fillId="3" borderId="10" xfId="0" applyNumberFormat="1" applyFont="1" applyFill="1" applyBorder="1" applyAlignment="1">
      <alignment horizontal="right" indent="5"/>
    </xf>
    <xf numFmtId="3" fontId="5" fillId="2" borderId="0" xfId="0" applyNumberFormat="1" applyFont="1" applyFill="1" applyAlignment="1">
      <alignment horizontal="right" indent="4"/>
    </xf>
    <xf numFmtId="3" fontId="5" fillId="2" borderId="1" xfId="0" applyNumberFormat="1" applyFont="1" applyFill="1" applyBorder="1" applyAlignment="1">
      <alignment horizontal="right" indent="4"/>
    </xf>
    <xf numFmtId="164" fontId="5" fillId="2" borderId="0" xfId="0" applyNumberFormat="1" applyFont="1" applyFill="1" applyAlignment="1">
      <alignment horizontal="right" indent="5"/>
    </xf>
    <xf numFmtId="164" fontId="5" fillId="2" borderId="1" xfId="0" applyNumberFormat="1" applyFont="1" applyFill="1" applyBorder="1" applyAlignment="1">
      <alignment horizontal="right" indent="5"/>
    </xf>
    <xf numFmtId="164" fontId="5" fillId="2" borderId="4" xfId="0" applyNumberFormat="1" applyFont="1" applyFill="1" applyBorder="1" applyAlignment="1">
      <alignment horizontal="right" indent="5"/>
    </xf>
    <xf numFmtId="3" fontId="5" fillId="2" borderId="9" xfId="0" applyNumberFormat="1" applyFont="1" applyFill="1" applyBorder="1" applyAlignment="1">
      <alignment horizontal="right" indent="4"/>
    </xf>
    <xf numFmtId="3" fontId="5" fillId="2" borderId="5" xfId="0" applyNumberFormat="1" applyFont="1" applyFill="1" applyBorder="1" applyAlignment="1">
      <alignment horizontal="right" indent="4"/>
    </xf>
    <xf numFmtId="164" fontId="5" fillId="2" borderId="9" xfId="0" applyNumberFormat="1" applyFont="1" applyFill="1" applyBorder="1" applyAlignment="1">
      <alignment horizontal="right" indent="5"/>
    </xf>
    <xf numFmtId="164" fontId="5" fillId="2" borderId="5" xfId="0" applyNumberFormat="1" applyFont="1" applyFill="1" applyBorder="1" applyAlignment="1">
      <alignment horizontal="right" indent="5"/>
    </xf>
    <xf numFmtId="164" fontId="5" fillId="2" borderId="10" xfId="0" applyNumberFormat="1" applyFont="1" applyFill="1" applyBorder="1" applyAlignment="1">
      <alignment horizontal="right" indent="5"/>
    </xf>
    <xf numFmtId="0" fontId="4" fillId="3" borderId="2" xfId="0" applyFont="1" applyFill="1" applyBorder="1"/>
    <xf numFmtId="0" fontId="4" fillId="0" borderId="1" xfId="0" applyFont="1" applyBorder="1"/>
    <xf numFmtId="3" fontId="4" fillId="0" borderId="7" xfId="0" applyNumberFormat="1" applyFont="1" applyBorder="1" applyAlignment="1">
      <alignment horizontal="right" indent="4"/>
    </xf>
    <xf numFmtId="3" fontId="4" fillId="0" borderId="1" xfId="0" applyNumberFormat="1" applyFont="1" applyBorder="1" applyAlignment="1">
      <alignment horizontal="right" indent="4"/>
    </xf>
    <xf numFmtId="3" fontId="4" fillId="0" borderId="8" xfId="0" applyNumberFormat="1" applyFont="1" applyBorder="1" applyAlignment="1">
      <alignment horizontal="right" indent="4"/>
    </xf>
    <xf numFmtId="164" fontId="4" fillId="0" borderId="8" xfId="0" applyNumberFormat="1" applyFont="1" applyBorder="1" applyAlignment="1">
      <alignment horizontal="right" indent="5"/>
    </xf>
    <xf numFmtId="164" fontId="4" fillId="0" borderId="1" xfId="0" applyNumberFormat="1" applyFont="1" applyBorder="1" applyAlignment="1">
      <alignment horizontal="right" indent="5"/>
    </xf>
    <xf numFmtId="164" fontId="4" fillId="0" borderId="6" xfId="0" applyNumberFormat="1" applyFont="1" applyBorder="1" applyAlignment="1">
      <alignment horizontal="right" indent="5"/>
    </xf>
    <xf numFmtId="3" fontId="4" fillId="3" borderId="3" xfId="0" applyNumberFormat="1" applyFont="1" applyFill="1" applyBorder="1" applyAlignment="1">
      <alignment horizontal="right" indent="4"/>
    </xf>
    <xf numFmtId="3" fontId="4" fillId="3" borderId="2" xfId="0" applyNumberFormat="1" applyFont="1" applyFill="1" applyBorder="1" applyAlignment="1">
      <alignment horizontal="right" indent="4"/>
    </xf>
    <xf numFmtId="3" fontId="4" fillId="3" borderId="0" xfId="0" applyNumberFormat="1" applyFont="1" applyFill="1" applyAlignment="1">
      <alignment horizontal="right" indent="4"/>
    </xf>
    <xf numFmtId="164" fontId="4" fillId="3" borderId="0" xfId="0" applyNumberFormat="1" applyFont="1" applyFill="1" applyAlignment="1">
      <alignment horizontal="right" indent="5"/>
    </xf>
    <xf numFmtId="164" fontId="4" fillId="3" borderId="2" xfId="0" applyNumberFormat="1" applyFont="1" applyFill="1" applyBorder="1" applyAlignment="1">
      <alignment horizontal="right" indent="5"/>
    </xf>
    <xf numFmtId="164" fontId="4" fillId="3" borderId="4" xfId="0" applyNumberFormat="1" applyFont="1" applyFill="1" applyBorder="1" applyAlignment="1">
      <alignment horizontal="right" indent="5"/>
    </xf>
    <xf numFmtId="0" fontId="4" fillId="0" borderId="2" xfId="0" applyFont="1" applyBorder="1"/>
    <xf numFmtId="3" fontId="4" fillId="0" borderId="3" xfId="0" applyNumberFormat="1" applyFont="1" applyBorder="1" applyAlignment="1">
      <alignment horizontal="right" indent="4"/>
    </xf>
    <xf numFmtId="3" fontId="4" fillId="0" borderId="2" xfId="0" applyNumberFormat="1" applyFont="1" applyBorder="1" applyAlignment="1">
      <alignment horizontal="right" indent="4"/>
    </xf>
    <xf numFmtId="3" fontId="4" fillId="0" borderId="0" xfId="0" applyNumberFormat="1" applyFont="1" applyAlignment="1">
      <alignment horizontal="right" indent="4"/>
    </xf>
    <xf numFmtId="164" fontId="4" fillId="0" borderId="0" xfId="0" applyNumberFormat="1" applyFont="1" applyAlignment="1">
      <alignment horizontal="right" indent="5"/>
    </xf>
    <xf numFmtId="164" fontId="4" fillId="0" borderId="2" xfId="0" applyNumberFormat="1" applyFont="1" applyBorder="1" applyAlignment="1">
      <alignment horizontal="right" indent="5"/>
    </xf>
    <xf numFmtId="164" fontId="4" fillId="0" borderId="4" xfId="0" applyNumberFormat="1" applyFont="1" applyBorder="1" applyAlignment="1">
      <alignment horizontal="right" indent="5"/>
    </xf>
    <xf numFmtId="164" fontId="0" fillId="0" borderId="2" xfId="0" applyNumberFormat="1" applyBorder="1" applyAlignment="1">
      <alignment horizontal="right" indent="5"/>
    </xf>
    <xf numFmtId="164" fontId="0" fillId="0" borderId="4" xfId="0" applyNumberFormat="1" applyBorder="1" applyAlignment="1">
      <alignment horizontal="right" indent="5"/>
    </xf>
    <xf numFmtId="164" fontId="0" fillId="3" borderId="0" xfId="0" applyNumberFormat="1" applyFill="1" applyAlignment="1">
      <alignment horizontal="right" indent="5"/>
    </xf>
    <xf numFmtId="164" fontId="0" fillId="3" borderId="4" xfId="0" applyNumberFormat="1" applyFill="1" applyBorder="1" applyAlignment="1">
      <alignment horizontal="right" indent="5"/>
    </xf>
    <xf numFmtId="164" fontId="0" fillId="3" borderId="2" xfId="0" applyNumberFormat="1" applyFill="1" applyBorder="1" applyAlignment="1">
      <alignment horizontal="right" indent="5"/>
    </xf>
    <xf numFmtId="0" fontId="4" fillId="3" borderId="5" xfId="0" applyFont="1" applyFill="1" applyBorder="1"/>
    <xf numFmtId="3" fontId="4" fillId="3" borderId="11" xfId="0" applyNumberFormat="1" applyFont="1" applyFill="1" applyBorder="1" applyAlignment="1">
      <alignment horizontal="right" indent="4"/>
    </xf>
    <xf numFmtId="3" fontId="4" fillId="3" borderId="5" xfId="0" applyNumberFormat="1" applyFont="1" applyFill="1" applyBorder="1" applyAlignment="1">
      <alignment horizontal="right" indent="4"/>
    </xf>
    <xf numFmtId="3" fontId="4" fillId="3" borderId="9" xfId="0" applyNumberFormat="1" applyFont="1" applyFill="1" applyBorder="1" applyAlignment="1">
      <alignment horizontal="right" indent="4"/>
    </xf>
    <xf numFmtId="164" fontId="4" fillId="3" borderId="9" xfId="0" applyNumberFormat="1" applyFont="1" applyFill="1" applyBorder="1" applyAlignment="1">
      <alignment horizontal="right" indent="5"/>
    </xf>
    <xf numFmtId="164" fontId="4" fillId="3" borderId="5" xfId="0" applyNumberFormat="1" applyFont="1" applyFill="1" applyBorder="1" applyAlignment="1">
      <alignment horizontal="right" indent="5"/>
    </xf>
    <xf numFmtId="164" fontId="4" fillId="3" borderId="10" xfId="0" applyNumberFormat="1" applyFont="1" applyFill="1" applyBorder="1" applyAlignment="1">
      <alignment horizontal="right" indent="5"/>
    </xf>
    <xf numFmtId="0" fontId="6" fillId="2" borderId="1" xfId="44" applyFont="1" applyFill="1" applyBorder="1"/>
    <xf numFmtId="3" fontId="4" fillId="2" borderId="0" xfId="0" applyNumberFormat="1" applyFont="1" applyFill="1" applyAlignment="1">
      <alignment horizontal="right" indent="4"/>
    </xf>
    <xf numFmtId="3" fontId="4" fillId="2" borderId="1" xfId="0" applyNumberFormat="1" applyFont="1" applyFill="1" applyBorder="1" applyAlignment="1">
      <alignment horizontal="right" indent="4"/>
    </xf>
    <xf numFmtId="164" fontId="4" fillId="2" borderId="0" xfId="0" applyNumberFormat="1" applyFont="1" applyFill="1" applyAlignment="1">
      <alignment horizontal="right" indent="5"/>
    </xf>
    <xf numFmtId="164" fontId="4" fillId="2" borderId="1" xfId="0" applyNumberFormat="1" applyFont="1" applyFill="1" applyBorder="1" applyAlignment="1">
      <alignment horizontal="right" indent="5"/>
    </xf>
    <xf numFmtId="164" fontId="4" fillId="2" borderId="4" xfId="0" applyNumberFormat="1" applyFont="1" applyFill="1" applyBorder="1" applyAlignment="1">
      <alignment horizontal="right" indent="5"/>
    </xf>
    <xf numFmtId="0" fontId="6" fillId="0" borderId="2" xfId="44" applyFont="1" applyBorder="1"/>
    <xf numFmtId="0" fontId="6" fillId="2" borderId="5" xfId="44" applyFont="1" applyFill="1" applyBorder="1"/>
    <xf numFmtId="3" fontId="4" fillId="2" borderId="9" xfId="0" applyNumberFormat="1" applyFont="1" applyFill="1" applyBorder="1" applyAlignment="1">
      <alignment horizontal="right" indent="4"/>
    </xf>
    <xf numFmtId="3" fontId="4" fillId="2" borderId="5" xfId="0" applyNumberFormat="1" applyFont="1" applyFill="1" applyBorder="1" applyAlignment="1">
      <alignment horizontal="right" indent="4"/>
    </xf>
    <xf numFmtId="164" fontId="4" fillId="2" borderId="9" xfId="0" applyNumberFormat="1" applyFont="1" applyFill="1" applyBorder="1" applyAlignment="1">
      <alignment horizontal="right" indent="5"/>
    </xf>
    <xf numFmtId="164" fontId="4" fillId="2" borderId="5" xfId="0" applyNumberFormat="1" applyFont="1" applyFill="1" applyBorder="1" applyAlignment="1">
      <alignment horizontal="right" indent="5"/>
    </xf>
    <xf numFmtId="164" fontId="4" fillId="2" borderId="10" xfId="0" applyNumberFormat="1" applyFont="1" applyFill="1" applyBorder="1" applyAlignment="1">
      <alignment horizontal="right" indent="5"/>
    </xf>
    <xf numFmtId="0" fontId="0" fillId="6" borderId="0" xfId="0" applyFill="1"/>
    <xf numFmtId="0" fontId="0" fillId="6" borderId="3" xfId="0" applyFill="1" applyBorder="1"/>
    <xf numFmtId="0" fontId="3" fillId="0" borderId="1" xfId="0" applyFont="1" applyBorder="1"/>
    <xf numFmtId="3" fontId="3" fillId="0" borderId="7" xfId="0" applyNumberFormat="1" applyFont="1" applyBorder="1" applyAlignment="1">
      <alignment horizontal="right" indent="4"/>
    </xf>
    <xf numFmtId="3" fontId="3" fillId="0" borderId="1" xfId="0" applyNumberFormat="1" applyFont="1" applyBorder="1" applyAlignment="1">
      <alignment horizontal="right" indent="4"/>
    </xf>
    <xf numFmtId="3" fontId="3" fillId="0" borderId="8" xfId="0" applyNumberFormat="1" applyFont="1" applyBorder="1" applyAlignment="1">
      <alignment horizontal="right" indent="4"/>
    </xf>
    <xf numFmtId="164" fontId="3" fillId="0" borderId="8" xfId="0" applyNumberFormat="1" applyFont="1" applyBorder="1" applyAlignment="1">
      <alignment horizontal="right" indent="5"/>
    </xf>
    <xf numFmtId="164" fontId="3" fillId="0" borderId="1" xfId="0" applyNumberFormat="1" applyFont="1" applyBorder="1" applyAlignment="1">
      <alignment horizontal="right" indent="5"/>
    </xf>
    <xf numFmtId="164" fontId="3" fillId="0" borderId="6" xfId="0" applyNumberFormat="1" applyFont="1" applyBorder="1" applyAlignment="1">
      <alignment horizontal="right" indent="5"/>
    </xf>
    <xf numFmtId="0" fontId="3" fillId="3" borderId="2" xfId="0" applyFont="1" applyFill="1" applyBorder="1"/>
    <xf numFmtId="3" fontId="3" fillId="3" borderId="3" xfId="0" applyNumberFormat="1" applyFont="1" applyFill="1" applyBorder="1" applyAlignment="1">
      <alignment horizontal="right" indent="4"/>
    </xf>
    <xf numFmtId="3" fontId="3" fillId="3" borderId="2" xfId="0" applyNumberFormat="1" applyFont="1" applyFill="1" applyBorder="1" applyAlignment="1">
      <alignment horizontal="right" indent="4"/>
    </xf>
    <xf numFmtId="3" fontId="3" fillId="3" borderId="0" xfId="0" applyNumberFormat="1" applyFont="1" applyFill="1" applyAlignment="1">
      <alignment horizontal="right" indent="4"/>
    </xf>
    <xf numFmtId="164" fontId="3" fillId="3" borderId="0" xfId="0" applyNumberFormat="1" applyFont="1" applyFill="1" applyAlignment="1">
      <alignment horizontal="right" indent="5"/>
    </xf>
    <xf numFmtId="164" fontId="3" fillId="3" borderId="2" xfId="0" applyNumberFormat="1" applyFont="1" applyFill="1" applyBorder="1" applyAlignment="1">
      <alignment horizontal="right" indent="5"/>
    </xf>
    <xf numFmtId="164" fontId="3" fillId="3" borderId="4" xfId="0" applyNumberFormat="1" applyFont="1" applyFill="1" applyBorder="1" applyAlignment="1">
      <alignment horizontal="right" indent="5"/>
    </xf>
    <xf numFmtId="0" fontId="3" fillId="0" borderId="2" xfId="0" applyFont="1" applyBorder="1"/>
    <xf numFmtId="3" fontId="3" fillId="0" borderId="3" xfId="0" applyNumberFormat="1" applyFont="1" applyBorder="1" applyAlignment="1">
      <alignment horizontal="right" indent="4"/>
    </xf>
    <xf numFmtId="3" fontId="3" fillId="0" borderId="2" xfId="0" applyNumberFormat="1" applyFont="1" applyBorder="1" applyAlignment="1">
      <alignment horizontal="right" indent="4"/>
    </xf>
    <xf numFmtId="3" fontId="3" fillId="0" borderId="0" xfId="0" applyNumberFormat="1" applyFont="1" applyAlignment="1">
      <alignment horizontal="right" indent="4"/>
    </xf>
    <xf numFmtId="164" fontId="3" fillId="0" borderId="0" xfId="0" applyNumberFormat="1" applyFont="1" applyAlignment="1">
      <alignment horizontal="right" indent="5"/>
    </xf>
    <xf numFmtId="164" fontId="3" fillId="0" borderId="2" xfId="0" applyNumberFormat="1" applyFont="1" applyBorder="1" applyAlignment="1">
      <alignment horizontal="right" indent="5"/>
    </xf>
    <xf numFmtId="164" fontId="3" fillId="0" borderId="4" xfId="0" applyNumberFormat="1" applyFont="1" applyBorder="1" applyAlignment="1">
      <alignment horizontal="right" indent="5"/>
    </xf>
    <xf numFmtId="0" fontId="0" fillId="3" borderId="2" xfId="0" applyFill="1" applyBorder="1"/>
    <xf numFmtId="0" fontId="3" fillId="3" borderId="5" xfId="0" applyFont="1" applyFill="1" applyBorder="1"/>
    <xf numFmtId="3" fontId="3" fillId="3" borderId="11" xfId="0" applyNumberFormat="1" applyFont="1" applyFill="1" applyBorder="1" applyAlignment="1">
      <alignment horizontal="right" indent="4"/>
    </xf>
    <xf numFmtId="3" fontId="3" fillId="3" borderId="5" xfId="0" applyNumberFormat="1" applyFont="1" applyFill="1" applyBorder="1" applyAlignment="1">
      <alignment horizontal="right" indent="4"/>
    </xf>
    <xf numFmtId="3" fontId="3" fillId="3" borderId="9" xfId="0" applyNumberFormat="1" applyFont="1" applyFill="1" applyBorder="1" applyAlignment="1">
      <alignment horizontal="right" indent="4"/>
    </xf>
    <xf numFmtId="164" fontId="3" fillId="3" borderId="9" xfId="0" applyNumberFormat="1" applyFont="1" applyFill="1" applyBorder="1" applyAlignment="1">
      <alignment horizontal="right" indent="5"/>
    </xf>
    <xf numFmtId="164" fontId="3" fillId="3" borderId="5" xfId="0" applyNumberFormat="1" applyFont="1" applyFill="1" applyBorder="1" applyAlignment="1">
      <alignment horizontal="right" indent="5"/>
    </xf>
    <xf numFmtId="164" fontId="3" fillId="3" borderId="10" xfId="0" applyNumberFormat="1" applyFont="1" applyFill="1" applyBorder="1" applyAlignment="1">
      <alignment horizontal="right" indent="5"/>
    </xf>
    <xf numFmtId="3" fontId="3" fillId="2" borderId="0" xfId="0" applyNumberFormat="1" applyFont="1" applyFill="1" applyAlignment="1">
      <alignment horizontal="right" indent="4"/>
    </xf>
    <xf numFmtId="3" fontId="3" fillId="2" borderId="1" xfId="0" applyNumberFormat="1" applyFont="1" applyFill="1" applyBorder="1" applyAlignment="1">
      <alignment horizontal="right" indent="4"/>
    </xf>
    <xf numFmtId="164" fontId="3" fillId="2" borderId="0" xfId="0" applyNumberFormat="1" applyFont="1" applyFill="1" applyAlignment="1">
      <alignment horizontal="right" indent="5"/>
    </xf>
    <xf numFmtId="164" fontId="3" fillId="2" borderId="1" xfId="0" applyNumberFormat="1" applyFont="1" applyFill="1" applyBorder="1" applyAlignment="1">
      <alignment horizontal="right" indent="5"/>
    </xf>
    <xf numFmtId="164" fontId="3" fillId="2" borderId="4" xfId="0" applyNumberFormat="1" applyFont="1" applyFill="1" applyBorder="1" applyAlignment="1">
      <alignment horizontal="right" indent="5"/>
    </xf>
    <xf numFmtId="3" fontId="3" fillId="2" borderId="9" xfId="0" applyNumberFormat="1" applyFont="1" applyFill="1" applyBorder="1" applyAlignment="1">
      <alignment horizontal="right" indent="4"/>
    </xf>
    <xf numFmtId="3" fontId="3" fillId="2" borderId="5" xfId="0" applyNumberFormat="1" applyFont="1" applyFill="1" applyBorder="1" applyAlignment="1">
      <alignment horizontal="right" indent="4"/>
    </xf>
    <xf numFmtId="164" fontId="3" fillId="2" borderId="9" xfId="0" applyNumberFormat="1" applyFont="1" applyFill="1" applyBorder="1" applyAlignment="1">
      <alignment horizontal="right" indent="5"/>
    </xf>
    <xf numFmtId="164" fontId="3" fillId="2" borderId="5" xfId="0" applyNumberFormat="1" applyFont="1" applyFill="1" applyBorder="1" applyAlignment="1">
      <alignment horizontal="right" indent="5"/>
    </xf>
    <xf numFmtId="164" fontId="3" fillId="2" borderId="10" xfId="0" applyNumberFormat="1" applyFont="1" applyFill="1" applyBorder="1" applyAlignment="1">
      <alignment horizontal="right" indent="5"/>
    </xf>
    <xf numFmtId="164" fontId="3" fillId="2" borderId="8" xfId="0" applyNumberFormat="1" applyFont="1" applyFill="1" applyBorder="1" applyAlignment="1">
      <alignment horizontal="right" indent="5"/>
    </xf>
    <xf numFmtId="164" fontId="3" fillId="2" borderId="6" xfId="0" applyNumberFormat="1" applyFont="1" applyFill="1" applyBorder="1" applyAlignment="1">
      <alignment horizontal="right" indent="5"/>
    </xf>
    <xf numFmtId="0" fontId="2" fillId="0" borderId="1" xfId="0" applyFont="1" applyBorder="1"/>
    <xf numFmtId="3" fontId="2" fillId="0" borderId="7" xfId="0" applyNumberFormat="1" applyFont="1" applyBorder="1" applyAlignment="1">
      <alignment horizontal="right" indent="4"/>
    </xf>
    <xf numFmtId="3" fontId="2" fillId="0" borderId="1" xfId="0" applyNumberFormat="1" applyFont="1" applyBorder="1" applyAlignment="1">
      <alignment horizontal="right" indent="4"/>
    </xf>
    <xf numFmtId="3" fontId="2" fillId="0" borderId="8" xfId="0" applyNumberFormat="1" applyFont="1" applyBorder="1" applyAlignment="1">
      <alignment horizontal="right" indent="4"/>
    </xf>
    <xf numFmtId="164" fontId="2" fillId="0" borderId="8" xfId="0" applyNumberFormat="1" applyFont="1" applyBorder="1" applyAlignment="1">
      <alignment horizontal="right" indent="5"/>
    </xf>
    <xf numFmtId="164" fontId="2" fillId="0" borderId="1" xfId="0" applyNumberFormat="1" applyFont="1" applyBorder="1" applyAlignment="1">
      <alignment horizontal="right" indent="5"/>
    </xf>
    <xf numFmtId="164" fontId="2" fillId="0" borderId="6" xfId="0" applyNumberFormat="1" applyFont="1" applyBorder="1" applyAlignment="1">
      <alignment horizontal="right" indent="5"/>
    </xf>
    <xf numFmtId="0" fontId="2" fillId="3" borderId="2" xfId="0" applyFont="1" applyFill="1" applyBorder="1"/>
    <xf numFmtId="3" fontId="2" fillId="3" borderId="3" xfId="0" applyNumberFormat="1" applyFont="1" applyFill="1" applyBorder="1" applyAlignment="1">
      <alignment horizontal="right" indent="4"/>
    </xf>
    <xf numFmtId="3" fontId="2" fillId="3" borderId="2" xfId="0" applyNumberFormat="1" applyFont="1" applyFill="1" applyBorder="1" applyAlignment="1">
      <alignment horizontal="right" indent="4"/>
    </xf>
    <xf numFmtId="3" fontId="2" fillId="3" borderId="0" xfId="0" applyNumberFormat="1" applyFont="1" applyFill="1" applyAlignment="1">
      <alignment horizontal="right" indent="4"/>
    </xf>
    <xf numFmtId="164" fontId="2" fillId="3" borderId="0" xfId="0" applyNumberFormat="1" applyFont="1" applyFill="1" applyAlignment="1">
      <alignment horizontal="right" indent="5"/>
    </xf>
    <xf numFmtId="164" fontId="2" fillId="3" borderId="2" xfId="0" applyNumberFormat="1" applyFont="1" applyFill="1" applyBorder="1" applyAlignment="1">
      <alignment horizontal="right" indent="5"/>
    </xf>
    <xf numFmtId="164" fontId="2" fillId="3" borderId="4" xfId="0" applyNumberFormat="1" applyFont="1" applyFill="1" applyBorder="1" applyAlignment="1">
      <alignment horizontal="right" indent="5"/>
    </xf>
    <xf numFmtId="0" fontId="2" fillId="0" borderId="2" xfId="0" applyFont="1" applyBorder="1"/>
    <xf numFmtId="3" fontId="2" fillId="0" borderId="3" xfId="0" applyNumberFormat="1" applyFont="1" applyBorder="1" applyAlignment="1">
      <alignment horizontal="right" indent="4"/>
    </xf>
    <xf numFmtId="3" fontId="2" fillId="0" borderId="2" xfId="0" applyNumberFormat="1" applyFont="1" applyBorder="1" applyAlignment="1">
      <alignment horizontal="right" indent="4"/>
    </xf>
    <xf numFmtId="3" fontId="2" fillId="0" borderId="0" xfId="0" applyNumberFormat="1" applyFont="1" applyAlignment="1">
      <alignment horizontal="right" indent="4"/>
    </xf>
    <xf numFmtId="164" fontId="2" fillId="0" borderId="0" xfId="0" applyNumberFormat="1" applyFont="1" applyAlignment="1">
      <alignment horizontal="right" indent="5"/>
    </xf>
    <xf numFmtId="164" fontId="2" fillId="0" borderId="2" xfId="0" applyNumberFormat="1" applyFont="1" applyBorder="1" applyAlignment="1">
      <alignment horizontal="right" indent="5"/>
    </xf>
    <xf numFmtId="164" fontId="2" fillId="0" borderId="4" xfId="0" applyNumberFormat="1" applyFont="1" applyBorder="1" applyAlignment="1">
      <alignment horizontal="right" indent="5"/>
    </xf>
    <xf numFmtId="0" fontId="2" fillId="3" borderId="5" xfId="0" applyFont="1" applyFill="1" applyBorder="1"/>
    <xf numFmtId="3" fontId="2" fillId="3" borderId="11" xfId="0" applyNumberFormat="1" applyFont="1" applyFill="1" applyBorder="1" applyAlignment="1">
      <alignment horizontal="right" indent="4"/>
    </xf>
    <xf numFmtId="3" fontId="2" fillId="3" borderId="5" xfId="0" applyNumberFormat="1" applyFont="1" applyFill="1" applyBorder="1" applyAlignment="1">
      <alignment horizontal="right" indent="4"/>
    </xf>
    <xf numFmtId="3" fontId="2" fillId="3" borderId="9" xfId="0" applyNumberFormat="1" applyFont="1" applyFill="1" applyBorder="1" applyAlignment="1">
      <alignment horizontal="right" indent="4"/>
    </xf>
    <xf numFmtId="164" fontId="2" fillId="3" borderId="9" xfId="0" applyNumberFormat="1" applyFont="1" applyFill="1" applyBorder="1" applyAlignment="1">
      <alignment horizontal="right" indent="5"/>
    </xf>
    <xf numFmtId="164" fontId="2" fillId="3" borderId="5" xfId="0" applyNumberFormat="1" applyFont="1" applyFill="1" applyBorder="1" applyAlignment="1">
      <alignment horizontal="right" indent="5"/>
    </xf>
    <xf numFmtId="164" fontId="2" fillId="3" borderId="10" xfId="0" applyNumberFormat="1" applyFont="1" applyFill="1" applyBorder="1" applyAlignment="1">
      <alignment horizontal="right" indent="5"/>
    </xf>
    <xf numFmtId="3" fontId="2" fillId="2" borderId="0" xfId="0" applyNumberFormat="1" applyFont="1" applyFill="1" applyAlignment="1">
      <alignment horizontal="right" indent="4"/>
    </xf>
    <xf numFmtId="3" fontId="2" fillId="2" borderId="1" xfId="0" applyNumberFormat="1" applyFont="1" applyFill="1" applyBorder="1" applyAlignment="1">
      <alignment horizontal="right" indent="4"/>
    </xf>
    <xf numFmtId="164" fontId="2" fillId="2" borderId="0" xfId="0" applyNumberFormat="1" applyFont="1" applyFill="1" applyAlignment="1">
      <alignment horizontal="right" indent="5"/>
    </xf>
    <xf numFmtId="164" fontId="2" fillId="2" borderId="1" xfId="0" applyNumberFormat="1" applyFont="1" applyFill="1" applyBorder="1" applyAlignment="1">
      <alignment horizontal="right" indent="5"/>
    </xf>
    <xf numFmtId="164" fontId="2" fillId="2" borderId="4" xfId="0" applyNumberFormat="1" applyFont="1" applyFill="1" applyBorder="1" applyAlignment="1">
      <alignment horizontal="right" indent="5"/>
    </xf>
    <xf numFmtId="3" fontId="2" fillId="2" borderId="9" xfId="0" applyNumberFormat="1" applyFont="1" applyFill="1" applyBorder="1" applyAlignment="1">
      <alignment horizontal="right" indent="4"/>
    </xf>
    <xf numFmtId="3" fontId="2" fillId="2" borderId="5" xfId="0" applyNumberFormat="1" applyFont="1" applyFill="1" applyBorder="1" applyAlignment="1">
      <alignment horizontal="right" indent="4"/>
    </xf>
    <xf numFmtId="164" fontId="2" fillId="2" borderId="9" xfId="0" applyNumberFormat="1" applyFont="1" applyFill="1" applyBorder="1" applyAlignment="1">
      <alignment horizontal="right" indent="5"/>
    </xf>
    <xf numFmtId="164" fontId="2" fillId="2" borderId="5" xfId="0" applyNumberFormat="1" applyFont="1" applyFill="1" applyBorder="1" applyAlignment="1">
      <alignment horizontal="right" indent="5"/>
    </xf>
    <xf numFmtId="164" fontId="2" fillId="2" borderId="10" xfId="0" applyNumberFormat="1" applyFont="1" applyFill="1" applyBorder="1" applyAlignment="1">
      <alignment horizontal="right" indent="5"/>
    </xf>
    <xf numFmtId="0" fontId="8" fillId="0" borderId="0" xfId="51" applyFont="1" applyAlignment="1">
      <alignment vertical="center" wrapText="1"/>
    </xf>
    <xf numFmtId="0" fontId="1" fillId="0" borderId="0" xfId="51"/>
    <xf numFmtId="0" fontId="13" fillId="0" borderId="0" xfId="51" applyFont="1"/>
    <xf numFmtId="0" fontId="15" fillId="5" borderId="10" xfId="51" applyFont="1" applyFill="1" applyBorder="1" applyAlignment="1">
      <alignment horizontal="center" vertical="center" wrapText="1"/>
    </xf>
    <xf numFmtId="0" fontId="1" fillId="0" borderId="1" xfId="51" applyBorder="1"/>
    <xf numFmtId="3" fontId="1" fillId="0" borderId="7" xfId="51" applyNumberFormat="1" applyBorder="1" applyAlignment="1">
      <alignment horizontal="right" indent="4"/>
    </xf>
    <xf numFmtId="3" fontId="1" fillId="0" borderId="1" xfId="51" applyNumberFormat="1" applyBorder="1" applyAlignment="1">
      <alignment horizontal="right" indent="4"/>
    </xf>
    <xf numFmtId="3" fontId="1" fillId="0" borderId="8" xfId="51" applyNumberFormat="1" applyBorder="1" applyAlignment="1">
      <alignment horizontal="right" indent="4"/>
    </xf>
    <xf numFmtId="164" fontId="1" fillId="0" borderId="8" xfId="51" applyNumberFormat="1" applyBorder="1" applyAlignment="1">
      <alignment horizontal="right" indent="5"/>
    </xf>
    <xf numFmtId="164" fontId="1" fillId="0" borderId="1" xfId="51" applyNumberFormat="1" applyBorder="1" applyAlignment="1">
      <alignment horizontal="right" indent="5"/>
    </xf>
    <xf numFmtId="164" fontId="1" fillId="0" borderId="6" xfId="51" applyNumberFormat="1" applyBorder="1" applyAlignment="1">
      <alignment horizontal="right" indent="5"/>
    </xf>
    <xf numFmtId="164" fontId="13" fillId="0" borderId="0" xfId="51" applyNumberFormat="1" applyFont="1"/>
    <xf numFmtId="0" fontId="1" fillId="3" borderId="2" xfId="51" applyFill="1" applyBorder="1"/>
    <xf numFmtId="3" fontId="1" fillId="3" borderId="3" xfId="51" applyNumberFormat="1" applyFill="1" applyBorder="1" applyAlignment="1">
      <alignment horizontal="right" indent="4"/>
    </xf>
    <xf numFmtId="3" fontId="1" fillId="3" borderId="2" xfId="51" applyNumberFormat="1" applyFill="1" applyBorder="1" applyAlignment="1">
      <alignment horizontal="right" indent="4"/>
    </xf>
    <xf numFmtId="3" fontId="1" fillId="3" borderId="0" xfId="51" applyNumberFormat="1" applyFill="1" applyAlignment="1">
      <alignment horizontal="right" indent="4"/>
    </xf>
    <xf numFmtId="164" fontId="1" fillId="3" borderId="0" xfId="51" applyNumberFormat="1" applyFill="1" applyAlignment="1">
      <alignment horizontal="right" indent="5"/>
    </xf>
    <xf numFmtId="164" fontId="1" fillId="3" borderId="2" xfId="51" applyNumberFormat="1" applyFill="1" applyBorder="1" applyAlignment="1">
      <alignment horizontal="right" indent="5"/>
    </xf>
    <xf numFmtId="164" fontId="1" fillId="3" borderId="4" xfId="51" applyNumberFormat="1" applyFill="1" applyBorder="1" applyAlignment="1">
      <alignment horizontal="right" indent="5"/>
    </xf>
    <xf numFmtId="0" fontId="1" fillId="0" borderId="2" xfId="51" applyBorder="1"/>
    <xf numFmtId="3" fontId="1" fillId="0" borderId="3" xfId="51" applyNumberFormat="1" applyBorder="1" applyAlignment="1">
      <alignment horizontal="right" indent="4"/>
    </xf>
    <xf numFmtId="3" fontId="1" fillId="0" borderId="2" xfId="51" applyNumberFormat="1" applyBorder="1" applyAlignment="1">
      <alignment horizontal="right" indent="4"/>
    </xf>
    <xf numFmtId="3" fontId="1" fillId="0" borderId="0" xfId="51" applyNumberFormat="1" applyAlignment="1">
      <alignment horizontal="right" indent="4"/>
    </xf>
    <xf numFmtId="164" fontId="1" fillId="0" borderId="0" xfId="51" applyNumberFormat="1" applyAlignment="1">
      <alignment horizontal="right" indent="5"/>
    </xf>
    <xf numFmtId="164" fontId="1" fillId="0" borderId="2" xfId="51" applyNumberFormat="1" applyBorder="1" applyAlignment="1">
      <alignment horizontal="right" indent="5"/>
    </xf>
    <xf numFmtId="164" fontId="1" fillId="0" borderId="4" xfId="51" applyNumberFormat="1" applyBorder="1" applyAlignment="1">
      <alignment horizontal="right" indent="5"/>
    </xf>
    <xf numFmtId="0" fontId="1" fillId="3" borderId="5" xfId="51" applyFill="1" applyBorder="1"/>
    <xf numFmtId="3" fontId="1" fillId="3" borderId="11" xfId="51" applyNumberFormat="1" applyFill="1" applyBorder="1" applyAlignment="1">
      <alignment horizontal="right" indent="4"/>
    </xf>
    <xf numFmtId="3" fontId="1" fillId="3" borderId="5" xfId="51" applyNumberFormat="1" applyFill="1" applyBorder="1" applyAlignment="1">
      <alignment horizontal="right" indent="4"/>
    </xf>
    <xf numFmtId="3" fontId="1" fillId="3" borderId="9" xfId="51" applyNumberFormat="1" applyFill="1" applyBorder="1" applyAlignment="1">
      <alignment horizontal="right" indent="4"/>
    </xf>
    <xf numFmtId="164" fontId="1" fillId="3" borderId="9" xfId="51" applyNumberFormat="1" applyFill="1" applyBorder="1" applyAlignment="1">
      <alignment horizontal="right" indent="5"/>
    </xf>
    <xf numFmtId="164" fontId="1" fillId="3" borderId="5" xfId="51" applyNumberFormat="1" applyFill="1" applyBorder="1" applyAlignment="1">
      <alignment horizontal="right" indent="5"/>
    </xf>
    <xf numFmtId="164" fontId="1" fillId="3" borderId="10" xfId="51" applyNumberFormat="1" applyFill="1" applyBorder="1" applyAlignment="1">
      <alignment horizontal="right" indent="5"/>
    </xf>
    <xf numFmtId="3" fontId="1" fillId="2" borderId="0" xfId="51" applyNumberFormat="1" applyFill="1" applyAlignment="1">
      <alignment horizontal="right" indent="4"/>
    </xf>
    <xf numFmtId="3" fontId="1" fillId="2" borderId="1" xfId="51" applyNumberFormat="1" applyFill="1" applyBorder="1" applyAlignment="1">
      <alignment horizontal="right" indent="4"/>
    </xf>
    <xf numFmtId="164" fontId="1" fillId="2" borderId="0" xfId="51" applyNumberFormat="1" applyFill="1" applyAlignment="1">
      <alignment horizontal="right" indent="5"/>
    </xf>
    <xf numFmtId="164" fontId="1" fillId="2" borderId="1" xfId="51" applyNumberFormat="1" applyFill="1" applyBorder="1" applyAlignment="1">
      <alignment horizontal="right" indent="5"/>
    </xf>
    <xf numFmtId="164" fontId="1" fillId="2" borderId="4" xfId="51" applyNumberFormat="1" applyFill="1" applyBorder="1" applyAlignment="1">
      <alignment horizontal="right" indent="5"/>
    </xf>
    <xf numFmtId="3" fontId="1" fillId="2" borderId="9" xfId="51" applyNumberFormat="1" applyFill="1" applyBorder="1" applyAlignment="1">
      <alignment horizontal="right" indent="4"/>
    </xf>
    <xf numFmtId="3" fontId="1" fillId="2" borderId="5" xfId="51" applyNumberFormat="1" applyFill="1" applyBorder="1" applyAlignment="1">
      <alignment horizontal="right" indent="4"/>
    </xf>
    <xf numFmtId="164" fontId="1" fillId="2" borderId="9" xfId="51" applyNumberFormat="1" applyFill="1" applyBorder="1" applyAlignment="1">
      <alignment horizontal="right" indent="5"/>
    </xf>
    <xf numFmtId="164" fontId="1" fillId="2" borderId="5" xfId="51" applyNumberFormat="1" applyFill="1" applyBorder="1" applyAlignment="1">
      <alignment horizontal="right" indent="5"/>
    </xf>
    <xf numFmtId="164" fontId="1" fillId="2" borderId="10" xfId="51" applyNumberFormat="1" applyFill="1" applyBorder="1" applyAlignment="1">
      <alignment horizontal="right" indent="5"/>
    </xf>
    <xf numFmtId="3" fontId="1" fillId="0" borderId="0" xfId="51" applyNumberFormat="1"/>
    <xf numFmtId="3" fontId="1" fillId="8" borderId="0" xfId="51" applyNumberFormat="1" applyFill="1" applyAlignment="1">
      <alignment horizontal="right" indent="4"/>
    </xf>
    <xf numFmtId="3" fontId="1" fillId="8" borderId="1" xfId="51" applyNumberFormat="1" applyFill="1" applyBorder="1" applyAlignment="1">
      <alignment horizontal="right" indent="4"/>
    </xf>
    <xf numFmtId="164" fontId="1" fillId="8" borderId="0" xfId="51" applyNumberFormat="1" applyFill="1" applyAlignment="1">
      <alignment horizontal="right" indent="5"/>
    </xf>
    <xf numFmtId="164" fontId="1" fillId="8" borderId="1" xfId="51" applyNumberFormat="1" applyFill="1" applyBorder="1" applyAlignment="1">
      <alignment horizontal="right" indent="5"/>
    </xf>
    <xf numFmtId="164" fontId="1" fillId="8" borderId="4" xfId="51" applyNumberFormat="1" applyFill="1" applyBorder="1" applyAlignment="1">
      <alignment horizontal="right" indent="5"/>
    </xf>
    <xf numFmtId="0" fontId="0" fillId="0" borderId="3" xfId="0" applyBorder="1" applyAlignment="1">
      <alignment horizontal="center" vertical="center"/>
    </xf>
    <xf numFmtId="0" fontId="0" fillId="0" borderId="4" xfId="0" applyBorder="1" applyAlignment="1">
      <alignment horizontal="center" vertical="center"/>
    </xf>
    <xf numFmtId="0" fontId="23" fillId="0" borderId="3" xfId="49" applyFont="1" applyBorder="1" applyAlignment="1">
      <alignment horizontal="left" vertical="center" wrapText="1" indent="1"/>
    </xf>
    <xf numFmtId="0" fontId="23" fillId="0" borderId="0" xfId="49" applyFont="1" applyBorder="1" applyAlignment="1">
      <alignment horizontal="left" vertical="center" wrapText="1" indent="1"/>
    </xf>
    <xf numFmtId="0" fontId="23" fillId="0" borderId="4" xfId="49" applyFont="1" applyBorder="1" applyAlignment="1">
      <alignment horizontal="left" vertical="center" wrapText="1" inden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7" borderId="3" xfId="0" applyFill="1" applyBorder="1" applyAlignment="1">
      <alignment horizontal="center" vertical="center"/>
    </xf>
    <xf numFmtId="0" fontId="0" fillId="7" borderId="0" xfId="0" applyFill="1" applyAlignment="1">
      <alignment horizontal="center" vertical="center"/>
    </xf>
    <xf numFmtId="0" fontId="23" fillId="7" borderId="3" xfId="49" applyFont="1" applyFill="1" applyBorder="1" applyAlignment="1">
      <alignment horizontal="left" vertical="center" wrapText="1" indent="1"/>
    </xf>
    <xf numFmtId="0" fontId="23" fillId="7" borderId="0" xfId="49" applyFont="1" applyFill="1" applyBorder="1" applyAlignment="1">
      <alignment horizontal="left" vertical="center" wrapText="1" indent="1"/>
    </xf>
    <xf numFmtId="0" fontId="23" fillId="7" borderId="4" xfId="49" applyFont="1" applyFill="1" applyBorder="1" applyAlignment="1">
      <alignment horizontal="left" vertical="center" wrapText="1" indent="1"/>
    </xf>
    <xf numFmtId="0" fontId="17" fillId="6" borderId="0" xfId="0" applyFont="1" applyFill="1" applyAlignment="1">
      <alignment horizontal="center" vertical="top"/>
    </xf>
    <xf numFmtId="0" fontId="18" fillId="6" borderId="0" xfId="0" applyFont="1" applyFill="1" applyAlignment="1">
      <alignment horizontal="center" vertical="top"/>
    </xf>
    <xf numFmtId="0" fontId="19" fillId="0" borderId="0" xfId="0" applyFont="1" applyAlignment="1">
      <alignment horizontal="center" vertical="center"/>
    </xf>
    <xf numFmtId="0" fontId="20" fillId="0" borderId="0" xfId="0" applyFont="1" applyAlignment="1">
      <alignment horizontal="center" vertical="center"/>
    </xf>
    <xf numFmtId="0" fontId="21" fillId="2" borderId="12" xfId="0" applyFont="1" applyFill="1" applyBorder="1" applyAlignment="1">
      <alignment horizontal="center" vertical="center"/>
    </xf>
    <xf numFmtId="0" fontId="22" fillId="2" borderId="12" xfId="0" applyFont="1" applyFill="1" applyBorder="1" applyAlignment="1">
      <alignment horizontal="center" vertical="center"/>
    </xf>
    <xf numFmtId="0" fontId="11" fillId="6" borderId="0" xfId="50" applyFill="1" applyBorder="1" applyAlignment="1">
      <alignment horizontal="left" wrapText="1"/>
    </xf>
    <xf numFmtId="0" fontId="0" fillId="7" borderId="11" xfId="0" applyFill="1" applyBorder="1" applyAlignment="1">
      <alignment horizontal="center" vertical="center"/>
    </xf>
    <xf numFmtId="0" fontId="0" fillId="7" borderId="9" xfId="0" applyFill="1" applyBorder="1" applyAlignment="1">
      <alignment horizontal="center" vertical="center"/>
    </xf>
    <xf numFmtId="0" fontId="23" fillId="7" borderId="11" xfId="49" applyFont="1" applyFill="1" applyBorder="1" applyAlignment="1">
      <alignment horizontal="left" vertical="center" wrapText="1" indent="1"/>
    </xf>
    <xf numFmtId="0" fontId="23" fillId="7" borderId="9" xfId="49" applyFont="1" applyFill="1" applyBorder="1" applyAlignment="1">
      <alignment horizontal="left" vertical="center" wrapText="1" indent="1"/>
    </xf>
    <xf numFmtId="0" fontId="23" fillId="7" borderId="10" xfId="49" applyFont="1" applyFill="1" applyBorder="1" applyAlignment="1">
      <alignment horizontal="left" vertical="center" wrapText="1" indent="1"/>
    </xf>
    <xf numFmtId="0" fontId="23" fillId="0" borderId="11" xfId="49" applyFont="1" applyBorder="1" applyAlignment="1">
      <alignment horizontal="left" vertical="center" wrapText="1" indent="1"/>
    </xf>
    <xf numFmtId="0" fontId="23" fillId="0" borderId="9" xfId="49" applyFont="1" applyBorder="1" applyAlignment="1">
      <alignment horizontal="left" vertical="center" wrapText="1" indent="1"/>
    </xf>
    <xf numFmtId="0" fontId="23" fillId="0" borderId="10" xfId="49" applyFont="1" applyBorder="1" applyAlignment="1">
      <alignment horizontal="left" vertical="center" wrapText="1" indent="1"/>
    </xf>
    <xf numFmtId="0" fontId="6" fillId="0" borderId="0" xfId="44" applyFont="1" applyAlignment="1">
      <alignment horizontal="left" wrapText="1"/>
    </xf>
    <xf numFmtId="0" fontId="16" fillId="0" borderId="0" xfId="51" applyFont="1" applyAlignment="1">
      <alignment horizontal="left" vertical="center" wrapText="1"/>
    </xf>
    <xf numFmtId="0" fontId="7" fillId="4" borderId="1" xfId="51" applyFont="1" applyFill="1" applyBorder="1" applyAlignment="1">
      <alignment horizontal="center" vertical="center" wrapText="1"/>
    </xf>
    <xf numFmtId="0" fontId="7" fillId="4" borderId="2" xfId="51" applyFont="1" applyFill="1" applyBorder="1" applyAlignment="1">
      <alignment horizontal="center" vertical="center" wrapText="1"/>
    </xf>
    <xf numFmtId="0" fontId="7" fillId="4" borderId="5" xfId="51" applyFont="1" applyFill="1" applyBorder="1" applyAlignment="1">
      <alignment horizontal="center" vertical="center" wrapText="1"/>
    </xf>
    <xf numFmtId="0" fontId="15" fillId="5" borderId="1" xfId="51" applyFont="1" applyFill="1" applyBorder="1" applyAlignment="1">
      <alignment horizontal="center" vertical="center" wrapText="1"/>
    </xf>
    <xf numFmtId="0" fontId="15" fillId="5" borderId="5" xfId="51" applyFont="1" applyFill="1" applyBorder="1" applyAlignment="1">
      <alignment horizontal="center" vertical="center" wrapText="1"/>
    </xf>
    <xf numFmtId="0" fontId="15" fillId="5" borderId="7" xfId="51" applyFont="1" applyFill="1" applyBorder="1" applyAlignment="1">
      <alignment horizontal="center" vertical="center" wrapText="1"/>
    </xf>
    <xf numFmtId="0" fontId="15" fillId="5" borderId="8" xfId="51" applyFont="1" applyFill="1" applyBorder="1" applyAlignment="1">
      <alignment horizontal="center" vertical="center" wrapText="1"/>
    </xf>
    <xf numFmtId="0" fontId="15" fillId="5" borderId="6" xfId="51" applyFont="1" applyFill="1" applyBorder="1" applyAlignment="1">
      <alignment horizontal="center" vertical="center" wrapText="1"/>
    </xf>
    <xf numFmtId="0" fontId="14" fillId="2" borderId="11" xfId="51" applyFont="1" applyFill="1" applyBorder="1" applyAlignment="1">
      <alignment horizontal="center" vertical="center"/>
    </xf>
    <xf numFmtId="0" fontId="14" fillId="2" borderId="9" xfId="51" applyFont="1" applyFill="1" applyBorder="1" applyAlignment="1">
      <alignment horizontal="center" vertical="center"/>
    </xf>
    <xf numFmtId="0" fontId="14" fillId="2" borderId="10" xfId="51" applyFont="1" applyFill="1" applyBorder="1" applyAlignment="1">
      <alignment horizontal="center" vertical="center"/>
    </xf>
    <xf numFmtId="0" fontId="1" fillId="0" borderId="8" xfId="51" applyBorder="1" applyAlignment="1">
      <alignment horizontal="left" wrapText="1"/>
    </xf>
    <xf numFmtId="0" fontId="16" fillId="0" borderId="0" xfId="0" applyFont="1" applyAlignment="1">
      <alignment horizontal="left"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0" fillId="0" borderId="8" xfId="0" applyBorder="1" applyAlignment="1">
      <alignment horizontal="left" wrapText="1"/>
    </xf>
    <xf numFmtId="0" fontId="0" fillId="0" borderId="0" xfId="0" applyAlignment="1">
      <alignment horizontal="left" wrapText="1"/>
    </xf>
    <xf numFmtId="0" fontId="6" fillId="0" borderId="8" xfId="2" applyFont="1" applyBorder="1" applyAlignment="1">
      <alignment horizontal="left" vertical="top" wrapText="1"/>
    </xf>
    <xf numFmtId="0" fontId="0" fillId="0" borderId="0" xfId="0" applyAlignment="1">
      <alignment horizontal="left" vertical="top" wrapText="1"/>
    </xf>
  </cellXfs>
  <cellStyles count="52">
    <cellStyle name="Besuchter Hyperlink" xfId="13" builtinId="9" hidden="1"/>
    <cellStyle name="Besuchter Hyperlink" xfId="15" builtinId="9" hidden="1"/>
    <cellStyle name="Besuchter Hyperlink" xfId="41" builtinId="9" hidden="1"/>
    <cellStyle name="Besuchter Hyperlink" xfId="43" builtinId="9" hidden="1"/>
    <cellStyle name="Besuchter Hyperlink" xfId="46" builtinId="9" hidden="1"/>
    <cellStyle name="Besuchter Hyperlink" xfId="48" builtinId="9" hidden="1"/>
    <cellStyle name="Hyperlink" xfId="50" xr:uid="{A7F605C6-02A6-4ED3-BEB4-057FA78D8BD9}"/>
    <cellStyle name="Link" xfId="12" builtinId="8" hidden="1"/>
    <cellStyle name="Link" xfId="14" builtinId="8" hidden="1"/>
    <cellStyle name="Link" xfId="40" builtinId="8" hidden="1"/>
    <cellStyle name="Link" xfId="42" builtinId="8" hidden="1"/>
    <cellStyle name="Link" xfId="45" builtinId="8" hidden="1"/>
    <cellStyle name="Link" xfId="47" builtinId="8" hidden="1"/>
    <cellStyle name="Link" xfId="49" builtinId="8"/>
    <cellStyle name="Standard" xfId="0" builtinId="0"/>
    <cellStyle name="Standard 10 2" xfId="1" xr:uid="{00000000-0005-0000-0000-00000D000000}"/>
    <cellStyle name="Standard 18 2" xfId="16" xr:uid="{00000000-0005-0000-0000-00000E000000}"/>
    <cellStyle name="Standard 2" xfId="2" xr:uid="{00000000-0005-0000-0000-00000F000000}"/>
    <cellStyle name="Standard 2 2 2" xfId="44" xr:uid="{00000000-0005-0000-0000-000010000000}"/>
    <cellStyle name="Standard 21 2" xfId="7" xr:uid="{00000000-0005-0000-0000-000011000000}"/>
    <cellStyle name="Standard 24 2" xfId="31" xr:uid="{00000000-0005-0000-0000-000012000000}"/>
    <cellStyle name="Standard 3" xfId="51" xr:uid="{57FCE2EA-FB56-4FEC-BD2C-E19DC094B770}"/>
    <cellStyle name="style1430204880206" xfId="24" xr:uid="{00000000-0005-0000-0000-000013000000}"/>
    <cellStyle name="style1430204880596" xfId="38" xr:uid="{00000000-0005-0000-0000-000014000000}"/>
    <cellStyle name="style1430204880674" xfId="35" xr:uid="{00000000-0005-0000-0000-000015000000}"/>
    <cellStyle name="style1430204880924" xfId="28" xr:uid="{00000000-0005-0000-0000-000016000000}"/>
    <cellStyle name="style1430204880940" xfId="25" xr:uid="{00000000-0005-0000-0000-000017000000}"/>
    <cellStyle name="style1430204881096" xfId="23" xr:uid="{00000000-0005-0000-0000-000018000000}"/>
    <cellStyle name="style1430204881112" xfId="36" xr:uid="{00000000-0005-0000-0000-000019000000}"/>
    <cellStyle name="style1430204881159" xfId="34" xr:uid="{00000000-0005-0000-0000-00001A000000}"/>
    <cellStyle name="style1430204881268" xfId="21" xr:uid="{00000000-0005-0000-0000-00001B000000}"/>
    <cellStyle name="style1430204881284" xfId="33" xr:uid="{00000000-0005-0000-0000-00001C000000}"/>
    <cellStyle name="style1430204881299" xfId="32" xr:uid="{00000000-0005-0000-0000-00001D000000}"/>
    <cellStyle name="style1430204881346" xfId="22" xr:uid="{00000000-0005-0000-0000-00001E000000}"/>
    <cellStyle name="style1430204881456" xfId="39" xr:uid="{00000000-0005-0000-0000-00001F000000}"/>
    <cellStyle name="style1430204881471" xfId="37" xr:uid="{00000000-0005-0000-0000-000020000000}"/>
    <cellStyle name="style1490087193763" xfId="20" xr:uid="{00000000-0005-0000-0000-000021000000}"/>
    <cellStyle name="style1490087193826" xfId="19" xr:uid="{00000000-0005-0000-0000-000022000000}"/>
    <cellStyle name="style1490087193997" xfId="18" xr:uid="{00000000-0005-0000-0000-000023000000}"/>
    <cellStyle name="style1490087194075" xfId="17" xr:uid="{00000000-0005-0000-0000-000024000000}"/>
    <cellStyle name="style1490087704425" xfId="11" xr:uid="{00000000-0005-0000-0000-000025000000}"/>
    <cellStyle name="style1490087704472" xfId="10" xr:uid="{00000000-0005-0000-0000-000026000000}"/>
    <cellStyle name="style1490087704581" xfId="9" xr:uid="{00000000-0005-0000-0000-000027000000}"/>
    <cellStyle name="style1490087704628" xfId="8" xr:uid="{00000000-0005-0000-0000-000028000000}"/>
    <cellStyle name="style1490109065979" xfId="5" xr:uid="{00000000-0005-0000-0000-000029000000}"/>
    <cellStyle name="style1490109066025" xfId="6" xr:uid="{00000000-0005-0000-0000-00002A000000}"/>
    <cellStyle name="style1490109066120" xfId="3" xr:uid="{00000000-0005-0000-0000-00002B000000}"/>
    <cellStyle name="style1490109066167" xfId="4" xr:uid="{00000000-0005-0000-0000-00002C000000}"/>
    <cellStyle name="style1490185103805" xfId="30" xr:uid="{00000000-0005-0000-0000-00002D000000}"/>
    <cellStyle name="style1490185103915" xfId="29" xr:uid="{00000000-0005-0000-0000-00002E000000}"/>
    <cellStyle name="style1490185103977" xfId="27" xr:uid="{00000000-0005-0000-0000-00002F000000}"/>
    <cellStyle name="style1490185104086" xfId="26" xr:uid="{00000000-0005-0000-0000-000030000000}"/>
  </cellStyles>
  <dxfs count="0"/>
  <tableStyles count="0" defaultTableStyle="TableStyleMedium9" defaultPivotStyle="PivotStyleMedium7"/>
  <colors>
    <mruColors>
      <color rgb="FFDBEEF5"/>
      <color rgb="FFDE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CBD32-0BB4-4A44-B853-BFA9A5BBF608}">
  <sheetPr>
    <tabColor rgb="FF00B0F0"/>
  </sheetPr>
  <dimension ref="A1:L21"/>
  <sheetViews>
    <sheetView tabSelected="1" topLeftCell="B10" workbookViewId="0">
      <selection activeCell="H26" sqref="H26"/>
    </sheetView>
  </sheetViews>
  <sheetFormatPr baseColWidth="10" defaultColWidth="11" defaultRowHeight="15.6"/>
  <cols>
    <col min="1" max="1" width="4.3984375" customWidth="1"/>
    <col min="3" max="3" width="9.09765625" customWidth="1"/>
    <col min="5" max="5" width="8.8984375" customWidth="1"/>
    <col min="11" max="11" width="75.59765625" customWidth="1"/>
    <col min="12" max="12" width="5.5" customWidth="1"/>
  </cols>
  <sheetData>
    <row r="1" spans="1:12" ht="33" customHeight="1">
      <c r="A1" s="93"/>
      <c r="B1" s="93"/>
      <c r="C1" s="93"/>
      <c r="D1" s="93"/>
      <c r="E1" s="93"/>
      <c r="F1" s="93"/>
      <c r="G1" s="93"/>
      <c r="H1" s="93"/>
      <c r="I1" s="93"/>
      <c r="J1" s="93"/>
      <c r="K1" s="93"/>
      <c r="L1" s="93"/>
    </row>
    <row r="2" spans="1:12">
      <c r="A2" s="93"/>
      <c r="B2" s="238" t="s">
        <v>51</v>
      </c>
      <c r="C2" s="239"/>
      <c r="D2" s="239"/>
      <c r="E2" s="239"/>
      <c r="F2" s="239"/>
      <c r="G2" s="239"/>
      <c r="H2" s="239"/>
      <c r="I2" s="239"/>
      <c r="J2" s="239"/>
      <c r="K2" s="239"/>
      <c r="L2" s="93"/>
    </row>
    <row r="3" spans="1:12" ht="24" customHeight="1">
      <c r="A3" s="93"/>
      <c r="B3" s="239"/>
      <c r="C3" s="239"/>
      <c r="D3" s="239"/>
      <c r="E3" s="239"/>
      <c r="F3" s="239"/>
      <c r="G3" s="239"/>
      <c r="H3" s="239"/>
      <c r="I3" s="239"/>
      <c r="J3" s="239"/>
      <c r="K3" s="239"/>
      <c r="L3" s="93"/>
    </row>
    <row r="4" spans="1:12">
      <c r="A4" s="93"/>
      <c r="B4" s="240" t="s">
        <v>57</v>
      </c>
      <c r="C4" s="241"/>
      <c r="D4" s="241"/>
      <c r="E4" s="241"/>
      <c r="F4" s="241"/>
      <c r="G4" s="241"/>
      <c r="H4" s="241"/>
      <c r="I4" s="241"/>
      <c r="J4" s="241"/>
      <c r="K4" s="241"/>
      <c r="L4" s="93"/>
    </row>
    <row r="5" spans="1:12" ht="39.9" customHeight="1">
      <c r="A5" s="93"/>
      <c r="B5" s="241"/>
      <c r="C5" s="241"/>
      <c r="D5" s="241"/>
      <c r="E5" s="241"/>
      <c r="F5" s="241"/>
      <c r="G5" s="241"/>
      <c r="H5" s="241"/>
      <c r="I5" s="241"/>
      <c r="J5" s="241"/>
      <c r="K5" s="241"/>
      <c r="L5" s="93"/>
    </row>
    <row r="6" spans="1:12">
      <c r="A6" s="93"/>
      <c r="B6" s="242" t="s">
        <v>52</v>
      </c>
      <c r="C6" s="242"/>
      <c r="D6" s="242" t="s">
        <v>53</v>
      </c>
      <c r="E6" s="243"/>
      <c r="F6" s="242" t="s">
        <v>54</v>
      </c>
      <c r="G6" s="242"/>
      <c r="H6" s="242"/>
      <c r="I6" s="242"/>
      <c r="J6" s="242"/>
      <c r="K6" s="242"/>
      <c r="L6" s="93"/>
    </row>
    <row r="7" spans="1:12">
      <c r="A7" s="93"/>
      <c r="B7" s="242"/>
      <c r="C7" s="242"/>
      <c r="D7" s="243"/>
      <c r="E7" s="243"/>
      <c r="F7" s="242"/>
      <c r="G7" s="242"/>
      <c r="H7" s="242"/>
      <c r="I7" s="242"/>
      <c r="J7" s="242"/>
      <c r="K7" s="242"/>
      <c r="L7" s="93"/>
    </row>
    <row r="8" spans="1:12" ht="33" customHeight="1">
      <c r="A8" s="93"/>
      <c r="B8" s="223">
        <v>2023</v>
      </c>
      <c r="C8" s="224"/>
      <c r="D8" s="228" t="s">
        <v>55</v>
      </c>
      <c r="E8" s="229"/>
      <c r="F8" s="225" t="s">
        <v>67</v>
      </c>
      <c r="G8" s="226"/>
      <c r="H8" s="226"/>
      <c r="I8" s="226"/>
      <c r="J8" s="226"/>
      <c r="K8" s="227"/>
      <c r="L8" s="93"/>
    </row>
    <row r="9" spans="1:12" ht="33.75" customHeight="1">
      <c r="A9" s="93"/>
      <c r="B9" s="233">
        <v>2022</v>
      </c>
      <c r="C9" s="234"/>
      <c r="D9" s="223"/>
      <c r="E9" s="224"/>
      <c r="F9" s="235" t="s">
        <v>64</v>
      </c>
      <c r="G9" s="236"/>
      <c r="H9" s="236"/>
      <c r="I9" s="236"/>
      <c r="J9" s="236"/>
      <c r="K9" s="237"/>
      <c r="L9" s="93"/>
    </row>
    <row r="10" spans="1:12" ht="33" customHeight="1">
      <c r="A10" s="93"/>
      <c r="B10" s="223">
        <v>2021</v>
      </c>
      <c r="C10" s="224"/>
      <c r="D10" s="223"/>
      <c r="E10" s="224"/>
      <c r="F10" s="225" t="s">
        <v>58</v>
      </c>
      <c r="G10" s="226"/>
      <c r="H10" s="226"/>
      <c r="I10" s="226"/>
      <c r="J10" s="226"/>
      <c r="K10" s="227"/>
      <c r="L10" s="93"/>
    </row>
    <row r="11" spans="1:12" ht="33" customHeight="1">
      <c r="A11" s="93"/>
      <c r="B11" s="233">
        <v>2020</v>
      </c>
      <c r="C11" s="234"/>
      <c r="D11" s="223"/>
      <c r="E11" s="224"/>
      <c r="F11" s="235" t="s">
        <v>33</v>
      </c>
      <c r="G11" s="236"/>
      <c r="H11" s="236"/>
      <c r="I11" s="236"/>
      <c r="J11" s="236"/>
      <c r="K11" s="237"/>
      <c r="L11" s="93"/>
    </row>
    <row r="12" spans="1:12" ht="33.75" customHeight="1">
      <c r="A12" s="93"/>
      <c r="B12" s="223">
        <v>2019</v>
      </c>
      <c r="C12" s="232"/>
      <c r="D12" s="223"/>
      <c r="E12" s="224"/>
      <c r="F12" s="225" t="s">
        <v>36</v>
      </c>
      <c r="G12" s="226"/>
      <c r="H12" s="226"/>
      <c r="I12" s="226"/>
      <c r="J12" s="226"/>
      <c r="K12" s="227"/>
      <c r="L12" s="93"/>
    </row>
    <row r="13" spans="1:12" ht="34.5" customHeight="1">
      <c r="A13" s="93"/>
      <c r="B13" s="233">
        <v>2018</v>
      </c>
      <c r="C13" s="234"/>
      <c r="D13" s="223"/>
      <c r="E13" s="224"/>
      <c r="F13" s="235" t="s">
        <v>37</v>
      </c>
      <c r="G13" s="236"/>
      <c r="H13" s="236"/>
      <c r="I13" s="236"/>
      <c r="J13" s="236"/>
      <c r="K13" s="237"/>
      <c r="L13" s="93"/>
    </row>
    <row r="14" spans="1:12" ht="33" customHeight="1">
      <c r="A14" s="93"/>
      <c r="B14" s="223">
        <v>2017</v>
      </c>
      <c r="C14" s="232"/>
      <c r="D14" s="223"/>
      <c r="E14" s="224"/>
      <c r="F14" s="225" t="s">
        <v>38</v>
      </c>
      <c r="G14" s="226"/>
      <c r="H14" s="226"/>
      <c r="I14" s="226"/>
      <c r="J14" s="226"/>
      <c r="K14" s="227"/>
      <c r="L14" s="93"/>
    </row>
    <row r="15" spans="1:12" ht="33" customHeight="1">
      <c r="A15" s="93"/>
      <c r="B15" s="245">
        <v>2016</v>
      </c>
      <c r="C15" s="246"/>
      <c r="D15" s="230"/>
      <c r="E15" s="231"/>
      <c r="F15" s="247" t="s">
        <v>39</v>
      </c>
      <c r="G15" s="248"/>
      <c r="H15" s="248"/>
      <c r="I15" s="248"/>
      <c r="J15" s="248"/>
      <c r="K15" s="249"/>
      <c r="L15" s="93"/>
    </row>
    <row r="16" spans="1:12" ht="33" customHeight="1">
      <c r="A16" s="93"/>
      <c r="B16" s="223">
        <v>2023</v>
      </c>
      <c r="C16" s="232"/>
      <c r="D16" s="228" t="s">
        <v>56</v>
      </c>
      <c r="E16" s="229"/>
      <c r="F16" s="225" t="s">
        <v>69</v>
      </c>
      <c r="G16" s="226"/>
      <c r="H16" s="226"/>
      <c r="I16" s="226"/>
      <c r="J16" s="226"/>
      <c r="K16" s="227"/>
      <c r="L16" s="93"/>
    </row>
    <row r="17" spans="1:12" ht="33" customHeight="1">
      <c r="A17" s="93"/>
      <c r="B17" s="233">
        <v>2022</v>
      </c>
      <c r="C17" s="234"/>
      <c r="D17" s="223"/>
      <c r="E17" s="224"/>
      <c r="F17" s="235" t="s">
        <v>66</v>
      </c>
      <c r="G17" s="236"/>
      <c r="H17" s="236"/>
      <c r="I17" s="236"/>
      <c r="J17" s="236"/>
      <c r="K17" s="237"/>
      <c r="L17" s="93"/>
    </row>
    <row r="18" spans="1:12" ht="33" customHeight="1">
      <c r="A18" s="93"/>
      <c r="B18" s="223">
        <v>2021</v>
      </c>
      <c r="C18" s="232"/>
      <c r="D18" s="223"/>
      <c r="E18" s="224"/>
      <c r="F18" s="225" t="s">
        <v>61</v>
      </c>
      <c r="G18" s="226"/>
      <c r="H18" s="226"/>
      <c r="I18" s="226"/>
      <c r="J18" s="226"/>
      <c r="K18" s="227"/>
      <c r="L18" s="93"/>
    </row>
    <row r="19" spans="1:12" ht="30.75" customHeight="1">
      <c r="A19" s="93"/>
      <c r="B19" s="233">
        <v>2020</v>
      </c>
      <c r="C19" s="234"/>
      <c r="D19" s="223"/>
      <c r="E19" s="224"/>
      <c r="F19" s="235" t="s">
        <v>48</v>
      </c>
      <c r="G19" s="236"/>
      <c r="H19" s="236"/>
      <c r="I19" s="236"/>
      <c r="J19" s="236"/>
      <c r="K19" s="237"/>
      <c r="L19" s="94"/>
    </row>
    <row r="20" spans="1:12" ht="33" customHeight="1">
      <c r="A20" s="93"/>
      <c r="B20" s="230">
        <v>2019</v>
      </c>
      <c r="C20" s="231"/>
      <c r="D20" s="230"/>
      <c r="E20" s="231"/>
      <c r="F20" s="250" t="s">
        <v>42</v>
      </c>
      <c r="G20" s="251"/>
      <c r="H20" s="251"/>
      <c r="I20" s="251"/>
      <c r="J20" s="251"/>
      <c r="K20" s="252"/>
      <c r="L20" s="93"/>
    </row>
    <row r="21" spans="1:12" ht="33" customHeight="1">
      <c r="A21" s="93"/>
      <c r="B21" s="93"/>
      <c r="C21" s="93"/>
      <c r="D21" s="93"/>
      <c r="E21" s="93"/>
      <c r="F21" s="244"/>
      <c r="G21" s="244"/>
      <c r="H21" s="244"/>
      <c r="I21" s="244"/>
      <c r="J21" s="244"/>
      <c r="K21" s="244"/>
      <c r="L21" s="93"/>
    </row>
  </sheetData>
  <mergeCells count="34">
    <mergeCell ref="F21:K21"/>
    <mergeCell ref="B13:C13"/>
    <mergeCell ref="F13:K13"/>
    <mergeCell ref="B14:C14"/>
    <mergeCell ref="F14:K14"/>
    <mergeCell ref="B15:C15"/>
    <mergeCell ref="F15:K15"/>
    <mergeCell ref="B18:C18"/>
    <mergeCell ref="F18:K18"/>
    <mergeCell ref="B19:C19"/>
    <mergeCell ref="F19:K19"/>
    <mergeCell ref="B20:C20"/>
    <mergeCell ref="F20:K20"/>
    <mergeCell ref="B17:C17"/>
    <mergeCell ref="F17:K17"/>
    <mergeCell ref="B2:K3"/>
    <mergeCell ref="B4:K5"/>
    <mergeCell ref="B6:C7"/>
    <mergeCell ref="D6:E7"/>
    <mergeCell ref="F6:K7"/>
    <mergeCell ref="B8:C8"/>
    <mergeCell ref="F8:K8"/>
    <mergeCell ref="D8:E15"/>
    <mergeCell ref="B16:C16"/>
    <mergeCell ref="F16:K16"/>
    <mergeCell ref="D16:E20"/>
    <mergeCell ref="B10:C10"/>
    <mergeCell ref="F10:K10"/>
    <mergeCell ref="B9:C9"/>
    <mergeCell ref="F9:K9"/>
    <mergeCell ref="B11:C11"/>
    <mergeCell ref="F11:K11"/>
    <mergeCell ref="B12:C12"/>
    <mergeCell ref="F12:K12"/>
  </mergeCells>
  <hyperlinks>
    <hyperlink ref="F11:K11" location="'01.03.2020 | mit Horten'!A1" display="Tab47_i11a3_lm21: Kindertageseinrichtungen (mit Horten) mit mindestens einem:einer pädagogisch Tätigen* mit fachlich einschlägigem Hochschulabschluss** in den Bundesländern am 01.03.2020 (Anzahl; Anteil in %)" xr:uid="{3CCF2522-74F7-4A59-89FA-B912BDD94A6D}"/>
    <hyperlink ref="F12:K12" location="'01.03.2019 | mit Horten'!A1" display="Tab47_i11a3_lm20: Kindertageseinrichtungen (mit Horten) mit mindestens einem:einer pädagogisch Tätigen* mit fachlich einschlägiger Hochschulabschluss** in den Bundesländern am 01.03.2019 (Anzahl; Anteil in %)" xr:uid="{74AA8388-C833-4DA7-918A-339ABA6B6B0D}"/>
    <hyperlink ref="F13:K13" location="'01.03.2018 | mit Horten'!A1" display="Tab47_i11a3_lm19: Kindertageseinrichtungen (mit Horten) mit mindestens einem:einer pädagogisch Tätigen* mit fachlich einschlägiger Hochschulabschluss** in den Bundesländern am 01.03.2018 (Anzahl; Anteil in %)" xr:uid="{4CA101EF-A96B-4A6C-8DB2-336CCF24814F}"/>
    <hyperlink ref="F14:K14" location="'01.03.2017 | mit Horten'!A1" display="Tab47_i11a3_lm18: Kindertageseinrichtungen (mit Horten) mit mindestens einem:einer pädagogisch Tätigen* mit fachlich einschlägiger Hochschulabschluss** in den Bundesländern am 01.03.2017 (Anzahl; Anteil in %)" xr:uid="{017F45E1-4E1F-4EB8-AA76-C5A6B17113BD}"/>
    <hyperlink ref="F15:K15" location="'01.03.2016 | mit Horten'!A1" display="Tab85_i40_lm17: Kindertageseinrichtungen (mit Horten) nach ihrem Leitungsprofil und Größe der Einrichtung* in den Bundesländern am 01.03.2016 (Anzahl; Anteil in %)" xr:uid="{506BAD38-C0DA-4245-81C8-A90E836503AB}"/>
    <hyperlink ref="F19:K19" location="'01.03.2020 | ohne Horte'!A1" display="Tab47oh_i11a3oh_lm21: Kindertageseinrichtungen (ohne Horte) mit mindestens einem:einer pädagogisch Tätigen* mit fachlich einschlägigem Hochschulabschluss** in den Bundesländern am 01.03.2020 (Anzahl; Anteil in %)" xr:uid="{BADD52B2-001B-487D-AC3E-7E2F21DCCA75}"/>
    <hyperlink ref="F20:K20" location="'01.03.2019 | ohne Horte'!A1" display="Tab47oh_i11a3oh_lm20: Kindertageseinrichtungen (ohne Horte) mit mindestens einem:einer pädagogisch Tätigen* mit fachlich einschlägigem Hochschulabschluss** in den Bundesländern am 01.03.2019 (Anzahl; Anteil in %)" xr:uid="{855CD6F7-87CC-4CCF-AEE9-8BED95995026}"/>
    <hyperlink ref="F10" location="'01.03.2021 | mit Horten'!A1" display="Tab100_i49_lm22: Kindertageseinrichtungen (mit Horten) nach Anzahl der betreuten Kinder in den Bundesländern am 01.03.2021* (Anzahl; Anteil in %) " xr:uid="{DA28316C-671F-4951-B687-5870FEB8010B}"/>
    <hyperlink ref="F18" location="'01.03.2021 | ohne Horte '!A1" display="Tab100oh_i49oh_lm22: Kindertageseinrichtungen (ohne Horte) nach Anzahl der betreuten Kinder in den Bundesländern am 01.03.2021* (Anzahl; Anteil in %) " xr:uid="{AE8EE16C-FDC2-421A-8915-3763929E19FB}"/>
    <hyperlink ref="F9" location="'01.03.2022 | mit Horten'!A1" display="Tab100_i49_lm23: Kindertageseinrichtungen (mit Horten) nach Anzahl der betreuten Kinder in den Bundesländern am 01.03.2022 (Anzahl; Anteil in %) " xr:uid="{4C52B4FB-D6F4-41E5-9FF3-F05C238C6D97}"/>
    <hyperlink ref="F17" location="'01.03.2022 | ohne Horte'!A1" display="Tab100oh_i49oh_lm23: Kindertageseinrichtungen (ohne Horte) nach Anzahl der betreuten Kinder in den Bundesländern am 01.03.2022 (Anzahl; Anteil in %) " xr:uid="{0C1B70C6-0A1F-45D1-85B0-8533F647F1E8}"/>
    <hyperlink ref="F8:K8" location="'01.03.2023 | mit Horten'!A1" display="Tab100_i49_lm24: Kindertageseinrichtungen (mit Horten) nach Anzahl der betreuten Kinder in den Bundesländern am 01.03.2023 (Anzahl; Anteil in %) " xr:uid="{101C0C28-A5D0-4028-948E-77BB182C581B}"/>
    <hyperlink ref="F16:K16" location="'01.03.2023 | ohne Horte'!A1" display="Tab100oh_i49oh_lm24: Kindertageseinrichtungen (ohne Horte) nach Anzahl der betreuten Kinder in den Bundesländern am 01.03.2023 (Anzahl; Anteil in %) " xr:uid="{256AE75D-8DEB-4B28-AE9F-3163449BF389}"/>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7"/>
  <sheetViews>
    <sheetView zoomScale="86" zoomScaleNormal="60" workbookViewId="0">
      <selection activeCell="B2" sqref="B2:I2"/>
    </sheetView>
  </sheetViews>
  <sheetFormatPr baseColWidth="10" defaultColWidth="9.59765625" defaultRowHeight="15.6"/>
  <cols>
    <col min="2" max="2" width="28.09765625" customWidth="1"/>
    <col min="3" max="13" width="20.59765625" customWidth="1"/>
    <col min="14" max="20" width="13.09765625" customWidth="1"/>
  </cols>
  <sheetData>
    <row r="2" spans="2:17" ht="18.600000000000001" customHeight="1">
      <c r="B2" s="267" t="s">
        <v>36</v>
      </c>
      <c r="C2" s="267"/>
      <c r="D2" s="267"/>
      <c r="E2" s="267"/>
      <c r="F2" s="267"/>
      <c r="G2" s="267"/>
      <c r="H2" s="267"/>
      <c r="I2" s="267"/>
      <c r="J2" s="6"/>
      <c r="K2" s="6"/>
      <c r="L2" s="6"/>
      <c r="M2" s="6"/>
      <c r="N2" s="6"/>
      <c r="O2" s="6"/>
      <c r="P2" s="6"/>
      <c r="Q2" s="6"/>
    </row>
    <row r="3" spans="2:17" ht="15" customHeight="1">
      <c r="B3" s="268" t="s">
        <v>20</v>
      </c>
      <c r="C3" s="271" t="s">
        <v>34</v>
      </c>
      <c r="D3" s="273" t="s">
        <v>23</v>
      </c>
      <c r="E3" s="274"/>
      <c r="F3" s="274"/>
      <c r="G3" s="274"/>
      <c r="H3" s="274"/>
      <c r="I3" s="275"/>
      <c r="J3" s="1"/>
      <c r="K3" s="1"/>
      <c r="L3" s="1"/>
      <c r="M3" s="1"/>
    </row>
    <row r="4" spans="2:17" ht="28.8">
      <c r="B4" s="269"/>
      <c r="C4" s="272"/>
      <c r="D4" s="7" t="s">
        <v>24</v>
      </c>
      <c r="E4" s="7" t="s">
        <v>30</v>
      </c>
      <c r="F4" s="7" t="s">
        <v>31</v>
      </c>
      <c r="G4" s="7" t="s">
        <v>24</v>
      </c>
      <c r="H4" s="7" t="s">
        <v>30</v>
      </c>
      <c r="I4" s="7" t="s">
        <v>31</v>
      </c>
      <c r="J4" s="1"/>
      <c r="K4" s="1"/>
      <c r="L4" s="1"/>
      <c r="M4" s="1"/>
    </row>
    <row r="5" spans="2:17">
      <c r="B5" s="270" t="s">
        <v>20</v>
      </c>
      <c r="C5" s="276" t="s">
        <v>0</v>
      </c>
      <c r="D5" s="277"/>
      <c r="E5" s="277"/>
      <c r="F5" s="278"/>
      <c r="G5" s="276" t="s">
        <v>21</v>
      </c>
      <c r="H5" s="277"/>
      <c r="I5" s="278"/>
      <c r="J5" s="1"/>
      <c r="K5" s="1"/>
      <c r="L5" s="1"/>
      <c r="M5" s="1"/>
    </row>
    <row r="6" spans="2:17">
      <c r="B6" s="8" t="s">
        <v>1</v>
      </c>
      <c r="C6" s="9">
        <v>9117</v>
      </c>
      <c r="D6" s="10">
        <v>4615</v>
      </c>
      <c r="E6" s="11">
        <v>2965</v>
      </c>
      <c r="F6" s="10">
        <v>1537</v>
      </c>
      <c r="G6" s="12">
        <v>50.619721399583199</v>
      </c>
      <c r="H6" s="13">
        <v>32.521662827684544</v>
      </c>
      <c r="I6" s="14">
        <v>16.858615772732261</v>
      </c>
      <c r="J6" s="15"/>
      <c r="K6" s="1"/>
      <c r="L6" s="1"/>
      <c r="M6" s="1"/>
    </row>
    <row r="7" spans="2:17">
      <c r="B7" s="16" t="s">
        <v>2</v>
      </c>
      <c r="C7" s="17">
        <v>9510</v>
      </c>
      <c r="D7" s="18">
        <v>3590</v>
      </c>
      <c r="E7" s="19">
        <v>3109</v>
      </c>
      <c r="F7" s="18">
        <v>2811</v>
      </c>
      <c r="G7" s="20">
        <v>37.749737118822296</v>
      </c>
      <c r="H7" s="21">
        <v>32.691903259726608</v>
      </c>
      <c r="I7" s="22">
        <v>29.558359621451107</v>
      </c>
      <c r="J7" s="15"/>
    </row>
    <row r="8" spans="2:17">
      <c r="B8" s="23" t="s">
        <v>3</v>
      </c>
      <c r="C8" s="24">
        <v>2600</v>
      </c>
      <c r="D8" s="25">
        <v>1311</v>
      </c>
      <c r="E8" s="26">
        <v>480</v>
      </c>
      <c r="F8" s="25">
        <v>809</v>
      </c>
      <c r="G8" s="27">
        <v>50.423076923076927</v>
      </c>
      <c r="H8" s="28">
        <v>18.461538461538463</v>
      </c>
      <c r="I8" s="29">
        <v>31.115384615384617</v>
      </c>
      <c r="J8" s="15"/>
    </row>
    <row r="9" spans="2:17">
      <c r="B9" s="16" t="s">
        <v>4</v>
      </c>
      <c r="C9" s="17">
        <v>1904</v>
      </c>
      <c r="D9" s="18">
        <v>521</v>
      </c>
      <c r="E9" s="19">
        <v>435</v>
      </c>
      <c r="F9" s="18">
        <v>948</v>
      </c>
      <c r="G9" s="20">
        <v>27.363445378151262</v>
      </c>
      <c r="H9" s="21">
        <v>22.846638655462186</v>
      </c>
      <c r="I9" s="22">
        <v>49.789915966386552</v>
      </c>
      <c r="J9" s="15"/>
    </row>
    <row r="10" spans="2:17">
      <c r="B10" s="23" t="s">
        <v>5</v>
      </c>
      <c r="C10" s="24">
        <v>454</v>
      </c>
      <c r="D10" s="25">
        <v>208</v>
      </c>
      <c r="E10" s="26">
        <v>96</v>
      </c>
      <c r="F10" s="25">
        <v>150</v>
      </c>
      <c r="G10" s="27">
        <v>45.814977973568283</v>
      </c>
      <c r="H10" s="28">
        <v>21.145374449339208</v>
      </c>
      <c r="I10" s="29">
        <v>33.039647577092509</v>
      </c>
      <c r="J10" s="15"/>
    </row>
    <row r="11" spans="2:17">
      <c r="B11" s="16" t="s">
        <v>6</v>
      </c>
      <c r="C11" s="17">
        <v>1106</v>
      </c>
      <c r="D11" s="18">
        <v>365</v>
      </c>
      <c r="E11" s="19">
        <v>303</v>
      </c>
      <c r="F11" s="18">
        <v>438</v>
      </c>
      <c r="G11" s="20">
        <v>33.001808318264011</v>
      </c>
      <c r="H11" s="21">
        <v>27.396021699819169</v>
      </c>
      <c r="I11" s="22">
        <v>39.602169981916816</v>
      </c>
      <c r="J11" s="15"/>
    </row>
    <row r="12" spans="2:17">
      <c r="B12" s="23" t="s">
        <v>7</v>
      </c>
      <c r="C12" s="24">
        <v>4262</v>
      </c>
      <c r="D12" s="25">
        <v>1498</v>
      </c>
      <c r="E12" s="26">
        <v>1225</v>
      </c>
      <c r="F12" s="25">
        <v>1539</v>
      </c>
      <c r="G12" s="27">
        <v>35.147817925856408</v>
      </c>
      <c r="H12" s="28">
        <v>28.742374472078836</v>
      </c>
      <c r="I12" s="29">
        <v>36.109807602064762</v>
      </c>
      <c r="J12" s="15"/>
    </row>
    <row r="13" spans="2:17">
      <c r="B13" s="16" t="s">
        <v>8</v>
      </c>
      <c r="C13" s="17">
        <v>1102</v>
      </c>
      <c r="D13" s="18">
        <v>290</v>
      </c>
      <c r="E13" s="19">
        <v>278</v>
      </c>
      <c r="F13" s="18">
        <v>534</v>
      </c>
      <c r="G13" s="20">
        <v>26.315789473684212</v>
      </c>
      <c r="H13" s="21">
        <v>25.226860254083483</v>
      </c>
      <c r="I13" s="22">
        <v>48.457350272232304</v>
      </c>
      <c r="J13" s="15"/>
    </row>
    <row r="14" spans="2:17">
      <c r="B14" s="23" t="s">
        <v>9</v>
      </c>
      <c r="C14" s="24">
        <v>5460</v>
      </c>
      <c r="D14" s="25">
        <v>2406</v>
      </c>
      <c r="E14" s="26">
        <v>1296</v>
      </c>
      <c r="F14" s="25">
        <v>1758</v>
      </c>
      <c r="G14" s="27">
        <v>44.065934065934066</v>
      </c>
      <c r="H14" s="28">
        <v>23.736263736263737</v>
      </c>
      <c r="I14" s="29">
        <v>32.197802197802197</v>
      </c>
      <c r="J14" s="15"/>
    </row>
    <row r="15" spans="2:17">
      <c r="B15" s="16" t="s">
        <v>10</v>
      </c>
      <c r="C15" s="17">
        <v>10215</v>
      </c>
      <c r="D15" s="18">
        <v>3022</v>
      </c>
      <c r="E15" s="19">
        <v>4470</v>
      </c>
      <c r="F15" s="18">
        <v>2723</v>
      </c>
      <c r="G15" s="20">
        <v>29.583945178658833</v>
      </c>
      <c r="H15" s="21">
        <v>43.759177679882519</v>
      </c>
      <c r="I15" s="22">
        <v>26.656877141458637</v>
      </c>
      <c r="J15" s="15"/>
    </row>
    <row r="16" spans="2:17">
      <c r="B16" s="23" t="s">
        <v>11</v>
      </c>
      <c r="C16" s="24">
        <v>2555</v>
      </c>
      <c r="D16" s="25">
        <v>771</v>
      </c>
      <c r="E16" s="26">
        <v>937</v>
      </c>
      <c r="F16" s="25">
        <v>847</v>
      </c>
      <c r="G16" s="27">
        <v>30.176125244618394</v>
      </c>
      <c r="H16" s="28">
        <v>36.67318982387475</v>
      </c>
      <c r="I16" s="29">
        <v>33.150684931506845</v>
      </c>
      <c r="J16" s="15"/>
    </row>
    <row r="17" spans="2:10">
      <c r="B17" s="16" t="s">
        <v>12</v>
      </c>
      <c r="C17" s="17">
        <v>480</v>
      </c>
      <c r="D17" s="18">
        <v>98</v>
      </c>
      <c r="E17" s="19">
        <v>168</v>
      </c>
      <c r="F17" s="18">
        <v>214</v>
      </c>
      <c r="G17" s="20">
        <v>20.416666666666668</v>
      </c>
      <c r="H17" s="21">
        <v>35</v>
      </c>
      <c r="I17" s="22">
        <v>44.583333333333336</v>
      </c>
      <c r="J17" s="15"/>
    </row>
    <row r="18" spans="2:10">
      <c r="B18" s="23" t="s">
        <v>13</v>
      </c>
      <c r="C18" s="24">
        <v>3007</v>
      </c>
      <c r="D18" s="25">
        <v>497</v>
      </c>
      <c r="E18" s="26">
        <v>722</v>
      </c>
      <c r="F18" s="25">
        <v>1788</v>
      </c>
      <c r="G18" s="27">
        <v>16.528101097439308</v>
      </c>
      <c r="H18" s="28">
        <v>24.010641835716658</v>
      </c>
      <c r="I18" s="29">
        <v>59.461257066844027</v>
      </c>
      <c r="J18" s="15"/>
    </row>
    <row r="19" spans="2:10">
      <c r="B19" s="16" t="s">
        <v>14</v>
      </c>
      <c r="C19" s="17">
        <v>1800</v>
      </c>
      <c r="D19" s="18">
        <v>455</v>
      </c>
      <c r="E19" s="19">
        <v>513</v>
      </c>
      <c r="F19" s="18">
        <v>832</v>
      </c>
      <c r="G19" s="20">
        <v>25.277777777777775</v>
      </c>
      <c r="H19" s="21">
        <v>28.5</v>
      </c>
      <c r="I19" s="22">
        <v>46.222222222222221</v>
      </c>
      <c r="J19" s="15"/>
    </row>
    <row r="20" spans="2:10">
      <c r="B20" s="23" t="s">
        <v>15</v>
      </c>
      <c r="C20" s="24">
        <v>1808</v>
      </c>
      <c r="D20" s="25">
        <v>683</v>
      </c>
      <c r="E20" s="26">
        <v>540</v>
      </c>
      <c r="F20" s="25">
        <v>585</v>
      </c>
      <c r="G20" s="27">
        <v>37.776548672566371</v>
      </c>
      <c r="H20" s="28">
        <v>29.867256637168143</v>
      </c>
      <c r="I20" s="29">
        <v>32.35619469026549</v>
      </c>
      <c r="J20" s="15"/>
    </row>
    <row r="21" spans="2:10">
      <c r="B21" s="30" t="s">
        <v>16</v>
      </c>
      <c r="C21" s="31">
        <v>1328</v>
      </c>
      <c r="D21" s="32">
        <v>446</v>
      </c>
      <c r="E21" s="33">
        <v>416</v>
      </c>
      <c r="F21" s="32">
        <v>466</v>
      </c>
      <c r="G21" s="34">
        <v>33.584337349397593</v>
      </c>
      <c r="H21" s="35">
        <v>31.325301204819279</v>
      </c>
      <c r="I21" s="36">
        <v>35.090361445783138</v>
      </c>
      <c r="J21" s="15"/>
    </row>
    <row r="22" spans="2:10">
      <c r="B22" s="4" t="s">
        <v>17</v>
      </c>
      <c r="C22" s="37">
        <v>11741</v>
      </c>
      <c r="D22" s="38">
        <v>3520</v>
      </c>
      <c r="E22" s="37">
        <v>2844</v>
      </c>
      <c r="F22" s="38">
        <v>5377</v>
      </c>
      <c r="G22" s="39">
        <v>29.980410527212335</v>
      </c>
      <c r="H22" s="40">
        <v>24.222808960054511</v>
      </c>
      <c r="I22" s="41">
        <v>45.796780512733164</v>
      </c>
      <c r="J22" s="15"/>
    </row>
    <row r="23" spans="2:10">
      <c r="B23" s="2" t="s">
        <v>18</v>
      </c>
      <c r="C23" s="26">
        <v>44967</v>
      </c>
      <c r="D23" s="25">
        <v>17256</v>
      </c>
      <c r="E23" s="26">
        <v>15109</v>
      </c>
      <c r="F23" s="25">
        <v>12602</v>
      </c>
      <c r="G23" s="27">
        <v>38.374808192674628</v>
      </c>
      <c r="H23" s="28">
        <v>33.600195699068202</v>
      </c>
      <c r="I23" s="29">
        <v>28.024996108257163</v>
      </c>
      <c r="J23" s="15"/>
    </row>
    <row r="24" spans="2:10">
      <c r="B24" s="5" t="s">
        <v>19</v>
      </c>
      <c r="C24" s="42">
        <v>56708</v>
      </c>
      <c r="D24" s="43">
        <v>20776</v>
      </c>
      <c r="E24" s="43">
        <v>17953</v>
      </c>
      <c r="F24" s="43">
        <v>17979</v>
      </c>
      <c r="G24" s="44">
        <v>36.636806094378215</v>
      </c>
      <c r="H24" s="45">
        <v>31.658672497707553</v>
      </c>
      <c r="I24" s="46">
        <v>31.704521407914225</v>
      </c>
      <c r="J24" s="15"/>
    </row>
    <row r="25" spans="2:10" ht="29.85" customHeight="1">
      <c r="B25" s="253" t="s">
        <v>32</v>
      </c>
      <c r="C25" s="253"/>
      <c r="D25" s="253"/>
      <c r="E25" s="253"/>
      <c r="F25" s="253"/>
      <c r="G25" s="253"/>
      <c r="H25" s="253"/>
      <c r="I25" s="253"/>
    </row>
    <row r="27" spans="2:10">
      <c r="C27" s="3"/>
      <c r="D27" s="3"/>
      <c r="E27" s="3"/>
      <c r="F27" s="3"/>
    </row>
  </sheetData>
  <mergeCells count="7">
    <mergeCell ref="B2:I2"/>
    <mergeCell ref="B3:B5"/>
    <mergeCell ref="B25:I25"/>
    <mergeCell ref="C3:C4"/>
    <mergeCell ref="D3:I3"/>
    <mergeCell ref="C5:F5"/>
    <mergeCell ref="G5:I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0AA4-EEBC-9247-AEC0-80505B166387}">
  <dimension ref="B2:Q29"/>
  <sheetViews>
    <sheetView zoomScale="89" workbookViewId="0">
      <selection activeCell="B2" sqref="B2:I2"/>
    </sheetView>
  </sheetViews>
  <sheetFormatPr baseColWidth="10" defaultColWidth="10.5" defaultRowHeight="15.6"/>
  <cols>
    <col min="2" max="2" width="28.5" customWidth="1"/>
    <col min="3" max="13" width="22.5" customWidth="1"/>
    <col min="14" max="20" width="14.5" customWidth="1"/>
  </cols>
  <sheetData>
    <row r="2" spans="2:17" ht="18">
      <c r="B2" s="267" t="s">
        <v>42</v>
      </c>
      <c r="C2" s="267"/>
      <c r="D2" s="267"/>
      <c r="E2" s="267"/>
      <c r="F2" s="267"/>
      <c r="G2" s="267"/>
      <c r="H2" s="267"/>
      <c r="I2" s="267"/>
      <c r="J2" s="6"/>
      <c r="K2" s="6"/>
      <c r="L2" s="6"/>
      <c r="M2" s="6"/>
      <c r="N2" s="6"/>
      <c r="O2" s="6"/>
      <c r="P2" s="6"/>
      <c r="Q2" s="6"/>
    </row>
    <row r="3" spans="2:17" ht="15" customHeight="1">
      <c r="B3" s="268" t="s">
        <v>20</v>
      </c>
      <c r="C3" s="271" t="s">
        <v>43</v>
      </c>
      <c r="D3" s="273" t="s">
        <v>23</v>
      </c>
      <c r="E3" s="274"/>
      <c r="F3" s="274"/>
      <c r="G3" s="274"/>
      <c r="H3" s="274"/>
      <c r="I3" s="275"/>
      <c r="J3" s="1"/>
      <c r="K3" s="1"/>
      <c r="L3" s="1"/>
      <c r="M3" s="1"/>
    </row>
    <row r="4" spans="2:17">
      <c r="B4" s="269"/>
      <c r="C4" s="272"/>
      <c r="D4" s="7" t="s">
        <v>24</v>
      </c>
      <c r="E4" s="7" t="s">
        <v>30</v>
      </c>
      <c r="F4" s="7" t="s">
        <v>31</v>
      </c>
      <c r="G4" s="7" t="s">
        <v>24</v>
      </c>
      <c r="H4" s="7" t="s">
        <v>30</v>
      </c>
      <c r="I4" s="7" t="s">
        <v>31</v>
      </c>
      <c r="J4" s="1"/>
      <c r="K4" s="1"/>
      <c r="L4" s="1"/>
      <c r="M4" s="1"/>
    </row>
    <row r="5" spans="2:17">
      <c r="B5" s="270"/>
      <c r="C5" s="276" t="s">
        <v>0</v>
      </c>
      <c r="D5" s="277"/>
      <c r="E5" s="277"/>
      <c r="F5" s="278"/>
      <c r="G5" s="276" t="s">
        <v>21</v>
      </c>
      <c r="H5" s="277"/>
      <c r="I5" s="278"/>
      <c r="J5" s="1"/>
      <c r="K5" s="1"/>
      <c r="L5" s="1"/>
      <c r="M5" s="1"/>
    </row>
    <row r="6" spans="2:17">
      <c r="B6" s="48" t="s">
        <v>1</v>
      </c>
      <c r="C6" s="49">
        <v>8712</v>
      </c>
      <c r="D6" s="50">
        <v>4371</v>
      </c>
      <c r="E6" s="51">
        <v>2861</v>
      </c>
      <c r="F6" s="50">
        <v>1480</v>
      </c>
      <c r="G6" s="52">
        <v>50.172176308539939</v>
      </c>
      <c r="H6" s="53">
        <v>32.839761248852156</v>
      </c>
      <c r="I6" s="54">
        <v>16.988062442607895</v>
      </c>
      <c r="J6" s="1"/>
      <c r="K6" s="1"/>
      <c r="L6" s="1"/>
      <c r="M6" s="1"/>
    </row>
    <row r="7" spans="2:17">
      <c r="B7" s="47" t="s">
        <v>2</v>
      </c>
      <c r="C7" s="55">
        <v>8594</v>
      </c>
      <c r="D7" s="56">
        <v>3209</v>
      </c>
      <c r="E7" s="57">
        <v>2806</v>
      </c>
      <c r="F7" s="56">
        <v>2579</v>
      </c>
      <c r="G7" s="58">
        <v>37.340004654410052</v>
      </c>
      <c r="H7" s="59">
        <v>32.650686525482897</v>
      </c>
      <c r="I7" s="60">
        <v>30.009308820107051</v>
      </c>
    </row>
    <row r="8" spans="2:17">
      <c r="B8" s="61" t="s">
        <v>3</v>
      </c>
      <c r="C8" s="62">
        <v>2600</v>
      </c>
      <c r="D8" s="63">
        <v>1311</v>
      </c>
      <c r="E8" s="64">
        <v>480</v>
      </c>
      <c r="F8" s="63">
        <v>809</v>
      </c>
      <c r="G8" s="65">
        <v>50.423076923076927</v>
      </c>
      <c r="H8" s="66">
        <v>18.461538461538463</v>
      </c>
      <c r="I8" s="67">
        <v>31.115384615384617</v>
      </c>
    </row>
    <row r="9" spans="2:17">
      <c r="B9" s="47" t="s">
        <v>4</v>
      </c>
      <c r="C9" s="55">
        <v>1538</v>
      </c>
      <c r="D9" s="56">
        <v>476</v>
      </c>
      <c r="E9" s="57">
        <v>390</v>
      </c>
      <c r="F9" s="56">
        <v>672</v>
      </c>
      <c r="G9" s="58">
        <v>30.949284785435633</v>
      </c>
      <c r="H9" s="59">
        <v>25.357607282184659</v>
      </c>
      <c r="I9" s="60">
        <v>43.693107932379718</v>
      </c>
    </row>
    <row r="10" spans="2:17">
      <c r="B10" s="61" t="s">
        <v>5</v>
      </c>
      <c r="C10" s="62">
        <v>431</v>
      </c>
      <c r="D10" s="63">
        <v>192</v>
      </c>
      <c r="E10" s="64" t="s">
        <v>44</v>
      </c>
      <c r="F10" s="63" t="s">
        <v>44</v>
      </c>
      <c r="G10" s="65">
        <v>44.547563805104403</v>
      </c>
      <c r="H10" s="68" t="s">
        <v>44</v>
      </c>
      <c r="I10" s="69" t="s">
        <v>44</v>
      </c>
    </row>
    <row r="11" spans="2:17">
      <c r="B11" s="47" t="s">
        <v>6</v>
      </c>
      <c r="C11" s="55">
        <v>1099</v>
      </c>
      <c r="D11" s="56" t="s">
        <v>44</v>
      </c>
      <c r="E11" s="57">
        <v>300</v>
      </c>
      <c r="F11" s="56" t="s">
        <v>44</v>
      </c>
      <c r="G11" s="70" t="s">
        <v>44</v>
      </c>
      <c r="H11" s="59">
        <v>27.2975432211101</v>
      </c>
      <c r="I11" s="71" t="s">
        <v>44</v>
      </c>
    </row>
    <row r="12" spans="2:17">
      <c r="B12" s="61" t="s">
        <v>7</v>
      </c>
      <c r="C12" s="62">
        <v>4098</v>
      </c>
      <c r="D12" s="63">
        <v>1405</v>
      </c>
      <c r="E12" s="64">
        <v>1188</v>
      </c>
      <c r="F12" s="63">
        <v>1505</v>
      </c>
      <c r="G12" s="65">
        <v>34.28501708150317</v>
      </c>
      <c r="H12" s="66">
        <v>28.989751098096633</v>
      </c>
      <c r="I12" s="67">
        <v>36.725231820400197</v>
      </c>
    </row>
    <row r="13" spans="2:17">
      <c r="B13" s="47" t="s">
        <v>8</v>
      </c>
      <c r="C13" s="55">
        <v>945</v>
      </c>
      <c r="D13" s="56">
        <v>266</v>
      </c>
      <c r="E13" s="57">
        <v>260</v>
      </c>
      <c r="F13" s="56">
        <v>419</v>
      </c>
      <c r="G13" s="58">
        <v>28.148148148148145</v>
      </c>
      <c r="H13" s="59">
        <v>27.513227513227513</v>
      </c>
      <c r="I13" s="60">
        <v>44.338624338624335</v>
      </c>
    </row>
    <row r="14" spans="2:17">
      <c r="B14" s="61" t="s">
        <v>9</v>
      </c>
      <c r="C14" s="62">
        <v>4915</v>
      </c>
      <c r="D14" s="63">
        <v>2009</v>
      </c>
      <c r="E14" s="64">
        <v>1197</v>
      </c>
      <c r="F14" s="63">
        <v>1709</v>
      </c>
      <c r="G14" s="65">
        <v>40.874872838250255</v>
      </c>
      <c r="H14" s="66">
        <v>24.354018311291966</v>
      </c>
      <c r="I14" s="67">
        <v>34.771108850457786</v>
      </c>
    </row>
    <row r="15" spans="2:17">
      <c r="B15" s="47" t="s">
        <v>10</v>
      </c>
      <c r="C15" s="55">
        <v>10162</v>
      </c>
      <c r="D15" s="56">
        <v>2977</v>
      </c>
      <c r="E15" s="57">
        <v>4466</v>
      </c>
      <c r="F15" s="56">
        <v>2719</v>
      </c>
      <c r="G15" s="58">
        <v>29.29541428852588</v>
      </c>
      <c r="H15" s="59">
        <v>43.948041724070066</v>
      </c>
      <c r="I15" s="60">
        <v>26.756543987404054</v>
      </c>
    </row>
    <row r="16" spans="2:17">
      <c r="B16" s="61" t="s">
        <v>11</v>
      </c>
      <c r="C16" s="62">
        <v>2457</v>
      </c>
      <c r="D16" s="63">
        <v>696</v>
      </c>
      <c r="E16" s="64">
        <v>918</v>
      </c>
      <c r="F16" s="63">
        <v>843</v>
      </c>
      <c r="G16" s="65">
        <v>28.327228327228326</v>
      </c>
      <c r="H16" s="66">
        <v>37.362637362637365</v>
      </c>
      <c r="I16" s="67">
        <v>34.310134310134309</v>
      </c>
    </row>
    <row r="17" spans="2:9">
      <c r="B17" s="47" t="s">
        <v>12</v>
      </c>
      <c r="C17" s="55">
        <v>464</v>
      </c>
      <c r="D17" s="56" t="s">
        <v>44</v>
      </c>
      <c r="E17" s="57" t="s">
        <v>44</v>
      </c>
      <c r="F17" s="56">
        <v>204</v>
      </c>
      <c r="G17" s="70" t="s">
        <v>44</v>
      </c>
      <c r="H17" s="72" t="s">
        <v>44</v>
      </c>
      <c r="I17" s="60">
        <v>43.96551724137931</v>
      </c>
    </row>
    <row r="18" spans="2:9">
      <c r="B18" s="61" t="s">
        <v>13</v>
      </c>
      <c r="C18" s="62">
        <v>2341</v>
      </c>
      <c r="D18" s="63">
        <v>443</v>
      </c>
      <c r="E18" s="64">
        <v>630</v>
      </c>
      <c r="F18" s="63">
        <v>1268</v>
      </c>
      <c r="G18" s="65">
        <v>18.923536950021358</v>
      </c>
      <c r="H18" s="66">
        <v>26.911576249466041</v>
      </c>
      <c r="I18" s="67">
        <v>54.164886800512605</v>
      </c>
    </row>
    <row r="19" spans="2:9">
      <c r="B19" s="47" t="s">
        <v>14</v>
      </c>
      <c r="C19" s="55">
        <v>1418</v>
      </c>
      <c r="D19" s="56">
        <v>415</v>
      </c>
      <c r="E19" s="57">
        <v>413</v>
      </c>
      <c r="F19" s="56">
        <v>590</v>
      </c>
      <c r="G19" s="58">
        <v>29.26657263751763</v>
      </c>
      <c r="H19" s="59">
        <v>29.125528913963329</v>
      </c>
      <c r="I19" s="60">
        <v>41.607898448519045</v>
      </c>
    </row>
    <row r="20" spans="2:9">
      <c r="B20" s="61" t="s">
        <v>15</v>
      </c>
      <c r="C20" s="62">
        <v>1768</v>
      </c>
      <c r="D20" s="63">
        <v>669</v>
      </c>
      <c r="E20" s="64">
        <v>532</v>
      </c>
      <c r="F20" s="63">
        <v>567</v>
      </c>
      <c r="G20" s="65">
        <v>37.839366515837106</v>
      </c>
      <c r="H20" s="66">
        <v>30.090497737556561</v>
      </c>
      <c r="I20" s="67">
        <v>32.070135746606333</v>
      </c>
    </row>
    <row r="21" spans="2:9">
      <c r="B21" s="73" t="s">
        <v>16</v>
      </c>
      <c r="C21" s="74">
        <v>1328</v>
      </c>
      <c r="D21" s="75">
        <v>446</v>
      </c>
      <c r="E21" s="76">
        <v>416</v>
      </c>
      <c r="F21" s="75">
        <v>466</v>
      </c>
      <c r="G21" s="77">
        <v>33.584337349397593</v>
      </c>
      <c r="H21" s="78">
        <v>31.325301204819279</v>
      </c>
      <c r="I21" s="79">
        <v>35.090361445783138</v>
      </c>
    </row>
    <row r="22" spans="2:9">
      <c r="B22" s="80" t="s">
        <v>17</v>
      </c>
      <c r="C22" s="81">
        <v>10170</v>
      </c>
      <c r="D22" s="82">
        <v>3091</v>
      </c>
      <c r="E22" s="81">
        <v>2329</v>
      </c>
      <c r="F22" s="82">
        <v>4224</v>
      </c>
      <c r="G22" s="83">
        <v>30.393313667649949</v>
      </c>
      <c r="H22" s="84">
        <v>22.900688298918386</v>
      </c>
      <c r="I22" s="85">
        <v>41.533923303834804</v>
      </c>
    </row>
    <row r="23" spans="2:9">
      <c r="B23" s="86" t="s">
        <v>45</v>
      </c>
      <c r="C23" s="64">
        <v>42700</v>
      </c>
      <c r="D23" s="63">
        <v>14667</v>
      </c>
      <c r="E23" s="64">
        <v>5723</v>
      </c>
      <c r="F23" s="63">
        <v>5793</v>
      </c>
      <c r="G23" s="65">
        <v>34.348946135831383</v>
      </c>
      <c r="H23" s="66">
        <v>13.402810304449648</v>
      </c>
      <c r="I23" s="67">
        <v>13.566744730679156</v>
      </c>
    </row>
    <row r="24" spans="2:9">
      <c r="B24" s="87" t="s">
        <v>19</v>
      </c>
      <c r="C24" s="88">
        <v>52870</v>
      </c>
      <c r="D24" s="89">
        <v>19344</v>
      </c>
      <c r="E24" s="88">
        <v>17115</v>
      </c>
      <c r="F24" s="89">
        <v>16411</v>
      </c>
      <c r="G24" s="90">
        <v>36.58785700775487</v>
      </c>
      <c r="H24" s="91">
        <v>32.37185549460942</v>
      </c>
      <c r="I24" s="92">
        <v>31.040287497635713</v>
      </c>
    </row>
    <row r="25" spans="2:9">
      <c r="B25" s="279" t="s">
        <v>46</v>
      </c>
      <c r="C25" s="279"/>
      <c r="D25" s="279"/>
      <c r="E25" s="279"/>
      <c r="F25" s="279"/>
      <c r="G25" s="279"/>
      <c r="H25" s="279"/>
      <c r="I25" s="279"/>
    </row>
    <row r="26" spans="2:9">
      <c r="B26" s="280" t="s">
        <v>47</v>
      </c>
      <c r="C26" s="280"/>
      <c r="D26" s="280"/>
      <c r="E26" s="280"/>
      <c r="F26" s="280"/>
      <c r="G26" s="280"/>
      <c r="H26" s="280"/>
      <c r="I26" s="280"/>
    </row>
    <row r="27" spans="2:9" ht="29.85" customHeight="1">
      <c r="B27" s="253" t="s">
        <v>32</v>
      </c>
      <c r="C27" s="253"/>
      <c r="D27" s="253"/>
      <c r="E27" s="253"/>
      <c r="F27" s="253"/>
      <c r="G27" s="253"/>
      <c r="H27" s="253"/>
      <c r="I27" s="253"/>
    </row>
    <row r="29" spans="2:9">
      <c r="C29" s="3"/>
    </row>
  </sheetData>
  <mergeCells count="9">
    <mergeCell ref="B25:I25"/>
    <mergeCell ref="B26:I26"/>
    <mergeCell ref="B27:I27"/>
    <mergeCell ref="B2:I2"/>
    <mergeCell ref="B3:B5"/>
    <mergeCell ref="C3:C4"/>
    <mergeCell ref="D3:I3"/>
    <mergeCell ref="C5:F5"/>
    <mergeCell ref="G5:I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27"/>
  <sheetViews>
    <sheetView zoomScale="60" zoomScaleNormal="60" workbookViewId="0">
      <selection activeCell="B2" sqref="B2:I2"/>
    </sheetView>
  </sheetViews>
  <sheetFormatPr baseColWidth="10" defaultColWidth="9.59765625" defaultRowHeight="15.6"/>
  <cols>
    <col min="2" max="2" width="28.09765625" customWidth="1"/>
    <col min="3" max="13" width="20.59765625" customWidth="1"/>
    <col min="14" max="20" width="13.09765625" customWidth="1"/>
  </cols>
  <sheetData>
    <row r="2" spans="2:17" ht="18.600000000000001" customHeight="1">
      <c r="B2" s="267" t="s">
        <v>37</v>
      </c>
      <c r="C2" s="267"/>
      <c r="D2" s="267"/>
      <c r="E2" s="267"/>
      <c r="F2" s="267"/>
      <c r="G2" s="267"/>
      <c r="H2" s="267"/>
      <c r="I2" s="267"/>
      <c r="J2" s="6"/>
      <c r="K2" s="6"/>
      <c r="L2" s="6"/>
      <c r="M2" s="6"/>
      <c r="N2" s="6"/>
      <c r="O2" s="6"/>
      <c r="P2" s="6"/>
      <c r="Q2" s="6"/>
    </row>
    <row r="3" spans="2:17" ht="15" customHeight="1">
      <c r="B3" s="268" t="s">
        <v>20</v>
      </c>
      <c r="C3" s="271" t="s">
        <v>34</v>
      </c>
      <c r="D3" s="273" t="s">
        <v>23</v>
      </c>
      <c r="E3" s="274"/>
      <c r="F3" s="274"/>
      <c r="G3" s="274"/>
      <c r="H3" s="274"/>
      <c r="I3" s="275"/>
      <c r="J3" s="1"/>
      <c r="K3" s="1"/>
      <c r="L3" s="1"/>
      <c r="M3" s="1"/>
    </row>
    <row r="4" spans="2:17" ht="28.8">
      <c r="B4" s="269"/>
      <c r="C4" s="272"/>
      <c r="D4" s="7" t="s">
        <v>24</v>
      </c>
      <c r="E4" s="7" t="s">
        <v>25</v>
      </c>
      <c r="F4" s="7" t="s">
        <v>26</v>
      </c>
      <c r="G4" s="7" t="s">
        <v>27</v>
      </c>
      <c r="H4" s="7" t="s">
        <v>25</v>
      </c>
      <c r="I4" s="7" t="s">
        <v>26</v>
      </c>
      <c r="J4" s="1"/>
      <c r="K4" s="1"/>
      <c r="L4" s="1"/>
      <c r="M4" s="1"/>
    </row>
    <row r="5" spans="2:17">
      <c r="B5" s="270"/>
      <c r="C5" s="276" t="s">
        <v>0</v>
      </c>
      <c r="D5" s="277"/>
      <c r="E5" s="277"/>
      <c r="F5" s="278"/>
      <c r="G5" s="276" t="s">
        <v>21</v>
      </c>
      <c r="H5" s="277"/>
      <c r="I5" s="278"/>
      <c r="J5" s="1"/>
      <c r="K5" s="1"/>
      <c r="L5" s="1"/>
      <c r="M5" s="1"/>
    </row>
    <row r="6" spans="2:17">
      <c r="B6" s="8" t="s">
        <v>1</v>
      </c>
      <c r="C6" s="9">
        <v>8915</v>
      </c>
      <c r="D6" s="10">
        <v>4531</v>
      </c>
      <c r="E6" s="11">
        <v>2896</v>
      </c>
      <c r="F6" s="10">
        <v>1488</v>
      </c>
      <c r="G6" s="12">
        <v>50.824453168816603</v>
      </c>
      <c r="H6" s="13">
        <v>32.484576556365674</v>
      </c>
      <c r="I6" s="14">
        <v>16.690970274817722</v>
      </c>
      <c r="J6" s="15"/>
      <c r="K6" s="1"/>
      <c r="L6" s="1"/>
      <c r="M6" s="1"/>
    </row>
    <row r="7" spans="2:17">
      <c r="B7" s="16" t="s">
        <v>2</v>
      </c>
      <c r="C7" s="17">
        <v>9430</v>
      </c>
      <c r="D7" s="18">
        <v>3649</v>
      </c>
      <c r="E7" s="19">
        <v>3123</v>
      </c>
      <c r="F7" s="18">
        <v>2658</v>
      </c>
      <c r="G7" s="20">
        <v>38.695652173913047</v>
      </c>
      <c r="H7" s="21">
        <v>33.117709437963946</v>
      </c>
      <c r="I7" s="22">
        <v>28.186638388123015</v>
      </c>
      <c r="J7" s="15"/>
    </row>
    <row r="8" spans="2:17">
      <c r="B8" s="23" t="s">
        <v>3</v>
      </c>
      <c r="C8" s="24">
        <v>2560</v>
      </c>
      <c r="D8" s="25">
        <v>1294</v>
      </c>
      <c r="E8" s="26">
        <v>474</v>
      </c>
      <c r="F8" s="25">
        <v>792</v>
      </c>
      <c r="G8" s="27">
        <v>50.546875</v>
      </c>
      <c r="H8" s="28">
        <v>18.515625</v>
      </c>
      <c r="I8" s="29">
        <v>30.9375</v>
      </c>
      <c r="J8" s="15"/>
    </row>
    <row r="9" spans="2:17">
      <c r="B9" s="16" t="s">
        <v>4</v>
      </c>
      <c r="C9" s="17">
        <v>1876</v>
      </c>
      <c r="D9" s="18">
        <v>521</v>
      </c>
      <c r="E9" s="19">
        <v>421</v>
      </c>
      <c r="F9" s="18">
        <v>934</v>
      </c>
      <c r="G9" s="20">
        <v>27.771855010660978</v>
      </c>
      <c r="H9" s="21">
        <v>22.441364605543708</v>
      </c>
      <c r="I9" s="22">
        <v>49.786780383795303</v>
      </c>
      <c r="J9" s="15"/>
    </row>
    <row r="10" spans="2:17">
      <c r="B10" s="23" t="s">
        <v>5</v>
      </c>
      <c r="C10" s="24">
        <v>451</v>
      </c>
      <c r="D10" s="25">
        <v>224</v>
      </c>
      <c r="E10" s="26">
        <v>83</v>
      </c>
      <c r="F10" s="25">
        <v>144</v>
      </c>
      <c r="G10" s="27">
        <v>49.667405764966745</v>
      </c>
      <c r="H10" s="28">
        <v>18.403547671840357</v>
      </c>
      <c r="I10" s="29">
        <v>31.929046563192905</v>
      </c>
      <c r="J10" s="15"/>
    </row>
    <row r="11" spans="2:17">
      <c r="B11" s="16" t="s">
        <v>6</v>
      </c>
      <c r="C11" s="17">
        <v>1081</v>
      </c>
      <c r="D11" s="18">
        <v>365</v>
      </c>
      <c r="E11" s="19">
        <v>299</v>
      </c>
      <c r="F11" s="18">
        <v>417</v>
      </c>
      <c r="G11" s="20">
        <v>33.765032377428305</v>
      </c>
      <c r="H11" s="21">
        <v>27.659574468085104</v>
      </c>
      <c r="I11" s="22">
        <v>38.575393154486584</v>
      </c>
      <c r="J11" s="15"/>
    </row>
    <row r="12" spans="2:17">
      <c r="B12" s="23" t="s">
        <v>7</v>
      </c>
      <c r="C12" s="24">
        <v>4232</v>
      </c>
      <c r="D12" s="25">
        <v>1518</v>
      </c>
      <c r="E12" s="26">
        <v>1228</v>
      </c>
      <c r="F12" s="25">
        <v>1486</v>
      </c>
      <c r="G12" s="27">
        <v>35.869565217391305</v>
      </c>
      <c r="H12" s="28">
        <v>29.017013232514177</v>
      </c>
      <c r="I12" s="29">
        <v>35.113421550094515</v>
      </c>
      <c r="J12" s="15"/>
    </row>
    <row r="13" spans="2:17">
      <c r="B13" s="16" t="s">
        <v>8</v>
      </c>
      <c r="C13" s="17">
        <v>1097</v>
      </c>
      <c r="D13" s="18">
        <v>302</v>
      </c>
      <c r="E13" s="19">
        <v>281</v>
      </c>
      <c r="F13" s="18">
        <v>514</v>
      </c>
      <c r="G13" s="20">
        <v>27.52962625341841</v>
      </c>
      <c r="H13" s="21">
        <v>25.615314494074749</v>
      </c>
      <c r="I13" s="22">
        <v>46.855059252506834</v>
      </c>
      <c r="J13" s="15"/>
    </row>
    <row r="14" spans="2:17">
      <c r="B14" s="23" t="s">
        <v>9</v>
      </c>
      <c r="C14" s="24">
        <v>5349</v>
      </c>
      <c r="D14" s="25">
        <v>2393</v>
      </c>
      <c r="E14" s="26">
        <v>1273</v>
      </c>
      <c r="F14" s="25">
        <v>1683</v>
      </c>
      <c r="G14" s="27">
        <v>44.737334081136659</v>
      </c>
      <c r="H14" s="28">
        <v>23.798840904842024</v>
      </c>
      <c r="I14" s="29">
        <v>31.46382501402131</v>
      </c>
      <c r="J14" s="15"/>
    </row>
    <row r="15" spans="2:17">
      <c r="B15" s="16" t="s">
        <v>10</v>
      </c>
      <c r="C15" s="17">
        <v>10060</v>
      </c>
      <c r="D15" s="18">
        <v>3069</v>
      </c>
      <c r="E15" s="19">
        <v>4381</v>
      </c>
      <c r="F15" s="18">
        <v>2610</v>
      </c>
      <c r="G15" s="20">
        <v>30.506958250497018</v>
      </c>
      <c r="H15" s="21">
        <v>43.548707753479128</v>
      </c>
      <c r="I15" s="22">
        <v>25.944333996023857</v>
      </c>
      <c r="J15" s="15"/>
    </row>
    <row r="16" spans="2:17">
      <c r="B16" s="23" t="s">
        <v>11</v>
      </c>
      <c r="C16" s="24">
        <v>2527</v>
      </c>
      <c r="D16" s="25">
        <v>812</v>
      </c>
      <c r="E16" s="26">
        <v>920</v>
      </c>
      <c r="F16" s="25">
        <v>795</v>
      </c>
      <c r="G16" s="27">
        <v>32.13296398891967</v>
      </c>
      <c r="H16" s="28">
        <v>36.406806489908988</v>
      </c>
      <c r="I16" s="29">
        <v>31.46022952117135</v>
      </c>
      <c r="J16" s="15"/>
    </row>
    <row r="17" spans="2:10">
      <c r="B17" s="16" t="s">
        <v>12</v>
      </c>
      <c r="C17" s="17">
        <v>482</v>
      </c>
      <c r="D17" s="18">
        <v>109</v>
      </c>
      <c r="E17" s="19">
        <v>164</v>
      </c>
      <c r="F17" s="18">
        <v>209</v>
      </c>
      <c r="G17" s="20">
        <v>22.614107883817429</v>
      </c>
      <c r="H17" s="21">
        <v>34.024896265560166</v>
      </c>
      <c r="I17" s="22">
        <v>43.360995850622409</v>
      </c>
      <c r="J17" s="15"/>
    </row>
    <row r="18" spans="2:10">
      <c r="B18" s="23" t="s">
        <v>13</v>
      </c>
      <c r="C18" s="24">
        <v>2979</v>
      </c>
      <c r="D18" s="25">
        <v>495</v>
      </c>
      <c r="E18" s="26">
        <v>736</v>
      </c>
      <c r="F18" s="25">
        <v>1748</v>
      </c>
      <c r="G18" s="27">
        <v>16.616314199395774</v>
      </c>
      <c r="H18" s="28">
        <v>24.706277274253107</v>
      </c>
      <c r="I18" s="29">
        <v>58.67740852635113</v>
      </c>
      <c r="J18" s="15"/>
    </row>
    <row r="19" spans="2:10">
      <c r="B19" s="16" t="s">
        <v>14</v>
      </c>
      <c r="C19" s="17">
        <v>1789</v>
      </c>
      <c r="D19" s="18">
        <v>460</v>
      </c>
      <c r="E19" s="19">
        <v>513</v>
      </c>
      <c r="F19" s="18">
        <v>816</v>
      </c>
      <c r="G19" s="20">
        <v>25.712688652878704</v>
      </c>
      <c r="H19" s="21">
        <v>28.675237562884295</v>
      </c>
      <c r="I19" s="22">
        <v>45.612073784237005</v>
      </c>
      <c r="J19" s="15"/>
    </row>
    <row r="20" spans="2:10">
      <c r="B20" s="23" t="s">
        <v>15</v>
      </c>
      <c r="C20" s="24">
        <v>1785</v>
      </c>
      <c r="D20" s="25">
        <v>688</v>
      </c>
      <c r="E20" s="26">
        <v>520</v>
      </c>
      <c r="F20" s="25">
        <v>577</v>
      </c>
      <c r="G20" s="27">
        <v>38.543417366946777</v>
      </c>
      <c r="H20" s="28">
        <v>29.131652661064425</v>
      </c>
      <c r="I20" s="29">
        <v>32.324929971988794</v>
      </c>
      <c r="J20" s="15"/>
    </row>
    <row r="21" spans="2:10">
      <c r="B21" s="30" t="s">
        <v>16</v>
      </c>
      <c r="C21" s="31">
        <v>1320</v>
      </c>
      <c r="D21" s="32">
        <v>448</v>
      </c>
      <c r="E21" s="33">
        <v>412</v>
      </c>
      <c r="F21" s="32">
        <v>460</v>
      </c>
      <c r="G21" s="34">
        <v>33.939393939393938</v>
      </c>
      <c r="H21" s="35">
        <v>31.212121212121215</v>
      </c>
      <c r="I21" s="36">
        <v>34.848484848484851</v>
      </c>
      <c r="J21" s="15"/>
    </row>
    <row r="22" spans="2:10">
      <c r="B22" s="4" t="s">
        <v>17</v>
      </c>
      <c r="C22" s="37">
        <v>11621</v>
      </c>
      <c r="D22" s="38">
        <v>3520</v>
      </c>
      <c r="E22" s="37">
        <v>2837</v>
      </c>
      <c r="F22" s="38">
        <v>5264</v>
      </c>
      <c r="G22" s="39">
        <v>30.28999225539971</v>
      </c>
      <c r="H22" s="40">
        <v>24.412701144479822</v>
      </c>
      <c r="I22" s="41">
        <v>45.297306600120478</v>
      </c>
      <c r="J22" s="15"/>
    </row>
    <row r="23" spans="2:10">
      <c r="B23" s="2" t="s">
        <v>18</v>
      </c>
      <c r="C23" s="26">
        <v>44312</v>
      </c>
      <c r="D23" s="25">
        <v>17358</v>
      </c>
      <c r="E23" s="26">
        <v>14887</v>
      </c>
      <c r="F23" s="25">
        <v>12067</v>
      </c>
      <c r="G23" s="27">
        <v>39.172233255100195</v>
      </c>
      <c r="H23" s="28">
        <v>33.595865679725577</v>
      </c>
      <c r="I23" s="29">
        <v>27.231901065174217</v>
      </c>
      <c r="J23" s="15"/>
    </row>
    <row r="24" spans="2:10">
      <c r="B24" s="5" t="s">
        <v>19</v>
      </c>
      <c r="C24" s="42">
        <v>55933</v>
      </c>
      <c r="D24" s="43">
        <v>20878</v>
      </c>
      <c r="E24" s="43">
        <v>17724</v>
      </c>
      <c r="F24" s="43">
        <v>17331</v>
      </c>
      <c r="G24" s="44">
        <v>37.326801709187784</v>
      </c>
      <c r="H24" s="45">
        <v>31.687912323672968</v>
      </c>
      <c r="I24" s="46">
        <v>30.985285967139259</v>
      </c>
      <c r="J24" s="15"/>
    </row>
    <row r="25" spans="2:10" ht="29.85" customHeight="1">
      <c r="B25" s="253" t="s">
        <v>29</v>
      </c>
      <c r="C25" s="253"/>
      <c r="D25" s="253"/>
      <c r="E25" s="253"/>
      <c r="F25" s="253"/>
      <c r="G25" s="253"/>
      <c r="H25" s="253"/>
      <c r="I25" s="253"/>
    </row>
    <row r="27" spans="2:10">
      <c r="C27" s="3"/>
      <c r="D27" s="3"/>
      <c r="E27" s="3"/>
      <c r="F27" s="3"/>
    </row>
  </sheetData>
  <mergeCells count="7">
    <mergeCell ref="B2:I2"/>
    <mergeCell ref="B25:I25"/>
    <mergeCell ref="C3:C4"/>
    <mergeCell ref="D3:I3"/>
    <mergeCell ref="C5:F5"/>
    <mergeCell ref="G5:I5"/>
    <mergeCell ref="B3:B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27"/>
  <sheetViews>
    <sheetView zoomScale="60" zoomScaleNormal="60" workbookViewId="0">
      <selection activeCell="B2" sqref="B2:I2"/>
    </sheetView>
  </sheetViews>
  <sheetFormatPr baseColWidth="10" defaultColWidth="9.59765625" defaultRowHeight="15.6"/>
  <cols>
    <col min="2" max="2" width="28.09765625" customWidth="1"/>
    <col min="3" max="13" width="20.59765625" customWidth="1"/>
    <col min="14" max="20" width="13.09765625" customWidth="1"/>
  </cols>
  <sheetData>
    <row r="2" spans="2:17" ht="18.600000000000001" customHeight="1">
      <c r="B2" s="267" t="s">
        <v>38</v>
      </c>
      <c r="C2" s="267"/>
      <c r="D2" s="267"/>
      <c r="E2" s="267"/>
      <c r="F2" s="267"/>
      <c r="G2" s="267"/>
      <c r="H2" s="267"/>
      <c r="I2" s="267"/>
      <c r="J2" s="6"/>
      <c r="K2" s="6"/>
      <c r="L2" s="6"/>
      <c r="M2" s="6"/>
      <c r="N2" s="6"/>
      <c r="O2" s="6"/>
      <c r="P2" s="6"/>
      <c r="Q2" s="6"/>
    </row>
    <row r="3" spans="2:17" ht="15" customHeight="1">
      <c r="B3" s="268" t="s">
        <v>20</v>
      </c>
      <c r="C3" s="271" t="s">
        <v>34</v>
      </c>
      <c r="D3" s="273" t="s">
        <v>23</v>
      </c>
      <c r="E3" s="274"/>
      <c r="F3" s="274"/>
      <c r="G3" s="274"/>
      <c r="H3" s="274"/>
      <c r="I3" s="275"/>
      <c r="J3" s="1"/>
      <c r="K3" s="1"/>
      <c r="L3" s="1"/>
      <c r="M3" s="1"/>
    </row>
    <row r="4" spans="2:17" ht="28.8">
      <c r="B4" s="269"/>
      <c r="C4" s="272"/>
      <c r="D4" s="7" t="s">
        <v>24</v>
      </c>
      <c r="E4" s="7" t="s">
        <v>25</v>
      </c>
      <c r="F4" s="7" t="s">
        <v>26</v>
      </c>
      <c r="G4" s="7" t="s">
        <v>27</v>
      </c>
      <c r="H4" s="7" t="s">
        <v>25</v>
      </c>
      <c r="I4" s="7" t="s">
        <v>26</v>
      </c>
      <c r="J4" s="1"/>
      <c r="K4" s="1"/>
      <c r="L4" s="1"/>
      <c r="M4" s="1"/>
    </row>
    <row r="5" spans="2:17">
      <c r="B5" s="270"/>
      <c r="C5" s="276" t="s">
        <v>0</v>
      </c>
      <c r="D5" s="277"/>
      <c r="E5" s="277"/>
      <c r="F5" s="278"/>
      <c r="G5" s="276" t="s">
        <v>21</v>
      </c>
      <c r="H5" s="277"/>
      <c r="I5" s="278"/>
      <c r="J5" s="1"/>
      <c r="K5" s="1"/>
      <c r="L5" s="1"/>
      <c r="M5" s="1"/>
    </row>
    <row r="6" spans="2:17">
      <c r="B6" s="8" t="s">
        <v>1</v>
      </c>
      <c r="C6" s="9">
        <v>8792</v>
      </c>
      <c r="D6" s="10">
        <v>4502</v>
      </c>
      <c r="E6" s="11">
        <v>2864</v>
      </c>
      <c r="F6" s="10">
        <v>1426</v>
      </c>
      <c r="G6" s="12">
        <v>51.205641492265691</v>
      </c>
      <c r="H6" s="13">
        <v>32.575068243858048</v>
      </c>
      <c r="I6" s="14">
        <v>16.21929026387625</v>
      </c>
      <c r="J6" s="15"/>
      <c r="K6" s="1"/>
      <c r="L6" s="1"/>
      <c r="M6" s="1"/>
    </row>
    <row r="7" spans="2:17">
      <c r="B7" s="16" t="s">
        <v>2</v>
      </c>
      <c r="C7" s="17">
        <v>9359</v>
      </c>
      <c r="D7" s="18">
        <v>3709</v>
      </c>
      <c r="E7" s="19">
        <v>3093</v>
      </c>
      <c r="F7" s="18">
        <v>2557</v>
      </c>
      <c r="G7" s="20">
        <v>39.630302382733198</v>
      </c>
      <c r="H7" s="21">
        <v>33.048402607116145</v>
      </c>
      <c r="I7" s="22">
        <v>27.32129501015066</v>
      </c>
      <c r="J7" s="15"/>
    </row>
    <row r="8" spans="2:17">
      <c r="B8" s="23" t="s">
        <v>3</v>
      </c>
      <c r="C8" s="24">
        <v>2477</v>
      </c>
      <c r="D8" s="25">
        <v>1247</v>
      </c>
      <c r="E8" s="26">
        <v>453</v>
      </c>
      <c r="F8" s="25">
        <v>777</v>
      </c>
      <c r="G8" s="27">
        <v>50.343157044812273</v>
      </c>
      <c r="H8" s="28">
        <v>18.28825191764231</v>
      </c>
      <c r="I8" s="29">
        <v>31.368591037545418</v>
      </c>
      <c r="J8" s="15"/>
    </row>
    <row r="9" spans="2:17">
      <c r="B9" s="16" t="s">
        <v>4</v>
      </c>
      <c r="C9" s="17">
        <v>1862</v>
      </c>
      <c r="D9" s="18">
        <v>532</v>
      </c>
      <c r="E9" s="19">
        <v>412</v>
      </c>
      <c r="F9" s="18">
        <v>918</v>
      </c>
      <c r="G9" s="20">
        <v>28.571428571428569</v>
      </c>
      <c r="H9" s="21">
        <v>22.126745435016112</v>
      </c>
      <c r="I9" s="22">
        <v>49.301825993555319</v>
      </c>
      <c r="J9" s="15"/>
    </row>
    <row r="10" spans="2:17">
      <c r="B10" s="23" t="s">
        <v>5</v>
      </c>
      <c r="C10" s="24">
        <v>435</v>
      </c>
      <c r="D10" s="25">
        <v>222</v>
      </c>
      <c r="E10" s="26">
        <v>71</v>
      </c>
      <c r="F10" s="25">
        <v>142</v>
      </c>
      <c r="G10" s="27">
        <v>51.03448275862069</v>
      </c>
      <c r="H10" s="28">
        <v>16.321839080459771</v>
      </c>
      <c r="I10" s="29">
        <v>32.643678160919542</v>
      </c>
      <c r="J10" s="15"/>
    </row>
    <row r="11" spans="2:17">
      <c r="B11" s="16" t="s">
        <v>6</v>
      </c>
      <c r="C11" s="17">
        <v>1062</v>
      </c>
      <c r="D11" s="18">
        <v>373</v>
      </c>
      <c r="E11" s="19">
        <v>289</v>
      </c>
      <c r="F11" s="18">
        <v>400</v>
      </c>
      <c r="G11" s="20">
        <v>35.122410546139356</v>
      </c>
      <c r="H11" s="21">
        <v>27.212806026365346</v>
      </c>
      <c r="I11" s="22">
        <v>37.664783427495294</v>
      </c>
      <c r="J11" s="15"/>
    </row>
    <row r="12" spans="2:17">
      <c r="B12" s="23" t="s">
        <v>7</v>
      </c>
      <c r="C12" s="24">
        <v>4211</v>
      </c>
      <c r="D12" s="25">
        <v>1552</v>
      </c>
      <c r="E12" s="26">
        <v>1233</v>
      </c>
      <c r="F12" s="25">
        <v>1426</v>
      </c>
      <c r="G12" s="27">
        <v>36.855853716456899</v>
      </c>
      <c r="H12" s="28">
        <v>29.280455948705772</v>
      </c>
      <c r="I12" s="29">
        <v>33.863690334837329</v>
      </c>
      <c r="J12" s="15"/>
    </row>
    <row r="13" spans="2:17">
      <c r="B13" s="16" t="s">
        <v>8</v>
      </c>
      <c r="C13" s="17">
        <v>1088</v>
      </c>
      <c r="D13" s="18">
        <v>309</v>
      </c>
      <c r="E13" s="19">
        <v>267</v>
      </c>
      <c r="F13" s="18">
        <v>512</v>
      </c>
      <c r="G13" s="20">
        <v>28.400735294117649</v>
      </c>
      <c r="H13" s="21">
        <v>24.540441176470591</v>
      </c>
      <c r="I13" s="22">
        <v>47.058823529411768</v>
      </c>
      <c r="J13" s="15"/>
    </row>
    <row r="14" spans="2:17">
      <c r="B14" s="23" t="s">
        <v>9</v>
      </c>
      <c r="C14" s="24">
        <v>5243</v>
      </c>
      <c r="D14" s="25">
        <v>2387</v>
      </c>
      <c r="E14" s="26">
        <v>1234</v>
      </c>
      <c r="F14" s="25">
        <v>1622</v>
      </c>
      <c r="G14" s="27">
        <v>45.527369826435248</v>
      </c>
      <c r="H14" s="28">
        <v>23.536143429334349</v>
      </c>
      <c r="I14" s="29">
        <v>30.9364867442304</v>
      </c>
      <c r="J14" s="15"/>
    </row>
    <row r="15" spans="2:17">
      <c r="B15" s="16" t="s">
        <v>10</v>
      </c>
      <c r="C15" s="17">
        <v>9943</v>
      </c>
      <c r="D15" s="18">
        <v>3075</v>
      </c>
      <c r="E15" s="19">
        <v>4404</v>
      </c>
      <c r="F15" s="18">
        <v>2464</v>
      </c>
      <c r="G15" s="20">
        <v>30.926279794830535</v>
      </c>
      <c r="H15" s="21">
        <v>44.292467062254858</v>
      </c>
      <c r="I15" s="22">
        <v>24.781253142914615</v>
      </c>
      <c r="J15" s="15"/>
    </row>
    <row r="16" spans="2:17">
      <c r="B16" s="23" t="s">
        <v>11</v>
      </c>
      <c r="C16" s="24">
        <v>2515</v>
      </c>
      <c r="D16" s="25">
        <v>817</v>
      </c>
      <c r="E16" s="26">
        <v>935</v>
      </c>
      <c r="F16" s="25">
        <v>763</v>
      </c>
      <c r="G16" s="27">
        <v>32.485089463220675</v>
      </c>
      <c r="H16" s="28">
        <v>37.176938369781311</v>
      </c>
      <c r="I16" s="29">
        <v>30.337972166998014</v>
      </c>
      <c r="J16" s="15"/>
    </row>
    <row r="17" spans="2:10">
      <c r="B17" s="16" t="s">
        <v>12</v>
      </c>
      <c r="C17" s="17">
        <v>489</v>
      </c>
      <c r="D17" s="18">
        <v>124</v>
      </c>
      <c r="E17" s="19">
        <v>169</v>
      </c>
      <c r="F17" s="18">
        <v>196</v>
      </c>
      <c r="G17" s="20">
        <v>25.357873210633947</v>
      </c>
      <c r="H17" s="21">
        <v>34.560327198364007</v>
      </c>
      <c r="I17" s="22">
        <v>40.081799591002046</v>
      </c>
      <c r="J17" s="15"/>
    </row>
    <row r="18" spans="2:10">
      <c r="B18" s="23" t="s">
        <v>13</v>
      </c>
      <c r="C18" s="24">
        <v>2947</v>
      </c>
      <c r="D18" s="25">
        <v>490</v>
      </c>
      <c r="E18" s="26">
        <v>726</v>
      </c>
      <c r="F18" s="25">
        <v>1731</v>
      </c>
      <c r="G18" s="27">
        <v>16.6270783847981</v>
      </c>
      <c r="H18" s="28">
        <v>24.635222259925346</v>
      </c>
      <c r="I18" s="29">
        <v>58.737699355276554</v>
      </c>
      <c r="J18" s="15"/>
    </row>
    <row r="19" spans="2:10">
      <c r="B19" s="16" t="s">
        <v>14</v>
      </c>
      <c r="C19" s="17">
        <v>1780</v>
      </c>
      <c r="D19" s="18">
        <v>477</v>
      </c>
      <c r="E19" s="19">
        <v>497</v>
      </c>
      <c r="F19" s="18">
        <v>806</v>
      </c>
      <c r="G19" s="20">
        <v>26.797752808988765</v>
      </c>
      <c r="H19" s="21">
        <v>27.921348314606742</v>
      </c>
      <c r="I19" s="22">
        <v>45.280898876404493</v>
      </c>
      <c r="J19" s="15"/>
    </row>
    <row r="20" spans="2:10">
      <c r="B20" s="23" t="s">
        <v>15</v>
      </c>
      <c r="C20" s="24">
        <v>1771</v>
      </c>
      <c r="D20" s="25">
        <v>709</v>
      </c>
      <c r="E20" s="26">
        <v>501</v>
      </c>
      <c r="F20" s="25">
        <v>561</v>
      </c>
      <c r="G20" s="27">
        <v>40.033879164313952</v>
      </c>
      <c r="H20" s="28">
        <v>28.289102202145681</v>
      </c>
      <c r="I20" s="29">
        <v>31.677018633540374</v>
      </c>
      <c r="J20" s="15"/>
    </row>
    <row r="21" spans="2:10">
      <c r="B21" s="30" t="s">
        <v>16</v>
      </c>
      <c r="C21" s="31">
        <v>1319</v>
      </c>
      <c r="D21" s="32">
        <v>458</v>
      </c>
      <c r="E21" s="33">
        <v>395</v>
      </c>
      <c r="F21" s="32">
        <v>466</v>
      </c>
      <c r="G21" s="34">
        <v>34.72327520849128</v>
      </c>
      <c r="H21" s="35">
        <v>29.946929492039423</v>
      </c>
      <c r="I21" s="36">
        <v>35.329795299469296</v>
      </c>
      <c r="J21" s="15"/>
    </row>
    <row r="22" spans="2:10">
      <c r="B22" s="4" t="s">
        <v>17</v>
      </c>
      <c r="C22" s="37">
        <v>11473</v>
      </c>
      <c r="D22" s="38">
        <v>3513</v>
      </c>
      <c r="E22" s="37">
        <v>2750</v>
      </c>
      <c r="F22" s="38">
        <v>5210</v>
      </c>
      <c r="G22" s="39">
        <v>30.619715854615183</v>
      </c>
      <c r="H22" s="40">
        <v>23.969319271332694</v>
      </c>
      <c r="I22" s="41">
        <v>45.410964874052119</v>
      </c>
      <c r="J22" s="15"/>
    </row>
    <row r="23" spans="2:10">
      <c r="B23" s="2" t="s">
        <v>18</v>
      </c>
      <c r="C23" s="26">
        <v>43820</v>
      </c>
      <c r="D23" s="25">
        <v>17470</v>
      </c>
      <c r="E23" s="26">
        <v>14793</v>
      </c>
      <c r="F23" s="25">
        <v>11557</v>
      </c>
      <c r="G23" s="27">
        <v>39.867640346873578</v>
      </c>
      <c r="H23" s="28">
        <v>33.758557736193524</v>
      </c>
      <c r="I23" s="29">
        <v>26.373801916932909</v>
      </c>
      <c r="J23" s="15"/>
    </row>
    <row r="24" spans="2:10">
      <c r="B24" s="5" t="s">
        <v>19</v>
      </c>
      <c r="C24" s="42">
        <v>55293</v>
      </c>
      <c r="D24" s="43">
        <v>20983</v>
      </c>
      <c r="E24" s="43">
        <v>17543</v>
      </c>
      <c r="F24" s="43">
        <v>16767</v>
      </c>
      <c r="G24" s="44">
        <v>37.948745772520937</v>
      </c>
      <c r="H24" s="45">
        <v>31.727343425026678</v>
      </c>
      <c r="I24" s="46">
        <v>30.323910802452392</v>
      </c>
      <c r="J24" s="15"/>
    </row>
    <row r="25" spans="2:10" ht="29.85" customHeight="1">
      <c r="B25" s="253" t="s">
        <v>28</v>
      </c>
      <c r="C25" s="253"/>
      <c r="D25" s="253"/>
      <c r="E25" s="253"/>
      <c r="F25" s="253"/>
      <c r="G25" s="253"/>
      <c r="H25" s="253"/>
      <c r="I25" s="253"/>
    </row>
    <row r="27" spans="2:10">
      <c r="C27" s="3"/>
      <c r="D27" s="3"/>
      <c r="E27" s="3"/>
      <c r="F27" s="3"/>
    </row>
  </sheetData>
  <mergeCells count="7">
    <mergeCell ref="B2:I2"/>
    <mergeCell ref="B25:I25"/>
    <mergeCell ref="C3:C4"/>
    <mergeCell ref="D3:I3"/>
    <mergeCell ref="C5:F5"/>
    <mergeCell ref="G5:I5"/>
    <mergeCell ref="B3:B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Q27"/>
  <sheetViews>
    <sheetView zoomScale="94" zoomScaleNormal="60" workbookViewId="0">
      <selection activeCell="B2" sqref="B2:I2"/>
    </sheetView>
  </sheetViews>
  <sheetFormatPr baseColWidth="10" defaultColWidth="9.59765625" defaultRowHeight="15.6"/>
  <cols>
    <col min="2" max="2" width="28.09765625" customWidth="1"/>
    <col min="3" max="13" width="20.59765625" customWidth="1"/>
    <col min="14" max="20" width="13.09765625" customWidth="1"/>
  </cols>
  <sheetData>
    <row r="2" spans="2:17" ht="18.600000000000001" customHeight="1">
      <c r="B2" s="267" t="s">
        <v>39</v>
      </c>
      <c r="C2" s="267"/>
      <c r="D2" s="267"/>
      <c r="E2" s="267"/>
      <c r="F2" s="267"/>
      <c r="G2" s="267"/>
      <c r="H2" s="267"/>
      <c r="I2" s="267"/>
      <c r="J2" s="6"/>
      <c r="K2" s="6"/>
      <c r="L2" s="6"/>
      <c r="M2" s="6"/>
      <c r="N2" s="6"/>
      <c r="O2" s="6"/>
      <c r="P2" s="6"/>
      <c r="Q2" s="6"/>
    </row>
    <row r="3" spans="2:17" ht="15" customHeight="1">
      <c r="B3" s="268" t="s">
        <v>20</v>
      </c>
      <c r="C3" s="271" t="s">
        <v>34</v>
      </c>
      <c r="D3" s="273" t="s">
        <v>23</v>
      </c>
      <c r="E3" s="274"/>
      <c r="F3" s="274"/>
      <c r="G3" s="274"/>
      <c r="H3" s="274"/>
      <c r="I3" s="275"/>
      <c r="J3" s="1"/>
      <c r="K3" s="1"/>
      <c r="L3" s="1"/>
      <c r="M3" s="1"/>
    </row>
    <row r="4" spans="2:17" ht="28.8">
      <c r="B4" s="269"/>
      <c r="C4" s="272"/>
      <c r="D4" s="7" t="s">
        <v>24</v>
      </c>
      <c r="E4" s="7" t="s">
        <v>25</v>
      </c>
      <c r="F4" s="7" t="s">
        <v>26</v>
      </c>
      <c r="G4" s="7" t="s">
        <v>27</v>
      </c>
      <c r="H4" s="7" t="s">
        <v>25</v>
      </c>
      <c r="I4" s="7" t="s">
        <v>26</v>
      </c>
      <c r="J4" s="1"/>
      <c r="K4" s="1"/>
      <c r="L4" s="1"/>
      <c r="M4" s="1"/>
    </row>
    <row r="5" spans="2:17">
      <c r="B5" s="270"/>
      <c r="C5" s="276" t="s">
        <v>0</v>
      </c>
      <c r="D5" s="277"/>
      <c r="E5" s="277"/>
      <c r="F5" s="278"/>
      <c r="G5" s="276" t="s">
        <v>21</v>
      </c>
      <c r="H5" s="277"/>
      <c r="I5" s="278"/>
      <c r="J5" s="1"/>
      <c r="K5" s="1"/>
      <c r="L5" s="1"/>
      <c r="M5" s="1"/>
    </row>
    <row r="6" spans="2:17">
      <c r="B6" s="8" t="s">
        <v>1</v>
      </c>
      <c r="C6" s="9">
        <v>8740</v>
      </c>
      <c r="D6" s="10">
        <v>4594</v>
      </c>
      <c r="E6" s="11">
        <v>2830</v>
      </c>
      <c r="F6" s="10">
        <v>1316</v>
      </c>
      <c r="G6" s="12">
        <v>52.562929061784892</v>
      </c>
      <c r="H6" s="13">
        <v>32.379862700228834</v>
      </c>
      <c r="I6" s="14">
        <v>15.05720823798627</v>
      </c>
      <c r="J6" s="15"/>
      <c r="K6" s="1"/>
      <c r="L6" s="1"/>
      <c r="M6" s="1"/>
    </row>
    <row r="7" spans="2:17">
      <c r="B7" s="16" t="s">
        <v>2</v>
      </c>
      <c r="C7" s="17">
        <v>9272</v>
      </c>
      <c r="D7" s="18">
        <v>3771</v>
      </c>
      <c r="E7" s="19">
        <v>3053</v>
      </c>
      <c r="F7" s="18">
        <v>2448</v>
      </c>
      <c r="G7" s="20">
        <v>40.670836928386542</v>
      </c>
      <c r="H7" s="21">
        <v>32.927092320966352</v>
      </c>
      <c r="I7" s="22">
        <v>26.402070750647113</v>
      </c>
      <c r="J7" s="15"/>
    </row>
    <row r="8" spans="2:17">
      <c r="B8" s="23" t="s">
        <v>3</v>
      </c>
      <c r="C8" s="24">
        <v>2416</v>
      </c>
      <c r="D8" s="25">
        <v>1226</v>
      </c>
      <c r="E8" s="26">
        <v>434</v>
      </c>
      <c r="F8" s="25">
        <v>756</v>
      </c>
      <c r="G8" s="27">
        <v>50.745033112582789</v>
      </c>
      <c r="H8" s="28">
        <v>17.963576158940398</v>
      </c>
      <c r="I8" s="29">
        <v>31.291390728476824</v>
      </c>
      <c r="J8" s="15"/>
    </row>
    <row r="9" spans="2:17">
      <c r="B9" s="16" t="s">
        <v>4</v>
      </c>
      <c r="C9" s="17">
        <v>1856</v>
      </c>
      <c r="D9" s="18">
        <v>545</v>
      </c>
      <c r="E9" s="19">
        <v>409</v>
      </c>
      <c r="F9" s="18">
        <v>902</v>
      </c>
      <c r="G9" s="20">
        <v>29.364224137931032</v>
      </c>
      <c r="H9" s="21">
        <v>22.03663793103448</v>
      </c>
      <c r="I9" s="22">
        <v>48.599137931034477</v>
      </c>
      <c r="J9" s="15"/>
    </row>
    <row r="10" spans="2:17">
      <c r="B10" s="23" t="s">
        <v>5</v>
      </c>
      <c r="C10" s="24">
        <v>434</v>
      </c>
      <c r="D10" s="25">
        <v>222</v>
      </c>
      <c r="E10" s="26">
        <v>79</v>
      </c>
      <c r="F10" s="25">
        <v>133</v>
      </c>
      <c r="G10" s="27">
        <v>51.152073732718897</v>
      </c>
      <c r="H10" s="28">
        <v>18.202764976958527</v>
      </c>
      <c r="I10" s="29">
        <v>30.64516129032258</v>
      </c>
      <c r="J10" s="15"/>
    </row>
    <row r="11" spans="2:17">
      <c r="B11" s="16" t="s">
        <v>6</v>
      </c>
      <c r="C11" s="17">
        <v>1051</v>
      </c>
      <c r="D11" s="18">
        <v>391</v>
      </c>
      <c r="E11" s="19">
        <v>271</v>
      </c>
      <c r="F11" s="18">
        <v>389</v>
      </c>
      <c r="G11" s="20">
        <v>37.202664129400567</v>
      </c>
      <c r="H11" s="21">
        <v>25.78496669838249</v>
      </c>
      <c r="I11" s="22">
        <v>37.012369172216935</v>
      </c>
      <c r="J11" s="15"/>
    </row>
    <row r="12" spans="2:17">
      <c r="B12" s="23" t="s">
        <v>7</v>
      </c>
      <c r="C12" s="24">
        <v>4187</v>
      </c>
      <c r="D12" s="25">
        <v>1566</v>
      </c>
      <c r="E12" s="26">
        <v>1262</v>
      </c>
      <c r="F12" s="25">
        <v>1359</v>
      </c>
      <c r="G12" s="27">
        <v>37.401480773823742</v>
      </c>
      <c r="H12" s="28">
        <v>30.140912347743015</v>
      </c>
      <c r="I12" s="29">
        <v>32.457606878433246</v>
      </c>
      <c r="J12" s="15"/>
    </row>
    <row r="13" spans="2:17">
      <c r="B13" s="16" t="s">
        <v>8</v>
      </c>
      <c r="C13" s="17">
        <v>1082</v>
      </c>
      <c r="D13" s="18">
        <v>317</v>
      </c>
      <c r="E13" s="19">
        <v>266</v>
      </c>
      <c r="F13" s="18">
        <v>499</v>
      </c>
      <c r="G13" s="20">
        <v>29.297597042513864</v>
      </c>
      <c r="H13" s="21">
        <v>24.584103512014789</v>
      </c>
      <c r="I13" s="22">
        <v>46.118299445471351</v>
      </c>
      <c r="J13" s="15"/>
    </row>
    <row r="14" spans="2:17">
      <c r="B14" s="23" t="s">
        <v>9</v>
      </c>
      <c r="C14" s="24">
        <v>5183</v>
      </c>
      <c r="D14" s="25">
        <v>2414</v>
      </c>
      <c r="E14" s="26">
        <v>1211</v>
      </c>
      <c r="F14" s="25">
        <v>1558</v>
      </c>
      <c r="G14" s="27">
        <v>46.575342465753423</v>
      </c>
      <c r="H14" s="28">
        <v>23.364846613930155</v>
      </c>
      <c r="I14" s="29">
        <v>30.059810920316416</v>
      </c>
      <c r="J14" s="15"/>
    </row>
    <row r="15" spans="2:17">
      <c r="B15" s="16" t="s">
        <v>10</v>
      </c>
      <c r="C15" s="17">
        <v>9894</v>
      </c>
      <c r="D15" s="18">
        <v>3168</v>
      </c>
      <c r="E15" s="19">
        <v>4368</v>
      </c>
      <c r="F15" s="18">
        <v>2358</v>
      </c>
      <c r="G15" s="20">
        <v>32.0194057004245</v>
      </c>
      <c r="H15" s="21">
        <v>44.14796846573681</v>
      </c>
      <c r="I15" s="22">
        <v>23.832625833838691</v>
      </c>
      <c r="J15" s="15"/>
    </row>
    <row r="16" spans="2:17">
      <c r="B16" s="23" t="s">
        <v>11</v>
      </c>
      <c r="C16" s="24">
        <v>2498</v>
      </c>
      <c r="D16" s="25">
        <v>860</v>
      </c>
      <c r="E16" s="26">
        <v>906</v>
      </c>
      <c r="F16" s="25">
        <v>732</v>
      </c>
      <c r="G16" s="27">
        <v>34.427542033626899</v>
      </c>
      <c r="H16" s="28">
        <v>36.269015212169734</v>
      </c>
      <c r="I16" s="29">
        <v>29.303442754203363</v>
      </c>
      <c r="J16" s="15"/>
    </row>
    <row r="17" spans="2:10">
      <c r="B17" s="16" t="s">
        <v>12</v>
      </c>
      <c r="C17" s="17">
        <v>487</v>
      </c>
      <c r="D17" s="18">
        <v>126</v>
      </c>
      <c r="E17" s="19">
        <v>169</v>
      </c>
      <c r="F17" s="18">
        <v>192</v>
      </c>
      <c r="G17" s="20">
        <v>25.872689938398356</v>
      </c>
      <c r="H17" s="21">
        <v>34.70225872689938</v>
      </c>
      <c r="I17" s="22">
        <v>39.42505133470226</v>
      </c>
      <c r="J17" s="15"/>
    </row>
    <row r="18" spans="2:10">
      <c r="B18" s="23" t="s">
        <v>13</v>
      </c>
      <c r="C18" s="24">
        <v>2928</v>
      </c>
      <c r="D18" s="25">
        <v>496</v>
      </c>
      <c r="E18" s="26">
        <v>745</v>
      </c>
      <c r="F18" s="25">
        <v>1687</v>
      </c>
      <c r="G18" s="27">
        <v>16.939890710382514</v>
      </c>
      <c r="H18" s="28">
        <v>25.443989071038253</v>
      </c>
      <c r="I18" s="29">
        <v>57.61612021857924</v>
      </c>
      <c r="J18" s="15"/>
    </row>
    <row r="19" spans="2:10">
      <c r="B19" s="16" t="s">
        <v>14</v>
      </c>
      <c r="C19" s="17">
        <v>1774</v>
      </c>
      <c r="D19" s="18">
        <v>476</v>
      </c>
      <c r="E19" s="19">
        <v>519</v>
      </c>
      <c r="F19" s="18">
        <v>779</v>
      </c>
      <c r="G19" s="20">
        <v>26.832018038331451</v>
      </c>
      <c r="H19" s="21">
        <v>29.255918827508456</v>
      </c>
      <c r="I19" s="22">
        <v>43.912063134160086</v>
      </c>
      <c r="J19" s="15"/>
    </row>
    <row r="20" spans="2:10">
      <c r="B20" s="23" t="s">
        <v>15</v>
      </c>
      <c r="C20" s="24">
        <v>1754</v>
      </c>
      <c r="D20" s="25">
        <v>720</v>
      </c>
      <c r="E20" s="26">
        <v>489</v>
      </c>
      <c r="F20" s="25">
        <v>545</v>
      </c>
      <c r="G20" s="27">
        <v>41.049030786773095</v>
      </c>
      <c r="H20" s="28">
        <v>27.879133409350057</v>
      </c>
      <c r="I20" s="29">
        <v>31.071835803876855</v>
      </c>
      <c r="J20" s="15"/>
    </row>
    <row r="21" spans="2:10">
      <c r="B21" s="30" t="s">
        <v>16</v>
      </c>
      <c r="C21" s="31">
        <v>1315</v>
      </c>
      <c r="D21" s="32">
        <v>471</v>
      </c>
      <c r="E21" s="33">
        <v>401</v>
      </c>
      <c r="F21" s="32">
        <v>443</v>
      </c>
      <c r="G21" s="34">
        <v>35.817490494296578</v>
      </c>
      <c r="H21" s="35">
        <v>30.494296577946766</v>
      </c>
      <c r="I21" s="36">
        <v>33.688212927756652</v>
      </c>
      <c r="J21" s="15"/>
    </row>
    <row r="22" spans="2:10">
      <c r="B22" s="4" t="s">
        <v>17</v>
      </c>
      <c r="C22" s="37">
        <f>C8+C9+C13+C18+C19+C21</f>
        <v>11371</v>
      </c>
      <c r="D22" s="38">
        <f t="shared" ref="D22:F22" si="0">D8+D9+D13+D18+D19+D21</f>
        <v>3531</v>
      </c>
      <c r="E22" s="37">
        <f t="shared" si="0"/>
        <v>2774</v>
      </c>
      <c r="F22" s="38">
        <f t="shared" si="0"/>
        <v>5066</v>
      </c>
      <c r="G22" s="39">
        <v>31.052677864743643</v>
      </c>
      <c r="H22" s="40">
        <v>24.395391786122591</v>
      </c>
      <c r="I22" s="41">
        <v>44.551930349133755</v>
      </c>
      <c r="J22" s="15"/>
    </row>
    <row r="23" spans="2:10">
      <c r="B23" s="2" t="s">
        <v>18</v>
      </c>
      <c r="C23" s="26">
        <f>C6+C7+C10+C11+C12+C14+C15+C16+C17+C20</f>
        <v>43500</v>
      </c>
      <c r="D23" s="25">
        <f t="shared" ref="D23:F23" si="1">D6+D7+D10+D11+D12+D14+D15+D16+D17+D20</f>
        <v>17832</v>
      </c>
      <c r="E23" s="26">
        <f t="shared" si="1"/>
        <v>14638</v>
      </c>
      <c r="F23" s="25">
        <f t="shared" si="1"/>
        <v>11030</v>
      </c>
      <c r="G23" s="27">
        <v>40.993103448275861</v>
      </c>
      <c r="H23" s="28">
        <v>33.650574712643675</v>
      </c>
      <c r="I23" s="29">
        <v>25.356321839080458</v>
      </c>
      <c r="J23" s="15"/>
    </row>
    <row r="24" spans="2:10">
      <c r="B24" s="5" t="s">
        <v>19</v>
      </c>
      <c r="C24" s="42">
        <f>SUM(C22:C23)</f>
        <v>54871</v>
      </c>
      <c r="D24" s="43">
        <f t="shared" ref="D24:F24" si="2">SUM(D22:D23)</f>
        <v>21363</v>
      </c>
      <c r="E24" s="43">
        <f t="shared" si="2"/>
        <v>17412</v>
      </c>
      <c r="F24" s="43">
        <f t="shared" si="2"/>
        <v>16096</v>
      </c>
      <c r="G24" s="44">
        <v>38.933134078110477</v>
      </c>
      <c r="H24" s="45">
        <v>31.732609210694175</v>
      </c>
      <c r="I24" s="46">
        <v>29.334256711195351</v>
      </c>
      <c r="J24" s="15"/>
    </row>
    <row r="25" spans="2:10" ht="29.85" customHeight="1">
      <c r="B25" s="253" t="s">
        <v>22</v>
      </c>
      <c r="C25" s="253"/>
      <c r="D25" s="253"/>
      <c r="E25" s="253"/>
      <c r="F25" s="253"/>
      <c r="G25" s="253"/>
      <c r="H25" s="253"/>
      <c r="I25" s="253"/>
    </row>
    <row r="27" spans="2:10">
      <c r="C27" s="3"/>
      <c r="D27" s="3"/>
      <c r="E27" s="3"/>
      <c r="F27" s="3"/>
    </row>
  </sheetData>
  <mergeCells count="7">
    <mergeCell ref="B2:I2"/>
    <mergeCell ref="B25:I25"/>
    <mergeCell ref="C3:C4"/>
    <mergeCell ref="D3:I3"/>
    <mergeCell ref="C5:F5"/>
    <mergeCell ref="G5:I5"/>
    <mergeCell ref="B3: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6FD1-51FC-4F11-82EE-E2766454E8E1}">
  <sheetPr published="0">
    <tabColor rgb="FF002060"/>
  </sheetPr>
  <dimension ref="B2:Q27"/>
  <sheetViews>
    <sheetView workbookViewId="0">
      <selection activeCell="B2" sqref="B2:I2"/>
    </sheetView>
  </sheetViews>
  <sheetFormatPr baseColWidth="10" defaultColWidth="9.3984375" defaultRowHeight="14.4"/>
  <cols>
    <col min="1" max="1" width="9.3984375" style="175"/>
    <col min="2" max="2" width="28.3984375" style="175" customWidth="1"/>
    <col min="3" max="13" width="20.19921875" style="175" customWidth="1"/>
    <col min="14" max="20" width="13" style="175" customWidth="1"/>
    <col min="21" max="16384" width="9.3984375" style="175"/>
  </cols>
  <sheetData>
    <row r="2" spans="2:17" ht="18.45" customHeight="1">
      <c r="B2" s="254" t="s">
        <v>67</v>
      </c>
      <c r="C2" s="254"/>
      <c r="D2" s="254"/>
      <c r="E2" s="254"/>
      <c r="F2" s="254"/>
      <c r="G2" s="254"/>
      <c r="H2" s="254"/>
      <c r="I2" s="254"/>
      <c r="J2" s="174"/>
      <c r="K2" s="174"/>
      <c r="L2" s="174"/>
      <c r="M2" s="174"/>
      <c r="N2" s="174"/>
      <c r="O2" s="174"/>
      <c r="P2" s="174"/>
      <c r="Q2" s="174"/>
    </row>
    <row r="3" spans="2:17" ht="15" customHeight="1">
      <c r="B3" s="255" t="s">
        <v>20</v>
      </c>
      <c r="C3" s="258" t="s">
        <v>34</v>
      </c>
      <c r="D3" s="260" t="s">
        <v>23</v>
      </c>
      <c r="E3" s="261"/>
      <c r="F3" s="261"/>
      <c r="G3" s="261"/>
      <c r="H3" s="261"/>
      <c r="I3" s="262"/>
      <c r="J3" s="176"/>
      <c r="K3" s="176"/>
      <c r="L3" s="176"/>
      <c r="M3" s="176"/>
    </row>
    <row r="4" spans="2:17" ht="28.8">
      <c r="B4" s="256"/>
      <c r="C4" s="259"/>
      <c r="D4" s="177" t="s">
        <v>24</v>
      </c>
      <c r="E4" s="177" t="s">
        <v>30</v>
      </c>
      <c r="F4" s="177" t="s">
        <v>31</v>
      </c>
      <c r="G4" s="177" t="s">
        <v>24</v>
      </c>
      <c r="H4" s="177" t="s">
        <v>30</v>
      </c>
      <c r="I4" s="177" t="s">
        <v>31</v>
      </c>
      <c r="J4" s="176"/>
      <c r="K4" s="176"/>
      <c r="L4" s="176"/>
      <c r="M4" s="176"/>
    </row>
    <row r="5" spans="2:17">
      <c r="B5" s="257"/>
      <c r="C5" s="263" t="s">
        <v>0</v>
      </c>
      <c r="D5" s="264"/>
      <c r="E5" s="264"/>
      <c r="F5" s="265"/>
      <c r="G5" s="263" t="s">
        <v>21</v>
      </c>
      <c r="H5" s="264"/>
      <c r="I5" s="265"/>
      <c r="J5" s="176"/>
      <c r="K5" s="176"/>
      <c r="L5" s="176"/>
      <c r="M5" s="176"/>
    </row>
    <row r="6" spans="2:17">
      <c r="B6" s="178" t="s">
        <v>1</v>
      </c>
      <c r="C6" s="179">
        <v>9809</v>
      </c>
      <c r="D6" s="180">
        <v>4904</v>
      </c>
      <c r="E6" s="181">
        <v>3134</v>
      </c>
      <c r="F6" s="180">
        <v>1771</v>
      </c>
      <c r="G6" s="182">
        <v>49.994902640432251</v>
      </c>
      <c r="H6" s="183">
        <v>31.950249770618822</v>
      </c>
      <c r="I6" s="184">
        <v>18.054847588948924</v>
      </c>
      <c r="J6" s="185"/>
      <c r="K6" s="176"/>
      <c r="L6" s="176"/>
      <c r="M6" s="176"/>
    </row>
    <row r="7" spans="2:17">
      <c r="B7" s="186" t="s">
        <v>2</v>
      </c>
      <c r="C7" s="187">
        <v>10233</v>
      </c>
      <c r="D7" s="188">
        <v>3770</v>
      </c>
      <c r="E7" s="189">
        <v>3206</v>
      </c>
      <c r="F7" s="188">
        <v>3257</v>
      </c>
      <c r="G7" s="190">
        <v>36.841590931300694</v>
      </c>
      <c r="H7" s="191">
        <v>31.330010749535813</v>
      </c>
      <c r="I7" s="192">
        <v>31.828398319163494</v>
      </c>
      <c r="J7" s="185"/>
    </row>
    <row r="8" spans="2:17">
      <c r="B8" s="193" t="s">
        <v>3</v>
      </c>
      <c r="C8" s="194">
        <v>2832</v>
      </c>
      <c r="D8" s="195">
        <v>1453</v>
      </c>
      <c r="E8" s="196">
        <v>535</v>
      </c>
      <c r="F8" s="195">
        <v>844</v>
      </c>
      <c r="G8" s="197">
        <v>51.306497175141239</v>
      </c>
      <c r="H8" s="198">
        <v>18.891242937853107</v>
      </c>
      <c r="I8" s="199">
        <v>29.802259887005651</v>
      </c>
      <c r="J8" s="185"/>
    </row>
    <row r="9" spans="2:17">
      <c r="B9" s="186" t="s">
        <v>4</v>
      </c>
      <c r="C9" s="187">
        <v>2035</v>
      </c>
      <c r="D9" s="188">
        <v>547</v>
      </c>
      <c r="E9" s="189">
        <v>464</v>
      </c>
      <c r="F9" s="188">
        <v>1024</v>
      </c>
      <c r="G9" s="190">
        <v>26.879606879606882</v>
      </c>
      <c r="H9" s="191">
        <v>22.800982800982801</v>
      </c>
      <c r="I9" s="192">
        <v>50.319410319410316</v>
      </c>
      <c r="J9" s="185"/>
    </row>
    <row r="10" spans="2:17">
      <c r="B10" s="193" t="s">
        <v>5</v>
      </c>
      <c r="C10" s="194">
        <v>484</v>
      </c>
      <c r="D10" s="195">
        <v>208</v>
      </c>
      <c r="E10" s="196">
        <v>104</v>
      </c>
      <c r="F10" s="195">
        <v>172</v>
      </c>
      <c r="G10" s="197">
        <v>42.97520661157025</v>
      </c>
      <c r="H10" s="198">
        <v>21.487603305785125</v>
      </c>
      <c r="I10" s="199">
        <v>35.537190082644628</v>
      </c>
      <c r="J10" s="185"/>
    </row>
    <row r="11" spans="2:17">
      <c r="B11" s="186" t="s">
        <v>6</v>
      </c>
      <c r="C11" s="187">
        <v>1176</v>
      </c>
      <c r="D11" s="188">
        <v>393</v>
      </c>
      <c r="E11" s="189">
        <v>333</v>
      </c>
      <c r="F11" s="188">
        <v>450</v>
      </c>
      <c r="G11" s="190">
        <v>33.41836734693878</v>
      </c>
      <c r="H11" s="191">
        <v>28.316326530612244</v>
      </c>
      <c r="I11" s="192">
        <v>38.265306122448976</v>
      </c>
      <c r="J11" s="185"/>
    </row>
    <row r="12" spans="2:17">
      <c r="B12" s="193" t="s">
        <v>7</v>
      </c>
      <c r="C12" s="194">
        <v>4474</v>
      </c>
      <c r="D12" s="195">
        <v>1588</v>
      </c>
      <c r="E12" s="196">
        <v>1285</v>
      </c>
      <c r="F12" s="195">
        <v>1601</v>
      </c>
      <c r="G12" s="197">
        <v>35.493965131873047</v>
      </c>
      <c r="H12" s="198">
        <v>28.721502011622707</v>
      </c>
      <c r="I12" s="199">
        <v>35.784532856504249</v>
      </c>
      <c r="J12" s="185"/>
    </row>
    <row r="13" spans="2:17">
      <c r="B13" s="186" t="s">
        <v>8</v>
      </c>
      <c r="C13" s="187">
        <v>1139</v>
      </c>
      <c r="D13" s="188">
        <v>279</v>
      </c>
      <c r="E13" s="189">
        <v>289</v>
      </c>
      <c r="F13" s="188">
        <v>571</v>
      </c>
      <c r="G13" s="190">
        <v>24.49517120280948</v>
      </c>
      <c r="H13" s="191">
        <v>25.373134328358208</v>
      </c>
      <c r="I13" s="192">
        <v>50.131694468832308</v>
      </c>
      <c r="J13" s="185"/>
    </row>
    <row r="14" spans="2:17">
      <c r="B14" s="193" t="s">
        <v>9</v>
      </c>
      <c r="C14" s="194">
        <v>5944</v>
      </c>
      <c r="D14" s="195">
        <v>2506</v>
      </c>
      <c r="E14" s="196">
        <v>1411</v>
      </c>
      <c r="F14" s="195">
        <v>2027</v>
      </c>
      <c r="G14" s="197">
        <v>42.160161507402421</v>
      </c>
      <c r="H14" s="198">
        <v>23.738223418573352</v>
      </c>
      <c r="I14" s="199">
        <v>34.101615074024224</v>
      </c>
      <c r="J14" s="185"/>
    </row>
    <row r="15" spans="2:17">
      <c r="B15" s="186" t="s">
        <v>10</v>
      </c>
      <c r="C15" s="187">
        <v>10722</v>
      </c>
      <c r="D15" s="188">
        <v>2925</v>
      </c>
      <c r="E15" s="189">
        <v>4775</v>
      </c>
      <c r="F15" s="188">
        <v>3022</v>
      </c>
      <c r="G15" s="190">
        <v>27.280358142137661</v>
      </c>
      <c r="H15" s="191">
        <v>44.534601753404218</v>
      </c>
      <c r="I15" s="192">
        <v>28.185040104458125</v>
      </c>
      <c r="J15" s="185"/>
    </row>
    <row r="16" spans="2:17">
      <c r="B16" s="193" t="s">
        <v>11</v>
      </c>
      <c r="C16" s="194">
        <v>2614</v>
      </c>
      <c r="D16" s="195">
        <v>700</v>
      </c>
      <c r="E16" s="196">
        <v>1011</v>
      </c>
      <c r="F16" s="195">
        <v>903</v>
      </c>
      <c r="G16" s="197">
        <v>26.778882938026015</v>
      </c>
      <c r="H16" s="198">
        <v>38.676358071920433</v>
      </c>
      <c r="I16" s="199">
        <v>34.544758990053559</v>
      </c>
      <c r="J16" s="185"/>
    </row>
    <row r="17" spans="2:10">
      <c r="B17" s="186" t="s">
        <v>12</v>
      </c>
      <c r="C17" s="187">
        <v>495</v>
      </c>
      <c r="D17" s="188">
        <v>93</v>
      </c>
      <c r="E17" s="189">
        <v>168</v>
      </c>
      <c r="F17" s="188">
        <v>234</v>
      </c>
      <c r="G17" s="190">
        <v>18.787878787878785</v>
      </c>
      <c r="H17" s="191">
        <v>33.939393939393945</v>
      </c>
      <c r="I17" s="192">
        <v>47.272727272727273</v>
      </c>
      <c r="J17" s="185"/>
    </row>
    <row r="18" spans="2:10">
      <c r="B18" s="193" t="s">
        <v>13</v>
      </c>
      <c r="C18" s="194">
        <v>3067</v>
      </c>
      <c r="D18" s="195">
        <v>507</v>
      </c>
      <c r="E18" s="196">
        <v>748</v>
      </c>
      <c r="F18" s="195">
        <v>1812</v>
      </c>
      <c r="G18" s="197">
        <v>16.53081186827519</v>
      </c>
      <c r="H18" s="198">
        <v>24.388653407238344</v>
      </c>
      <c r="I18" s="199">
        <v>59.080534724486469</v>
      </c>
      <c r="J18" s="185"/>
    </row>
    <row r="19" spans="2:10">
      <c r="B19" s="186" t="s">
        <v>14</v>
      </c>
      <c r="C19" s="187">
        <v>1816</v>
      </c>
      <c r="D19" s="188">
        <v>446</v>
      </c>
      <c r="E19" s="189">
        <v>508</v>
      </c>
      <c r="F19" s="188">
        <v>862</v>
      </c>
      <c r="G19" s="190">
        <v>24.559471365638768</v>
      </c>
      <c r="H19" s="191">
        <v>27.973568281938327</v>
      </c>
      <c r="I19" s="192">
        <v>47.466960352422909</v>
      </c>
      <c r="J19" s="185"/>
    </row>
    <row r="20" spans="2:10">
      <c r="B20" s="193" t="s">
        <v>15</v>
      </c>
      <c r="C20" s="194">
        <v>1858</v>
      </c>
      <c r="D20" s="195">
        <v>647</v>
      </c>
      <c r="E20" s="196">
        <v>543</v>
      </c>
      <c r="F20" s="195">
        <v>668</v>
      </c>
      <c r="G20" s="197">
        <v>34.822389666307856</v>
      </c>
      <c r="H20" s="198">
        <v>29.224973089343383</v>
      </c>
      <c r="I20" s="199">
        <v>35.952637244348765</v>
      </c>
      <c r="J20" s="185"/>
    </row>
    <row r="21" spans="2:10">
      <c r="B21" s="200" t="s">
        <v>16</v>
      </c>
      <c r="C21" s="201">
        <v>1347</v>
      </c>
      <c r="D21" s="202">
        <v>500</v>
      </c>
      <c r="E21" s="203">
        <v>413</v>
      </c>
      <c r="F21" s="202">
        <v>434</v>
      </c>
      <c r="G21" s="204">
        <v>37.119524870081662</v>
      </c>
      <c r="H21" s="205">
        <v>30.660727542687454</v>
      </c>
      <c r="I21" s="206">
        <v>32.219747587230884</v>
      </c>
      <c r="J21" s="185"/>
    </row>
    <row r="22" spans="2:10">
      <c r="B22" s="4" t="s">
        <v>17</v>
      </c>
      <c r="C22" s="207">
        <v>12236</v>
      </c>
      <c r="D22" s="208">
        <v>3732</v>
      </c>
      <c r="E22" s="207">
        <v>2957</v>
      </c>
      <c r="F22" s="208">
        <v>5547</v>
      </c>
      <c r="G22" s="209">
        <v>30.500163452108531</v>
      </c>
      <c r="H22" s="210">
        <v>24.16639424648578</v>
      </c>
      <c r="I22" s="211">
        <v>45.33344230140569</v>
      </c>
      <c r="J22" s="185"/>
    </row>
    <row r="23" spans="2:10">
      <c r="B23" s="2" t="s">
        <v>18</v>
      </c>
      <c r="C23" s="196">
        <v>47809</v>
      </c>
      <c r="D23" s="195">
        <v>17734</v>
      </c>
      <c r="E23" s="196">
        <v>15970</v>
      </c>
      <c r="F23" s="195">
        <v>14105</v>
      </c>
      <c r="G23" s="197">
        <v>37.093434290614738</v>
      </c>
      <c r="H23" s="198">
        <v>33.403752431550544</v>
      </c>
      <c r="I23" s="199">
        <v>29.502813277834715</v>
      </c>
      <c r="J23" s="185"/>
    </row>
    <row r="24" spans="2:10">
      <c r="B24" s="5" t="s">
        <v>19</v>
      </c>
      <c r="C24" s="212">
        <v>60045</v>
      </c>
      <c r="D24" s="213">
        <v>21466</v>
      </c>
      <c r="E24" s="213">
        <v>18927</v>
      </c>
      <c r="F24" s="213">
        <v>19652</v>
      </c>
      <c r="G24" s="214">
        <v>35.749854275959699</v>
      </c>
      <c r="H24" s="215">
        <v>31.521358980764425</v>
      </c>
      <c r="I24" s="216">
        <v>32.728786743275876</v>
      </c>
      <c r="J24" s="185"/>
    </row>
    <row r="25" spans="2:10" ht="29.7" customHeight="1">
      <c r="B25" s="253" t="s">
        <v>68</v>
      </c>
      <c r="C25" s="253"/>
      <c r="D25" s="253"/>
      <c r="E25" s="253"/>
      <c r="F25" s="253"/>
      <c r="G25" s="253"/>
      <c r="H25" s="253"/>
      <c r="I25" s="253"/>
    </row>
    <row r="27" spans="2:10">
      <c r="C27" s="217"/>
      <c r="D27" s="217"/>
      <c r="E27" s="217"/>
      <c r="F27" s="217"/>
    </row>
  </sheetData>
  <mergeCells count="7">
    <mergeCell ref="B25:I25"/>
    <mergeCell ref="B2:I2"/>
    <mergeCell ref="B3:B5"/>
    <mergeCell ref="C3:C4"/>
    <mergeCell ref="D3:I3"/>
    <mergeCell ref="C5:F5"/>
    <mergeCell ref="G5:I5"/>
  </mergeCells>
  <pageMargins left="0.7" right="0.7" top="0.78740157499999996" bottom="0.78740157499999996"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6B472-A2EF-4516-BE66-1078F3F7F028}">
  <sheetPr published="0">
    <tabColor rgb="FF002060"/>
  </sheetPr>
  <dimension ref="B2:Q28"/>
  <sheetViews>
    <sheetView workbookViewId="0">
      <selection activeCell="B2" sqref="B2:I2"/>
    </sheetView>
  </sheetViews>
  <sheetFormatPr baseColWidth="10" defaultColWidth="9.3984375" defaultRowHeight="14.4"/>
  <cols>
    <col min="1" max="1" width="9.3984375" style="175"/>
    <col min="2" max="2" width="30.09765625" style="175" customWidth="1"/>
    <col min="3" max="13" width="20.19921875" style="175" customWidth="1"/>
    <col min="14" max="20" width="13" style="175" customWidth="1"/>
    <col min="21" max="16384" width="9.3984375" style="175"/>
  </cols>
  <sheetData>
    <row r="2" spans="2:17" ht="18.45" customHeight="1">
      <c r="B2" s="254" t="s">
        <v>69</v>
      </c>
      <c r="C2" s="254"/>
      <c r="D2" s="254"/>
      <c r="E2" s="254"/>
      <c r="F2" s="254"/>
      <c r="G2" s="254"/>
      <c r="H2" s="254"/>
      <c r="I2" s="254"/>
      <c r="J2" s="174"/>
      <c r="K2" s="174"/>
      <c r="L2" s="174"/>
      <c r="M2" s="174"/>
      <c r="N2" s="174"/>
      <c r="O2" s="174"/>
      <c r="P2" s="174"/>
      <c r="Q2" s="174"/>
    </row>
    <row r="3" spans="2:17" ht="15" customHeight="1">
      <c r="B3" s="255" t="s">
        <v>20</v>
      </c>
      <c r="C3" s="258" t="s">
        <v>43</v>
      </c>
      <c r="D3" s="260" t="s">
        <v>23</v>
      </c>
      <c r="E3" s="261"/>
      <c r="F3" s="261"/>
      <c r="G3" s="261"/>
      <c r="H3" s="261"/>
      <c r="I3" s="262"/>
      <c r="J3" s="176"/>
      <c r="K3" s="176"/>
      <c r="L3" s="176"/>
      <c r="M3" s="176"/>
    </row>
    <row r="4" spans="2:17" ht="28.8">
      <c r="B4" s="256"/>
      <c r="C4" s="259"/>
      <c r="D4" s="177" t="s">
        <v>24</v>
      </c>
      <c r="E4" s="177" t="s">
        <v>30</v>
      </c>
      <c r="F4" s="177" t="s">
        <v>31</v>
      </c>
      <c r="G4" s="177" t="s">
        <v>24</v>
      </c>
      <c r="H4" s="177" t="s">
        <v>30</v>
      </c>
      <c r="I4" s="177" t="s">
        <v>31</v>
      </c>
      <c r="J4" s="176"/>
      <c r="K4" s="176"/>
      <c r="L4" s="176"/>
      <c r="M4" s="176"/>
    </row>
    <row r="5" spans="2:17">
      <c r="B5" s="257"/>
      <c r="C5" s="263" t="s">
        <v>0</v>
      </c>
      <c r="D5" s="264"/>
      <c r="E5" s="264"/>
      <c r="F5" s="265"/>
      <c r="G5" s="263" t="s">
        <v>21</v>
      </c>
      <c r="H5" s="264"/>
      <c r="I5" s="265"/>
      <c r="J5" s="176"/>
      <c r="K5" s="176"/>
      <c r="L5" s="176"/>
      <c r="M5" s="176"/>
    </row>
    <row r="6" spans="2:17">
      <c r="B6" s="178" t="s">
        <v>1</v>
      </c>
      <c r="C6" s="179">
        <v>9414</v>
      </c>
      <c r="D6" s="180">
        <v>4679</v>
      </c>
      <c r="E6" s="181">
        <v>3024</v>
      </c>
      <c r="F6" s="180">
        <v>1711</v>
      </c>
      <c r="G6" s="182">
        <v>49.702570639473123</v>
      </c>
      <c r="H6" s="183">
        <v>32.122370936902485</v>
      </c>
      <c r="I6" s="184">
        <v>18.175058423624389</v>
      </c>
      <c r="J6" s="185"/>
      <c r="K6" s="176"/>
      <c r="L6" s="176"/>
      <c r="M6" s="176"/>
    </row>
    <row r="7" spans="2:17">
      <c r="B7" s="186" t="s">
        <v>2</v>
      </c>
      <c r="C7" s="187">
        <v>9343</v>
      </c>
      <c r="D7" s="188">
        <v>3444</v>
      </c>
      <c r="E7" s="189">
        <v>2912</v>
      </c>
      <c r="F7" s="188">
        <v>2987</v>
      </c>
      <c r="G7" s="190">
        <v>36.861821684683719</v>
      </c>
      <c r="H7" s="191">
        <v>31.16771914802526</v>
      </c>
      <c r="I7" s="192">
        <v>31.970459167291022</v>
      </c>
      <c r="J7" s="185"/>
    </row>
    <row r="8" spans="2:17">
      <c r="B8" s="193" t="s">
        <v>3</v>
      </c>
      <c r="C8" s="194">
        <v>2832</v>
      </c>
      <c r="D8" s="195">
        <v>1453</v>
      </c>
      <c r="E8" s="196">
        <v>535</v>
      </c>
      <c r="F8" s="195">
        <v>844</v>
      </c>
      <c r="G8" s="197">
        <v>51.306497175141239</v>
      </c>
      <c r="H8" s="198">
        <v>18.891242937853107</v>
      </c>
      <c r="I8" s="199">
        <v>29.802259887005651</v>
      </c>
      <c r="J8" s="185"/>
    </row>
    <row r="9" spans="2:17">
      <c r="B9" s="186" t="s">
        <v>4</v>
      </c>
      <c r="C9" s="187">
        <v>1627</v>
      </c>
      <c r="D9" s="188">
        <v>499</v>
      </c>
      <c r="E9" s="189">
        <v>424</v>
      </c>
      <c r="F9" s="188">
        <v>704</v>
      </c>
      <c r="G9" s="190">
        <v>30.669944683466504</v>
      </c>
      <c r="H9" s="191">
        <v>26.060233558696989</v>
      </c>
      <c r="I9" s="192">
        <v>43.26982175783651</v>
      </c>
      <c r="J9" s="185"/>
    </row>
    <row r="10" spans="2:17">
      <c r="B10" s="193" t="s">
        <v>5</v>
      </c>
      <c r="C10" s="194">
        <v>462</v>
      </c>
      <c r="D10" s="195" t="s">
        <v>44</v>
      </c>
      <c r="E10" s="196" t="s">
        <v>44</v>
      </c>
      <c r="F10" s="195" t="s">
        <v>44</v>
      </c>
      <c r="G10" s="197" t="s">
        <v>44</v>
      </c>
      <c r="H10" s="198" t="s">
        <v>44</v>
      </c>
      <c r="I10" s="199" t="s">
        <v>44</v>
      </c>
      <c r="J10" s="185"/>
    </row>
    <row r="11" spans="2:17">
      <c r="B11" s="186" t="s">
        <v>6</v>
      </c>
      <c r="C11" s="187">
        <v>1165</v>
      </c>
      <c r="D11" s="188" t="s">
        <v>44</v>
      </c>
      <c r="E11" s="189" t="s">
        <v>44</v>
      </c>
      <c r="F11" s="188" t="s">
        <v>44</v>
      </c>
      <c r="G11" s="190" t="s">
        <v>44</v>
      </c>
      <c r="H11" s="191" t="s">
        <v>44</v>
      </c>
      <c r="I11" s="192" t="s">
        <v>44</v>
      </c>
      <c r="J11" s="185"/>
    </row>
    <row r="12" spans="2:17">
      <c r="B12" s="193" t="s">
        <v>7</v>
      </c>
      <c r="C12" s="194">
        <v>4308</v>
      </c>
      <c r="D12" s="195">
        <v>1497</v>
      </c>
      <c r="E12" s="196">
        <v>1248</v>
      </c>
      <c r="F12" s="195">
        <v>1563</v>
      </c>
      <c r="G12" s="197">
        <v>34.749303621169922</v>
      </c>
      <c r="H12" s="198">
        <v>28.969359331476323</v>
      </c>
      <c r="I12" s="199">
        <v>36.281337047353759</v>
      </c>
      <c r="J12" s="185"/>
    </row>
    <row r="13" spans="2:17">
      <c r="B13" s="186" t="s">
        <v>8</v>
      </c>
      <c r="C13" s="187">
        <v>965</v>
      </c>
      <c r="D13" s="188">
        <v>264</v>
      </c>
      <c r="E13" s="189">
        <v>270</v>
      </c>
      <c r="F13" s="188">
        <v>431</v>
      </c>
      <c r="G13" s="190">
        <v>27.357512953367873</v>
      </c>
      <c r="H13" s="191">
        <v>27.979274611398964</v>
      </c>
      <c r="I13" s="192">
        <v>44.663212435233163</v>
      </c>
      <c r="J13" s="185"/>
    </row>
    <row r="14" spans="2:17">
      <c r="B14" s="193" t="s">
        <v>9</v>
      </c>
      <c r="C14" s="194">
        <v>5379</v>
      </c>
      <c r="D14" s="195">
        <v>2114</v>
      </c>
      <c r="E14" s="196">
        <v>1298</v>
      </c>
      <c r="F14" s="195">
        <v>1967</v>
      </c>
      <c r="G14" s="197">
        <v>39.300985313255254</v>
      </c>
      <c r="H14" s="198">
        <v>24.130879345603272</v>
      </c>
      <c r="I14" s="199">
        <v>36.568135341141478</v>
      </c>
      <c r="J14" s="185"/>
    </row>
    <row r="15" spans="2:17">
      <c r="B15" s="186" t="s">
        <v>10</v>
      </c>
      <c r="C15" s="187">
        <v>10668</v>
      </c>
      <c r="D15" s="188" t="s">
        <v>44</v>
      </c>
      <c r="E15" s="189" t="s">
        <v>44</v>
      </c>
      <c r="F15" s="188" t="s">
        <v>44</v>
      </c>
      <c r="G15" s="190" t="s">
        <v>44</v>
      </c>
      <c r="H15" s="191" t="s">
        <v>44</v>
      </c>
      <c r="I15" s="192" t="s">
        <v>44</v>
      </c>
      <c r="J15" s="185"/>
    </row>
    <row r="16" spans="2:17">
      <c r="B16" s="193" t="s">
        <v>11</v>
      </c>
      <c r="C16" s="194">
        <v>2508</v>
      </c>
      <c r="D16" s="195">
        <v>617</v>
      </c>
      <c r="E16" s="196">
        <v>994</v>
      </c>
      <c r="F16" s="195">
        <v>897</v>
      </c>
      <c r="G16" s="197">
        <v>24.60127591706539</v>
      </c>
      <c r="H16" s="198">
        <v>39.633173843700156</v>
      </c>
      <c r="I16" s="199">
        <v>35.76555023923445</v>
      </c>
      <c r="J16" s="185"/>
    </row>
    <row r="17" spans="2:10">
      <c r="B17" s="186" t="s">
        <v>12</v>
      </c>
      <c r="C17" s="187">
        <v>474</v>
      </c>
      <c r="D17" s="188" t="s">
        <v>44</v>
      </c>
      <c r="E17" s="189" t="s">
        <v>44</v>
      </c>
      <c r="F17" s="188" t="s">
        <v>44</v>
      </c>
      <c r="G17" s="190" t="s">
        <v>44</v>
      </c>
      <c r="H17" s="191" t="s">
        <v>44</v>
      </c>
      <c r="I17" s="192" t="s">
        <v>44</v>
      </c>
      <c r="J17" s="185"/>
    </row>
    <row r="18" spans="2:10">
      <c r="B18" s="193" t="s">
        <v>13</v>
      </c>
      <c r="C18" s="194">
        <v>2348</v>
      </c>
      <c r="D18" s="195">
        <v>456</v>
      </c>
      <c r="E18" s="196">
        <v>662</v>
      </c>
      <c r="F18" s="195">
        <v>1230</v>
      </c>
      <c r="G18" s="197">
        <v>19.420783645655877</v>
      </c>
      <c r="H18" s="198">
        <v>28.19420783645656</v>
      </c>
      <c r="I18" s="199">
        <v>52.385008517887563</v>
      </c>
      <c r="J18" s="185"/>
    </row>
    <row r="19" spans="2:10">
      <c r="B19" s="186" t="s">
        <v>14</v>
      </c>
      <c r="C19" s="187">
        <v>1419</v>
      </c>
      <c r="D19" s="188">
        <v>413</v>
      </c>
      <c r="E19" s="189">
        <v>432</v>
      </c>
      <c r="F19" s="188">
        <v>574</v>
      </c>
      <c r="G19" s="190">
        <v>29.105003523608175</v>
      </c>
      <c r="H19" s="191">
        <v>30.443974630021142</v>
      </c>
      <c r="I19" s="192">
        <v>40.451021846370679</v>
      </c>
      <c r="J19" s="185"/>
    </row>
    <row r="20" spans="2:10">
      <c r="B20" s="193" t="s">
        <v>15</v>
      </c>
      <c r="C20" s="194">
        <v>1818</v>
      </c>
      <c r="D20" s="195">
        <v>639</v>
      </c>
      <c r="E20" s="196">
        <v>535</v>
      </c>
      <c r="F20" s="195">
        <v>644</v>
      </c>
      <c r="G20" s="197">
        <v>35.148514851485146</v>
      </c>
      <c r="H20" s="198">
        <v>29.427942794279428</v>
      </c>
      <c r="I20" s="199">
        <v>35.423542354235423</v>
      </c>
      <c r="J20" s="185"/>
    </row>
    <row r="21" spans="2:10">
      <c r="B21" s="200" t="s">
        <v>16</v>
      </c>
      <c r="C21" s="201">
        <v>1347</v>
      </c>
      <c r="D21" s="202">
        <v>500</v>
      </c>
      <c r="E21" s="203">
        <v>413</v>
      </c>
      <c r="F21" s="202">
        <v>434</v>
      </c>
      <c r="G21" s="204">
        <v>37.119524870081662</v>
      </c>
      <c r="H21" s="205">
        <v>30.660727542687454</v>
      </c>
      <c r="I21" s="206">
        <v>32.219747587230884</v>
      </c>
      <c r="J21" s="185"/>
    </row>
    <row r="22" spans="2:10">
      <c r="B22" s="4" t="s">
        <v>17</v>
      </c>
      <c r="C22" s="218">
        <v>10538</v>
      </c>
      <c r="D22" s="219">
        <v>3585</v>
      </c>
      <c r="E22" s="218">
        <v>2736</v>
      </c>
      <c r="F22" s="219">
        <v>4217</v>
      </c>
      <c r="G22" s="220">
        <v>34.019738090719301</v>
      </c>
      <c r="H22" s="221">
        <v>25.963180869235146</v>
      </c>
      <c r="I22" s="222">
        <v>40.017081040045547</v>
      </c>
      <c r="J22" s="185"/>
    </row>
    <row r="23" spans="2:10">
      <c r="B23" s="2" t="s">
        <v>18</v>
      </c>
      <c r="C23" s="196">
        <v>45539</v>
      </c>
      <c r="D23" s="195" t="s">
        <v>44</v>
      </c>
      <c r="E23" s="196" t="s">
        <v>44</v>
      </c>
      <c r="F23" s="195" t="s">
        <v>44</v>
      </c>
      <c r="G23" s="197" t="s">
        <v>44</v>
      </c>
      <c r="H23" s="198" t="s">
        <v>44</v>
      </c>
      <c r="I23" s="199" t="s">
        <v>44</v>
      </c>
      <c r="J23" s="185"/>
    </row>
    <row r="24" spans="2:10">
      <c r="B24" s="5" t="s">
        <v>19</v>
      </c>
      <c r="C24" s="212">
        <v>56077</v>
      </c>
      <c r="D24" s="213">
        <v>20130</v>
      </c>
      <c r="E24" s="213">
        <v>18112</v>
      </c>
      <c r="F24" s="213">
        <v>17835</v>
      </c>
      <c r="G24" s="214">
        <v>35.89707010004102</v>
      </c>
      <c r="H24" s="215">
        <v>32.298446778536658</v>
      </c>
      <c r="I24" s="216">
        <v>31.804483121422329</v>
      </c>
      <c r="J24" s="185"/>
    </row>
    <row r="25" spans="2:10">
      <c r="B25" s="266" t="s">
        <v>46</v>
      </c>
      <c r="C25" s="266"/>
      <c r="D25" s="266"/>
      <c r="E25" s="266"/>
      <c r="F25" s="266"/>
      <c r="G25" s="266"/>
      <c r="H25" s="266"/>
      <c r="I25" s="266"/>
    </row>
    <row r="26" spans="2:10" ht="29.7" customHeight="1">
      <c r="B26" s="253" t="s">
        <v>68</v>
      </c>
      <c r="C26" s="253"/>
      <c r="D26" s="253"/>
      <c r="E26" s="253"/>
      <c r="F26" s="253"/>
      <c r="G26" s="253"/>
      <c r="H26" s="253"/>
      <c r="I26" s="253"/>
    </row>
    <row r="28" spans="2:10">
      <c r="C28" s="217"/>
    </row>
  </sheetData>
  <mergeCells count="8">
    <mergeCell ref="B25:I25"/>
    <mergeCell ref="B26:I26"/>
    <mergeCell ref="B2:I2"/>
    <mergeCell ref="B3:B5"/>
    <mergeCell ref="C3:C4"/>
    <mergeCell ref="D3:I3"/>
    <mergeCell ref="C5:F5"/>
    <mergeCell ref="G5:I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4EA6-FBBD-4690-A85F-AA0D01ECEA5D}">
  <dimension ref="B2:Q27"/>
  <sheetViews>
    <sheetView workbookViewId="0">
      <selection activeCell="C22" sqref="C22:I22"/>
    </sheetView>
  </sheetViews>
  <sheetFormatPr baseColWidth="10" defaultColWidth="9.09765625" defaultRowHeight="15.6"/>
  <cols>
    <col min="2" max="2" width="27.69921875" customWidth="1"/>
    <col min="3" max="13" width="19.59765625" customWidth="1"/>
    <col min="14" max="20" width="12.59765625" customWidth="1"/>
  </cols>
  <sheetData>
    <row r="2" spans="2:17" ht="18">
      <c r="B2" s="267" t="s">
        <v>64</v>
      </c>
      <c r="C2" s="267"/>
      <c r="D2" s="267"/>
      <c r="E2" s="267"/>
      <c r="F2" s="267"/>
      <c r="G2" s="267"/>
      <c r="H2" s="267"/>
      <c r="I2" s="267"/>
      <c r="J2" s="6"/>
      <c r="K2" s="6"/>
      <c r="L2" s="6"/>
      <c r="M2" s="6"/>
      <c r="N2" s="6"/>
      <c r="O2" s="6"/>
      <c r="P2" s="6"/>
      <c r="Q2" s="6"/>
    </row>
    <row r="3" spans="2:17" ht="15" customHeight="1">
      <c r="B3" s="268" t="s">
        <v>20</v>
      </c>
      <c r="C3" s="271" t="s">
        <v>34</v>
      </c>
      <c r="D3" s="273" t="s">
        <v>23</v>
      </c>
      <c r="E3" s="274"/>
      <c r="F3" s="274"/>
      <c r="G3" s="274"/>
      <c r="H3" s="274"/>
      <c r="I3" s="275"/>
      <c r="J3" s="1"/>
      <c r="K3" s="1"/>
      <c r="L3" s="1"/>
      <c r="M3" s="1"/>
    </row>
    <row r="4" spans="2:17" ht="28.8">
      <c r="B4" s="269"/>
      <c r="C4" s="272"/>
      <c r="D4" s="7" t="s">
        <v>24</v>
      </c>
      <c r="E4" s="7" t="s">
        <v>30</v>
      </c>
      <c r="F4" s="7" t="s">
        <v>31</v>
      </c>
      <c r="G4" s="7" t="s">
        <v>24</v>
      </c>
      <c r="H4" s="7" t="s">
        <v>30</v>
      </c>
      <c r="I4" s="7" t="s">
        <v>31</v>
      </c>
      <c r="J4" s="1"/>
      <c r="K4" s="1"/>
      <c r="L4" s="1"/>
      <c r="M4" s="1"/>
    </row>
    <row r="5" spans="2:17">
      <c r="B5" s="270"/>
      <c r="C5" s="276" t="s">
        <v>0</v>
      </c>
      <c r="D5" s="277"/>
      <c r="E5" s="277"/>
      <c r="F5" s="278"/>
      <c r="G5" s="276" t="s">
        <v>21</v>
      </c>
      <c r="H5" s="277"/>
      <c r="I5" s="278"/>
      <c r="J5" s="1"/>
      <c r="K5" s="1"/>
      <c r="L5" s="1"/>
      <c r="M5" s="1"/>
    </row>
    <row r="6" spans="2:17">
      <c r="B6" s="136" t="s">
        <v>1</v>
      </c>
      <c r="C6" s="137">
        <v>9644</v>
      </c>
      <c r="D6" s="138">
        <v>4892</v>
      </c>
      <c r="E6" s="139">
        <v>3099</v>
      </c>
      <c r="F6" s="138">
        <v>1653</v>
      </c>
      <c r="G6" s="140">
        <f t="shared" ref="G6:I24" si="0">100/$C6*D6</f>
        <v>50.725839900456243</v>
      </c>
      <c r="H6" s="141">
        <f t="shared" si="0"/>
        <v>32.133969307341353</v>
      </c>
      <c r="I6" s="142">
        <f t="shared" si="0"/>
        <v>17.140190792202407</v>
      </c>
      <c r="J6" s="15"/>
      <c r="K6" s="1"/>
      <c r="L6" s="1"/>
      <c r="M6" s="1"/>
    </row>
    <row r="7" spans="2:17">
      <c r="B7" s="143" t="s">
        <v>2</v>
      </c>
      <c r="C7" s="144">
        <v>10085</v>
      </c>
      <c r="D7" s="145">
        <v>3737</v>
      </c>
      <c r="E7" s="146">
        <v>3188</v>
      </c>
      <c r="F7" s="145">
        <v>3160</v>
      </c>
      <c r="G7" s="147">
        <f t="shared" si="0"/>
        <v>37.055032226078339</v>
      </c>
      <c r="H7" s="148">
        <f t="shared" si="0"/>
        <v>31.611303916707985</v>
      </c>
      <c r="I7" s="149">
        <f t="shared" si="0"/>
        <v>31.333663857213686</v>
      </c>
      <c r="J7" s="15"/>
    </row>
    <row r="8" spans="2:17">
      <c r="B8" s="150" t="s">
        <v>3</v>
      </c>
      <c r="C8" s="151">
        <v>2787</v>
      </c>
      <c r="D8" s="152">
        <v>1422</v>
      </c>
      <c r="E8" s="153">
        <v>519</v>
      </c>
      <c r="F8" s="152">
        <v>846</v>
      </c>
      <c r="G8" s="154">
        <f t="shared" si="0"/>
        <v>51.022604951560815</v>
      </c>
      <c r="H8" s="155">
        <f t="shared" si="0"/>
        <v>18.622174381054897</v>
      </c>
      <c r="I8" s="156">
        <f t="shared" si="0"/>
        <v>30.355220667384284</v>
      </c>
      <c r="J8" s="15"/>
    </row>
    <row r="9" spans="2:17">
      <c r="B9" s="143" t="s">
        <v>4</v>
      </c>
      <c r="C9" s="144">
        <v>1993</v>
      </c>
      <c r="D9" s="145">
        <v>543</v>
      </c>
      <c r="E9" s="146">
        <v>454</v>
      </c>
      <c r="F9" s="145">
        <v>996</v>
      </c>
      <c r="G9" s="147">
        <f t="shared" si="0"/>
        <v>27.245358755644755</v>
      </c>
      <c r="H9" s="148">
        <f t="shared" si="0"/>
        <v>22.779729051680881</v>
      </c>
      <c r="I9" s="149">
        <f t="shared" si="0"/>
        <v>49.97491219267436</v>
      </c>
      <c r="J9" s="15"/>
    </row>
    <row r="10" spans="2:17">
      <c r="B10" s="150" t="s">
        <v>5</v>
      </c>
      <c r="C10" s="151">
        <v>477</v>
      </c>
      <c r="D10" s="152">
        <v>203</v>
      </c>
      <c r="E10" s="153">
        <v>107</v>
      </c>
      <c r="F10" s="152">
        <v>167</v>
      </c>
      <c r="G10" s="154">
        <f t="shared" si="0"/>
        <v>42.557651991614257</v>
      </c>
      <c r="H10" s="155">
        <f t="shared" si="0"/>
        <v>22.431865828092242</v>
      </c>
      <c r="I10" s="156">
        <f t="shared" si="0"/>
        <v>35.010482180293501</v>
      </c>
      <c r="J10" s="15"/>
    </row>
    <row r="11" spans="2:17">
      <c r="B11" s="143" t="s">
        <v>6</v>
      </c>
      <c r="C11" s="144">
        <v>1165</v>
      </c>
      <c r="D11" s="145">
        <v>378</v>
      </c>
      <c r="E11" s="146">
        <v>339</v>
      </c>
      <c r="F11" s="145">
        <v>448</v>
      </c>
      <c r="G11" s="147">
        <f t="shared" si="0"/>
        <v>32.446351931330469</v>
      </c>
      <c r="H11" s="148">
        <f t="shared" si="0"/>
        <v>29.098712446351932</v>
      </c>
      <c r="I11" s="149">
        <f t="shared" si="0"/>
        <v>38.454935622317599</v>
      </c>
      <c r="J11" s="15"/>
    </row>
    <row r="12" spans="2:17">
      <c r="B12" s="150" t="s">
        <v>7</v>
      </c>
      <c r="C12" s="151">
        <v>4434</v>
      </c>
      <c r="D12" s="152">
        <v>1591</v>
      </c>
      <c r="E12" s="153">
        <v>1242</v>
      </c>
      <c r="F12" s="152">
        <v>1601</v>
      </c>
      <c r="G12" s="154">
        <f t="shared" si="0"/>
        <v>35.881822282363551</v>
      </c>
      <c r="H12" s="155">
        <f t="shared" si="0"/>
        <v>28.010825439783492</v>
      </c>
      <c r="I12" s="156">
        <f t="shared" si="0"/>
        <v>36.107352277852954</v>
      </c>
      <c r="J12" s="15"/>
    </row>
    <row r="13" spans="2:17">
      <c r="B13" s="143" t="s">
        <v>8</v>
      </c>
      <c r="C13" s="144">
        <v>1134</v>
      </c>
      <c r="D13" s="145">
        <v>274</v>
      </c>
      <c r="E13" s="146">
        <v>293</v>
      </c>
      <c r="F13" s="145">
        <v>567</v>
      </c>
      <c r="G13" s="147">
        <f t="shared" si="0"/>
        <v>24.162257495590829</v>
      </c>
      <c r="H13" s="148">
        <f t="shared" si="0"/>
        <v>25.837742504409171</v>
      </c>
      <c r="I13" s="149">
        <f t="shared" si="0"/>
        <v>50</v>
      </c>
      <c r="J13" s="15"/>
    </row>
    <row r="14" spans="2:17">
      <c r="B14" s="150" t="s">
        <v>9</v>
      </c>
      <c r="C14" s="151">
        <v>5802</v>
      </c>
      <c r="D14" s="152">
        <v>2452</v>
      </c>
      <c r="E14" s="153">
        <v>1394</v>
      </c>
      <c r="F14" s="152">
        <v>1956</v>
      </c>
      <c r="G14" s="154">
        <f t="shared" si="0"/>
        <v>42.261289210617029</v>
      </c>
      <c r="H14" s="155">
        <f t="shared" si="0"/>
        <v>24.02619786280593</v>
      </c>
      <c r="I14" s="156">
        <f t="shared" si="0"/>
        <v>33.712512926577041</v>
      </c>
      <c r="J14" s="15"/>
    </row>
    <row r="15" spans="2:17">
      <c r="B15" s="116" t="s">
        <v>10</v>
      </c>
      <c r="C15" s="144">
        <v>10651</v>
      </c>
      <c r="D15" s="145">
        <v>2972</v>
      </c>
      <c r="E15" s="146">
        <v>4717</v>
      </c>
      <c r="F15" s="145">
        <v>2962</v>
      </c>
      <c r="G15" s="147">
        <f t="shared" si="0"/>
        <v>27.903483241010232</v>
      </c>
      <c r="H15" s="148">
        <f t="shared" si="0"/>
        <v>44.286921415829497</v>
      </c>
      <c r="I15" s="149">
        <f t="shared" si="0"/>
        <v>27.809595343160264</v>
      </c>
      <c r="J15" s="15"/>
    </row>
    <row r="16" spans="2:17">
      <c r="B16" s="150" t="s">
        <v>11</v>
      </c>
      <c r="C16" s="151">
        <v>2600</v>
      </c>
      <c r="D16" s="152">
        <v>738</v>
      </c>
      <c r="E16" s="153">
        <v>964</v>
      </c>
      <c r="F16" s="152">
        <v>898</v>
      </c>
      <c r="G16" s="154">
        <f t="shared" si="0"/>
        <v>28.384615384615387</v>
      </c>
      <c r="H16" s="155">
        <f t="shared" si="0"/>
        <v>37.07692307692308</v>
      </c>
      <c r="I16" s="156">
        <f t="shared" si="0"/>
        <v>34.53846153846154</v>
      </c>
      <c r="J16" s="15"/>
    </row>
    <row r="17" spans="2:10">
      <c r="B17" s="143" t="s">
        <v>12</v>
      </c>
      <c r="C17" s="144">
        <v>490</v>
      </c>
      <c r="D17" s="145">
        <v>94</v>
      </c>
      <c r="E17" s="146">
        <v>170</v>
      </c>
      <c r="F17" s="145">
        <v>226</v>
      </c>
      <c r="G17" s="147">
        <f t="shared" si="0"/>
        <v>19.183673469387756</v>
      </c>
      <c r="H17" s="148">
        <f t="shared" si="0"/>
        <v>34.693877551020407</v>
      </c>
      <c r="I17" s="149">
        <f t="shared" si="0"/>
        <v>46.122448979591837</v>
      </c>
      <c r="J17" s="15"/>
    </row>
    <row r="18" spans="2:10">
      <c r="B18" s="150" t="s">
        <v>13</v>
      </c>
      <c r="C18" s="151">
        <v>3072</v>
      </c>
      <c r="D18" s="152">
        <v>518</v>
      </c>
      <c r="E18" s="153">
        <v>763</v>
      </c>
      <c r="F18" s="152">
        <v>1791</v>
      </c>
      <c r="G18" s="154">
        <f t="shared" si="0"/>
        <v>16.861979166666668</v>
      </c>
      <c r="H18" s="155">
        <f t="shared" si="0"/>
        <v>24.837239583333336</v>
      </c>
      <c r="I18" s="156">
        <f t="shared" si="0"/>
        <v>58.300781250000007</v>
      </c>
      <c r="J18" s="15"/>
    </row>
    <row r="19" spans="2:10">
      <c r="B19" s="143" t="s">
        <v>14</v>
      </c>
      <c r="C19" s="144">
        <v>1812</v>
      </c>
      <c r="D19" s="145">
        <v>449</v>
      </c>
      <c r="E19" s="146">
        <v>524</v>
      </c>
      <c r="F19" s="145">
        <v>839</v>
      </c>
      <c r="G19" s="147">
        <f t="shared" si="0"/>
        <v>24.779249448123618</v>
      </c>
      <c r="H19" s="148">
        <f t="shared" si="0"/>
        <v>28.918322295805737</v>
      </c>
      <c r="I19" s="149">
        <f t="shared" si="0"/>
        <v>46.302428256070641</v>
      </c>
      <c r="J19" s="15"/>
    </row>
    <row r="20" spans="2:10">
      <c r="B20" s="150" t="s">
        <v>15</v>
      </c>
      <c r="C20" s="151">
        <v>1835</v>
      </c>
      <c r="D20" s="152">
        <v>641</v>
      </c>
      <c r="E20" s="153">
        <v>546</v>
      </c>
      <c r="F20" s="152">
        <v>648</v>
      </c>
      <c r="G20" s="154">
        <f t="shared" si="0"/>
        <v>34.931880108991827</v>
      </c>
      <c r="H20" s="155">
        <f t="shared" si="0"/>
        <v>29.754768392370572</v>
      </c>
      <c r="I20" s="156">
        <f t="shared" si="0"/>
        <v>35.313351498637601</v>
      </c>
      <c r="J20" s="15"/>
    </row>
    <row r="21" spans="2:10">
      <c r="B21" s="157" t="s">
        <v>16</v>
      </c>
      <c r="C21" s="158">
        <v>1342</v>
      </c>
      <c r="D21" s="159">
        <v>482</v>
      </c>
      <c r="E21" s="160">
        <v>429</v>
      </c>
      <c r="F21" s="159">
        <v>431</v>
      </c>
      <c r="G21" s="161">
        <f t="shared" si="0"/>
        <v>35.91654247391952</v>
      </c>
      <c r="H21" s="162">
        <f t="shared" si="0"/>
        <v>31.967213114754099</v>
      </c>
      <c r="I21" s="163">
        <f t="shared" si="0"/>
        <v>32.116244411326377</v>
      </c>
      <c r="J21" s="15"/>
    </row>
    <row r="22" spans="2:10">
      <c r="B22" s="4" t="s">
        <v>17</v>
      </c>
      <c r="C22" s="164">
        <f>SUM(D22:F22)</f>
        <v>12140</v>
      </c>
      <c r="D22" s="165">
        <f t="shared" ref="D22:F22" si="1">SUM(D8:D9,D13,D18:D19,D21)</f>
        <v>3688</v>
      </c>
      <c r="E22" s="164">
        <f t="shared" si="1"/>
        <v>2982</v>
      </c>
      <c r="F22" s="165">
        <f t="shared" si="1"/>
        <v>5470</v>
      </c>
      <c r="G22" s="166">
        <f t="shared" si="0"/>
        <v>30.378912685337724</v>
      </c>
      <c r="H22" s="167">
        <f t="shared" si="0"/>
        <v>24.563426688632617</v>
      </c>
      <c r="I22" s="168">
        <f t="shared" si="0"/>
        <v>45.057660626029651</v>
      </c>
      <c r="J22" s="15"/>
    </row>
    <row r="23" spans="2:10">
      <c r="B23" s="2" t="s">
        <v>18</v>
      </c>
      <c r="C23" s="153">
        <f>SUM(D23:F23)</f>
        <v>47183</v>
      </c>
      <c r="D23" s="152">
        <f t="shared" ref="D23:F23" si="2">SUM(D6:D7,D10:D12,D14:D17,D20)</f>
        <v>17698</v>
      </c>
      <c r="E23" s="153">
        <f t="shared" si="2"/>
        <v>15766</v>
      </c>
      <c r="F23" s="152">
        <f t="shared" si="2"/>
        <v>13719</v>
      </c>
      <c r="G23" s="154">
        <f t="shared" si="0"/>
        <v>37.509272407434878</v>
      </c>
      <c r="H23" s="155">
        <f t="shared" si="0"/>
        <v>33.414577284191338</v>
      </c>
      <c r="I23" s="156">
        <f t="shared" si="0"/>
        <v>29.076150308373776</v>
      </c>
      <c r="J23" s="15"/>
    </row>
    <row r="24" spans="2:10">
      <c r="B24" s="5" t="s">
        <v>19</v>
      </c>
      <c r="C24" s="169">
        <v>59323</v>
      </c>
      <c r="D24" s="170">
        <v>21386</v>
      </c>
      <c r="E24" s="170">
        <v>18748</v>
      </c>
      <c r="F24" s="170">
        <v>19189</v>
      </c>
      <c r="G24" s="171">
        <f t="shared" si="0"/>
        <v>36.050098612679733</v>
      </c>
      <c r="H24" s="172">
        <f t="shared" si="0"/>
        <v>31.603256746961549</v>
      </c>
      <c r="I24" s="173">
        <f t="shared" si="0"/>
        <v>32.346644640358711</v>
      </c>
      <c r="J24" s="15"/>
    </row>
    <row r="25" spans="2:10" ht="29.7" customHeight="1">
      <c r="B25" s="253" t="s">
        <v>65</v>
      </c>
      <c r="C25" s="253"/>
      <c r="D25" s="253"/>
      <c r="E25" s="253"/>
      <c r="F25" s="253"/>
      <c r="G25" s="253"/>
      <c r="H25" s="253"/>
      <c r="I25" s="253"/>
    </row>
    <row r="27" spans="2:10">
      <c r="C27" s="3"/>
      <c r="D27" s="3"/>
      <c r="E27" s="3"/>
      <c r="F27" s="3"/>
    </row>
  </sheetData>
  <mergeCells count="7">
    <mergeCell ref="B25:I25"/>
    <mergeCell ref="B2:I2"/>
    <mergeCell ref="B3:B5"/>
    <mergeCell ref="C3:C4"/>
    <mergeCell ref="D3:I3"/>
    <mergeCell ref="C5:F5"/>
    <mergeCell ref="G5:I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A0971-D7FF-4310-95AD-244A6876D36D}">
  <dimension ref="B2:Q29"/>
  <sheetViews>
    <sheetView workbookViewId="0">
      <selection activeCell="J30" sqref="J30"/>
    </sheetView>
  </sheetViews>
  <sheetFormatPr baseColWidth="10" defaultColWidth="9.09765625" defaultRowHeight="15.6"/>
  <cols>
    <col min="2" max="2" width="29.19921875" customWidth="1"/>
    <col min="3" max="13" width="19.59765625" customWidth="1"/>
    <col min="14" max="20" width="12.59765625" customWidth="1"/>
  </cols>
  <sheetData>
    <row r="2" spans="2:17" ht="18">
      <c r="B2" s="267" t="s">
        <v>66</v>
      </c>
      <c r="C2" s="267"/>
      <c r="D2" s="267"/>
      <c r="E2" s="267"/>
      <c r="F2" s="267"/>
      <c r="G2" s="267"/>
      <c r="H2" s="267"/>
      <c r="I2" s="267"/>
      <c r="J2" s="6"/>
      <c r="K2" s="6"/>
      <c r="L2" s="6"/>
      <c r="M2" s="6"/>
      <c r="N2" s="6"/>
      <c r="O2" s="6"/>
      <c r="P2" s="6"/>
      <c r="Q2" s="6"/>
    </row>
    <row r="3" spans="2:17" ht="15" customHeight="1">
      <c r="B3" s="268" t="s">
        <v>20</v>
      </c>
      <c r="C3" s="271" t="s">
        <v>43</v>
      </c>
      <c r="D3" s="273" t="s">
        <v>23</v>
      </c>
      <c r="E3" s="274"/>
      <c r="F3" s="274"/>
      <c r="G3" s="274"/>
      <c r="H3" s="274"/>
      <c r="I3" s="275"/>
      <c r="J3" s="1"/>
      <c r="K3" s="1"/>
      <c r="L3" s="1"/>
      <c r="M3" s="1"/>
    </row>
    <row r="4" spans="2:17" ht="28.8">
      <c r="B4" s="269"/>
      <c r="C4" s="272"/>
      <c r="D4" s="7" t="s">
        <v>24</v>
      </c>
      <c r="E4" s="7" t="s">
        <v>30</v>
      </c>
      <c r="F4" s="7" t="s">
        <v>31</v>
      </c>
      <c r="G4" s="7" t="s">
        <v>24</v>
      </c>
      <c r="H4" s="7" t="s">
        <v>30</v>
      </c>
      <c r="I4" s="7" t="s">
        <v>31</v>
      </c>
      <c r="J4" s="1"/>
      <c r="K4" s="1"/>
      <c r="L4" s="1"/>
      <c r="M4" s="1"/>
    </row>
    <row r="5" spans="2:17">
      <c r="B5" s="270"/>
      <c r="C5" s="276" t="s">
        <v>0</v>
      </c>
      <c r="D5" s="277"/>
      <c r="E5" s="277"/>
      <c r="F5" s="278"/>
      <c r="G5" s="276" t="s">
        <v>21</v>
      </c>
      <c r="H5" s="277"/>
      <c r="I5" s="278"/>
      <c r="J5" s="1"/>
      <c r="K5" s="1"/>
      <c r="L5" s="1"/>
      <c r="M5" s="1"/>
    </row>
    <row r="6" spans="2:17">
      <c r="B6" s="136" t="s">
        <v>1</v>
      </c>
      <c r="C6" s="137">
        <v>9245</v>
      </c>
      <c r="D6" s="138">
        <v>4646</v>
      </c>
      <c r="E6" s="139">
        <v>3002</v>
      </c>
      <c r="F6" s="138">
        <v>1597</v>
      </c>
      <c r="G6" s="140">
        <f t="shared" ref="G6:I24" si="0">100/$C6*D6</f>
        <v>50.254191454840459</v>
      </c>
      <c r="H6" s="141">
        <f t="shared" si="0"/>
        <v>32.471606273661443</v>
      </c>
      <c r="I6" s="142">
        <f t="shared" si="0"/>
        <v>17.274202271498108</v>
      </c>
      <c r="J6" s="15"/>
      <c r="K6" s="1"/>
      <c r="L6" s="1"/>
      <c r="M6" s="1"/>
    </row>
    <row r="7" spans="2:17">
      <c r="B7" s="143" t="s">
        <v>2</v>
      </c>
      <c r="C7" s="144">
        <v>9193</v>
      </c>
      <c r="D7" s="145">
        <v>3394</v>
      </c>
      <c r="E7" s="146">
        <v>2875</v>
      </c>
      <c r="F7" s="145">
        <v>2924</v>
      </c>
      <c r="G7" s="147">
        <f t="shared" si="0"/>
        <v>36.919395191993914</v>
      </c>
      <c r="H7" s="148">
        <f t="shared" si="0"/>
        <v>31.273795279016646</v>
      </c>
      <c r="I7" s="149">
        <f t="shared" si="0"/>
        <v>31.806809528989451</v>
      </c>
      <c r="J7" s="15"/>
    </row>
    <row r="8" spans="2:17">
      <c r="B8" s="150" t="s">
        <v>3</v>
      </c>
      <c r="C8" s="151">
        <v>2787</v>
      </c>
      <c r="D8" s="152">
        <v>1422</v>
      </c>
      <c r="E8" s="153">
        <v>519</v>
      </c>
      <c r="F8" s="152">
        <v>846</v>
      </c>
      <c r="G8" s="154">
        <f t="shared" si="0"/>
        <v>51.022604951560815</v>
      </c>
      <c r="H8" s="155">
        <f t="shared" si="0"/>
        <v>18.622174381054897</v>
      </c>
      <c r="I8" s="156">
        <f t="shared" si="0"/>
        <v>30.355220667384284</v>
      </c>
      <c r="J8" s="15"/>
    </row>
    <row r="9" spans="2:17">
      <c r="B9" s="143" t="s">
        <v>4</v>
      </c>
      <c r="C9" s="144">
        <v>1598</v>
      </c>
      <c r="D9" s="145">
        <v>498</v>
      </c>
      <c r="E9" s="146">
        <v>410</v>
      </c>
      <c r="F9" s="145">
        <v>690</v>
      </c>
      <c r="G9" s="147">
        <f t="shared" si="0"/>
        <v>31.163954943679602</v>
      </c>
      <c r="H9" s="148">
        <f t="shared" si="0"/>
        <v>25.657071339173967</v>
      </c>
      <c r="I9" s="149">
        <f t="shared" si="0"/>
        <v>43.178973717146434</v>
      </c>
      <c r="J9" s="15"/>
    </row>
    <row r="10" spans="2:17">
      <c r="B10" s="150" t="s">
        <v>5</v>
      </c>
      <c r="C10" s="151">
        <v>456</v>
      </c>
      <c r="D10" s="152" t="s">
        <v>44</v>
      </c>
      <c r="E10" s="153" t="s">
        <v>44</v>
      </c>
      <c r="F10" s="152" t="s">
        <v>44</v>
      </c>
      <c r="G10" s="154" t="s">
        <v>44</v>
      </c>
      <c r="H10" s="155" t="s">
        <v>44</v>
      </c>
      <c r="I10" s="156" t="s">
        <v>44</v>
      </c>
      <c r="J10" s="15"/>
    </row>
    <row r="11" spans="2:17">
      <c r="B11" s="143" t="s">
        <v>6</v>
      </c>
      <c r="C11" s="144">
        <v>1157</v>
      </c>
      <c r="D11" s="145" t="s">
        <v>44</v>
      </c>
      <c r="E11" s="146" t="s">
        <v>44</v>
      </c>
      <c r="F11" s="145" t="s">
        <v>44</v>
      </c>
      <c r="G11" s="70" t="s">
        <v>44</v>
      </c>
      <c r="H11" s="148" t="s">
        <v>44</v>
      </c>
      <c r="I11" s="71" t="s">
        <v>44</v>
      </c>
      <c r="J11" s="15"/>
    </row>
    <row r="12" spans="2:17">
      <c r="B12" s="150" t="s">
        <v>7</v>
      </c>
      <c r="C12" s="151">
        <v>4270</v>
      </c>
      <c r="D12" s="152">
        <v>1498</v>
      </c>
      <c r="E12" s="153">
        <v>1210</v>
      </c>
      <c r="F12" s="152">
        <v>1562</v>
      </c>
      <c r="G12" s="154">
        <f t="shared" si="0"/>
        <v>35.081967213114758</v>
      </c>
      <c r="H12" s="155">
        <f t="shared" si="0"/>
        <v>28.337236533957846</v>
      </c>
      <c r="I12" s="156">
        <f t="shared" si="0"/>
        <v>36.580796252927406</v>
      </c>
      <c r="J12" s="15"/>
    </row>
    <row r="13" spans="2:17">
      <c r="B13" s="143" t="s">
        <v>8</v>
      </c>
      <c r="C13" s="144">
        <v>964</v>
      </c>
      <c r="D13" s="145">
        <v>261</v>
      </c>
      <c r="E13" s="146">
        <v>273</v>
      </c>
      <c r="F13" s="145">
        <v>430</v>
      </c>
      <c r="G13" s="147">
        <f t="shared" si="0"/>
        <v>27.074688796680501</v>
      </c>
      <c r="H13" s="148">
        <f t="shared" si="0"/>
        <v>28.319502074688799</v>
      </c>
      <c r="I13" s="149">
        <f t="shared" si="0"/>
        <v>44.60580912863071</v>
      </c>
      <c r="J13" s="15"/>
    </row>
    <row r="14" spans="2:17">
      <c r="B14" s="150" t="s">
        <v>9</v>
      </c>
      <c r="C14" s="151">
        <v>5258</v>
      </c>
      <c r="D14" s="152">
        <v>2063</v>
      </c>
      <c r="E14" s="153">
        <v>1285</v>
      </c>
      <c r="F14" s="152">
        <v>1910</v>
      </c>
      <c r="G14" s="154">
        <f t="shared" si="0"/>
        <v>39.235450741726886</v>
      </c>
      <c r="H14" s="155">
        <f t="shared" si="0"/>
        <v>24.438950171167743</v>
      </c>
      <c r="I14" s="156">
        <f t="shared" si="0"/>
        <v>36.32559908710536</v>
      </c>
      <c r="J14" s="15"/>
    </row>
    <row r="15" spans="2:17">
      <c r="B15" s="116" t="s">
        <v>10</v>
      </c>
      <c r="C15" s="144">
        <v>10600</v>
      </c>
      <c r="D15" s="145">
        <v>2927</v>
      </c>
      <c r="E15" s="146" t="s">
        <v>44</v>
      </c>
      <c r="F15" s="145" t="s">
        <v>44</v>
      </c>
      <c r="G15" s="147">
        <f t="shared" si="0"/>
        <v>27.613207547169811</v>
      </c>
      <c r="H15" s="148" t="s">
        <v>44</v>
      </c>
      <c r="I15" s="149" t="s">
        <v>44</v>
      </c>
      <c r="J15" s="15"/>
    </row>
    <row r="16" spans="2:17">
      <c r="B16" s="150" t="s">
        <v>11</v>
      </c>
      <c r="C16" s="151">
        <v>2499</v>
      </c>
      <c r="D16" s="152">
        <v>659</v>
      </c>
      <c r="E16" s="153">
        <v>946</v>
      </c>
      <c r="F16" s="152">
        <v>894</v>
      </c>
      <c r="G16" s="154">
        <f t="shared" si="0"/>
        <v>26.370548219287716</v>
      </c>
      <c r="H16" s="155">
        <f t="shared" si="0"/>
        <v>37.855142056822729</v>
      </c>
      <c r="I16" s="156">
        <f t="shared" si="0"/>
        <v>35.774309723889559</v>
      </c>
      <c r="J16" s="15"/>
    </row>
    <row r="17" spans="2:10">
      <c r="B17" s="143" t="s">
        <v>12</v>
      </c>
      <c r="C17" s="144">
        <v>472</v>
      </c>
      <c r="D17" s="145">
        <v>88</v>
      </c>
      <c r="E17" s="146">
        <v>167</v>
      </c>
      <c r="F17" s="145">
        <v>217</v>
      </c>
      <c r="G17" s="70">
        <f t="shared" si="0"/>
        <v>18.64406779661017</v>
      </c>
      <c r="H17" s="72">
        <f t="shared" si="0"/>
        <v>35.381355932203391</v>
      </c>
      <c r="I17" s="149">
        <f t="shared" si="0"/>
        <v>45.974576271186436</v>
      </c>
      <c r="J17" s="15"/>
    </row>
    <row r="18" spans="2:10">
      <c r="B18" s="150" t="s">
        <v>13</v>
      </c>
      <c r="C18" s="151">
        <v>2371</v>
      </c>
      <c r="D18" s="152">
        <v>459</v>
      </c>
      <c r="E18" s="153">
        <v>672</v>
      </c>
      <c r="F18" s="152">
        <v>1240</v>
      </c>
      <c r="G18" s="154">
        <f t="shared" si="0"/>
        <v>19.358920286798821</v>
      </c>
      <c r="H18" s="155">
        <f t="shared" si="0"/>
        <v>28.342471530999578</v>
      </c>
      <c r="I18" s="156">
        <f t="shared" si="0"/>
        <v>52.298608182201605</v>
      </c>
      <c r="J18" s="15"/>
    </row>
    <row r="19" spans="2:10">
      <c r="B19" s="143" t="s">
        <v>14</v>
      </c>
      <c r="C19" s="144">
        <v>1418</v>
      </c>
      <c r="D19" s="145">
        <v>414</v>
      </c>
      <c r="E19" s="146">
        <v>441</v>
      </c>
      <c r="F19" s="145">
        <v>563</v>
      </c>
      <c r="G19" s="147">
        <f t="shared" si="0"/>
        <v>29.196050775740481</v>
      </c>
      <c r="H19" s="148">
        <f t="shared" si="0"/>
        <v>31.100141043723553</v>
      </c>
      <c r="I19" s="149">
        <f t="shared" si="0"/>
        <v>39.703808180535965</v>
      </c>
      <c r="J19" s="15"/>
    </row>
    <row r="20" spans="2:10">
      <c r="B20" s="150" t="s">
        <v>15</v>
      </c>
      <c r="C20" s="151">
        <v>1792</v>
      </c>
      <c r="D20" s="152">
        <v>631</v>
      </c>
      <c r="E20" s="153">
        <v>537</v>
      </c>
      <c r="F20" s="152">
        <v>624</v>
      </c>
      <c r="G20" s="154">
        <f t="shared" si="0"/>
        <v>35.212053571428577</v>
      </c>
      <c r="H20" s="155">
        <f t="shared" si="0"/>
        <v>29.966517857142858</v>
      </c>
      <c r="I20" s="156">
        <f t="shared" si="0"/>
        <v>34.821428571428577</v>
      </c>
      <c r="J20" s="15"/>
    </row>
    <row r="21" spans="2:10">
      <c r="B21" s="157" t="s">
        <v>16</v>
      </c>
      <c r="C21" s="158">
        <v>1342</v>
      </c>
      <c r="D21" s="159">
        <v>482</v>
      </c>
      <c r="E21" s="160">
        <v>429</v>
      </c>
      <c r="F21" s="159">
        <v>431</v>
      </c>
      <c r="G21" s="161">
        <f t="shared" si="0"/>
        <v>35.91654247391952</v>
      </c>
      <c r="H21" s="162">
        <f t="shared" si="0"/>
        <v>31.967213114754099</v>
      </c>
      <c r="I21" s="163">
        <f t="shared" si="0"/>
        <v>32.116244411326377</v>
      </c>
      <c r="J21" s="15"/>
    </row>
    <row r="22" spans="2:10">
      <c r="B22" s="4" t="s">
        <v>17</v>
      </c>
      <c r="C22" s="164">
        <f>SUM(D22:F22)</f>
        <v>10480</v>
      </c>
      <c r="D22" s="165">
        <f t="shared" ref="D22:F22" si="1">SUM(D8:D9,D13,D18:D19,D21)</f>
        <v>3536</v>
      </c>
      <c r="E22" s="164">
        <f t="shared" si="1"/>
        <v>2744</v>
      </c>
      <c r="F22" s="165">
        <f t="shared" si="1"/>
        <v>4200</v>
      </c>
      <c r="G22" s="166">
        <f t="shared" si="0"/>
        <v>33.74045801526718</v>
      </c>
      <c r="H22" s="167">
        <f t="shared" si="0"/>
        <v>26.18320610687023</v>
      </c>
      <c r="I22" s="168">
        <f t="shared" si="0"/>
        <v>40.076335877862597</v>
      </c>
      <c r="J22" s="15"/>
    </row>
    <row r="23" spans="2:10">
      <c r="B23" s="2" t="s">
        <v>45</v>
      </c>
      <c r="C23" s="153">
        <f>SUM(D23:F23)</f>
        <v>35656</v>
      </c>
      <c r="D23" s="152">
        <f t="shared" ref="D23:F23" si="2">SUM(D6:D7,D10:D12,D14:D17,D20)</f>
        <v>15906</v>
      </c>
      <c r="E23" s="153">
        <f t="shared" si="2"/>
        <v>10022</v>
      </c>
      <c r="F23" s="152">
        <f t="shared" si="2"/>
        <v>9728</v>
      </c>
      <c r="G23" s="154">
        <f t="shared" si="0"/>
        <v>44.609602871886921</v>
      </c>
      <c r="H23" s="155">
        <f t="shared" si="0"/>
        <v>28.107471393313887</v>
      </c>
      <c r="I23" s="156">
        <f t="shared" si="0"/>
        <v>27.282925734799193</v>
      </c>
      <c r="J23" s="15"/>
    </row>
    <row r="24" spans="2:10">
      <c r="B24" s="5" t="s">
        <v>19</v>
      </c>
      <c r="C24" s="169">
        <v>55422</v>
      </c>
      <c r="D24" s="170">
        <v>20009</v>
      </c>
      <c r="E24" s="170">
        <v>17919</v>
      </c>
      <c r="F24" s="170">
        <v>17494</v>
      </c>
      <c r="G24" s="171">
        <f t="shared" si="0"/>
        <v>36.102991591786655</v>
      </c>
      <c r="H24" s="172">
        <f t="shared" si="0"/>
        <v>32.331925949983763</v>
      </c>
      <c r="I24" s="173">
        <f t="shared" si="0"/>
        <v>31.565082458229586</v>
      </c>
      <c r="J24" s="15"/>
    </row>
    <row r="25" spans="2:10">
      <c r="B25" s="279" t="s">
        <v>46</v>
      </c>
      <c r="C25" s="279"/>
      <c r="D25" s="279"/>
      <c r="E25" s="279"/>
      <c r="F25" s="279"/>
      <c r="G25" s="279"/>
      <c r="H25" s="279"/>
      <c r="I25" s="279"/>
    </row>
    <row r="26" spans="2:10" ht="18" customHeight="1">
      <c r="B26" s="280" t="s">
        <v>47</v>
      </c>
      <c r="C26" s="280"/>
      <c r="D26" s="280"/>
      <c r="E26" s="280"/>
      <c r="F26" s="280"/>
      <c r="G26" s="280"/>
      <c r="H26" s="280"/>
      <c r="I26" s="280"/>
    </row>
    <row r="27" spans="2:10" ht="29.7" customHeight="1">
      <c r="B27" s="253" t="s">
        <v>65</v>
      </c>
      <c r="C27" s="253"/>
      <c r="D27" s="253"/>
      <c r="E27" s="253"/>
      <c r="F27" s="253"/>
      <c r="G27" s="253"/>
      <c r="H27" s="253"/>
      <c r="I27" s="253"/>
    </row>
    <row r="29" spans="2:10">
      <c r="C29" s="3"/>
    </row>
  </sheetData>
  <mergeCells count="9">
    <mergeCell ref="B25:I25"/>
    <mergeCell ref="B26:I26"/>
    <mergeCell ref="B27:I27"/>
    <mergeCell ref="B2:I2"/>
    <mergeCell ref="B3:B5"/>
    <mergeCell ref="C3:C4"/>
    <mergeCell ref="D3:I3"/>
    <mergeCell ref="C5:F5"/>
    <mergeCell ref="G5:I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FFE54-EC4C-4D78-AC54-DED1283F96D9}">
  <dimension ref="B2:Q28"/>
  <sheetViews>
    <sheetView workbookViewId="0">
      <selection activeCell="E30" sqref="E30"/>
    </sheetView>
  </sheetViews>
  <sheetFormatPr baseColWidth="10" defaultColWidth="9.09765625" defaultRowHeight="15.6"/>
  <cols>
    <col min="2" max="2" width="27.8984375" customWidth="1"/>
    <col min="3" max="13" width="19.59765625" customWidth="1"/>
    <col min="14" max="20" width="12.59765625" customWidth="1"/>
  </cols>
  <sheetData>
    <row r="2" spans="2:17" ht="18.600000000000001" customHeight="1">
      <c r="B2" s="267" t="s">
        <v>58</v>
      </c>
      <c r="C2" s="267"/>
      <c r="D2" s="267"/>
      <c r="E2" s="267"/>
      <c r="F2" s="267"/>
      <c r="G2" s="267"/>
      <c r="H2" s="267"/>
      <c r="I2" s="267"/>
      <c r="J2" s="6"/>
      <c r="K2" s="6"/>
      <c r="L2" s="6"/>
      <c r="M2" s="6"/>
      <c r="N2" s="6"/>
      <c r="O2" s="6"/>
      <c r="P2" s="6"/>
      <c r="Q2" s="6"/>
    </row>
    <row r="3" spans="2:17" ht="15" customHeight="1">
      <c r="B3" s="268" t="s">
        <v>20</v>
      </c>
      <c r="C3" s="271" t="s">
        <v>34</v>
      </c>
      <c r="D3" s="273" t="s">
        <v>23</v>
      </c>
      <c r="E3" s="274"/>
      <c r="F3" s="274"/>
      <c r="G3" s="274"/>
      <c r="H3" s="274"/>
      <c r="I3" s="275"/>
      <c r="J3" s="1"/>
      <c r="K3" s="1"/>
      <c r="L3" s="1"/>
      <c r="M3" s="1"/>
    </row>
    <row r="4" spans="2:17" ht="28.8">
      <c r="B4" s="269"/>
      <c r="C4" s="272"/>
      <c r="D4" s="7" t="s">
        <v>24</v>
      </c>
      <c r="E4" s="7" t="s">
        <v>30</v>
      </c>
      <c r="F4" s="7" t="s">
        <v>31</v>
      </c>
      <c r="G4" s="7" t="s">
        <v>24</v>
      </c>
      <c r="H4" s="7" t="s">
        <v>30</v>
      </c>
      <c r="I4" s="7" t="s">
        <v>31</v>
      </c>
      <c r="J4" s="1"/>
      <c r="K4" s="1"/>
      <c r="L4" s="1"/>
      <c r="M4" s="1"/>
    </row>
    <row r="5" spans="2:17">
      <c r="B5" s="270"/>
      <c r="C5" s="276" t="s">
        <v>0</v>
      </c>
      <c r="D5" s="277"/>
      <c r="E5" s="277"/>
      <c r="F5" s="278"/>
      <c r="G5" s="276" t="s">
        <v>21</v>
      </c>
      <c r="H5" s="277"/>
      <c r="I5" s="278"/>
      <c r="J5" s="1"/>
      <c r="K5" s="1"/>
      <c r="L5" s="1"/>
      <c r="M5" s="1"/>
    </row>
    <row r="6" spans="2:17">
      <c r="B6" s="95" t="s">
        <v>1</v>
      </c>
      <c r="C6" s="96">
        <v>9482</v>
      </c>
      <c r="D6" s="97">
        <v>4894</v>
      </c>
      <c r="E6" s="98">
        <v>3017</v>
      </c>
      <c r="F6" s="97">
        <v>1571</v>
      </c>
      <c r="G6" s="99">
        <f t="shared" ref="G6:I24" si="0">100/$C6*D6</f>
        <v>51.613583632145115</v>
      </c>
      <c r="H6" s="100">
        <f t="shared" si="0"/>
        <v>31.818181818181817</v>
      </c>
      <c r="I6" s="101">
        <f t="shared" si="0"/>
        <v>16.568234549673065</v>
      </c>
      <c r="J6" s="15"/>
      <c r="K6" s="1"/>
      <c r="L6" s="1"/>
      <c r="M6" s="1"/>
    </row>
    <row r="7" spans="2:17">
      <c r="B7" s="102" t="s">
        <v>2</v>
      </c>
      <c r="C7" s="103">
        <v>9850</v>
      </c>
      <c r="D7" s="104">
        <v>3690</v>
      </c>
      <c r="E7" s="105">
        <v>3120</v>
      </c>
      <c r="F7" s="104">
        <v>3040</v>
      </c>
      <c r="G7" s="106">
        <f t="shared" si="0"/>
        <v>37.461928934010146</v>
      </c>
      <c r="H7" s="107">
        <f t="shared" si="0"/>
        <v>31.675126903553299</v>
      </c>
      <c r="I7" s="108">
        <f t="shared" si="0"/>
        <v>30.862944162436545</v>
      </c>
      <c r="J7" s="15"/>
    </row>
    <row r="8" spans="2:17">
      <c r="B8" s="109" t="s">
        <v>3</v>
      </c>
      <c r="C8" s="110">
        <v>2718</v>
      </c>
      <c r="D8" s="111">
        <v>1363</v>
      </c>
      <c r="E8" s="112">
        <v>530</v>
      </c>
      <c r="F8" s="111">
        <v>825</v>
      </c>
      <c r="G8" s="113">
        <f t="shared" si="0"/>
        <v>50.14716703458425</v>
      </c>
      <c r="H8" s="114">
        <f t="shared" si="0"/>
        <v>19.499632082413537</v>
      </c>
      <c r="I8" s="115">
        <f t="shared" si="0"/>
        <v>30.353200883002206</v>
      </c>
      <c r="J8" s="15"/>
    </row>
    <row r="9" spans="2:17">
      <c r="B9" s="102" t="s">
        <v>4</v>
      </c>
      <c r="C9" s="103">
        <v>1964</v>
      </c>
      <c r="D9" s="104">
        <v>520</v>
      </c>
      <c r="E9" s="105">
        <v>458</v>
      </c>
      <c r="F9" s="104">
        <v>986</v>
      </c>
      <c r="G9" s="106">
        <f t="shared" si="0"/>
        <v>26.476578411405296</v>
      </c>
      <c r="H9" s="107">
        <f t="shared" si="0"/>
        <v>23.319755600814666</v>
      </c>
      <c r="I9" s="108">
        <f t="shared" si="0"/>
        <v>50.203665987780042</v>
      </c>
      <c r="J9" s="15"/>
    </row>
    <row r="10" spans="2:17">
      <c r="B10" s="109" t="s">
        <v>5</v>
      </c>
      <c r="C10" s="110">
        <v>469</v>
      </c>
      <c r="D10" s="111">
        <v>204</v>
      </c>
      <c r="E10" s="112">
        <v>104</v>
      </c>
      <c r="F10" s="111">
        <v>161</v>
      </c>
      <c r="G10" s="113">
        <f t="shared" si="0"/>
        <v>43.49680170575693</v>
      </c>
      <c r="H10" s="114">
        <f t="shared" si="0"/>
        <v>22.174840085287844</v>
      </c>
      <c r="I10" s="115">
        <f t="shared" si="0"/>
        <v>34.328358208955223</v>
      </c>
      <c r="J10" s="15"/>
    </row>
    <row r="11" spans="2:17">
      <c r="B11" s="102" t="s">
        <v>6</v>
      </c>
      <c r="C11" s="103">
        <v>1152</v>
      </c>
      <c r="D11" s="104">
        <v>379</v>
      </c>
      <c r="E11" s="105">
        <v>322</v>
      </c>
      <c r="F11" s="104">
        <v>451</v>
      </c>
      <c r="G11" s="106">
        <f t="shared" si="0"/>
        <v>32.899305555555557</v>
      </c>
      <c r="H11" s="107">
        <f t="shared" si="0"/>
        <v>27.951388888888889</v>
      </c>
      <c r="I11" s="108">
        <f t="shared" si="0"/>
        <v>39.149305555555557</v>
      </c>
      <c r="J11" s="15"/>
    </row>
    <row r="12" spans="2:17">
      <c r="B12" s="109" t="s">
        <v>7</v>
      </c>
      <c r="C12" s="110">
        <v>4382</v>
      </c>
      <c r="D12" s="111">
        <v>1568</v>
      </c>
      <c r="E12" s="112">
        <v>1247</v>
      </c>
      <c r="F12" s="111">
        <v>1567</v>
      </c>
      <c r="G12" s="113">
        <f t="shared" si="0"/>
        <v>35.782747603833869</v>
      </c>
      <c r="H12" s="114">
        <f t="shared" si="0"/>
        <v>28.457325422181651</v>
      </c>
      <c r="I12" s="115">
        <f t="shared" si="0"/>
        <v>35.759926973984484</v>
      </c>
      <c r="J12" s="15"/>
    </row>
    <row r="13" spans="2:17">
      <c r="B13" s="102" t="s">
        <v>8</v>
      </c>
      <c r="C13" s="103">
        <v>1120</v>
      </c>
      <c r="D13" s="104">
        <v>280</v>
      </c>
      <c r="E13" s="105">
        <v>283</v>
      </c>
      <c r="F13" s="104">
        <v>557</v>
      </c>
      <c r="G13" s="106">
        <f t="shared" si="0"/>
        <v>25</v>
      </c>
      <c r="H13" s="107">
        <f t="shared" si="0"/>
        <v>25.267857142857142</v>
      </c>
      <c r="I13" s="108">
        <f t="shared" si="0"/>
        <v>49.732142857142861</v>
      </c>
      <c r="J13" s="15"/>
    </row>
    <row r="14" spans="2:17">
      <c r="B14" s="109" t="s">
        <v>9</v>
      </c>
      <c r="C14" s="110">
        <v>5684</v>
      </c>
      <c r="D14" s="111">
        <v>2454</v>
      </c>
      <c r="E14" s="112">
        <v>1368</v>
      </c>
      <c r="F14" s="111">
        <v>1862</v>
      </c>
      <c r="G14" s="113">
        <f t="shared" si="0"/>
        <v>43.173821252638987</v>
      </c>
      <c r="H14" s="114">
        <f t="shared" si="0"/>
        <v>24.067558057705838</v>
      </c>
      <c r="I14" s="115">
        <f t="shared" si="0"/>
        <v>32.758620689655167</v>
      </c>
      <c r="J14" s="15"/>
    </row>
    <row r="15" spans="2:17">
      <c r="B15" s="116" t="s">
        <v>10</v>
      </c>
      <c r="C15" s="103">
        <v>10586</v>
      </c>
      <c r="D15" s="104">
        <v>3030</v>
      </c>
      <c r="E15" s="105">
        <v>4612</v>
      </c>
      <c r="F15" s="104">
        <v>2944</v>
      </c>
      <c r="G15" s="106">
        <f t="shared" si="0"/>
        <v>28.622709238617041</v>
      </c>
      <c r="H15" s="107">
        <f t="shared" si="0"/>
        <v>43.566975250330628</v>
      </c>
      <c r="I15" s="108">
        <f t="shared" si="0"/>
        <v>27.810315511052334</v>
      </c>
      <c r="J15" s="15"/>
    </row>
    <row r="16" spans="2:17">
      <c r="B16" s="109" t="s">
        <v>11</v>
      </c>
      <c r="C16" s="110">
        <v>2590</v>
      </c>
      <c r="D16" s="111">
        <v>784</v>
      </c>
      <c r="E16" s="112">
        <v>946</v>
      </c>
      <c r="F16" s="111">
        <v>860</v>
      </c>
      <c r="G16" s="113">
        <f t="shared" si="0"/>
        <v>30.27027027027027</v>
      </c>
      <c r="H16" s="114">
        <f t="shared" si="0"/>
        <v>36.525096525096522</v>
      </c>
      <c r="I16" s="115">
        <f t="shared" si="0"/>
        <v>33.204633204633204</v>
      </c>
      <c r="J16" s="15"/>
    </row>
    <row r="17" spans="2:10">
      <c r="B17" s="102" t="s">
        <v>12</v>
      </c>
      <c r="C17" s="103">
        <v>491</v>
      </c>
      <c r="D17" s="104">
        <v>98</v>
      </c>
      <c r="E17" s="105">
        <v>174</v>
      </c>
      <c r="F17" s="104">
        <v>219</v>
      </c>
      <c r="G17" s="106">
        <f t="shared" si="0"/>
        <v>19.959266802443992</v>
      </c>
      <c r="H17" s="107">
        <f t="shared" si="0"/>
        <v>35.437881873727093</v>
      </c>
      <c r="I17" s="108">
        <f t="shared" si="0"/>
        <v>44.602851323828922</v>
      </c>
      <c r="J17" s="15"/>
    </row>
    <row r="18" spans="2:10">
      <c r="B18" s="109" t="s">
        <v>13</v>
      </c>
      <c r="C18" s="110">
        <v>3047</v>
      </c>
      <c r="D18" s="111">
        <v>517</v>
      </c>
      <c r="E18" s="112">
        <v>744</v>
      </c>
      <c r="F18" s="111">
        <v>1786</v>
      </c>
      <c r="G18" s="113">
        <f t="shared" si="0"/>
        <v>16.967509025270758</v>
      </c>
      <c r="H18" s="114">
        <f t="shared" si="0"/>
        <v>24.417459796521172</v>
      </c>
      <c r="I18" s="115">
        <f t="shared" si="0"/>
        <v>58.615031178208078</v>
      </c>
      <c r="J18" s="15"/>
    </row>
    <row r="19" spans="2:10">
      <c r="B19" s="102" t="s">
        <v>14</v>
      </c>
      <c r="C19" s="103">
        <v>1801</v>
      </c>
      <c r="D19" s="104">
        <v>435</v>
      </c>
      <c r="E19" s="105">
        <v>536</v>
      </c>
      <c r="F19" s="104">
        <v>830</v>
      </c>
      <c r="G19" s="106">
        <f t="shared" si="0"/>
        <v>24.153248195446974</v>
      </c>
      <c r="H19" s="107">
        <f t="shared" si="0"/>
        <v>29.761243753470293</v>
      </c>
      <c r="I19" s="108">
        <f t="shared" si="0"/>
        <v>46.085508051082734</v>
      </c>
      <c r="J19" s="15"/>
    </row>
    <row r="20" spans="2:10">
      <c r="B20" s="109" t="s">
        <v>15</v>
      </c>
      <c r="C20" s="110">
        <v>1829</v>
      </c>
      <c r="D20" s="111">
        <v>656</v>
      </c>
      <c r="E20" s="112">
        <v>547</v>
      </c>
      <c r="F20" s="111">
        <v>626</v>
      </c>
      <c r="G20" s="113">
        <f t="shared" si="0"/>
        <v>35.866593767085838</v>
      </c>
      <c r="H20" s="114">
        <f t="shared" si="0"/>
        <v>29.907053034445052</v>
      </c>
      <c r="I20" s="115">
        <f t="shared" si="0"/>
        <v>34.226353198469106</v>
      </c>
      <c r="J20" s="15"/>
    </row>
    <row r="21" spans="2:10">
      <c r="B21" s="117" t="s">
        <v>16</v>
      </c>
      <c r="C21" s="118">
        <v>1335</v>
      </c>
      <c r="D21" s="119">
        <v>456</v>
      </c>
      <c r="E21" s="120">
        <v>437</v>
      </c>
      <c r="F21" s="119">
        <v>442</v>
      </c>
      <c r="G21" s="121">
        <f t="shared" si="0"/>
        <v>34.157303370786515</v>
      </c>
      <c r="H21" s="122">
        <f t="shared" si="0"/>
        <v>32.734082397003746</v>
      </c>
      <c r="I21" s="123">
        <f t="shared" si="0"/>
        <v>33.108614232209739</v>
      </c>
      <c r="J21" s="15"/>
    </row>
    <row r="22" spans="2:10">
      <c r="B22" s="4" t="s">
        <v>17</v>
      </c>
      <c r="C22" s="124">
        <f>SUM(D22:F22)</f>
        <v>11985</v>
      </c>
      <c r="D22" s="125">
        <f t="shared" ref="D22:F22" si="1">SUM(D8:D9,D13,D18:D19,D21)</f>
        <v>3571</v>
      </c>
      <c r="E22" s="124">
        <f t="shared" si="1"/>
        <v>2988</v>
      </c>
      <c r="F22" s="125">
        <f t="shared" si="1"/>
        <v>5426</v>
      </c>
      <c r="G22" s="126">
        <f t="shared" si="0"/>
        <v>29.795577805590323</v>
      </c>
      <c r="H22" s="127">
        <f t="shared" si="0"/>
        <v>24.931163954943681</v>
      </c>
      <c r="I22" s="128">
        <f t="shared" si="0"/>
        <v>45.273258239466003</v>
      </c>
      <c r="J22" s="15"/>
    </row>
    <row r="23" spans="2:10">
      <c r="B23" s="2" t="s">
        <v>18</v>
      </c>
      <c r="C23" s="112">
        <f>SUM(D23:F23)</f>
        <v>46515</v>
      </c>
      <c r="D23" s="111">
        <f t="shared" ref="D23:F23" si="2">SUM(D6:D7,D10:D12,D14:D17,D20)</f>
        <v>17757</v>
      </c>
      <c r="E23" s="112">
        <f t="shared" si="2"/>
        <v>15457</v>
      </c>
      <c r="F23" s="111">
        <f t="shared" si="2"/>
        <v>13301</v>
      </c>
      <c r="G23" s="113">
        <f t="shared" si="0"/>
        <v>38.174782328281196</v>
      </c>
      <c r="H23" s="114">
        <f t="shared" si="0"/>
        <v>33.230140814790921</v>
      </c>
      <c r="I23" s="115">
        <f t="shared" si="0"/>
        <v>28.595076856927871</v>
      </c>
      <c r="J23" s="15"/>
    </row>
    <row r="24" spans="2:10">
      <c r="B24" s="5" t="s">
        <v>19</v>
      </c>
      <c r="C24" s="129">
        <v>58500</v>
      </c>
      <c r="D24" s="130">
        <v>21328</v>
      </c>
      <c r="E24" s="130">
        <v>18445</v>
      </c>
      <c r="F24" s="130">
        <v>18727</v>
      </c>
      <c r="G24" s="131">
        <f t="shared" si="0"/>
        <v>36.458119658119656</v>
      </c>
      <c r="H24" s="132">
        <f t="shared" si="0"/>
        <v>31.529914529914532</v>
      </c>
      <c r="I24" s="133">
        <f t="shared" si="0"/>
        <v>32.011965811965815</v>
      </c>
      <c r="J24" s="15"/>
    </row>
    <row r="25" spans="2:10" ht="63.75" customHeight="1">
      <c r="B25" s="281" t="s">
        <v>59</v>
      </c>
      <c r="C25" s="281"/>
      <c r="D25" s="281"/>
      <c r="E25" s="281"/>
      <c r="F25" s="281"/>
      <c r="G25" s="281"/>
      <c r="H25" s="281"/>
      <c r="I25" s="281"/>
      <c r="J25" s="15"/>
    </row>
    <row r="26" spans="2:10" ht="29.85" customHeight="1">
      <c r="B26" s="253" t="s">
        <v>60</v>
      </c>
      <c r="C26" s="253"/>
      <c r="D26" s="253"/>
      <c r="E26" s="253"/>
      <c r="F26" s="253"/>
      <c r="G26" s="253"/>
      <c r="H26" s="253"/>
      <c r="I26" s="253"/>
    </row>
    <row r="28" spans="2:10">
      <c r="C28" s="3"/>
      <c r="D28" s="3"/>
      <c r="E28" s="3"/>
      <c r="F28" s="3"/>
    </row>
  </sheetData>
  <mergeCells count="8">
    <mergeCell ref="B25:I25"/>
    <mergeCell ref="B26:I26"/>
    <mergeCell ref="B2:I2"/>
    <mergeCell ref="B3:B5"/>
    <mergeCell ref="C3:C4"/>
    <mergeCell ref="D3:I3"/>
    <mergeCell ref="C5:F5"/>
    <mergeCell ref="G5:I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06618-07DE-4E8D-A934-6BEFAB974EA1}">
  <dimension ref="B2:Q30"/>
  <sheetViews>
    <sheetView workbookViewId="0">
      <selection activeCell="C22" sqref="C22"/>
    </sheetView>
  </sheetViews>
  <sheetFormatPr baseColWidth="10" defaultColWidth="9.09765625" defaultRowHeight="15.6"/>
  <cols>
    <col min="2" max="2" width="29.19921875" customWidth="1"/>
    <col min="3" max="13" width="19.59765625" customWidth="1"/>
    <col min="14" max="20" width="12.59765625" customWidth="1"/>
  </cols>
  <sheetData>
    <row r="2" spans="2:17" ht="18.600000000000001" customHeight="1">
      <c r="B2" s="267" t="s">
        <v>61</v>
      </c>
      <c r="C2" s="267"/>
      <c r="D2" s="267"/>
      <c r="E2" s="267"/>
      <c r="F2" s="267"/>
      <c r="G2" s="267"/>
      <c r="H2" s="267"/>
      <c r="I2" s="267"/>
      <c r="J2" s="6"/>
      <c r="K2" s="6"/>
      <c r="L2" s="6"/>
      <c r="M2" s="6"/>
      <c r="N2" s="6"/>
      <c r="O2" s="6"/>
      <c r="P2" s="6"/>
      <c r="Q2" s="6"/>
    </row>
    <row r="3" spans="2:17" ht="15" customHeight="1">
      <c r="B3" s="268" t="s">
        <v>20</v>
      </c>
      <c r="C3" s="271" t="s">
        <v>43</v>
      </c>
      <c r="D3" s="273" t="s">
        <v>23</v>
      </c>
      <c r="E3" s="274"/>
      <c r="F3" s="274"/>
      <c r="G3" s="274"/>
      <c r="H3" s="274"/>
      <c r="I3" s="275"/>
      <c r="J3" s="1"/>
      <c r="K3" s="1"/>
      <c r="L3" s="1"/>
      <c r="M3" s="1"/>
    </row>
    <row r="4" spans="2:17" ht="28.8">
      <c r="B4" s="269"/>
      <c r="C4" s="272"/>
      <c r="D4" s="7" t="s">
        <v>24</v>
      </c>
      <c r="E4" s="7" t="s">
        <v>30</v>
      </c>
      <c r="F4" s="7" t="s">
        <v>31</v>
      </c>
      <c r="G4" s="7" t="s">
        <v>24</v>
      </c>
      <c r="H4" s="7" t="s">
        <v>30</v>
      </c>
      <c r="I4" s="7" t="s">
        <v>31</v>
      </c>
      <c r="J4" s="1"/>
      <c r="K4" s="1"/>
      <c r="L4" s="1"/>
      <c r="M4" s="1"/>
    </row>
    <row r="5" spans="2:17">
      <c r="B5" s="270"/>
      <c r="C5" s="276" t="s">
        <v>0</v>
      </c>
      <c r="D5" s="277"/>
      <c r="E5" s="277"/>
      <c r="F5" s="278"/>
      <c r="G5" s="276" t="s">
        <v>21</v>
      </c>
      <c r="H5" s="277"/>
      <c r="I5" s="278"/>
      <c r="J5" s="1"/>
      <c r="K5" s="1"/>
      <c r="L5" s="1"/>
      <c r="M5" s="1"/>
    </row>
    <row r="6" spans="2:17">
      <c r="B6" s="95" t="s">
        <v>1</v>
      </c>
      <c r="C6" s="96">
        <v>9081</v>
      </c>
      <c r="D6" s="97">
        <v>4629</v>
      </c>
      <c r="E6" s="98">
        <v>2927</v>
      </c>
      <c r="F6" s="97">
        <v>1525</v>
      </c>
      <c r="G6" s="99">
        <f t="shared" ref="G6:I24" si="0">100/$C6*D6</f>
        <v>50.974562272877435</v>
      </c>
      <c r="H6" s="100">
        <f t="shared" si="0"/>
        <v>32.232133024997246</v>
      </c>
      <c r="I6" s="101">
        <f t="shared" si="0"/>
        <v>16.793304702125315</v>
      </c>
      <c r="J6" s="15"/>
      <c r="K6" s="1"/>
      <c r="L6" s="1"/>
      <c r="M6" s="1"/>
    </row>
    <row r="7" spans="2:17">
      <c r="B7" s="102" t="s">
        <v>2</v>
      </c>
      <c r="C7" s="103">
        <v>8960</v>
      </c>
      <c r="D7" s="104">
        <v>3323</v>
      </c>
      <c r="E7" s="105">
        <v>2817</v>
      </c>
      <c r="F7" s="104">
        <v>2820</v>
      </c>
      <c r="G7" s="106">
        <f t="shared" si="0"/>
        <v>37.087053571428569</v>
      </c>
      <c r="H7" s="107">
        <f t="shared" si="0"/>
        <v>31.439732142857142</v>
      </c>
      <c r="I7" s="108">
        <f t="shared" si="0"/>
        <v>31.473214285714285</v>
      </c>
      <c r="J7" s="15"/>
    </row>
    <row r="8" spans="2:17">
      <c r="B8" s="109" t="s">
        <v>3</v>
      </c>
      <c r="C8" s="110">
        <v>2718</v>
      </c>
      <c r="D8" s="111">
        <v>1363</v>
      </c>
      <c r="E8" s="112">
        <v>530</v>
      </c>
      <c r="F8" s="111">
        <v>825</v>
      </c>
      <c r="G8" s="113">
        <f t="shared" si="0"/>
        <v>50.14716703458425</v>
      </c>
      <c r="H8" s="114">
        <f t="shared" si="0"/>
        <v>19.499632082413537</v>
      </c>
      <c r="I8" s="115">
        <f t="shared" si="0"/>
        <v>30.353200883002206</v>
      </c>
      <c r="J8" s="15"/>
    </row>
    <row r="9" spans="2:17">
      <c r="B9" s="102" t="s">
        <v>4</v>
      </c>
      <c r="C9" s="103">
        <v>1578</v>
      </c>
      <c r="D9" s="104">
        <v>477</v>
      </c>
      <c r="E9" s="105">
        <v>410</v>
      </c>
      <c r="F9" s="104">
        <v>691</v>
      </c>
      <c r="G9" s="106">
        <f t="shared" si="0"/>
        <v>30.228136882129281</v>
      </c>
      <c r="H9" s="107">
        <f t="shared" si="0"/>
        <v>25.982256020278836</v>
      </c>
      <c r="I9" s="108">
        <f t="shared" si="0"/>
        <v>43.78960709759189</v>
      </c>
      <c r="J9" s="15"/>
    </row>
    <row r="10" spans="2:17">
      <c r="B10" s="109" t="s">
        <v>5</v>
      </c>
      <c r="C10" s="110">
        <v>448</v>
      </c>
      <c r="D10" s="111">
        <v>191</v>
      </c>
      <c r="E10" s="112">
        <v>101</v>
      </c>
      <c r="F10" s="111">
        <v>156</v>
      </c>
      <c r="G10" s="113">
        <f t="shared" si="0"/>
        <v>42.633928571428577</v>
      </c>
      <c r="H10" s="114">
        <f t="shared" si="0"/>
        <v>22.544642857142858</v>
      </c>
      <c r="I10" s="115">
        <f t="shared" si="0"/>
        <v>34.821428571428577</v>
      </c>
      <c r="J10" s="15"/>
    </row>
    <row r="11" spans="2:17">
      <c r="B11" s="102" t="s">
        <v>6</v>
      </c>
      <c r="C11" s="103">
        <v>1143</v>
      </c>
      <c r="D11" s="104" t="s">
        <v>44</v>
      </c>
      <c r="E11" s="105" t="s">
        <v>44</v>
      </c>
      <c r="F11" s="104" t="s">
        <v>44</v>
      </c>
      <c r="G11" s="70" t="s">
        <v>44</v>
      </c>
      <c r="H11" s="107" t="s">
        <v>44</v>
      </c>
      <c r="I11" s="71" t="s">
        <v>44</v>
      </c>
      <c r="J11" s="15"/>
    </row>
    <row r="12" spans="2:17">
      <c r="B12" s="109" t="s">
        <v>7</v>
      </c>
      <c r="C12" s="110">
        <v>4210</v>
      </c>
      <c r="D12" s="111">
        <v>1470</v>
      </c>
      <c r="E12" s="112">
        <v>1206</v>
      </c>
      <c r="F12" s="111">
        <v>1534</v>
      </c>
      <c r="G12" s="113">
        <f t="shared" si="0"/>
        <v>34.916864608076011</v>
      </c>
      <c r="H12" s="114">
        <f t="shared" si="0"/>
        <v>28.64608076009501</v>
      </c>
      <c r="I12" s="115">
        <f t="shared" si="0"/>
        <v>36.437054631828978</v>
      </c>
      <c r="J12" s="15"/>
    </row>
    <row r="13" spans="2:17">
      <c r="B13" s="102" t="s">
        <v>8</v>
      </c>
      <c r="C13" s="103">
        <v>956</v>
      </c>
      <c r="D13" s="104">
        <v>261</v>
      </c>
      <c r="E13" s="105">
        <v>263</v>
      </c>
      <c r="F13" s="104">
        <v>432</v>
      </c>
      <c r="G13" s="106">
        <f t="shared" si="0"/>
        <v>27.301255230125523</v>
      </c>
      <c r="H13" s="107">
        <f t="shared" si="0"/>
        <v>27.510460251046023</v>
      </c>
      <c r="I13" s="108">
        <f t="shared" si="0"/>
        <v>45.188284518828453</v>
      </c>
      <c r="J13" s="15"/>
    </row>
    <row r="14" spans="2:17">
      <c r="B14" s="109" t="s">
        <v>9</v>
      </c>
      <c r="C14" s="110">
        <v>5139</v>
      </c>
      <c r="D14" s="111">
        <v>2054</v>
      </c>
      <c r="E14" s="112">
        <v>1269</v>
      </c>
      <c r="F14" s="111">
        <v>1816</v>
      </c>
      <c r="G14" s="113">
        <f t="shared" si="0"/>
        <v>39.968865538042422</v>
      </c>
      <c r="H14" s="114">
        <f t="shared" si="0"/>
        <v>24.693520140105079</v>
      </c>
      <c r="I14" s="115">
        <f t="shared" si="0"/>
        <v>35.337614321852499</v>
      </c>
      <c r="J14" s="15"/>
    </row>
    <row r="15" spans="2:17">
      <c r="B15" s="116" t="s">
        <v>10</v>
      </c>
      <c r="C15" s="103">
        <v>10538</v>
      </c>
      <c r="D15" s="104">
        <v>2987</v>
      </c>
      <c r="E15" s="105">
        <v>4607</v>
      </c>
      <c r="F15" s="104">
        <v>2944</v>
      </c>
      <c r="G15" s="106">
        <f t="shared" si="0"/>
        <v>28.345037008920098</v>
      </c>
      <c r="H15" s="107">
        <f t="shared" si="0"/>
        <v>43.71797304991459</v>
      </c>
      <c r="I15" s="108">
        <f t="shared" si="0"/>
        <v>27.936989941165304</v>
      </c>
      <c r="J15" s="15"/>
    </row>
    <row r="16" spans="2:17">
      <c r="B16" s="109" t="s">
        <v>11</v>
      </c>
      <c r="C16" s="110">
        <v>2492</v>
      </c>
      <c r="D16" s="111">
        <v>708</v>
      </c>
      <c r="E16" s="112">
        <v>929</v>
      </c>
      <c r="F16" s="111">
        <v>855</v>
      </c>
      <c r="G16" s="113">
        <f t="shared" si="0"/>
        <v>28.410914927768861</v>
      </c>
      <c r="H16" s="114">
        <f t="shared" si="0"/>
        <v>37.279293739967898</v>
      </c>
      <c r="I16" s="115">
        <f t="shared" si="0"/>
        <v>34.309791332263245</v>
      </c>
      <c r="J16" s="15"/>
    </row>
    <row r="17" spans="2:10">
      <c r="B17" s="102" t="s">
        <v>12</v>
      </c>
      <c r="C17" s="103">
        <v>471</v>
      </c>
      <c r="D17" s="104">
        <v>93</v>
      </c>
      <c r="E17" s="105">
        <v>170</v>
      </c>
      <c r="F17" s="104">
        <v>208</v>
      </c>
      <c r="G17" s="70">
        <f t="shared" si="0"/>
        <v>19.745222929936308</v>
      </c>
      <c r="H17" s="72">
        <f t="shared" si="0"/>
        <v>36.093418259023359</v>
      </c>
      <c r="I17" s="108">
        <f t="shared" si="0"/>
        <v>44.161358811040344</v>
      </c>
      <c r="J17" s="15"/>
    </row>
    <row r="18" spans="2:10">
      <c r="B18" s="109" t="s">
        <v>13</v>
      </c>
      <c r="C18" s="110">
        <v>2358</v>
      </c>
      <c r="D18" s="111">
        <v>465</v>
      </c>
      <c r="E18" s="112">
        <v>649</v>
      </c>
      <c r="F18" s="111">
        <v>1244</v>
      </c>
      <c r="G18" s="113">
        <f t="shared" si="0"/>
        <v>19.720101781170481</v>
      </c>
      <c r="H18" s="114">
        <f t="shared" si="0"/>
        <v>27.523324851569125</v>
      </c>
      <c r="I18" s="115">
        <f t="shared" si="0"/>
        <v>52.756573367260387</v>
      </c>
      <c r="J18" s="15"/>
    </row>
    <row r="19" spans="2:10">
      <c r="B19" s="102" t="s">
        <v>14</v>
      </c>
      <c r="C19" s="103">
        <v>1411</v>
      </c>
      <c r="D19" s="104">
        <v>400</v>
      </c>
      <c r="E19" s="105">
        <v>443</v>
      </c>
      <c r="F19" s="104">
        <v>568</v>
      </c>
      <c r="G19" s="106">
        <f t="shared" si="0"/>
        <v>28.348688873139615</v>
      </c>
      <c r="H19" s="107">
        <f t="shared" si="0"/>
        <v>31.396172927002123</v>
      </c>
      <c r="I19" s="108">
        <f t="shared" si="0"/>
        <v>40.255138199858251</v>
      </c>
      <c r="J19" s="15"/>
    </row>
    <row r="20" spans="2:10">
      <c r="B20" s="109" t="s">
        <v>15</v>
      </c>
      <c r="C20" s="110" t="s">
        <v>44</v>
      </c>
      <c r="D20" s="111" t="s">
        <v>44</v>
      </c>
      <c r="E20" s="112" t="s">
        <v>44</v>
      </c>
      <c r="F20" s="111" t="s">
        <v>44</v>
      </c>
      <c r="G20" s="113" t="s">
        <v>44</v>
      </c>
      <c r="H20" s="114" t="s">
        <v>44</v>
      </c>
      <c r="I20" s="115" t="s">
        <v>44</v>
      </c>
      <c r="J20" s="15"/>
    </row>
    <row r="21" spans="2:10">
      <c r="B21" s="117" t="s">
        <v>16</v>
      </c>
      <c r="C21" s="118">
        <v>1335</v>
      </c>
      <c r="D21" s="119">
        <v>456</v>
      </c>
      <c r="E21" s="120">
        <v>437</v>
      </c>
      <c r="F21" s="119">
        <v>442</v>
      </c>
      <c r="G21" s="121">
        <f t="shared" si="0"/>
        <v>34.157303370786515</v>
      </c>
      <c r="H21" s="122">
        <f t="shared" si="0"/>
        <v>32.734082397003746</v>
      </c>
      <c r="I21" s="123">
        <f t="shared" si="0"/>
        <v>33.108614232209739</v>
      </c>
      <c r="J21" s="15"/>
    </row>
    <row r="22" spans="2:10">
      <c r="B22" s="4" t="s">
        <v>17</v>
      </c>
      <c r="C22" s="124">
        <f>SUM(D22:F22)</f>
        <v>10356</v>
      </c>
      <c r="D22" s="125">
        <f t="shared" ref="D22:F22" si="1">SUM(D8:D9,D13,D18:D19,D21)</f>
        <v>3422</v>
      </c>
      <c r="E22" s="125">
        <f t="shared" si="1"/>
        <v>2732</v>
      </c>
      <c r="F22" s="125">
        <f t="shared" si="1"/>
        <v>4202</v>
      </c>
      <c r="G22" s="134">
        <f t="shared" si="0"/>
        <v>33.043646195442257</v>
      </c>
      <c r="H22" s="127">
        <f t="shared" si="0"/>
        <v>26.380842023947469</v>
      </c>
      <c r="I22" s="135">
        <f t="shared" si="0"/>
        <v>40.57551178061027</v>
      </c>
      <c r="J22" s="15"/>
    </row>
    <row r="23" spans="2:10">
      <c r="B23" s="2" t="s">
        <v>62</v>
      </c>
      <c r="C23" s="111">
        <f>SUM(D23:F23)</f>
        <v>41339</v>
      </c>
      <c r="D23" s="111">
        <f t="shared" ref="D23:F23" si="2">SUM(D6:D7,D10:D12,D14:D17,D20)</f>
        <v>15455</v>
      </c>
      <c r="E23" s="112">
        <f t="shared" si="2"/>
        <v>14026</v>
      </c>
      <c r="F23" s="111">
        <f t="shared" si="2"/>
        <v>11858</v>
      </c>
      <c r="G23" s="113">
        <f t="shared" si="0"/>
        <v>37.386003531773866</v>
      </c>
      <c r="H23" s="114">
        <f t="shared" si="0"/>
        <v>33.929219381213862</v>
      </c>
      <c r="I23" s="115">
        <f t="shared" si="0"/>
        <v>28.684777087012264</v>
      </c>
      <c r="J23" s="15"/>
    </row>
    <row r="24" spans="2:10">
      <c r="B24" s="5" t="s">
        <v>19</v>
      </c>
      <c r="C24" s="129">
        <v>54627</v>
      </c>
      <c r="D24" s="130">
        <v>19900</v>
      </c>
      <c r="E24" s="130">
        <v>17618</v>
      </c>
      <c r="F24" s="130">
        <v>17109</v>
      </c>
      <c r="G24" s="131">
        <f t="shared" si="0"/>
        <v>36.428872169440019</v>
      </c>
      <c r="H24" s="132">
        <f t="shared" si="0"/>
        <v>32.251450747798707</v>
      </c>
      <c r="I24" s="133">
        <f t="shared" si="0"/>
        <v>31.319677082761274</v>
      </c>
      <c r="J24" s="15"/>
    </row>
    <row r="25" spans="2:10">
      <c r="B25" s="279" t="s">
        <v>46</v>
      </c>
      <c r="C25" s="279"/>
      <c r="D25" s="279"/>
      <c r="E25" s="279"/>
      <c r="F25" s="279"/>
      <c r="G25" s="279"/>
      <c r="H25" s="279"/>
      <c r="I25" s="279"/>
    </row>
    <row r="26" spans="2:10" ht="62.25" customHeight="1">
      <c r="B26" s="282" t="s">
        <v>59</v>
      </c>
      <c r="C26" s="282"/>
      <c r="D26" s="282"/>
      <c r="E26" s="282"/>
      <c r="F26" s="282"/>
      <c r="G26" s="282"/>
      <c r="H26" s="282"/>
      <c r="I26" s="282"/>
    </row>
    <row r="27" spans="2:10" ht="18" customHeight="1">
      <c r="B27" s="280" t="s">
        <v>63</v>
      </c>
      <c r="C27" s="280"/>
      <c r="D27" s="280"/>
      <c r="E27" s="280"/>
      <c r="F27" s="280"/>
      <c r="G27" s="280"/>
      <c r="H27" s="280"/>
      <c r="I27" s="280"/>
    </row>
    <row r="28" spans="2:10" ht="29.85" customHeight="1">
      <c r="B28" s="253" t="s">
        <v>60</v>
      </c>
      <c r="C28" s="253"/>
      <c r="D28" s="253"/>
      <c r="E28" s="253"/>
      <c r="F28" s="253"/>
      <c r="G28" s="253"/>
      <c r="H28" s="253"/>
      <c r="I28" s="253"/>
    </row>
    <row r="30" spans="2:10">
      <c r="C30" s="3"/>
    </row>
  </sheetData>
  <mergeCells count="10">
    <mergeCell ref="B25:I25"/>
    <mergeCell ref="B26:I26"/>
    <mergeCell ref="B27:I27"/>
    <mergeCell ref="B28:I28"/>
    <mergeCell ref="B2:I2"/>
    <mergeCell ref="B3:B5"/>
    <mergeCell ref="C3:C4"/>
    <mergeCell ref="D3:I3"/>
    <mergeCell ref="C5:F5"/>
    <mergeCell ref="G5:I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E179-9AE5-43A3-AA7B-A938E1912FB4}">
  <dimension ref="B2:Q28"/>
  <sheetViews>
    <sheetView zoomScale="94" zoomScaleNormal="70" workbookViewId="0">
      <selection activeCell="B2" sqref="B2:I2"/>
    </sheetView>
  </sheetViews>
  <sheetFormatPr baseColWidth="10" defaultColWidth="9.59765625" defaultRowHeight="15.6"/>
  <cols>
    <col min="2" max="2" width="28.09765625" customWidth="1"/>
    <col min="3" max="13" width="20.59765625" customWidth="1"/>
    <col min="14" max="20" width="13.09765625" customWidth="1"/>
  </cols>
  <sheetData>
    <row r="2" spans="2:17" ht="18.600000000000001" customHeight="1">
      <c r="B2" s="267" t="s">
        <v>33</v>
      </c>
      <c r="C2" s="267"/>
      <c r="D2" s="267"/>
      <c r="E2" s="267"/>
      <c r="F2" s="267"/>
      <c r="G2" s="267"/>
      <c r="H2" s="267"/>
      <c r="I2" s="267"/>
      <c r="J2" s="6"/>
      <c r="K2" s="6"/>
      <c r="L2" s="6"/>
      <c r="M2" s="6"/>
      <c r="N2" s="6"/>
      <c r="O2" s="6"/>
      <c r="P2" s="6"/>
      <c r="Q2" s="6"/>
    </row>
    <row r="3" spans="2:17" ht="15" customHeight="1">
      <c r="B3" s="268" t="s">
        <v>20</v>
      </c>
      <c r="C3" s="271" t="s">
        <v>34</v>
      </c>
      <c r="D3" s="273" t="s">
        <v>23</v>
      </c>
      <c r="E3" s="274"/>
      <c r="F3" s="274"/>
      <c r="G3" s="274"/>
      <c r="H3" s="274"/>
      <c r="I3" s="275"/>
      <c r="J3" s="1"/>
      <c r="K3" s="1"/>
      <c r="L3" s="1"/>
      <c r="M3" s="1"/>
    </row>
    <row r="4" spans="2:17" ht="28.8">
      <c r="B4" s="269"/>
      <c r="C4" s="272"/>
      <c r="D4" s="7" t="s">
        <v>24</v>
      </c>
      <c r="E4" s="7" t="s">
        <v>30</v>
      </c>
      <c r="F4" s="7" t="s">
        <v>31</v>
      </c>
      <c r="G4" s="7" t="s">
        <v>24</v>
      </c>
      <c r="H4" s="7" t="s">
        <v>30</v>
      </c>
      <c r="I4" s="7" t="s">
        <v>31</v>
      </c>
      <c r="J4" s="1"/>
      <c r="K4" s="1"/>
      <c r="L4" s="1"/>
      <c r="M4" s="1"/>
    </row>
    <row r="5" spans="2:17">
      <c r="B5" s="270"/>
      <c r="C5" s="276" t="s">
        <v>0</v>
      </c>
      <c r="D5" s="277"/>
      <c r="E5" s="277"/>
      <c r="F5" s="278"/>
      <c r="G5" s="276" t="s">
        <v>21</v>
      </c>
      <c r="H5" s="277"/>
      <c r="I5" s="278"/>
      <c r="J5" s="1"/>
      <c r="K5" s="1"/>
      <c r="L5" s="1"/>
      <c r="M5" s="1"/>
    </row>
    <row r="6" spans="2:17">
      <c r="B6" s="8" t="s">
        <v>1</v>
      </c>
      <c r="C6" s="9">
        <v>9288</v>
      </c>
      <c r="D6" s="10">
        <v>4675</v>
      </c>
      <c r="E6" s="11">
        <v>3014</v>
      </c>
      <c r="F6" s="10">
        <v>1599</v>
      </c>
      <c r="G6" s="12">
        <v>50.333763996554701</v>
      </c>
      <c r="H6" s="13">
        <v>32.450473729543496</v>
      </c>
      <c r="I6" s="14">
        <v>17.215762273901809</v>
      </c>
      <c r="J6" s="15"/>
      <c r="K6" s="1"/>
      <c r="L6" s="1"/>
      <c r="M6" s="1"/>
    </row>
    <row r="7" spans="2:17">
      <c r="B7" s="16" t="s">
        <v>2</v>
      </c>
      <c r="C7" s="17">
        <v>9645</v>
      </c>
      <c r="D7" s="18">
        <v>3557</v>
      </c>
      <c r="E7" s="19">
        <v>3084</v>
      </c>
      <c r="F7" s="18">
        <v>3004</v>
      </c>
      <c r="G7" s="20">
        <v>36.879212026956971</v>
      </c>
      <c r="H7" s="21">
        <v>31.975116640746499</v>
      </c>
      <c r="I7" s="22">
        <v>31.145671332296526</v>
      </c>
      <c r="J7" s="15"/>
    </row>
    <row r="8" spans="2:17">
      <c r="B8" s="23" t="s">
        <v>3</v>
      </c>
      <c r="C8" s="24">
        <v>2663</v>
      </c>
      <c r="D8" s="25">
        <v>1332</v>
      </c>
      <c r="E8" s="26">
        <v>513</v>
      </c>
      <c r="F8" s="25">
        <v>818</v>
      </c>
      <c r="G8" s="27">
        <v>50.018775816748025</v>
      </c>
      <c r="H8" s="28">
        <v>19.263987983477282</v>
      </c>
      <c r="I8" s="29">
        <v>30.717236199774689</v>
      </c>
      <c r="J8" s="15"/>
    </row>
    <row r="9" spans="2:17">
      <c r="B9" s="16" t="s">
        <v>4</v>
      </c>
      <c r="C9" s="17">
        <v>1944</v>
      </c>
      <c r="D9" s="18">
        <v>525</v>
      </c>
      <c r="E9" s="19">
        <v>442</v>
      </c>
      <c r="F9" s="18">
        <v>977</v>
      </c>
      <c r="G9" s="20">
        <v>27.006172839506174</v>
      </c>
      <c r="H9" s="21">
        <v>22.736625514403293</v>
      </c>
      <c r="I9" s="22">
        <v>50.257201646090536</v>
      </c>
      <c r="J9" s="15"/>
    </row>
    <row r="10" spans="2:17">
      <c r="B10" s="23" t="s">
        <v>5</v>
      </c>
      <c r="C10" s="24">
        <v>461</v>
      </c>
      <c r="D10" s="25">
        <v>207</v>
      </c>
      <c r="E10" s="26">
        <v>100</v>
      </c>
      <c r="F10" s="25">
        <v>154</v>
      </c>
      <c r="G10" s="27">
        <v>44.902386117136658</v>
      </c>
      <c r="H10" s="28">
        <v>21.691973969631238</v>
      </c>
      <c r="I10" s="29">
        <v>33.405639913232108</v>
      </c>
      <c r="J10" s="15"/>
    </row>
    <row r="11" spans="2:17">
      <c r="B11" s="16" t="s">
        <v>6</v>
      </c>
      <c r="C11" s="17">
        <v>1133</v>
      </c>
      <c r="D11" s="18">
        <v>383</v>
      </c>
      <c r="E11" s="19">
        <v>301</v>
      </c>
      <c r="F11" s="18">
        <v>449</v>
      </c>
      <c r="G11" s="20">
        <v>33.804060017652255</v>
      </c>
      <c r="H11" s="21">
        <v>26.566637246248899</v>
      </c>
      <c r="I11" s="22">
        <v>39.629302736098857</v>
      </c>
      <c r="J11" s="15"/>
    </row>
    <row r="12" spans="2:17">
      <c r="B12" s="23" t="s">
        <v>7</v>
      </c>
      <c r="C12" s="24">
        <v>4326</v>
      </c>
      <c r="D12" s="25">
        <v>1507</v>
      </c>
      <c r="E12" s="26">
        <v>1240</v>
      </c>
      <c r="F12" s="25">
        <v>1579</v>
      </c>
      <c r="G12" s="27">
        <v>34.835876098012022</v>
      </c>
      <c r="H12" s="28">
        <v>28.663892741562645</v>
      </c>
      <c r="I12" s="29">
        <v>36.500231160425336</v>
      </c>
      <c r="J12" s="15"/>
    </row>
    <row r="13" spans="2:17">
      <c r="B13" s="16" t="s">
        <v>8</v>
      </c>
      <c r="C13" s="17">
        <v>1111</v>
      </c>
      <c r="D13" s="18">
        <v>285</v>
      </c>
      <c r="E13" s="19">
        <v>281</v>
      </c>
      <c r="F13" s="18">
        <v>545</v>
      </c>
      <c r="G13" s="20">
        <v>25.652565256525651</v>
      </c>
      <c r="H13" s="21">
        <v>25.292529252925291</v>
      </c>
      <c r="I13" s="22">
        <v>49.054905490549054</v>
      </c>
      <c r="J13" s="15"/>
    </row>
    <row r="14" spans="2:17">
      <c r="B14" s="23" t="s">
        <v>9</v>
      </c>
      <c r="C14" s="24">
        <v>5594</v>
      </c>
      <c r="D14" s="25">
        <v>2434</v>
      </c>
      <c r="E14" s="26">
        <v>1304</v>
      </c>
      <c r="F14" s="25">
        <v>1856</v>
      </c>
      <c r="G14" s="27">
        <v>43.51090454057919</v>
      </c>
      <c r="H14" s="28">
        <v>23.310690025026815</v>
      </c>
      <c r="I14" s="29">
        <v>33.178405434393994</v>
      </c>
      <c r="J14" s="15"/>
    </row>
    <row r="15" spans="2:17">
      <c r="B15" s="47" t="s">
        <v>40</v>
      </c>
      <c r="C15" s="17">
        <v>10398</v>
      </c>
      <c r="D15" s="18">
        <v>2982</v>
      </c>
      <c r="E15" s="19">
        <v>4535</v>
      </c>
      <c r="F15" s="18">
        <v>2881</v>
      </c>
      <c r="G15" s="20">
        <v>28.67859203693018</v>
      </c>
      <c r="H15" s="21">
        <v>43.614156568570877</v>
      </c>
      <c r="I15" s="22">
        <v>27.707251394498943</v>
      </c>
      <c r="J15" s="15"/>
    </row>
    <row r="16" spans="2:17">
      <c r="B16" s="23" t="s">
        <v>11</v>
      </c>
      <c r="C16" s="24">
        <v>2572</v>
      </c>
      <c r="D16" s="25">
        <v>757</v>
      </c>
      <c r="E16" s="26">
        <v>948</v>
      </c>
      <c r="F16" s="25">
        <v>867</v>
      </c>
      <c r="G16" s="27">
        <v>29.432348367029547</v>
      </c>
      <c r="H16" s="28">
        <v>36.858475894245721</v>
      </c>
      <c r="I16" s="29">
        <v>33.709175738724724</v>
      </c>
      <c r="J16" s="15"/>
    </row>
    <row r="17" spans="2:10">
      <c r="B17" s="16" t="s">
        <v>12</v>
      </c>
      <c r="C17" s="17">
        <v>488</v>
      </c>
      <c r="D17" s="18">
        <v>101</v>
      </c>
      <c r="E17" s="19">
        <v>174</v>
      </c>
      <c r="F17" s="18">
        <v>213</v>
      </c>
      <c r="G17" s="20">
        <v>20.696721311475411</v>
      </c>
      <c r="H17" s="21">
        <v>35.655737704918032</v>
      </c>
      <c r="I17" s="22">
        <v>43.647540983606561</v>
      </c>
      <c r="J17" s="15"/>
    </row>
    <row r="18" spans="2:10">
      <c r="B18" s="23" t="s">
        <v>13</v>
      </c>
      <c r="C18" s="24">
        <v>3025</v>
      </c>
      <c r="D18" s="25">
        <v>501</v>
      </c>
      <c r="E18" s="26">
        <v>729</v>
      </c>
      <c r="F18" s="25">
        <v>1795</v>
      </c>
      <c r="G18" s="27">
        <v>16.561983471074381</v>
      </c>
      <c r="H18" s="28">
        <v>24.099173553719009</v>
      </c>
      <c r="I18" s="29">
        <v>59.33884297520661</v>
      </c>
      <c r="J18" s="15"/>
    </row>
    <row r="19" spans="2:10">
      <c r="B19" s="16" t="s">
        <v>14</v>
      </c>
      <c r="C19" s="17">
        <v>1800</v>
      </c>
      <c r="D19" s="18">
        <v>432</v>
      </c>
      <c r="E19" s="19">
        <v>542</v>
      </c>
      <c r="F19" s="18">
        <v>826</v>
      </c>
      <c r="G19" s="20">
        <v>24</v>
      </c>
      <c r="H19" s="21">
        <v>30.111111111111111</v>
      </c>
      <c r="I19" s="22">
        <v>45.888888888888886</v>
      </c>
      <c r="J19" s="15"/>
    </row>
    <row r="20" spans="2:10">
      <c r="B20" s="23" t="s">
        <v>15</v>
      </c>
      <c r="C20" s="24">
        <v>1816</v>
      </c>
      <c r="D20" s="25">
        <v>667</v>
      </c>
      <c r="E20" s="26">
        <v>537</v>
      </c>
      <c r="F20" s="25">
        <v>612</v>
      </c>
      <c r="G20" s="27">
        <v>36.729074889867839</v>
      </c>
      <c r="H20" s="28">
        <v>29.570484581497798</v>
      </c>
      <c r="I20" s="29">
        <v>33.70044052863436</v>
      </c>
      <c r="J20" s="15"/>
    </row>
    <row r="21" spans="2:10">
      <c r="B21" s="30" t="s">
        <v>16</v>
      </c>
      <c r="C21" s="31">
        <v>1330</v>
      </c>
      <c r="D21" s="32">
        <v>438</v>
      </c>
      <c r="E21" s="33">
        <v>430</v>
      </c>
      <c r="F21" s="32">
        <v>462</v>
      </c>
      <c r="G21" s="34">
        <v>32.932330827067666</v>
      </c>
      <c r="H21" s="35">
        <v>32.330827067669169</v>
      </c>
      <c r="I21" s="36">
        <v>34.736842105263158</v>
      </c>
      <c r="J21" s="15"/>
    </row>
    <row r="22" spans="2:10">
      <c r="B22" s="4" t="s">
        <v>17</v>
      </c>
      <c r="C22" s="37">
        <v>11873</v>
      </c>
      <c r="D22" s="38">
        <v>3513</v>
      </c>
      <c r="E22" s="37">
        <v>2937</v>
      </c>
      <c r="F22" s="38">
        <v>5423</v>
      </c>
      <c r="G22" s="39">
        <v>29.588141160616527</v>
      </c>
      <c r="H22" s="40">
        <v>24.736797776467618</v>
      </c>
      <c r="I22" s="41">
        <v>45.675061062915866</v>
      </c>
      <c r="J22" s="15"/>
    </row>
    <row r="23" spans="2:10">
      <c r="B23" s="2" t="s">
        <v>18</v>
      </c>
      <c r="C23" s="26">
        <v>45721</v>
      </c>
      <c r="D23" s="25">
        <v>17270</v>
      </c>
      <c r="E23" s="26">
        <v>15237</v>
      </c>
      <c r="F23" s="25">
        <v>13214</v>
      </c>
      <c r="G23" s="27">
        <v>37.77257715273069</v>
      </c>
      <c r="H23" s="28">
        <v>33.326042737472932</v>
      </c>
      <c r="I23" s="29">
        <v>28.901380109796374</v>
      </c>
      <c r="J23" s="15"/>
    </row>
    <row r="24" spans="2:10">
      <c r="B24" s="5" t="s">
        <v>19</v>
      </c>
      <c r="C24" s="42">
        <v>57594</v>
      </c>
      <c r="D24" s="43">
        <v>20783</v>
      </c>
      <c r="E24" s="43">
        <v>18174</v>
      </c>
      <c r="F24" s="43">
        <v>18637</v>
      </c>
      <c r="G24" s="44">
        <v>36.085356113484039</v>
      </c>
      <c r="H24" s="45">
        <v>31.555370351078235</v>
      </c>
      <c r="I24" s="46">
        <v>32.359273535437715</v>
      </c>
      <c r="J24" s="15"/>
    </row>
    <row r="25" spans="2:10" ht="37.5" customHeight="1">
      <c r="B25" s="281" t="s">
        <v>41</v>
      </c>
      <c r="C25" s="281"/>
      <c r="D25" s="281"/>
      <c r="E25" s="281"/>
      <c r="F25" s="281"/>
      <c r="G25" s="281"/>
      <c r="H25" s="281"/>
      <c r="I25" s="281"/>
      <c r="J25" s="15"/>
    </row>
    <row r="26" spans="2:10" ht="29.85" customHeight="1">
      <c r="B26" s="253" t="s">
        <v>35</v>
      </c>
      <c r="C26" s="253"/>
      <c r="D26" s="253"/>
      <c r="E26" s="253"/>
      <c r="F26" s="253"/>
      <c r="G26" s="253"/>
      <c r="H26" s="253"/>
      <c r="I26" s="253"/>
    </row>
    <row r="28" spans="2:10">
      <c r="C28" s="3"/>
      <c r="D28" s="3"/>
      <c r="E28" s="3"/>
      <c r="F28" s="3"/>
    </row>
  </sheetData>
  <mergeCells count="8">
    <mergeCell ref="B26:I26"/>
    <mergeCell ref="B2:I2"/>
    <mergeCell ref="B3:B5"/>
    <mergeCell ref="C3:C4"/>
    <mergeCell ref="D3:I3"/>
    <mergeCell ref="C5:F5"/>
    <mergeCell ref="G5:I5"/>
    <mergeCell ref="B25:I25"/>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15C79-DEC5-F843-BD1B-DF5E215BFB78}">
  <dimension ref="B2:Q30"/>
  <sheetViews>
    <sheetView workbookViewId="0">
      <selection activeCell="B2" sqref="B2:I2"/>
    </sheetView>
  </sheetViews>
  <sheetFormatPr baseColWidth="10" defaultColWidth="10.5" defaultRowHeight="15.6"/>
  <cols>
    <col min="2" max="2" width="28.5" customWidth="1"/>
    <col min="3" max="13" width="22.5" customWidth="1"/>
    <col min="14" max="20" width="14.5" customWidth="1"/>
  </cols>
  <sheetData>
    <row r="2" spans="2:17" ht="18">
      <c r="B2" s="267" t="s">
        <v>48</v>
      </c>
      <c r="C2" s="267"/>
      <c r="D2" s="267"/>
      <c r="E2" s="267"/>
      <c r="F2" s="267"/>
      <c r="G2" s="267"/>
      <c r="H2" s="267"/>
      <c r="I2" s="267"/>
      <c r="J2" s="6"/>
      <c r="K2" s="6"/>
      <c r="L2" s="6"/>
      <c r="M2" s="6"/>
      <c r="N2" s="6"/>
      <c r="O2" s="6"/>
      <c r="P2" s="6"/>
      <c r="Q2" s="6"/>
    </row>
    <row r="3" spans="2:17" ht="15" customHeight="1">
      <c r="B3" s="268" t="s">
        <v>20</v>
      </c>
      <c r="C3" s="271" t="s">
        <v>43</v>
      </c>
      <c r="D3" s="273" t="s">
        <v>23</v>
      </c>
      <c r="E3" s="274"/>
      <c r="F3" s="274"/>
      <c r="G3" s="274"/>
      <c r="H3" s="274"/>
      <c r="I3" s="275"/>
      <c r="J3" s="1"/>
      <c r="K3" s="1"/>
      <c r="L3" s="1"/>
      <c r="M3" s="1"/>
    </row>
    <row r="4" spans="2:17">
      <c r="B4" s="269"/>
      <c r="C4" s="272"/>
      <c r="D4" s="7" t="s">
        <v>24</v>
      </c>
      <c r="E4" s="7" t="s">
        <v>30</v>
      </c>
      <c r="F4" s="7" t="s">
        <v>31</v>
      </c>
      <c r="G4" s="7" t="s">
        <v>24</v>
      </c>
      <c r="H4" s="7" t="s">
        <v>30</v>
      </c>
      <c r="I4" s="7" t="s">
        <v>31</v>
      </c>
      <c r="J4" s="1"/>
      <c r="K4" s="1"/>
      <c r="L4" s="1"/>
      <c r="M4" s="1"/>
    </row>
    <row r="5" spans="2:17">
      <c r="B5" s="270"/>
      <c r="C5" s="276" t="s">
        <v>0</v>
      </c>
      <c r="D5" s="277"/>
      <c r="E5" s="277"/>
      <c r="F5" s="278"/>
      <c r="G5" s="276" t="s">
        <v>21</v>
      </c>
      <c r="H5" s="277"/>
      <c r="I5" s="278"/>
      <c r="J5" s="1"/>
      <c r="K5" s="1"/>
      <c r="L5" s="1"/>
      <c r="M5" s="1"/>
    </row>
    <row r="6" spans="2:17">
      <c r="B6" s="48" t="s">
        <v>1</v>
      </c>
      <c r="C6" s="49">
        <v>8878</v>
      </c>
      <c r="D6" s="50">
        <v>4425</v>
      </c>
      <c r="E6" s="51">
        <v>2917</v>
      </c>
      <c r="F6" s="50">
        <v>1536</v>
      </c>
      <c r="G6" s="52">
        <v>49.842306825861677</v>
      </c>
      <c r="H6" s="53">
        <v>32.856499211534128</v>
      </c>
      <c r="I6" s="54">
        <v>17.301193962604188</v>
      </c>
      <c r="J6" s="15"/>
      <c r="K6" s="1"/>
      <c r="L6" s="1"/>
      <c r="M6" s="1"/>
    </row>
    <row r="7" spans="2:17">
      <c r="B7" s="47" t="s">
        <v>2</v>
      </c>
      <c r="C7" s="55">
        <v>8766</v>
      </c>
      <c r="D7" s="56">
        <v>3207</v>
      </c>
      <c r="E7" s="57">
        <v>2780</v>
      </c>
      <c r="F7" s="56">
        <v>2779</v>
      </c>
      <c r="G7" s="58">
        <v>36.5845311430527</v>
      </c>
      <c r="H7" s="59">
        <v>31.713438284280173</v>
      </c>
      <c r="I7" s="60">
        <v>31.702030572667123</v>
      </c>
      <c r="J7" s="15"/>
    </row>
    <row r="8" spans="2:17">
      <c r="B8" s="61" t="s">
        <v>3</v>
      </c>
      <c r="C8" s="62">
        <v>2663</v>
      </c>
      <c r="D8" s="63">
        <v>1332</v>
      </c>
      <c r="E8" s="64">
        <v>513</v>
      </c>
      <c r="F8" s="63">
        <v>818</v>
      </c>
      <c r="G8" s="65">
        <v>50.018775816748025</v>
      </c>
      <c r="H8" s="66">
        <v>19.263987983477282</v>
      </c>
      <c r="I8" s="67">
        <v>30.717236199774689</v>
      </c>
      <c r="J8" s="15"/>
    </row>
    <row r="9" spans="2:17">
      <c r="B9" s="47" t="s">
        <v>4</v>
      </c>
      <c r="C9" s="55">
        <v>1565</v>
      </c>
      <c r="D9" s="56">
        <v>480</v>
      </c>
      <c r="E9" s="57">
        <v>399</v>
      </c>
      <c r="F9" s="56">
        <v>686</v>
      </c>
      <c r="G9" s="58">
        <v>30.670926517571885</v>
      </c>
      <c r="H9" s="59">
        <v>25.495207667731627</v>
      </c>
      <c r="I9" s="60">
        <v>43.83386581469648</v>
      </c>
      <c r="J9" s="15"/>
    </row>
    <row r="10" spans="2:17">
      <c r="B10" s="61" t="s">
        <v>5</v>
      </c>
      <c r="C10" s="62">
        <v>437</v>
      </c>
      <c r="D10" s="63" t="s">
        <v>44</v>
      </c>
      <c r="E10" s="64" t="s">
        <v>44</v>
      </c>
      <c r="F10" s="63" t="s">
        <v>44</v>
      </c>
      <c r="G10" s="65" t="s">
        <v>44</v>
      </c>
      <c r="H10" s="68" t="s">
        <v>44</v>
      </c>
      <c r="I10" s="69" t="s">
        <v>44</v>
      </c>
      <c r="J10" s="15"/>
    </row>
    <row r="11" spans="2:17">
      <c r="B11" s="47" t="s">
        <v>6</v>
      </c>
      <c r="C11" s="55">
        <v>1126</v>
      </c>
      <c r="D11" s="56" t="s">
        <v>44</v>
      </c>
      <c r="E11" s="57" t="s">
        <v>44</v>
      </c>
      <c r="F11" s="56" t="s">
        <v>44</v>
      </c>
      <c r="G11" s="70" t="s">
        <v>44</v>
      </c>
      <c r="H11" s="59" t="s">
        <v>44</v>
      </c>
      <c r="I11" s="71" t="s">
        <v>44</v>
      </c>
      <c r="J11" s="15"/>
    </row>
    <row r="12" spans="2:17">
      <c r="B12" s="61" t="s">
        <v>7</v>
      </c>
      <c r="C12" s="62">
        <v>4157</v>
      </c>
      <c r="D12" s="63">
        <v>1413</v>
      </c>
      <c r="E12" s="64">
        <v>1200</v>
      </c>
      <c r="F12" s="63">
        <v>1544</v>
      </c>
      <c r="G12" s="65">
        <v>33.990858792398363</v>
      </c>
      <c r="H12" s="66">
        <v>28.866971373586722</v>
      </c>
      <c r="I12" s="67">
        <v>37.142169834014915</v>
      </c>
      <c r="J12" s="15"/>
    </row>
    <row r="13" spans="2:17">
      <c r="B13" s="47" t="s">
        <v>8</v>
      </c>
      <c r="C13" s="55">
        <v>952</v>
      </c>
      <c r="D13" s="56">
        <v>265</v>
      </c>
      <c r="E13" s="57">
        <v>262</v>
      </c>
      <c r="F13" s="56">
        <v>425</v>
      </c>
      <c r="G13" s="58">
        <v>27.836134453781511</v>
      </c>
      <c r="H13" s="59">
        <v>27.521008403361346</v>
      </c>
      <c r="I13" s="60">
        <v>44.642857142857146</v>
      </c>
      <c r="J13" s="15"/>
    </row>
    <row r="14" spans="2:17">
      <c r="B14" s="61" t="s">
        <v>9</v>
      </c>
      <c r="C14" s="62">
        <v>5045</v>
      </c>
      <c r="D14" s="63">
        <v>2036</v>
      </c>
      <c r="E14" s="64">
        <v>1204</v>
      </c>
      <c r="F14" s="63">
        <v>1805</v>
      </c>
      <c r="G14" s="65">
        <v>40.356788899900891</v>
      </c>
      <c r="H14" s="66">
        <v>23.865213082259661</v>
      </c>
      <c r="I14" s="67">
        <v>35.777998017839444</v>
      </c>
      <c r="J14" s="15"/>
    </row>
    <row r="15" spans="2:17">
      <c r="B15" s="47" t="s">
        <v>49</v>
      </c>
      <c r="C15" s="55">
        <v>10347</v>
      </c>
      <c r="D15" s="56">
        <v>2940</v>
      </c>
      <c r="E15" s="57">
        <v>4529</v>
      </c>
      <c r="F15" s="56">
        <v>2878</v>
      </c>
      <c r="G15" s="58">
        <v>28.414033053058859</v>
      </c>
      <c r="H15" s="59">
        <v>43.771141393640669</v>
      </c>
      <c r="I15" s="60">
        <v>27.814825553300473</v>
      </c>
      <c r="J15" s="15"/>
    </row>
    <row r="16" spans="2:17">
      <c r="B16" s="61" t="s">
        <v>11</v>
      </c>
      <c r="C16" s="62">
        <v>2470</v>
      </c>
      <c r="D16" s="63">
        <v>677</v>
      </c>
      <c r="E16" s="64">
        <v>932</v>
      </c>
      <c r="F16" s="63">
        <v>861</v>
      </c>
      <c r="G16" s="65">
        <v>27.408906882591094</v>
      </c>
      <c r="H16" s="66">
        <v>37.732793522267208</v>
      </c>
      <c r="I16" s="67">
        <v>34.858299595141702</v>
      </c>
      <c r="J16" s="15"/>
    </row>
    <row r="17" spans="2:10">
      <c r="B17" s="47" t="s">
        <v>12</v>
      </c>
      <c r="C17" s="55">
        <v>470</v>
      </c>
      <c r="D17" s="56">
        <v>98</v>
      </c>
      <c r="E17" s="57">
        <v>171</v>
      </c>
      <c r="F17" s="56">
        <v>201</v>
      </c>
      <c r="G17" s="70">
        <v>20.851063829787233</v>
      </c>
      <c r="H17" s="72">
        <v>36.382978723404257</v>
      </c>
      <c r="I17" s="60">
        <v>42.765957446808514</v>
      </c>
      <c r="J17" s="15"/>
    </row>
    <row r="18" spans="2:10">
      <c r="B18" s="61" t="s">
        <v>13</v>
      </c>
      <c r="C18" s="62">
        <v>2348</v>
      </c>
      <c r="D18" s="63">
        <v>448</v>
      </c>
      <c r="E18" s="64">
        <v>646</v>
      </c>
      <c r="F18" s="63">
        <v>1254</v>
      </c>
      <c r="G18" s="65">
        <v>19.080068143100512</v>
      </c>
      <c r="H18" s="66">
        <v>27.512776831345825</v>
      </c>
      <c r="I18" s="67">
        <v>53.407155025553664</v>
      </c>
      <c r="J18" s="15"/>
    </row>
    <row r="19" spans="2:10">
      <c r="B19" s="47" t="s">
        <v>14</v>
      </c>
      <c r="C19" s="55">
        <v>1414</v>
      </c>
      <c r="D19" s="56">
        <v>396</v>
      </c>
      <c r="E19" s="57">
        <v>443</v>
      </c>
      <c r="F19" s="56">
        <v>575</v>
      </c>
      <c r="G19" s="58">
        <v>28.005657708628007</v>
      </c>
      <c r="H19" s="59">
        <v>31.32956152758133</v>
      </c>
      <c r="I19" s="60">
        <v>40.664780763790667</v>
      </c>
      <c r="J19" s="15"/>
    </row>
    <row r="20" spans="2:10">
      <c r="B20" s="61" t="s">
        <v>15</v>
      </c>
      <c r="C20" s="62">
        <v>1774</v>
      </c>
      <c r="D20" s="63">
        <v>655</v>
      </c>
      <c r="E20" s="64">
        <v>533</v>
      </c>
      <c r="F20" s="63">
        <v>586</v>
      </c>
      <c r="G20" s="65">
        <v>36.922209695603158</v>
      </c>
      <c r="H20" s="66">
        <v>30.045095828635851</v>
      </c>
      <c r="I20" s="67">
        <v>33.032694475760991</v>
      </c>
      <c r="J20" s="15"/>
    </row>
    <row r="21" spans="2:10">
      <c r="B21" s="73" t="s">
        <v>16</v>
      </c>
      <c r="C21" s="74">
        <v>1330</v>
      </c>
      <c r="D21" s="75">
        <v>438</v>
      </c>
      <c r="E21" s="76">
        <v>430</v>
      </c>
      <c r="F21" s="75">
        <v>462</v>
      </c>
      <c r="G21" s="77">
        <v>32.932330827067666</v>
      </c>
      <c r="H21" s="78">
        <v>32.330827067669169</v>
      </c>
      <c r="I21" s="79">
        <v>34.736842105263158</v>
      </c>
      <c r="J21" s="15"/>
    </row>
    <row r="22" spans="2:10">
      <c r="B22" s="80" t="s">
        <v>17</v>
      </c>
      <c r="C22" s="81">
        <v>10272</v>
      </c>
      <c r="D22" s="82">
        <v>3359</v>
      </c>
      <c r="E22" s="81">
        <v>2693</v>
      </c>
      <c r="F22" s="82">
        <v>4220</v>
      </c>
      <c r="G22" s="83">
        <v>32.700545171339563</v>
      </c>
      <c r="H22" s="84">
        <v>26.216900311526476</v>
      </c>
      <c r="I22" s="85">
        <v>41.082554517133957</v>
      </c>
      <c r="J22" s="15"/>
    </row>
    <row r="23" spans="2:10">
      <c r="B23" s="86" t="s">
        <v>45</v>
      </c>
      <c r="C23" s="64">
        <v>41907</v>
      </c>
      <c r="D23" s="63">
        <v>15451</v>
      </c>
      <c r="E23" s="64">
        <v>14266</v>
      </c>
      <c r="F23" s="63">
        <v>12190</v>
      </c>
      <c r="G23" s="65">
        <v>36.869735366406566</v>
      </c>
      <c r="H23" s="66">
        <v>34.042045481661773</v>
      </c>
      <c r="I23" s="67">
        <v>29.088219151931657</v>
      </c>
      <c r="J23" s="15"/>
    </row>
    <row r="24" spans="2:10">
      <c r="B24" s="87" t="s">
        <v>19</v>
      </c>
      <c r="C24" s="88">
        <v>53742</v>
      </c>
      <c r="D24" s="89">
        <v>19382</v>
      </c>
      <c r="E24" s="89">
        <v>17356</v>
      </c>
      <c r="F24" s="89">
        <v>17004</v>
      </c>
      <c r="G24" s="90">
        <v>36.064902683190056</v>
      </c>
      <c r="H24" s="91">
        <v>32.29503926165755</v>
      </c>
      <c r="I24" s="92">
        <v>31.640058055152394</v>
      </c>
      <c r="J24" s="15"/>
    </row>
    <row r="25" spans="2:10">
      <c r="B25" s="279" t="s">
        <v>46</v>
      </c>
      <c r="C25" s="279"/>
      <c r="D25" s="279"/>
      <c r="E25" s="279"/>
      <c r="F25" s="279"/>
      <c r="G25" s="279"/>
      <c r="H25" s="279"/>
      <c r="I25" s="279"/>
    </row>
    <row r="26" spans="2:10">
      <c r="B26" s="280" t="s">
        <v>47</v>
      </c>
      <c r="C26" s="280"/>
      <c r="D26" s="280"/>
      <c r="E26" s="280"/>
      <c r="F26" s="280"/>
      <c r="G26" s="280"/>
      <c r="H26" s="280"/>
      <c r="I26" s="280"/>
    </row>
    <row r="27" spans="2:10" ht="33.75" customHeight="1">
      <c r="B27" s="282" t="s">
        <v>50</v>
      </c>
      <c r="C27" s="282"/>
      <c r="D27" s="282"/>
      <c r="E27" s="282"/>
      <c r="F27" s="282"/>
      <c r="G27" s="282"/>
      <c r="H27" s="282"/>
      <c r="I27" s="282"/>
    </row>
    <row r="28" spans="2:10" ht="29.85" customHeight="1">
      <c r="B28" s="253" t="s">
        <v>35</v>
      </c>
      <c r="C28" s="253"/>
      <c r="D28" s="253"/>
      <c r="E28" s="253"/>
      <c r="F28" s="253"/>
      <c r="G28" s="253"/>
      <c r="H28" s="253"/>
      <c r="I28" s="253"/>
    </row>
    <row r="29" spans="2:10">
      <c r="C29" s="3"/>
    </row>
    <row r="30" spans="2:10">
      <c r="C30" s="3"/>
    </row>
  </sheetData>
  <mergeCells count="10">
    <mergeCell ref="B25:I25"/>
    <mergeCell ref="B26:I26"/>
    <mergeCell ref="B27:I27"/>
    <mergeCell ref="B28:I28"/>
    <mergeCell ref="B2:I2"/>
    <mergeCell ref="B3:B5"/>
    <mergeCell ref="C3:C4"/>
    <mergeCell ref="D3:I3"/>
    <mergeCell ref="C5:F5"/>
    <mergeCell ref="G5:I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E7B6170E-C961-4584-8D86-E390826940C6}"/>
</file>

<file path=customXml/itemProps2.xml><?xml version="1.0" encoding="utf-8"?>
<ds:datastoreItem xmlns:ds="http://schemas.openxmlformats.org/officeDocument/2006/customXml" ds:itemID="{435F14E9-A150-4E27-947F-AFCDF701FB56}">
  <ds:schemaRefs>
    <ds:schemaRef ds:uri="http://schemas.microsoft.com/sharepoint/v3/contenttype/forms"/>
  </ds:schemaRefs>
</ds:datastoreItem>
</file>

<file path=customXml/itemProps3.xml><?xml version="1.0" encoding="utf-8"?>
<ds:datastoreItem xmlns:ds="http://schemas.openxmlformats.org/officeDocument/2006/customXml" ds:itemID="{8E3C57F6-DE6E-45B7-846E-1F8B75ECC9E9}">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c36c42b8-7270-431b-8ac7-ff1b8da8aa77"/>
    <ds:schemaRef ds:uri="http://schemas.microsoft.com/office/2006/metadata/propertie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Inhalt</vt:lpstr>
      <vt:lpstr>01.03.2023 | mit Horten</vt:lpstr>
      <vt:lpstr>01.03.2023 | ohne Horte</vt:lpstr>
      <vt:lpstr>01.03.2022 | mit Horten</vt:lpstr>
      <vt:lpstr>01.03.2022 | ohne Horte</vt:lpstr>
      <vt:lpstr>01.03.2021 | mit Horten</vt:lpstr>
      <vt:lpstr>01.03.2021 | ohne Horte </vt:lpstr>
      <vt:lpstr>01.03.2020 | mit Horten</vt:lpstr>
      <vt:lpstr>01.03.2020 | ohne Horte</vt:lpstr>
      <vt:lpstr>01.03.2019 | mit Horten</vt:lpstr>
      <vt:lpstr>01.03.2019 | ohne Horte</vt:lpstr>
      <vt:lpstr>01.03.2018 | mit Horten</vt:lpstr>
      <vt:lpstr>01.03.2017 | mit Horten</vt:lpstr>
      <vt:lpstr>01.03.2016 | mit Horten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2018-02-13T14:44:12Z</dcterms:created>
  <dcterms:modified xsi:type="dcterms:W3CDTF">2024-07-26T13:58:31Z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