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11DCD950-B638-4265-9570-238FE5855610}" xr6:coauthVersionLast="47" xr6:coauthVersionMax="47" xr10:uidLastSave="{00000000-0000-0000-0000-000000000000}"/>
  <bookViews>
    <workbookView xWindow="38292" yWindow="4380" windowWidth="29016" windowHeight="15696" tabRatio="500" xr2:uid="{00000000-000D-0000-FFFF-FFFF00000000}"/>
  </bookViews>
  <sheets>
    <sheet name="Inhalt" sheetId="16" r:id="rId1"/>
    <sheet name="01.03.2023 | &lt; 3 Jahre" sheetId="21" r:id="rId2"/>
    <sheet name="01.03.2022 | &lt; 3 Jahre" sheetId="19" r:id="rId3"/>
    <sheet name="01.03.2021 | &lt; 3 Jahre" sheetId="18" r:id="rId4"/>
    <sheet name="01.03.2020 | &lt; 3 Jahre" sheetId="13" r:id="rId5"/>
    <sheet name="01.03.2019 | &lt; 3 Jahre" sheetId="11" r:id="rId6"/>
    <sheet name="01.03.2018 | &lt; 3 Jahre  " sheetId="9" r:id="rId7"/>
    <sheet name="01.03.2017 | &lt; 3 Jahre " sheetId="7" r:id="rId8"/>
    <sheet name="01.03.2016 | &lt; 3 Jahre" sheetId="5" r:id="rId9"/>
    <sheet name="01.03.2023 | ab 3 Jahre" sheetId="22" r:id="rId10"/>
    <sheet name="01.03.2022 | ab 3 Jahre" sheetId="20" r:id="rId11"/>
    <sheet name="01.03.2021 | ab 3 Jahre" sheetId="17" r:id="rId12"/>
    <sheet name="01.03.2020 | ab 3 Jahre" sheetId="14" r:id="rId13"/>
    <sheet name="01.03.2019 | ab 3 Jahre" sheetId="12" r:id="rId14"/>
    <sheet name="01.03.2018 | ab 3 Jahre" sheetId="10" r:id="rId15"/>
    <sheet name="01.03.2017 | ab 3 Jahre" sheetId="8" r:id="rId16"/>
    <sheet name="01.03.2016 | ab 3 Jahre" sheetId="6" r:id="rId17"/>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20" l="1"/>
  <c r="E22" i="20"/>
  <c r="E24" i="20" s="1"/>
  <c r="C21" i="20"/>
  <c r="G21" i="20" s="1"/>
  <c r="C20" i="20"/>
  <c r="G20" i="20" s="1"/>
  <c r="C19" i="20"/>
  <c r="G19" i="20" s="1"/>
  <c r="C18" i="20"/>
  <c r="G18" i="20" s="1"/>
  <c r="C17" i="20"/>
  <c r="G17" i="20" s="1"/>
  <c r="C16" i="20"/>
  <c r="G16" i="20" s="1"/>
  <c r="C15" i="20"/>
  <c r="G15" i="20" s="1"/>
  <c r="C14" i="20"/>
  <c r="G14" i="20" s="1"/>
  <c r="C13" i="20"/>
  <c r="G13" i="20" s="1"/>
  <c r="C12" i="20"/>
  <c r="G12" i="20" s="1"/>
  <c r="C11" i="20"/>
  <c r="G11" i="20" s="1"/>
  <c r="C10" i="20"/>
  <c r="G10" i="20" s="1"/>
  <c r="C9" i="20"/>
  <c r="G9" i="20" s="1"/>
  <c r="C8" i="20"/>
  <c r="C7" i="20"/>
  <c r="G7" i="20" s="1"/>
  <c r="C6" i="20"/>
  <c r="G24" i="19"/>
  <c r="F24" i="19"/>
  <c r="F23" i="19"/>
  <c r="G23" i="19"/>
  <c r="F22" i="19"/>
  <c r="G22" i="19"/>
  <c r="F21" i="19"/>
  <c r="G21" i="19"/>
  <c r="G20" i="19"/>
  <c r="F20" i="19"/>
  <c r="G19" i="19"/>
  <c r="F19" i="19"/>
  <c r="F18" i="19"/>
  <c r="G18" i="19"/>
  <c r="F17" i="19"/>
  <c r="G17" i="19"/>
  <c r="G16" i="19"/>
  <c r="F16" i="19"/>
  <c r="F15" i="19"/>
  <c r="G15" i="19"/>
  <c r="F14" i="19"/>
  <c r="G14" i="19"/>
  <c r="F13" i="19"/>
  <c r="G13" i="19"/>
  <c r="G12" i="19"/>
  <c r="F12" i="19"/>
  <c r="F11" i="19"/>
  <c r="G11" i="19"/>
  <c r="F10" i="19"/>
  <c r="G10" i="19"/>
  <c r="F9" i="19"/>
  <c r="G9" i="19"/>
  <c r="G8" i="19"/>
  <c r="F8" i="19"/>
  <c r="F7" i="19"/>
  <c r="G7" i="19"/>
  <c r="F6" i="19"/>
  <c r="G6" i="19"/>
  <c r="G24" i="18"/>
  <c r="F24" i="18"/>
  <c r="F23" i="18"/>
  <c r="G23" i="18"/>
  <c r="F22" i="18"/>
  <c r="G22" i="18"/>
  <c r="G21" i="18"/>
  <c r="F21" i="18"/>
  <c r="G20" i="18"/>
  <c r="F20" i="18"/>
  <c r="F19" i="18"/>
  <c r="G19" i="18"/>
  <c r="G18" i="18"/>
  <c r="F18" i="18"/>
  <c r="F17" i="18"/>
  <c r="G17" i="18"/>
  <c r="F16" i="18"/>
  <c r="G16" i="18"/>
  <c r="F15" i="18"/>
  <c r="G15" i="18"/>
  <c r="G14" i="18"/>
  <c r="G13" i="18"/>
  <c r="F13" i="18"/>
  <c r="G12" i="18"/>
  <c r="F12" i="18"/>
  <c r="G11" i="18"/>
  <c r="F11" i="18"/>
  <c r="G10" i="18"/>
  <c r="F10" i="18"/>
  <c r="G9" i="18"/>
  <c r="F9" i="18"/>
  <c r="F8" i="18"/>
  <c r="G8" i="18"/>
  <c r="F7" i="18"/>
  <c r="G7" i="18"/>
  <c r="G6" i="18"/>
  <c r="E23" i="17"/>
  <c r="E22" i="17"/>
  <c r="E24" i="17" s="1"/>
  <c r="C21" i="17"/>
  <c r="F20" i="17"/>
  <c r="C20" i="17"/>
  <c r="G20" i="17" s="1"/>
  <c r="C19" i="17"/>
  <c r="F18" i="17"/>
  <c r="C18" i="17"/>
  <c r="G18" i="17" s="1"/>
  <c r="C17" i="17"/>
  <c r="G17" i="17" s="1"/>
  <c r="F16" i="17"/>
  <c r="C16" i="17"/>
  <c r="G16" i="17" s="1"/>
  <c r="C15" i="17"/>
  <c r="G15" i="17" s="1"/>
  <c r="F14" i="17"/>
  <c r="C14" i="17"/>
  <c r="G14" i="17" s="1"/>
  <c r="C13" i="17"/>
  <c r="G13" i="17" s="1"/>
  <c r="F12" i="17"/>
  <c r="C12" i="17"/>
  <c r="G12" i="17" s="1"/>
  <c r="C11" i="17"/>
  <c r="G11" i="17" s="1"/>
  <c r="F10" i="17"/>
  <c r="C10" i="17"/>
  <c r="G10" i="17" s="1"/>
  <c r="C9" i="17"/>
  <c r="G9" i="17" s="1"/>
  <c r="F8" i="17"/>
  <c r="C8" i="17"/>
  <c r="G8" i="17" s="1"/>
  <c r="C7" i="17"/>
  <c r="G7" i="17" s="1"/>
  <c r="F6" i="17"/>
  <c r="C6" i="17"/>
  <c r="C23" i="17" s="1"/>
  <c r="E23" i="14"/>
  <c r="E22" i="14"/>
  <c r="E24" i="14" s="1"/>
  <c r="C21" i="14"/>
  <c r="G21" i="14" s="1"/>
  <c r="C19" i="14"/>
  <c r="G19" i="14" s="1"/>
  <c r="C17" i="14"/>
  <c r="G17" i="14" s="1"/>
  <c r="G24" i="13"/>
  <c r="G23" i="13"/>
  <c r="F23" i="13"/>
  <c r="G22" i="13"/>
  <c r="G20" i="13"/>
  <c r="F19" i="13"/>
  <c r="G19" i="13"/>
  <c r="F18" i="13"/>
  <c r="F15" i="13"/>
  <c r="F14" i="13"/>
  <c r="F6" i="13"/>
  <c r="C22" i="20" l="1"/>
  <c r="G8" i="20"/>
  <c r="F23" i="20"/>
  <c r="C23" i="20"/>
  <c r="G23" i="20" s="1"/>
  <c r="G6" i="20"/>
  <c r="F22" i="20"/>
  <c r="F6" i="20"/>
  <c r="F7" i="20"/>
  <c r="F8" i="20"/>
  <c r="F9" i="20"/>
  <c r="F10" i="20"/>
  <c r="F11" i="20"/>
  <c r="F12" i="20"/>
  <c r="F13" i="20"/>
  <c r="F14" i="20"/>
  <c r="F15" i="20"/>
  <c r="F16" i="20"/>
  <c r="F17" i="20"/>
  <c r="F18" i="20"/>
  <c r="F19" i="20"/>
  <c r="F20" i="20"/>
  <c r="F21" i="20"/>
  <c r="G22" i="20"/>
  <c r="F6" i="18"/>
  <c r="F14" i="18"/>
  <c r="F23" i="17"/>
  <c r="F21" i="17"/>
  <c r="G21" i="17"/>
  <c r="G19" i="17"/>
  <c r="F19" i="17"/>
  <c r="G23" i="17"/>
  <c r="F13" i="17"/>
  <c r="F15" i="17"/>
  <c r="C22" i="17"/>
  <c r="G22" i="17" s="1"/>
  <c r="F11" i="17"/>
  <c r="F17" i="17"/>
  <c r="F9" i="17"/>
  <c r="G6" i="17"/>
  <c r="F7" i="17"/>
  <c r="F9" i="13"/>
  <c r="F13" i="13"/>
  <c r="F8" i="13"/>
  <c r="G9" i="13"/>
  <c r="G13" i="13"/>
  <c r="F7" i="13"/>
  <c r="G8" i="13"/>
  <c r="F24" i="13"/>
  <c r="G10" i="13"/>
  <c r="F11" i="13"/>
  <c r="F12" i="13"/>
  <c r="F17" i="13"/>
  <c r="F22" i="13"/>
  <c r="G7" i="13"/>
  <c r="F10" i="13"/>
  <c r="G11" i="13"/>
  <c r="G12" i="13"/>
  <c r="G14" i="13"/>
  <c r="F16" i="13"/>
  <c r="G17" i="13"/>
  <c r="F21" i="13"/>
  <c r="F17" i="14"/>
  <c r="F19" i="14"/>
  <c r="F21" i="14"/>
  <c r="G6" i="13"/>
  <c r="G15" i="13"/>
  <c r="G16" i="13"/>
  <c r="G18" i="13"/>
  <c r="F20" i="13"/>
  <c r="G21" i="13"/>
  <c r="C18" i="14"/>
  <c r="G18" i="14" s="1"/>
  <c r="C20" i="14"/>
  <c r="G20" i="14" s="1"/>
  <c r="C6" i="14"/>
  <c r="C7" i="14"/>
  <c r="G7" i="14" s="1"/>
  <c r="C8" i="14"/>
  <c r="C9" i="14"/>
  <c r="G9" i="14" s="1"/>
  <c r="C10" i="14"/>
  <c r="G10" i="14" s="1"/>
  <c r="C11" i="14"/>
  <c r="G11" i="14" s="1"/>
  <c r="C12" i="14"/>
  <c r="G12" i="14" s="1"/>
  <c r="C13" i="14"/>
  <c r="G13" i="14" s="1"/>
  <c r="C14" i="14"/>
  <c r="G14" i="14" s="1"/>
  <c r="C15" i="14"/>
  <c r="G15" i="14" s="1"/>
  <c r="C16" i="14"/>
  <c r="G16" i="14" s="1"/>
  <c r="F7" i="6"/>
  <c r="F8" i="6"/>
  <c r="F9" i="6"/>
  <c r="F10" i="6"/>
  <c r="F11" i="6"/>
  <c r="F12" i="6"/>
  <c r="F13" i="6"/>
  <c r="F14" i="6"/>
  <c r="F15" i="6"/>
  <c r="F16" i="6"/>
  <c r="F17" i="6"/>
  <c r="F18" i="6"/>
  <c r="F19" i="6"/>
  <c r="F20" i="6"/>
  <c r="F21" i="6"/>
  <c r="F22" i="6"/>
  <c r="F23" i="6"/>
  <c r="F24" i="6"/>
  <c r="F6" i="6"/>
  <c r="C24" i="20" l="1"/>
  <c r="F22" i="17"/>
  <c r="C24" i="17"/>
  <c r="F18" i="14"/>
  <c r="F20" i="14"/>
  <c r="C23" i="14"/>
  <c r="G6" i="14"/>
  <c r="F6" i="14"/>
  <c r="F13" i="14"/>
  <c r="F16" i="14"/>
  <c r="C22" i="14"/>
  <c r="G8" i="14"/>
  <c r="F14" i="14"/>
  <c r="F9" i="14"/>
  <c r="F12" i="14"/>
  <c r="F11" i="14"/>
  <c r="F10" i="14"/>
  <c r="F15" i="14"/>
  <c r="F8" i="14"/>
  <c r="F7" i="14"/>
  <c r="F7" i="5"/>
  <c r="F8" i="5"/>
  <c r="F9" i="5"/>
  <c r="F10" i="5"/>
  <c r="F11" i="5"/>
  <c r="F12" i="5"/>
  <c r="F13" i="5"/>
  <c r="F14" i="5"/>
  <c r="F15" i="5"/>
  <c r="F16" i="5"/>
  <c r="F17" i="5"/>
  <c r="F18" i="5"/>
  <c r="F19" i="5"/>
  <c r="F20" i="5"/>
  <c r="F21" i="5"/>
  <c r="F6" i="5"/>
  <c r="G24" i="20" l="1"/>
  <c r="F24" i="20"/>
  <c r="F24" i="17"/>
  <c r="G24" i="17"/>
  <c r="C24" i="14"/>
  <c r="G22" i="14"/>
  <c r="F22" i="14"/>
  <c r="F23" i="14"/>
  <c r="G23" i="14"/>
  <c r="E24" i="5"/>
  <c r="D24" i="5"/>
  <c r="C24" i="5"/>
  <c r="E23" i="5"/>
  <c r="D23" i="5"/>
  <c r="C23" i="5"/>
  <c r="E22" i="5"/>
  <c r="D22" i="5"/>
  <c r="C22" i="5"/>
  <c r="G21" i="5"/>
  <c r="G20" i="5"/>
  <c r="G19" i="5"/>
  <c r="G18" i="5"/>
  <c r="G17" i="5"/>
  <c r="G16" i="5"/>
  <c r="G15" i="5"/>
  <c r="G14" i="5"/>
  <c r="G13" i="5"/>
  <c r="G12" i="5"/>
  <c r="G11" i="5"/>
  <c r="G10" i="5"/>
  <c r="G9" i="5"/>
  <c r="G8" i="5"/>
  <c r="G7" i="5"/>
  <c r="G6" i="5"/>
  <c r="F24" i="14" l="1"/>
  <c r="G24" i="14"/>
  <c r="F23" i="5"/>
  <c r="G24" i="5"/>
  <c r="G22" i="5"/>
  <c r="F22" i="5"/>
  <c r="F24" i="5"/>
  <c r="G23" i="5"/>
</calcChain>
</file>

<file path=xl/sharedStrings.xml><?xml version="1.0" encoding="utf-8"?>
<sst xmlns="http://schemas.openxmlformats.org/spreadsheetml/2006/main" count="529" uniqueCount="73">
  <si>
    <t>Bundesland</t>
  </si>
  <si>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</si>
  <si>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</si>
  <si>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</si>
  <si>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</si>
  <si>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</si>
  <si>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</si>
  <si>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</si>
  <si>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</si>
  <si>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</si>
  <si>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</si>
  <si>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</si>
  <si>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</si>
  <si>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</si>
  <si>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</si>
  <si>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</si>
  <si>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</si>
  <si>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</si>
  <si>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</si>
  <si>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</si>
  <si>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</si>
  <si>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Tab98_i48_lm17: Kinder im Alter von unter 3 Jahren in Kindertagesbetreuung* (Tageseinrichtungen und Kindertagespflege) und Anteil der betreuten Kinder in Tageseinrichtungen bzw. Kindertagespflege an allen betreuten Kindern in den Bundesländern am 01.03.2016 (Anzahl; Anteil in %)</t>
  </si>
  <si>
    <t>Kinder in</t>
  </si>
  <si>
    <t>Kindertagesbetreuung insgesamt</t>
  </si>
  <si>
    <t>In %</t>
  </si>
  <si>
    <t>Kindertagespflege**</t>
  </si>
  <si>
    <t>Tageseinrichtungen</t>
  </si>
  <si>
    <t>Tab99_i48_lm17: Kinder im Alter von 3 Jahren bis zum Schuleintritt in Kindertagesbetreuung* (Tageseinrichtungen und Kindertagespflege) und Anteil der betreuten Kinder in Tageseinrichtungen bzw. Kindertagespflege an allen betreuten Kindern in den Bundesländern am 01.03.2016 (Anzahl; Anteil in %)</t>
  </si>
  <si>
    <t xml:space="preserve">* Kinder, die sowohl Tageseinrichtungen als auch Kindertagespflege nutzen, werden nicht doppelt gezählt. </t>
  </si>
  <si>
    <t>** Ohne Kinder, die zusätzlich eine Kindertageseinrichtung besuchen.</t>
  </si>
  <si>
    <t>Tab99_i48_lm18: Kinder im Alter von 3 Jahren bis zum Schuleintritt in Kindertagesbetreuung* (Tageseinrichtungen und Kindertagespflege) und Anteil der betreuten Kinder in Tageseinrichtungen bzw. Kindertagespflege an allen betreuten Kindern in den Bundesländern am 01.03.2017 (Anzahl; Anteil in %)</t>
  </si>
  <si>
    <t>Tab98_i48_lm18: Kinder im Alter von unter 3 Jahren in Kindertagesbetreuung* (Tageseinrichtungen und Kindertagespflege) und Anteil der betreuten Kinder in Tageseinrichtungen bzw. Kindertagespflege an allen betreuten Kindern in den Bundesländern am 01.03.2017 (Anzahl; Anteil in %)</t>
  </si>
  <si>
    <t>Tab99_i48_lm19: Kinder im Alter von 3 Jahren bis zum Schuleintritt in Kindertagesbetreuung* (Tageseinrichtungen und Kindertagespflege) und Anteil der betreuten Kinder in Tageseinrichtungen bzw. Kindertagespflege an allen betreuten Kindern in den Bundesländern am 01.03.2018 (Anzahl; Anteil in %)</t>
  </si>
  <si>
    <t>Tab98_i48_lm19: Kinder im Alter von unter 3 Jahren in Kindertagesbetreuung* (Tageseinrichtungen und Kindertagespflege) und Anteil der betreuten Kinder in Tageseinrichtungen bzw. Kindertagespflege an allen betreuten Kindern in den Bundesländern am 01.03.2018 (Anzahl; Anteil in %)</t>
  </si>
  <si>
    <t>Quelle: FDZ der Statistischen Ämter des Bundes und der Länder sowie statistisches Bundesamt, Kinder und tätige Personen in Tageseinrichtungen und in öffentlich geförderter Kindertagespflege, 2018; berechnet vom LG Empirische Bildungsforschung der FernUniversität in Hagen, 2019.</t>
  </si>
  <si>
    <t>Tab98_i48_lm20: Kinder im Alter von unter 3 Jahren in Kindertagesbetreuung* (Kindertageseinrichtungen und Kindertagespflege) und Anteil der betreuten Kinder in Kindertageseinrichtungen bzw. Kindertagespflege an allen betreuten Kindern in den Bundesländern am 01.03.2019 (Anzahl; Anteil in %)</t>
  </si>
  <si>
    <t>Kinder* in</t>
  </si>
  <si>
    <t>Kindertagesbetreuung Insgesamt</t>
  </si>
  <si>
    <t>* Kinder, die sowohl Kindertageseinrichtungen als auch Kindertagespflege nutzen, werden nur unter Kindertageseinrichtungen ausgewiesen und nicht doppelt gezählt.</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</si>
  <si>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2020.</t>
  </si>
  <si>
    <t>Tab99_i48_lm20: Kinder im Alter von 3 Jahren bis zum Schuleintritt in Kindertagesbetreuung* (Kindertageseinrichtungen und Kindertagespflege) und Anteil der betreuten Kinder in Kindertageseinrichtungen bzw. Kindertagespflege an allen betreuten Kindern in den Bundesländern am 01.03.2019 (Anzahl; Anteil in %)</t>
  </si>
  <si>
    <t>FDZ der Statistischen Ämter des Bundes und der Länder sowie Statistisches Bundesamt, Kinder und tätige Personen in Tageseinrichtungen und in öffentlich geförderter Kindertagespflege, 2019; berechnet vom LG Empirische Bildungsforschung der FernUniversität in Hagen, 2020.</t>
  </si>
  <si>
    <t>Kindertagespflege</t>
  </si>
  <si>
    <t>Quelle: FDZ der Statistischen Ämter des Bundes und der Länder sowie Statistisches Bundesamt, Kinder und tätige Personen in Tageseinrichtungen und in öffentlich geförderter Kindertagespflege 2018; berechnet vom LG Empirische Bildungsforschung der FernUniversität in Hagen, 2019.</t>
  </si>
  <si>
    <t>Quelle: Statistisches Bundesamt: Kinder und tätige Personen in Tageseinrichtungen und in öffentlich geförderter Kindertagespflege 2017; zusammengestellt und berechnet vom Forschungsverbund DJI/TU Dortmund, 2017.</t>
  </si>
  <si>
    <t>Quelle: Statistisches Bundesamt: Kinder und tätige Personen in Tageseinrichtungen und in öffentlich geförderter Kindertagespflege 2016; zusammengestellt und berechnet vom Forschungsverbund DJI/TU Dortmund, 2017.</t>
  </si>
  <si>
    <t>Tab98_i48_lm21: Kinder im Alter von unter 3 Jahren in Kindertagesbetreuung* (Kindertageseinrichtungen und Kindertagespflege) und Anteil der betreuten Kinder in Kindertageseinrichtungen bzw. Kindertagespflege an allen betreuten Kindern in den Bundesländern am 01.03.2020 (Anzahl; Anteil in %)</t>
  </si>
  <si>
    <t>KiTas</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</si>
  <si>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</si>
  <si>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Tab99_i48_lm21: Kinder im Alter von 3 Jahren bis zum Schuleintritt in Kindertagesbetreuung* (Kindertageseinrichtungen und Kindertagespflege) und Anteil der betreuten Kinder in Kindertageseinrichtungen bzw. Kindertagespflege an allen betreuten Kindern in den Bundesländern am 01.03.2020 (Anzahl; Anteil in %)</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</si>
  <si>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</si>
  <si>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</si>
  <si>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</si>
  <si>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Inhaltsverzeichnis</t>
  </si>
  <si>
    <t>Datenjahr</t>
  </si>
  <si>
    <t>Unterteilung</t>
  </si>
  <si>
    <t>Link</t>
  </si>
  <si>
    <t>Kinder &lt; 3</t>
  </si>
  <si>
    <t xml:space="preserve">Kinder &gt; 3 </t>
  </si>
  <si>
    <t>Anteil der betreuten Kinder in KiTas/Kindertagespflege an allen betreuten Kindern</t>
  </si>
  <si>
    <t>Tab99_i48_lm22: Kinder im Alter von 3 Jahren bis zum Schuleintritt in Kindertagesbetreuung* (Kindertageseinrichtungen und Kindertagespflege) und Anteil der betreuten Kinder in Kindertageseinrichtungen bzw. Kindertagespflege an allen betreuten Kindern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</si>
  <si>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</si>
  <si>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</si>
  <si>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Tab98_i48_lm22: Kinder im Alter von unter 3 Jahren in Kindertagesbetreuung* (Kindertageseinrichtungen und Kindertagespflege) und Anteil der betreuten Kinder in Kindertageseinrichtungen bzw. Kindertagespflege an allen betreuten Kindern in den Bundesländern am 01.03.2021** (Anzahl; Anteil in %)</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</si>
  <si>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</si>
  <si>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Tab98_i48_lm23: Kinder im Alter von unter 3 Jahren in Kindertagesbetreuung* (Kindertageseinrichtungen und Kindertagespflege) und Anteil der betreuten Kinder in Kindertageseinrichtungen bzw. Kindertagespflege an allen betreuten Kindern in den Bundesländern am 01.03.2022 (Anzahl; Anteil in %)</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</si>
  <si>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</si>
  <si>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Tab99_i48_lm23: Kinder im Alter von 3 Jahren bis zum Schuleintritt in Kindertagesbetreuung* (Kindertageseinrichtungen und Kindertagespflege) und Anteil der betreuten Kinder in Kindertageseinrichtungen bzw. Kindertagespflege an allen betreuten Kindern in den Bundesländern am 01.03.2022 (Anzahl; Anteil in %)</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</si>
  <si>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</si>
  <si>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Tab98_i48_lm24: Kinder im Alter von unter 3 Jahren in Kindertagesbetreuung* (Kindertageseinrichtungen und Kindertagespflege) und Anteil der betreuten Kinder in Kindertageseinrichtungen bzw. Kindertagespflege an allen betreuten Kindern in den Bundesländern am 01.03.2023 (Anzahl; Anteil in %)</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</si>
  <si>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</si>
  <si>
    <t>Tab99_i48_lm24: Kinder im Alter von 3 Jahren bis zum Schuleintritt in Kindertagesbetreuung* (Kindertageseinrichtungen und Kindertagespflege) und Anteil der betreuten Kinder in Kindertageseinrichtungen bzw. Kindertagespflege an allen betreuten Kindern in den Bundesländern am 01.03.2023 (Anzahl; Anteil in %)</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</si>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</sst>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2"/>
      <color theme="1"/>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b/>
      <sz val="14"/>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b/>
      <sz val="14"/>
      <color rgb="FFC00000"/>
      <name val="Calibri"/>
      <family val="2"/>
      <scheme val="minor"/>
    </font>
    <font>
      <i/>
      <sz val="12"/>
      <color theme="1"/>
      <name val="Calibri"/>
      <family val="2"/>
      <scheme val="minor"/>
    </font>
    <font>
      <b/>
      <sz val="11"/>
      <color theme="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sz val="11"/>
      <color theme="10"/>
      <name val="Calibri"/>
      <family val="2"/>
      <scheme val="minor"/>
    </font>
    <font>
      <u/>
      <sz val="11"/>
      <color theme="10"/>
      <name val="Calibri"/>
      <family val="2"/>
      <scheme val="minor"/>
    </font>
  </fonts>
  <fills count="9">
    <fill>
      <patternFill patternType="none"/>
    </fill>
    <fill>
      <patternFill patternType="gray125"/>
    </fill>
    <fill>
      <patternFill patternType="solid">
        <fgColor rgb="FFDBEEF4"/>
        <bgColor indexed="64"/>
      </patternFill>
    </fill>
    <fill>
      <patternFill patternType="solid">
        <fgColor theme="0" tint="-4.9989318521683403E-2"/>
        <bgColor indexed="64"/>
      </patternFill>
    </fill>
    <fill>
      <patternFill patternType="solid">
        <fgColor rgb="FFDDD9C4"/>
        <bgColor indexed="64"/>
      </patternFill>
    </fill>
    <fill>
      <patternFill patternType="solid">
        <fgColor rgb="FFF2F2F2"/>
        <bgColor indexed="64"/>
      </patternFill>
    </fill>
    <fill>
      <patternFill patternType="solid">
        <fgColor rgb="FFEEE7CF"/>
        <bgColor indexed="64"/>
      </patternFill>
    </fill>
    <fill>
      <patternFill patternType="solid">
        <fgColor rgb="FFDED9C4"/>
        <bgColor indexed="64"/>
      </patternFill>
    </fill>
    <fill>
      <patternFill patternType="solid">
        <fgColor rgb="FFDAEEF3"/>
        <bgColor indexed="64"/>
      </patternFill>
    </fill>
  </fills>
  <borders count="13">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s>
  <cellStyleXfs count="11">
    <xf numFmtId="0" fontId="0" fillId="0" borderId="0"/>
    <xf numFmtId="0" fontId="2" fillId="0" borderId="0"/>
    <xf numFmtId="0" fontId="2" fillId="0" borderId="0"/>
    <xf numFmtId="0" fontId="2"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 fillId="0" borderId="0"/>
  </cellStyleXfs>
  <cellXfs count="86">
    <xf numFmtId="0" fontId="0" fillId="0" borderId="0" xfId="0"/>
    <xf numFmtId="0" fontId="3" fillId="0" borderId="0" xfId="1" applyFont="1"/>
    <xf numFmtId="0" fontId="6" fillId="0" borderId="0" xfId="1" applyFont="1"/>
    <xf numFmtId="0" fontId="7" fillId="0" borderId="0" xfId="0" applyFont="1"/>
    <xf numFmtId="0" fontId="3" fillId="0" borderId="1" xfId="3" applyFont="1" applyBorder="1"/>
    <xf numFmtId="0" fontId="3" fillId="0" borderId="3" xfId="3" applyFont="1" applyBorder="1"/>
    <xf numFmtId="0" fontId="3" fillId="0" borderId="8" xfId="3" applyFont="1" applyBorder="1"/>
    <xf numFmtId="0" fontId="3" fillId="4" borderId="8" xfId="3" applyFont="1" applyFill="1" applyBorder="1"/>
    <xf numFmtId="0" fontId="3" fillId="4" borderId="9" xfId="3" applyFont="1" applyFill="1" applyBorder="1"/>
    <xf numFmtId="0" fontId="3" fillId="2" borderId="3" xfId="3" applyFont="1" applyFill="1" applyBorder="1"/>
    <xf numFmtId="0" fontId="3" fillId="2" borderId="5" xfId="3" applyFont="1" applyFill="1" applyBorder="1"/>
    <xf numFmtId="3" fontId="3" fillId="4" borderId="1" xfId="3" applyNumberFormat="1" applyFont="1" applyFill="1" applyBorder="1" applyAlignment="1">
      <alignment horizontal="right" indent="6"/>
    </xf>
    <xf numFmtId="3" fontId="3" fillId="4" borderId="2" xfId="3" applyNumberFormat="1" applyFont="1" applyFill="1" applyBorder="1" applyAlignment="1">
      <alignment horizontal="right" indent="6"/>
    </xf>
    <xf numFmtId="3" fontId="3" fillId="0" borderId="3" xfId="3" applyNumberFormat="1" applyFont="1" applyBorder="1" applyAlignment="1">
      <alignment horizontal="right" indent="6"/>
    </xf>
    <xf numFmtId="3" fontId="3" fillId="0" borderId="4" xfId="3" applyNumberFormat="1" applyFont="1" applyBorder="1" applyAlignment="1">
      <alignment horizontal="right" indent="6"/>
    </xf>
    <xf numFmtId="3" fontId="3" fillId="4" borderId="5" xfId="3" applyNumberFormat="1" applyFont="1" applyFill="1" applyBorder="1" applyAlignment="1">
      <alignment horizontal="right" indent="6"/>
    </xf>
    <xf numFmtId="3" fontId="3" fillId="4" borderId="6" xfId="3" applyNumberFormat="1" applyFont="1" applyFill="1" applyBorder="1" applyAlignment="1">
      <alignment horizontal="right" indent="6"/>
    </xf>
    <xf numFmtId="0" fontId="11" fillId="0" borderId="0" xfId="1" applyFont="1" applyAlignment="1">
      <alignment vertical="top" wrapText="1"/>
    </xf>
    <xf numFmtId="164" fontId="3" fillId="0" borderId="1" xfId="3" applyNumberFormat="1" applyFont="1" applyBorder="1" applyAlignment="1">
      <alignment horizontal="right" wrapText="1" indent="7"/>
    </xf>
    <xf numFmtId="164" fontId="3" fillId="2" borderId="3" xfId="3" applyNumberFormat="1" applyFont="1" applyFill="1" applyBorder="1" applyAlignment="1">
      <alignment horizontal="right" wrapText="1" indent="7"/>
    </xf>
    <xf numFmtId="164" fontId="3" fillId="0" borderId="3" xfId="3" applyNumberFormat="1" applyFont="1" applyBorder="1" applyAlignment="1">
      <alignment horizontal="right" wrapText="1" indent="7"/>
    </xf>
    <xf numFmtId="164" fontId="3" fillId="4" borderId="1" xfId="3" applyNumberFormat="1" applyFont="1" applyFill="1" applyBorder="1" applyAlignment="1">
      <alignment horizontal="right" wrapText="1" indent="7"/>
    </xf>
    <xf numFmtId="164" fontId="3" fillId="4" borderId="5" xfId="3" applyNumberFormat="1" applyFont="1" applyFill="1" applyBorder="1" applyAlignment="1">
      <alignment horizontal="right" wrapText="1" indent="7"/>
    </xf>
    <xf numFmtId="0" fontId="4" fillId="5" borderId="9" xfId="3" applyFont="1" applyFill="1" applyBorder="1" applyAlignment="1">
      <alignment horizontal="center" vertical="center" wrapText="1"/>
    </xf>
    <xf numFmtId="0" fontId="4" fillId="5" borderId="5" xfId="3" applyFont="1" applyFill="1" applyBorder="1" applyAlignment="1">
      <alignment horizontal="center" vertical="center" wrapText="1"/>
    </xf>
    <xf numFmtId="3" fontId="3" fillId="0" borderId="1" xfId="3" applyNumberFormat="1" applyFont="1" applyBorder="1" applyAlignment="1">
      <alignment horizontal="right" wrapText="1" indent="7"/>
    </xf>
    <xf numFmtId="3" fontId="3" fillId="2" borderId="3" xfId="3" applyNumberFormat="1" applyFont="1" applyFill="1" applyBorder="1" applyAlignment="1">
      <alignment horizontal="right" wrapText="1" indent="7"/>
    </xf>
    <xf numFmtId="3" fontId="3" fillId="0" borderId="3" xfId="3" applyNumberFormat="1" applyFont="1" applyBorder="1" applyAlignment="1">
      <alignment horizontal="right" wrapText="1" indent="7"/>
    </xf>
    <xf numFmtId="0" fontId="13" fillId="5" borderId="5" xfId="0" applyFont="1" applyFill="1" applyBorder="1" applyAlignment="1">
      <alignment horizontal="center" vertical="center" wrapText="1"/>
    </xf>
    <xf numFmtId="0" fontId="3" fillId="0" borderId="0" xfId="3" applyFont="1" applyAlignment="1">
      <alignment horizontal="left"/>
    </xf>
    <xf numFmtId="0" fontId="3" fillId="0" borderId="0" xfId="3" applyFont="1" applyAlignment="1">
      <alignment wrapText="1"/>
    </xf>
    <xf numFmtId="0" fontId="3" fillId="0" borderId="0" xfId="3" applyFont="1"/>
    <xf numFmtId="0" fontId="3" fillId="0" borderId="0" xfId="3" applyFont="1" applyAlignment="1">
      <alignment horizontal="left" vertical="top"/>
    </xf>
    <xf numFmtId="0" fontId="0" fillId="6" borderId="0" xfId="0" applyFill="1"/>
    <xf numFmtId="164" fontId="0" fillId="0" borderId="0" xfId="0" applyNumberFormat="1"/>
    <xf numFmtId="0" fontId="7" fillId="0" borderId="0" xfId="10" applyFont="1"/>
    <xf numFmtId="0" fontId="1" fillId="0" borderId="0" xfId="10"/>
    <xf numFmtId="0" fontId="13" fillId="5" borderId="5" xfId="10" applyFont="1" applyFill="1" applyBorder="1" applyAlignment="1">
      <alignment horizontal="center" vertical="center" wrapText="1"/>
    </xf>
    <xf numFmtId="164" fontId="1" fillId="0" borderId="0" xfId="10" applyNumberFormat="1"/>
    <xf numFmtId="0" fontId="0" fillId="0" borderId="8" xfId="0" applyBorder="1" applyAlignment="1">
      <alignment horizontal="center" vertical="center"/>
    </xf>
    <xf numFmtId="0" fontId="0" fillId="0" borderId="4" xfId="0" applyBorder="1" applyAlignment="1">
      <alignment horizontal="center" vertical="center"/>
    </xf>
    <xf numFmtId="0" fontId="19" fillId="0" borderId="8" xfId="8" applyFont="1" applyBorder="1" applyAlignment="1">
      <alignment horizontal="left" vertical="center" wrapText="1" indent="1"/>
    </xf>
    <xf numFmtId="0" fontId="19" fillId="0" borderId="0" xfId="8" applyFont="1" applyBorder="1" applyAlignment="1">
      <alignment horizontal="left" vertical="center" wrapText="1" indent="1"/>
    </xf>
    <xf numFmtId="0" fontId="19" fillId="0" borderId="4" xfId="8" applyFont="1" applyBorder="1" applyAlignment="1">
      <alignment horizontal="left" vertical="center" wrapText="1" indent="1"/>
    </xf>
    <xf numFmtId="0" fontId="0" fillId="8" borderId="8" xfId="0" applyFill="1" applyBorder="1" applyAlignment="1">
      <alignment horizontal="center" vertical="center"/>
    </xf>
    <xf numFmtId="0" fontId="0" fillId="8" borderId="4" xfId="0" applyFill="1" applyBorder="1" applyAlignment="1">
      <alignment horizontal="center" vertical="center"/>
    </xf>
    <xf numFmtId="0" fontId="19" fillId="8" borderId="8" xfId="8" applyFont="1" applyFill="1" applyBorder="1" applyAlignment="1">
      <alignment horizontal="left" vertical="center" wrapText="1" indent="1"/>
    </xf>
    <xf numFmtId="0" fontId="19" fillId="8" borderId="0" xfId="8" applyFont="1" applyFill="1" applyBorder="1" applyAlignment="1">
      <alignment horizontal="left" vertical="center" wrapText="1" indent="1"/>
    </xf>
    <xf numFmtId="0" fontId="19" fillId="8" borderId="4" xfId="8" applyFont="1" applyFill="1" applyBorder="1" applyAlignment="1">
      <alignment horizontal="left" vertical="center" wrapText="1" indent="1"/>
    </xf>
    <xf numFmtId="0" fontId="15" fillId="6" borderId="0" xfId="0" applyFont="1" applyFill="1" applyAlignment="1">
      <alignment horizontal="center" vertical="top"/>
    </xf>
    <xf numFmtId="0" fontId="16" fillId="6" borderId="0" xfId="0" applyFont="1" applyFill="1" applyAlignment="1">
      <alignment horizontal="center" vertical="top"/>
    </xf>
    <xf numFmtId="0" fontId="17" fillId="0" borderId="0" xfId="0" applyFont="1" applyAlignment="1">
      <alignment horizontal="center" vertical="center"/>
    </xf>
    <xf numFmtId="0" fontId="18" fillId="0" borderId="0" xfId="0" applyFont="1" applyAlignment="1">
      <alignment horizontal="center" vertical="center"/>
    </xf>
    <xf numFmtId="0" fontId="7" fillId="7" borderId="11" xfId="0" applyFont="1" applyFill="1" applyBorder="1" applyAlignment="1">
      <alignment horizontal="center" vertical="center"/>
    </xf>
    <xf numFmtId="0" fontId="10" fillId="7" borderId="11" xfId="0" applyFont="1" applyFill="1"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19" fillId="0" borderId="12" xfId="8" applyFont="1" applyBorder="1" applyAlignment="1">
      <alignment horizontal="left" vertical="center" wrapText="1" indent="1"/>
    </xf>
    <xf numFmtId="0" fontId="19" fillId="0" borderId="10" xfId="8" applyFont="1" applyBorder="1" applyAlignment="1">
      <alignment horizontal="left" vertical="center" wrapText="1" indent="1"/>
    </xf>
    <xf numFmtId="0" fontId="19" fillId="0" borderId="2" xfId="8" applyFont="1" applyBorder="1" applyAlignment="1">
      <alignment horizontal="left" vertical="center" wrapText="1" indent="1"/>
    </xf>
    <xf numFmtId="0" fontId="0" fillId="0" borderId="10" xfId="0" applyBorder="1" applyAlignment="1">
      <alignment horizontal="center" vertical="center"/>
    </xf>
    <xf numFmtId="0" fontId="20" fillId="6" borderId="0" xfId="9" applyFont="1" applyFill="1" applyBorder="1" applyAlignment="1">
      <alignment horizontal="left" wrapText="1"/>
    </xf>
    <xf numFmtId="0" fontId="19" fillId="8" borderId="9" xfId="8" applyFont="1" applyFill="1" applyBorder="1" applyAlignment="1">
      <alignment horizontal="left" vertical="center" wrapText="1" indent="1"/>
    </xf>
    <xf numFmtId="0" fontId="19" fillId="8" borderId="7" xfId="8" applyFont="1" applyFill="1" applyBorder="1" applyAlignment="1">
      <alignment horizontal="left" vertical="center" wrapText="1" indent="1"/>
    </xf>
    <xf numFmtId="0" fontId="19" fillId="8" borderId="6" xfId="8" applyFont="1" applyFill="1" applyBorder="1" applyAlignment="1">
      <alignment horizontal="left" vertical="center" wrapText="1" indent="1"/>
    </xf>
    <xf numFmtId="0" fontId="0" fillId="8" borderId="9" xfId="0" applyFill="1" applyBorder="1" applyAlignment="1">
      <alignment horizontal="center" vertical="center"/>
    </xf>
    <xf numFmtId="0" fontId="0" fillId="8" borderId="6" xfId="0" applyFill="1" applyBorder="1" applyAlignment="1">
      <alignment horizontal="center" vertical="center"/>
    </xf>
    <xf numFmtId="0" fontId="3" fillId="0" borderId="0" xfId="3" applyFont="1" applyAlignment="1">
      <alignment horizontal="left" wrapText="1"/>
    </xf>
    <xf numFmtId="0" fontId="14" fillId="0" borderId="0" xfId="1" applyFont="1" applyAlignment="1">
      <alignment horizontal="left" vertical="top" wrapText="1"/>
    </xf>
    <xf numFmtId="0" fontId="4" fillId="3" borderId="1"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5" xfId="1" applyFont="1" applyFill="1" applyBorder="1" applyAlignment="1">
      <alignment horizontal="center" vertical="center"/>
    </xf>
    <xf numFmtId="0" fontId="4" fillId="5" borderId="10" xfId="3" applyFont="1" applyFill="1" applyBorder="1" applyAlignment="1">
      <alignment horizontal="center" vertical="center" wrapText="1"/>
    </xf>
    <xf numFmtId="0" fontId="10" fillId="5" borderId="2" xfId="10" applyFont="1" applyFill="1" applyBorder="1" applyAlignment="1">
      <alignment vertical="center"/>
    </xf>
    <xf numFmtId="0" fontId="5" fillId="4" borderId="9" xfId="3" applyFont="1" applyFill="1" applyBorder="1" applyAlignment="1">
      <alignment horizontal="center" vertical="center" wrapTex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2" fillId="4" borderId="6" xfId="10" applyFont="1" applyFill="1" applyBorder="1" applyAlignment="1">
      <alignment vertical="center"/>
    </xf>
    <xf numFmtId="0" fontId="3" fillId="0" borderId="10" xfId="1" applyFont="1" applyBorder="1" applyAlignment="1">
      <alignment horizontal="left" wrapText="1"/>
    </xf>
    <xf numFmtId="0" fontId="10" fillId="5" borderId="2" xfId="0" applyFont="1" applyFill="1" applyBorder="1" applyAlignment="1">
      <alignment vertical="center"/>
    </xf>
    <xf numFmtId="0" fontId="12" fillId="4" borderId="6" xfId="0" applyFont="1" applyFill="1" applyBorder="1" applyAlignment="1">
      <alignment vertical="center"/>
    </xf>
    <xf numFmtId="0" fontId="3" fillId="0" borderId="0" xfId="1" applyFont="1" applyAlignment="1">
      <alignment horizontal="left" vertical="top" wrapText="1"/>
    </xf>
    <xf numFmtId="0" fontId="3" fillId="0" borderId="0" xfId="3" applyFont="1" applyAlignment="1">
      <alignment horizontal="left" vertical="top" wrapText="1"/>
    </xf>
    <xf numFmtId="0" fontId="3" fillId="0" borderId="10" xfId="1" applyFont="1" applyBorder="1" applyAlignment="1">
      <alignment horizontal="left" vertical="top" wrapText="1"/>
    </xf>
  </cellXfs>
  <cellStyles count="11">
    <cellStyle name="Besuchter Hyperlink" xfId="5" builtinId="9" hidden="1"/>
    <cellStyle name="Besuchter Hyperlink" xfId="7" builtinId="9" hidden="1"/>
    <cellStyle name="Hyperlink" xfId="9" xr:uid="{4B83D436-CCFC-4ADD-9F80-9C65840A892B}"/>
    <cellStyle name="Link" xfId="4" builtinId="8" hidden="1"/>
    <cellStyle name="Link" xfId="6" builtinId="8" hidden="1"/>
    <cellStyle name="Link" xfId="8" builtinId="8"/>
    <cellStyle name="Standard" xfId="0" builtinId="0"/>
    <cellStyle name="Standard 10 2" xfId="1" xr:uid="{00000000-0005-0000-0000-000005000000}"/>
    <cellStyle name="Standard 2" xfId="3" xr:uid="{00000000-0005-0000-0000-000006000000}"/>
    <cellStyle name="Standard 3" xfId="10" xr:uid="{81773F08-EF72-40BB-9798-E0B087E8F9C5}"/>
    <cellStyle name="Standard 3 2" xfId="2" xr:uid="{00000000-0005-0000-0000-000007000000}"/>
  </cellStyles>
  <dxfs count="0"/>
  <tableStyles count="0" defaultTableStyle="TableStyleMedium9" defaultPivotStyle="PivotStyleMedium7"/>
  <colors>
    <mruColors>
      <color rgb="FFF2F2F2"/>
      <color rgb="FFDBEEF4"/>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62501-5B66-41A1-8499-C5FFA5A439DC}">
  <sheetPr>
    <tabColor rgb="FF00B0F0"/>
  </sheetPr>
  <dimension ref="A1:L24"/>
  <sheetViews>
    <sheetView tabSelected="1" workbookViewId="0">
      <selection activeCell="F16" sqref="F16:K16"/>
    </sheetView>
  </sheetViews>
  <sheetFormatPr baseColWidth="10" defaultColWidth="11" defaultRowHeight="15.6"/>
  <cols>
    <col min="1" max="1" width="4.3984375" customWidth="1"/>
    <col min="3" max="3" width="9.09765625" customWidth="1"/>
    <col min="5" max="5" width="8.8984375" customWidth="1"/>
    <col min="11" max="11" width="75.59765625" customWidth="1"/>
    <col min="12" max="12" width="5.5" customWidth="1"/>
  </cols>
  <sheetData>
    <row r="1" spans="1:12" ht="33" customHeight="1">
      <c r="A1" s="33"/>
      <c r="B1" s="33"/>
      <c r="C1" s="33"/>
      <c r="D1" s="33"/>
      <c r="E1" s="33"/>
      <c r="F1" s="33"/>
      <c r="G1" s="33"/>
      <c r="H1" s="33"/>
      <c r="I1" s="33"/>
      <c r="J1" s="33"/>
      <c r="K1" s="33"/>
      <c r="L1" s="33"/>
    </row>
    <row r="2" spans="1:12">
      <c r="A2" s="33"/>
      <c r="B2" s="49" t="s">
        <v>53</v>
      </c>
      <c r="C2" s="50"/>
      <c r="D2" s="50"/>
      <c r="E2" s="50"/>
      <c r="F2" s="50"/>
      <c r="G2" s="50"/>
      <c r="H2" s="50"/>
      <c r="I2" s="50"/>
      <c r="J2" s="50"/>
      <c r="K2" s="50"/>
      <c r="L2" s="33"/>
    </row>
    <row r="3" spans="1:12" ht="24" customHeight="1">
      <c r="A3" s="33"/>
      <c r="B3" s="50"/>
      <c r="C3" s="50"/>
      <c r="D3" s="50"/>
      <c r="E3" s="50"/>
      <c r="F3" s="50"/>
      <c r="G3" s="50"/>
      <c r="H3" s="50"/>
      <c r="I3" s="50"/>
      <c r="J3" s="50"/>
      <c r="K3" s="50"/>
      <c r="L3" s="33"/>
    </row>
    <row r="4" spans="1:12">
      <c r="A4" s="33"/>
      <c r="B4" s="51" t="s">
        <v>59</v>
      </c>
      <c r="C4" s="52"/>
      <c r="D4" s="52"/>
      <c r="E4" s="52"/>
      <c r="F4" s="52"/>
      <c r="G4" s="52"/>
      <c r="H4" s="52"/>
      <c r="I4" s="52"/>
      <c r="J4" s="52"/>
      <c r="K4" s="52"/>
      <c r="L4" s="33"/>
    </row>
    <row r="5" spans="1:12" ht="39.9" customHeight="1">
      <c r="A5" s="33"/>
      <c r="B5" s="52"/>
      <c r="C5" s="52"/>
      <c r="D5" s="52"/>
      <c r="E5" s="52"/>
      <c r="F5" s="52"/>
      <c r="G5" s="52"/>
      <c r="H5" s="52"/>
      <c r="I5" s="52"/>
      <c r="J5" s="52"/>
      <c r="K5" s="52"/>
      <c r="L5" s="33"/>
    </row>
    <row r="6" spans="1:12">
      <c r="A6" s="33"/>
      <c r="B6" s="53" t="s">
        <v>54</v>
      </c>
      <c r="C6" s="53"/>
      <c r="D6" s="53" t="s">
        <v>55</v>
      </c>
      <c r="E6" s="54"/>
      <c r="F6" s="53" t="s">
        <v>56</v>
      </c>
      <c r="G6" s="53"/>
      <c r="H6" s="53"/>
      <c r="I6" s="53"/>
      <c r="J6" s="53"/>
      <c r="K6" s="53"/>
      <c r="L6" s="33"/>
    </row>
    <row r="7" spans="1:12">
      <c r="A7" s="33"/>
      <c r="B7" s="53"/>
      <c r="C7" s="53"/>
      <c r="D7" s="54"/>
      <c r="E7" s="54"/>
      <c r="F7" s="53"/>
      <c r="G7" s="53"/>
      <c r="H7" s="53"/>
      <c r="I7" s="53"/>
      <c r="J7" s="53"/>
      <c r="K7" s="53"/>
      <c r="L7" s="33"/>
    </row>
    <row r="8" spans="1:12" ht="33.75" customHeight="1">
      <c r="A8" s="33"/>
      <c r="B8" s="39">
        <v>2023</v>
      </c>
      <c r="C8" s="40"/>
      <c r="D8" s="55" t="s">
        <v>57</v>
      </c>
      <c r="E8" s="56"/>
      <c r="F8" s="41" t="s">
        <v>69</v>
      </c>
      <c r="G8" s="42"/>
      <c r="H8" s="42"/>
      <c r="I8" s="42"/>
      <c r="J8" s="42"/>
      <c r="K8" s="43"/>
      <c r="L8" s="33"/>
    </row>
    <row r="9" spans="1:12" ht="33.75" customHeight="1">
      <c r="A9" s="33"/>
      <c r="B9" s="44">
        <v>2022</v>
      </c>
      <c r="C9" s="45"/>
      <c r="D9" s="39"/>
      <c r="E9" s="40"/>
      <c r="F9" s="46" t="s">
        <v>65</v>
      </c>
      <c r="G9" s="47"/>
      <c r="H9" s="47"/>
      <c r="I9" s="47"/>
      <c r="J9" s="47"/>
      <c r="K9" s="48"/>
      <c r="L9" s="33"/>
    </row>
    <row r="10" spans="1:12" ht="33.75" customHeight="1">
      <c r="A10" s="33"/>
      <c r="B10" s="39">
        <v>2021</v>
      </c>
      <c r="C10" s="40"/>
      <c r="D10" s="39"/>
      <c r="E10" s="40"/>
      <c r="F10" s="41" t="s">
        <v>63</v>
      </c>
      <c r="G10" s="42"/>
      <c r="H10" s="42"/>
      <c r="I10" s="42"/>
      <c r="J10" s="42"/>
      <c r="K10" s="43"/>
      <c r="L10" s="33"/>
    </row>
    <row r="11" spans="1:12" ht="33" customHeight="1">
      <c r="A11" s="33"/>
      <c r="B11" s="44">
        <v>2020</v>
      </c>
      <c r="C11" s="45"/>
      <c r="D11" s="39"/>
      <c r="E11" s="40"/>
      <c r="F11" s="46" t="s">
        <v>46</v>
      </c>
      <c r="G11" s="47"/>
      <c r="H11" s="47"/>
      <c r="I11" s="47"/>
      <c r="J11" s="47"/>
      <c r="K11" s="48"/>
      <c r="L11" s="33"/>
    </row>
    <row r="12" spans="1:12" ht="33.75" customHeight="1">
      <c r="A12" s="33"/>
      <c r="B12" s="39">
        <v>2019</v>
      </c>
      <c r="C12" s="40"/>
      <c r="D12" s="39"/>
      <c r="E12" s="40"/>
      <c r="F12" s="41" t="s">
        <v>35</v>
      </c>
      <c r="G12" s="42"/>
      <c r="H12" s="42"/>
      <c r="I12" s="42"/>
      <c r="J12" s="42"/>
      <c r="K12" s="43"/>
      <c r="L12" s="33"/>
    </row>
    <row r="13" spans="1:12" ht="34.5" customHeight="1">
      <c r="A13" s="33"/>
      <c r="B13" s="44">
        <v>2018</v>
      </c>
      <c r="C13" s="45"/>
      <c r="D13" s="39"/>
      <c r="E13" s="40"/>
      <c r="F13" s="46" t="s">
        <v>33</v>
      </c>
      <c r="G13" s="47"/>
      <c r="H13" s="47"/>
      <c r="I13" s="47"/>
      <c r="J13" s="47"/>
      <c r="K13" s="48"/>
      <c r="L13" s="33"/>
    </row>
    <row r="14" spans="1:12" ht="33" customHeight="1">
      <c r="A14" s="33"/>
      <c r="B14" s="39">
        <v>2017</v>
      </c>
      <c r="C14" s="40"/>
      <c r="D14" s="39"/>
      <c r="E14" s="40"/>
      <c r="F14" s="41" t="s">
        <v>31</v>
      </c>
      <c r="G14" s="42"/>
      <c r="H14" s="42"/>
      <c r="I14" s="42"/>
      <c r="J14" s="42"/>
      <c r="K14" s="43"/>
      <c r="L14" s="33"/>
    </row>
    <row r="15" spans="1:12" ht="33" customHeight="1">
      <c r="A15" s="33"/>
      <c r="B15" s="44">
        <v>2016</v>
      </c>
      <c r="C15" s="45"/>
      <c r="D15" s="57"/>
      <c r="E15" s="58"/>
      <c r="F15" s="46" t="s">
        <v>21</v>
      </c>
      <c r="G15" s="47"/>
      <c r="H15" s="47"/>
      <c r="I15" s="47"/>
      <c r="J15" s="47"/>
      <c r="K15" s="48"/>
      <c r="L15" s="33"/>
    </row>
    <row r="16" spans="1:12" ht="33" customHeight="1">
      <c r="A16" s="33"/>
      <c r="B16" s="55">
        <v>2023</v>
      </c>
      <c r="C16" s="56"/>
      <c r="D16" s="62" t="s">
        <v>58</v>
      </c>
      <c r="E16" s="62"/>
      <c r="F16" s="59" t="s">
        <v>71</v>
      </c>
      <c r="G16" s="60"/>
      <c r="H16" s="60"/>
      <c r="I16" s="60"/>
      <c r="J16" s="60"/>
      <c r="K16" s="61"/>
      <c r="L16" s="33"/>
    </row>
    <row r="17" spans="1:12" ht="33" customHeight="1">
      <c r="A17" s="33"/>
      <c r="B17" s="44">
        <v>2022</v>
      </c>
      <c r="C17" s="45"/>
      <c r="D17" s="39"/>
      <c r="E17" s="40"/>
      <c r="F17" s="46" t="s">
        <v>67</v>
      </c>
      <c r="G17" s="47"/>
      <c r="H17" s="47"/>
      <c r="I17" s="47"/>
      <c r="J17" s="47"/>
      <c r="K17" s="48"/>
      <c r="L17" s="33"/>
    </row>
    <row r="18" spans="1:12" ht="33" customHeight="1">
      <c r="A18" s="33"/>
      <c r="B18" s="39">
        <v>2021</v>
      </c>
      <c r="C18" s="40"/>
      <c r="D18" s="39"/>
      <c r="E18" s="40"/>
      <c r="F18" s="41" t="s">
        <v>60</v>
      </c>
      <c r="G18" s="42"/>
      <c r="H18" s="42"/>
      <c r="I18" s="42"/>
      <c r="J18" s="42"/>
      <c r="K18" s="43"/>
      <c r="L18" s="33"/>
    </row>
    <row r="19" spans="1:12" ht="32.25" customHeight="1">
      <c r="A19" s="33"/>
      <c r="B19" s="44">
        <v>2020</v>
      </c>
      <c r="C19" s="45"/>
      <c r="D19" s="39"/>
      <c r="E19" s="40"/>
      <c r="F19" s="46" t="s">
        <v>49</v>
      </c>
      <c r="G19" s="47"/>
      <c r="H19" s="47"/>
      <c r="I19" s="47"/>
      <c r="J19" s="47"/>
      <c r="K19" s="48"/>
      <c r="L19" s="33"/>
    </row>
    <row r="20" spans="1:12" ht="33" customHeight="1">
      <c r="A20" s="33"/>
      <c r="B20" s="39">
        <v>2019</v>
      </c>
      <c r="C20" s="40"/>
      <c r="D20" s="39"/>
      <c r="E20" s="40"/>
      <c r="F20" s="41" t="s">
        <v>40</v>
      </c>
      <c r="G20" s="42"/>
      <c r="H20" s="42"/>
      <c r="I20" s="42"/>
      <c r="J20" s="42"/>
      <c r="K20" s="43"/>
      <c r="L20" s="33"/>
    </row>
    <row r="21" spans="1:12" ht="31.5" customHeight="1">
      <c r="A21" s="33"/>
      <c r="B21" s="44">
        <v>2018</v>
      </c>
      <c r="C21" s="45"/>
      <c r="D21" s="39"/>
      <c r="E21" s="40"/>
      <c r="F21" s="46" t="s">
        <v>32</v>
      </c>
      <c r="G21" s="47"/>
      <c r="H21" s="47"/>
      <c r="I21" s="47"/>
      <c r="J21" s="47"/>
      <c r="K21" s="48"/>
      <c r="L21" s="33"/>
    </row>
    <row r="22" spans="1:12" ht="31.5" customHeight="1">
      <c r="A22" s="33"/>
      <c r="B22" s="39">
        <v>2017</v>
      </c>
      <c r="C22" s="40"/>
      <c r="D22" s="39"/>
      <c r="E22" s="40"/>
      <c r="F22" s="41" t="s">
        <v>30</v>
      </c>
      <c r="G22" s="42"/>
      <c r="H22" s="42"/>
      <c r="I22" s="42"/>
      <c r="J22" s="42"/>
      <c r="K22" s="43"/>
      <c r="L22" s="33"/>
    </row>
    <row r="23" spans="1:12" ht="31.5" customHeight="1">
      <c r="A23" s="33"/>
      <c r="B23" s="67">
        <v>2016</v>
      </c>
      <c r="C23" s="68"/>
      <c r="D23" s="57"/>
      <c r="E23" s="58"/>
      <c r="F23" s="64" t="s">
        <v>27</v>
      </c>
      <c r="G23" s="65"/>
      <c r="H23" s="65"/>
      <c r="I23" s="65"/>
      <c r="J23" s="65"/>
      <c r="K23" s="66"/>
      <c r="L23" s="33"/>
    </row>
    <row r="24" spans="1:12" ht="33" customHeight="1">
      <c r="A24" s="33"/>
      <c r="B24" s="33"/>
      <c r="C24" s="33"/>
      <c r="D24" s="33"/>
      <c r="E24" s="33"/>
      <c r="F24" s="63"/>
      <c r="G24" s="63"/>
      <c r="H24" s="63"/>
      <c r="I24" s="63"/>
      <c r="J24" s="63"/>
      <c r="K24" s="63"/>
      <c r="L24" s="33"/>
    </row>
  </sheetData>
  <mergeCells count="40">
    <mergeCell ref="D16:E23"/>
    <mergeCell ref="F24:K24"/>
    <mergeCell ref="F23:K23"/>
    <mergeCell ref="B19:C19"/>
    <mergeCell ref="F19:K19"/>
    <mergeCell ref="B20:C20"/>
    <mergeCell ref="F20:K20"/>
    <mergeCell ref="B21:C21"/>
    <mergeCell ref="F21:K21"/>
    <mergeCell ref="B22:C22"/>
    <mergeCell ref="F22:K22"/>
    <mergeCell ref="B23:C23"/>
    <mergeCell ref="B17:C17"/>
    <mergeCell ref="F17:K17"/>
    <mergeCell ref="B8:C8"/>
    <mergeCell ref="F8:K8"/>
    <mergeCell ref="D8:E15"/>
    <mergeCell ref="B9:C9"/>
    <mergeCell ref="F9:K9"/>
    <mergeCell ref="B2:K3"/>
    <mergeCell ref="B4:K5"/>
    <mergeCell ref="B6:C7"/>
    <mergeCell ref="D6:E7"/>
    <mergeCell ref="F6:K7"/>
    <mergeCell ref="B18:C18"/>
    <mergeCell ref="F18:K18"/>
    <mergeCell ref="B10:C10"/>
    <mergeCell ref="F10:K10"/>
    <mergeCell ref="B11:C11"/>
    <mergeCell ref="F11:K11"/>
    <mergeCell ref="B12:C12"/>
    <mergeCell ref="F12:K12"/>
    <mergeCell ref="B13:C13"/>
    <mergeCell ref="F13:K13"/>
    <mergeCell ref="B14:C14"/>
    <mergeCell ref="F14:K14"/>
    <mergeCell ref="B15:C15"/>
    <mergeCell ref="F15:K15"/>
    <mergeCell ref="B16:C16"/>
    <mergeCell ref="F16:K16"/>
  </mergeCells>
  <hyperlinks>
    <hyperlink ref="F11:K11" location="'01.03.2020 | &lt; 3 Jahre'!A1" display="Tab98_i48_lm21: Kinder im Alter von unter 3 Jahren in Kindertagesbetreuung* (Kindertageseinrichtungen und Kindertagespflege) und Anteil der betreuten Kinder in Kindertageseinrichtungen bzw. Kindertagespflege an allen betreuten Kindern in den Bundesländern am 01.03.2020 (Anzahl; Anteil in %)" xr:uid="{121AA8B3-B880-47B2-B3E4-69A17F7AC88E}"/>
    <hyperlink ref="F12:K12" location="'01.03.2019 | &lt; 3 Jahre'!A1" display="Tab98_i48_lm20: Kinder im Alter von unter 3 Jahren in Kindertagesbetreuung* (Kindertageseinrichtungen und Kindertagespflege) und Anteil der betreuten Kinder in Kindertageseinrichtungen bzw. Kindertagespflege an allen betreuten Kindern in den Bundesländern am 01.03.2019 (Anzahl; Anteil in %)" xr:uid="{BAA052B8-19D3-44CE-A742-B8FD9CD8AC19}"/>
    <hyperlink ref="F13:K13" location="'01.03.2018 | &lt; 3 Jahre  '!A1" display="Tab98_i48_lm19: Kinder im Alter von unter 3 Jahren in Kindertagesbetreuung* (Tageseinrichtungen und Kindertagespflege) und Anteil der betreuten Kinder in Tageseinrichtungen bzw. Kindertagespflege an allen betreuten Kindern in den Bundesländern am 01.03.2018 (Anzahl; Anteil in %)" xr:uid="{E8E2A1B2-7215-4F9B-9D1F-DB6A9ED21331}"/>
    <hyperlink ref="F14:K14" location="'01.03.2017 | &lt; 3 Jahre '!A1" display="Tab98_i48_lm18: Kinder im Alter von unter 3 Jahren in Kindertagesbetreuung* (Tageseinrichtungen und Kindertagespflege) und Anteil der betreuten Kinder in Tageseinrichtungen bzw. Kindertagespflege an allen betreuten Kindern in den Bundesländern am 01.03.2017 (Anzahl; Anteil in %)" xr:uid="{C8657823-1B6E-4FC6-8337-5517EBFA4B0D}"/>
    <hyperlink ref="F15:K15" location="'01.03.2016 | &lt; 3 Jahre'!A1" display="Tab98_i48_lm17: Kinder im Alter von unter 3 Jahren in Kindertagesbetreuung* (Tageseinrichtungen und Kindertagespflege) und Anteil der betreuten Kinder in Tageseinrichtungen bzw. Kindertagespflege an allen betreuten Kindern in den Bundesländern am 01.03.2016 (Anzahl; Anteil in %)" xr:uid="{C20D92E6-4301-4F62-BB78-94E04BD79C6F}"/>
    <hyperlink ref="F19:K19" location="'01.03.2020 | ab 3 Jahre'!A1" display="Tab99_i48_lm21: Kinder im Alter von 3 Jahren bis zum Schuleintritt in Kindertagesbetreuung* (Kindertageseinrichtungen und Kindertagespflege) und Anteil der betreuten Kinder in Kindertageseinrichtungen bzw. Kindertagespflege an allen betreuten Kindern in den Bundesländern am 01.03.2020 (Anzahl; Anteil in %)" xr:uid="{BE1651BC-5485-41EF-9B30-946EE772A7DF}"/>
    <hyperlink ref="F20:K20" location="'01.03.2019 | ab 3 Jahre'!A1" display="Tab99_i48_lm20: Kinder im Alter von 3 Jahren bis zum Schuleintritt in Kindertagesbetreuung* (Kindertageseinrichtungen und Kindertagespflege) und Anteil der betreuten Kinder in Kindertageseinrichtungen bzw. Kindertagespflege an allen betreuten Kindern in den Bundesländern am 01.03.2019 (Anzahl; Anteil in %)" xr:uid="{6C106EDF-1BD1-48D2-B5E2-1BC4ABF2072D}"/>
    <hyperlink ref="F21:K21" location="'01.03.2018 | ab 3 Jahre'!A1" display="Tab99_i48_lm19: Kinder im Alter von 3 Jahren bis zum Schuleintritt in Kindertagesbetreuung* (Tageseinrichtungen und Kindertagespflege) und Anteil der betreuten Kinder in Tageseinrichtungen bzw. Kindertagespflege an allen betreuten Kindern in den Bundesländern am 01.03.2018 (Anzahl; Anteil in %)" xr:uid="{1A34032F-89F7-46FC-8788-730D53CD785B}"/>
    <hyperlink ref="F22:K22" location="'01.03.2017 | ab 3 Jahre'!A1" display="Tab99_i48_lm18: Kinder im Alter von 3 Jahren bis zum Schuleintritt in Kindertagesbetreuung* (Tageseinrichtungen und Kindertagespflege) und Anteil der betreuten Kinder in Tageseinrichtungen bzw. Kindertagespflege an allen betreuten Kindern in den Bundesländern am 01.03.2017 (Anzahl; Anteil in %)" xr:uid="{86DC9158-BC9A-4E86-B2E3-B1CEB8CAA436}"/>
    <hyperlink ref="F23:K23" location="'01.03.2016 | ab 3 Jahre'!A1" display="Tab99_i48_lm17: Kinder im Alter von 3 Jahren bis zum Schuleintritt in Kindertagesbetreuung* (Tageseinrichtungen und Kindertagespflege) und Anteil der betreuten Kinder in Tageseinrichtungen bzw. Kindertagespflege an allen betreuten Kindern in den Bundesländern am 01.03.2016 (Anzahl; Anteil in %)" xr:uid="{286B3835-35B6-46F3-B495-1791513F1988}"/>
    <hyperlink ref="F18:K18" location="'01.03.2021 | ab 3 Jahre'!A1" display="Tab99_i48_lm22: Kinder im Alter von 3 Jahren bis zum Schuleintritt in Kindertagesbetreuung* (Kindertageseinrichtungen und Kindertagespflege) und Anteil der betreuten Kinder in Kindertageseinrichtungen bzw. Kindertagespflege an allen betreuten Kindern in den Bundesländern am 01.03.2021** (Anzahl; Anteil in %)" xr:uid="{9C26200A-1C20-44B0-8FE1-A814B64667D7}"/>
    <hyperlink ref="F10:K10" location="'01.03.2021 | &lt; 3 Jahre'!A1" display="Tab98_i48_lm22: Kinder im Alter von unter 3 Jahren in Kindertagesbetreuung* (Kindertageseinrichtungen und Kindertagespflege) und Anteil der betreuten Kinder in Kindertageseinrichtungen bzw. Kindertagespflege an allen betreuten Kindern in den Bundesländern am 01.03.2021** (Anzahl; Anteil in %)" xr:uid="{E9EE7798-D08B-4A9D-8EE3-6E20E3D19D69}"/>
    <hyperlink ref="F9" location="'01.03.2022 | &lt; 3 Jahre'!A1" display="Tab98_i48_lm23: Kinder im Alter von unter 3 Jahren in Kindertagesbetreuung* (Kindertageseinrichtungen und Kindertagespflege) und Anteil der betreuten Kinder in Kindertageseinrichtungen bzw. Kindertagespflege an allen betreuten Kindern in den Bundesländern am 01.03.2022 (Anzahl; Anteil in %)" xr:uid="{78E646D1-D2DD-420E-8B46-CC35BD59FB1F}"/>
    <hyperlink ref="F17" location="'01.03.2022 | ab 3 Jahre'!A1" display="Tab99_i48_lm23: Kinder im Alter von 3 Jahren bis zum Schuleintritt in Kindertagesbetreuung* (Kindertageseinrichtungen und Kindertagespflege) und Anteil der betreuten Kinder in Kindertageseinrichtungen bzw. Kindertagespflege an allen betreuten Kindern in den Bundesländern am 01.03.2022 (Anzahl; Anteil in %)" xr:uid="{4E6507EE-8E9E-4BC8-BEB7-010466F853E1}"/>
    <hyperlink ref="F8:K8" location="'01.03.2023 | &lt; 3 Jahre'!A1" display="Tab98_i48_lm24: Kinder im Alter von unter 3 Jahren in Kindertagesbetreuung* (Kindertageseinrichtungen und Kindertagespflege) und Anteil der betreuten Kinder in Kindertageseinrichtungen bzw. Kindertagespflege an allen betreuten Kindern in den Bundesländern am 01.03.2023 (Anzahl; Anteil in %)" xr:uid="{5F652F96-FF41-4878-AD4D-2B6B86A2425A}"/>
    <hyperlink ref="F16:K16" location="'01.03.2023 | ab 3 Jahre'!A1" display="Tab99_i48_lm24: Kinder im Alter von 3 Jahren bis zum Schuleintritt in Kindertagesbetreuung* (Kindertageseinrichtungen und Kindertagespflege) und Anteil der betreuten Kinder in Kindertageseinrichtungen bzw. Kindertagespflege an allen betreuten Kindern in den Bundesländern am 01.03.2023 (Anzahl; Anteil in %)" xr:uid="{6525101D-1C0F-4678-8959-EB13B43117EA}"/>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B9AC6-9A1C-48D1-B357-B05138EE879C}">
  <sheetPr published="0">
    <tabColor rgb="FF002060"/>
  </sheetPr>
  <dimension ref="B2:N27"/>
  <sheetViews>
    <sheetView workbookViewId="0"/>
  </sheetViews>
  <sheetFormatPr baseColWidth="10" defaultColWidth="9.3984375" defaultRowHeight="14.4"/>
  <cols>
    <col min="1" max="1" width="9.3984375" style="36"/>
    <col min="2" max="2" width="26.5" style="36" customWidth="1"/>
    <col min="3" max="3" width="23.796875" style="36" customWidth="1"/>
    <col min="4" max="4" width="24.69921875" style="36" customWidth="1"/>
    <col min="5" max="5" width="25.59765625" style="36" customWidth="1"/>
    <col min="6" max="7" width="24.69921875" style="36" customWidth="1"/>
    <col min="8" max="8" width="16.19921875" style="36" customWidth="1"/>
    <col min="9" max="9" width="15.69921875" style="36" customWidth="1"/>
    <col min="10" max="10" width="16.59765625" style="36" customWidth="1"/>
    <col min="11" max="11" width="16.19921875" style="36" customWidth="1"/>
    <col min="12" max="12" width="16.59765625" style="36" customWidth="1"/>
    <col min="13" max="13" width="9.3984375" style="36"/>
    <col min="14" max="14" width="10.296875" style="36" customWidth="1"/>
    <col min="15" max="16384" width="9.3984375" style="36"/>
  </cols>
  <sheetData>
    <row r="2" spans="2:14" s="35" customFormat="1" ht="33.450000000000003" customHeight="1">
      <c r="B2" s="70" t="s">
        <v>71</v>
      </c>
      <c r="C2" s="70"/>
      <c r="D2" s="70"/>
      <c r="E2" s="70"/>
      <c r="F2" s="70"/>
      <c r="G2" s="70"/>
      <c r="H2" s="17"/>
      <c r="I2" s="17"/>
      <c r="J2" s="17"/>
      <c r="K2" s="17"/>
      <c r="L2" s="17"/>
      <c r="M2" s="2"/>
      <c r="N2" s="2"/>
    </row>
    <row r="3" spans="2:14" ht="16.5" customHeight="1">
      <c r="B3" s="71" t="s">
        <v>0</v>
      </c>
      <c r="C3" s="74" t="s">
        <v>36</v>
      </c>
      <c r="D3" s="74"/>
      <c r="E3" s="74"/>
      <c r="F3" s="74"/>
      <c r="G3" s="75"/>
      <c r="M3" s="1"/>
      <c r="N3" s="1"/>
    </row>
    <row r="4" spans="2:14" ht="28.8">
      <c r="B4" s="72"/>
      <c r="C4" s="37" t="s">
        <v>23</v>
      </c>
      <c r="D4" s="23" t="s">
        <v>47</v>
      </c>
      <c r="E4" s="24" t="s">
        <v>42</v>
      </c>
      <c r="F4" s="23" t="s">
        <v>47</v>
      </c>
      <c r="G4" s="24" t="s">
        <v>42</v>
      </c>
      <c r="M4" s="1"/>
      <c r="N4" s="1"/>
    </row>
    <row r="5" spans="2:14" ht="15.6">
      <c r="B5" s="73"/>
      <c r="C5" s="76" t="s">
        <v>1</v>
      </c>
      <c r="D5" s="77"/>
      <c r="E5" s="78"/>
      <c r="F5" s="77" t="s">
        <v>24</v>
      </c>
      <c r="G5" s="79"/>
      <c r="M5" s="1"/>
      <c r="N5" s="1"/>
    </row>
    <row r="6" spans="2:14">
      <c r="B6" s="4" t="s">
        <v>2</v>
      </c>
      <c r="C6" s="25">
        <v>377789</v>
      </c>
      <c r="D6" s="25">
        <v>375976</v>
      </c>
      <c r="E6" s="25">
        <v>1813</v>
      </c>
      <c r="F6" s="18">
        <v>99.520102491073061</v>
      </c>
      <c r="G6" s="18">
        <v>0.47989750892694066</v>
      </c>
      <c r="H6" s="38"/>
      <c r="M6" s="1"/>
      <c r="N6" s="1"/>
    </row>
    <row r="7" spans="2:14">
      <c r="B7" s="9" t="s">
        <v>3</v>
      </c>
      <c r="C7" s="26">
        <v>435517</v>
      </c>
      <c r="D7" s="26">
        <v>433311</v>
      </c>
      <c r="E7" s="26">
        <v>2206</v>
      </c>
      <c r="F7" s="19">
        <v>99.49347557041402</v>
      </c>
      <c r="G7" s="19">
        <v>0.50652442958598631</v>
      </c>
      <c r="H7" s="38"/>
      <c r="M7" s="1"/>
      <c r="N7" s="1"/>
    </row>
    <row r="8" spans="2:14">
      <c r="B8" s="5" t="s">
        <v>4</v>
      </c>
      <c r="C8" s="27">
        <v>123542</v>
      </c>
      <c r="D8" s="27">
        <v>121861</v>
      </c>
      <c r="E8" s="27">
        <v>1681</v>
      </c>
      <c r="F8" s="20">
        <v>98.639329135031005</v>
      </c>
      <c r="G8" s="20">
        <v>1.3606708649689985</v>
      </c>
      <c r="H8" s="38"/>
      <c r="M8" s="1"/>
      <c r="N8" s="1"/>
    </row>
    <row r="9" spans="2:14">
      <c r="B9" s="9" t="s">
        <v>5</v>
      </c>
      <c r="C9" s="26">
        <v>80907</v>
      </c>
      <c r="D9" s="26">
        <v>80412</v>
      </c>
      <c r="E9" s="26">
        <v>495</v>
      </c>
      <c r="F9" s="19">
        <v>99.388186436278687</v>
      </c>
      <c r="G9" s="19">
        <v>0.61181356372130968</v>
      </c>
      <c r="H9" s="38"/>
      <c r="M9" s="1"/>
      <c r="N9" s="1"/>
    </row>
    <row r="10" spans="2:14">
      <c r="B10" s="5" t="s">
        <v>6</v>
      </c>
      <c r="C10" s="27">
        <v>22275</v>
      </c>
      <c r="D10" s="27">
        <v>22137</v>
      </c>
      <c r="E10" s="27">
        <v>138</v>
      </c>
      <c r="F10" s="20">
        <v>99.380471380471377</v>
      </c>
      <c r="G10" s="20">
        <v>0.6195286195286196</v>
      </c>
      <c r="H10" s="38"/>
      <c r="M10" s="1"/>
      <c r="N10" s="1"/>
    </row>
    <row r="11" spans="2:14">
      <c r="B11" s="9" t="s">
        <v>7</v>
      </c>
      <c r="C11" s="26">
        <v>57757</v>
      </c>
      <c r="D11" s="26">
        <v>57065</v>
      </c>
      <c r="E11" s="26">
        <v>692</v>
      </c>
      <c r="F11" s="19">
        <v>98.801876828782653</v>
      </c>
      <c r="G11" s="19">
        <v>1.1981231712173417</v>
      </c>
      <c r="H11" s="38"/>
      <c r="M11" s="1"/>
      <c r="N11" s="1"/>
    </row>
    <row r="12" spans="2:14">
      <c r="B12" s="5" t="s">
        <v>8</v>
      </c>
      <c r="C12" s="27">
        <v>208529</v>
      </c>
      <c r="D12" s="27">
        <v>207731</v>
      </c>
      <c r="E12" s="27">
        <v>798</v>
      </c>
      <c r="F12" s="20">
        <v>99.617319413606737</v>
      </c>
      <c r="G12" s="20">
        <v>0.38268058639325947</v>
      </c>
      <c r="H12" s="38"/>
    </row>
    <row r="13" spans="2:14">
      <c r="B13" s="9" t="s">
        <v>9</v>
      </c>
      <c r="C13" s="26">
        <v>49919</v>
      </c>
      <c r="D13" s="26">
        <v>49453</v>
      </c>
      <c r="E13" s="26">
        <v>466</v>
      </c>
      <c r="F13" s="19">
        <v>99.066487710090342</v>
      </c>
      <c r="G13" s="19">
        <v>0.93351228990965363</v>
      </c>
      <c r="H13" s="38"/>
    </row>
    <row r="14" spans="2:14">
      <c r="B14" s="5" t="s">
        <v>10</v>
      </c>
      <c r="C14" s="27">
        <v>261855</v>
      </c>
      <c r="D14" s="27">
        <v>258765</v>
      </c>
      <c r="E14" s="27">
        <v>3090</v>
      </c>
      <c r="F14" s="20">
        <v>98.819957610127744</v>
      </c>
      <c r="G14" s="20">
        <v>1.1800423898722574</v>
      </c>
      <c r="H14" s="38"/>
    </row>
    <row r="15" spans="2:14">
      <c r="B15" s="9" t="s">
        <v>11</v>
      </c>
      <c r="C15" s="26">
        <v>559201</v>
      </c>
      <c r="D15" s="26">
        <v>552709</v>
      </c>
      <c r="E15" s="26">
        <v>6492</v>
      </c>
      <c r="F15" s="19">
        <v>98.839057870068189</v>
      </c>
      <c r="G15" s="19">
        <v>1.1609421299318134</v>
      </c>
      <c r="H15" s="38"/>
    </row>
    <row r="16" spans="2:14">
      <c r="B16" s="5" t="s">
        <v>12</v>
      </c>
      <c r="C16" s="27">
        <v>131387</v>
      </c>
      <c r="D16" s="27">
        <v>130820</v>
      </c>
      <c r="E16" s="27">
        <v>567</v>
      </c>
      <c r="F16" s="20">
        <v>99.568450455524513</v>
      </c>
      <c r="G16" s="20">
        <v>0.43154954447548083</v>
      </c>
      <c r="H16" s="38"/>
    </row>
    <row r="17" spans="2:8">
      <c r="B17" s="9" t="s">
        <v>13</v>
      </c>
      <c r="C17" s="26">
        <v>28302</v>
      </c>
      <c r="D17" s="26">
        <v>28142</v>
      </c>
      <c r="E17" s="26">
        <v>160</v>
      </c>
      <c r="F17" s="19">
        <v>99.434668927990955</v>
      </c>
      <c r="G17" s="19">
        <v>0.56533107200904531</v>
      </c>
      <c r="H17" s="38"/>
    </row>
    <row r="18" spans="2:8">
      <c r="B18" s="5" t="s">
        <v>14</v>
      </c>
      <c r="C18" s="27">
        <v>133948</v>
      </c>
      <c r="D18" s="27">
        <v>133712</v>
      </c>
      <c r="E18" s="27">
        <v>236</v>
      </c>
      <c r="F18" s="20">
        <v>99.823812225639799</v>
      </c>
      <c r="G18" s="20">
        <v>0.1761877743601995</v>
      </c>
      <c r="H18" s="38"/>
    </row>
    <row r="19" spans="2:8">
      <c r="B19" s="9" t="s">
        <v>15</v>
      </c>
      <c r="C19" s="26">
        <v>64949</v>
      </c>
      <c r="D19" s="26">
        <v>64777</v>
      </c>
      <c r="E19" s="26">
        <v>172</v>
      </c>
      <c r="F19" s="19">
        <v>99.735176831052058</v>
      </c>
      <c r="G19" s="19">
        <v>0.26482316894794378</v>
      </c>
      <c r="H19" s="38"/>
    </row>
    <row r="20" spans="2:8">
      <c r="B20" s="5" t="s">
        <v>16</v>
      </c>
      <c r="C20" s="27">
        <v>90933</v>
      </c>
      <c r="D20" s="27">
        <v>89393</v>
      </c>
      <c r="E20" s="27">
        <v>1540</v>
      </c>
      <c r="F20" s="20">
        <v>98.306445404858522</v>
      </c>
      <c r="G20" s="20">
        <v>1.6935545951414777</v>
      </c>
      <c r="H20" s="38"/>
    </row>
    <row r="21" spans="2:8">
      <c r="B21" s="10" t="s">
        <v>17</v>
      </c>
      <c r="C21" s="26">
        <v>64115</v>
      </c>
      <c r="D21" s="26">
        <v>64102</v>
      </c>
      <c r="E21" s="26">
        <v>13</v>
      </c>
      <c r="F21" s="19">
        <v>99.979723933556883</v>
      </c>
      <c r="G21" s="19">
        <v>2.0276066443110037E-2</v>
      </c>
      <c r="H21" s="38"/>
    </row>
    <row r="22" spans="2:8">
      <c r="B22" s="7" t="s">
        <v>18</v>
      </c>
      <c r="C22" s="11">
        <v>517380</v>
      </c>
      <c r="D22" s="12">
        <v>514317</v>
      </c>
      <c r="E22" s="11">
        <v>3063</v>
      </c>
      <c r="F22" s="21">
        <v>99.407978661718658</v>
      </c>
      <c r="G22" s="21">
        <v>0.59202133828134051</v>
      </c>
      <c r="H22" s="38"/>
    </row>
    <row r="23" spans="2:8">
      <c r="B23" s="6" t="s">
        <v>19</v>
      </c>
      <c r="C23" s="13">
        <v>2173545</v>
      </c>
      <c r="D23" s="14">
        <v>2156049</v>
      </c>
      <c r="E23" s="14">
        <v>17496</v>
      </c>
      <c r="F23" s="20">
        <v>99.195047721579272</v>
      </c>
      <c r="G23" s="20">
        <v>0.80495227842073658</v>
      </c>
      <c r="H23" s="38"/>
    </row>
    <row r="24" spans="2:8">
      <c r="B24" s="8" t="s">
        <v>20</v>
      </c>
      <c r="C24" s="15">
        <v>2690925</v>
      </c>
      <c r="D24" s="16">
        <v>2670366</v>
      </c>
      <c r="E24" s="16">
        <v>20559</v>
      </c>
      <c r="F24" s="22">
        <v>99.235987625073165</v>
      </c>
      <c r="G24" s="22">
        <v>0.76401237492683738</v>
      </c>
      <c r="H24" s="38"/>
    </row>
    <row r="25" spans="2:8">
      <c r="B25" s="85" t="s">
        <v>38</v>
      </c>
      <c r="C25" s="85"/>
      <c r="D25" s="85"/>
      <c r="E25" s="85"/>
      <c r="F25" s="85"/>
      <c r="G25" s="85"/>
    </row>
    <row r="26" spans="2:8" ht="30" customHeight="1">
      <c r="B26" s="84" t="s">
        <v>72</v>
      </c>
      <c r="C26" s="84"/>
      <c r="D26" s="84"/>
      <c r="E26" s="84"/>
      <c r="F26" s="84"/>
      <c r="G26" s="84"/>
    </row>
    <row r="27" spans="2:8">
      <c r="B27" s="31"/>
      <c r="C27" s="31"/>
      <c r="D27" s="31"/>
      <c r="E27" s="31"/>
      <c r="F27" s="31"/>
      <c r="G27" s="31"/>
    </row>
  </sheetData>
  <mergeCells count="7">
    <mergeCell ref="B26:G26"/>
    <mergeCell ref="B2:G2"/>
    <mergeCell ref="B3:B5"/>
    <mergeCell ref="C3:G3"/>
    <mergeCell ref="C5:E5"/>
    <mergeCell ref="F5:G5"/>
    <mergeCell ref="B25:G25"/>
  </mergeCells>
  <pageMargins left="0.7" right="0.7" top="0.78740157499999996" bottom="0.78740157499999996"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D7ABB-A5A5-4A32-9031-C12E34C8210F}">
  <dimension ref="B2:N27"/>
  <sheetViews>
    <sheetView workbookViewId="0">
      <selection activeCell="B2" sqref="B2:G2"/>
    </sheetView>
  </sheetViews>
  <sheetFormatPr baseColWidth="10" defaultColWidth="9.09765625" defaultRowHeight="15.6"/>
  <cols>
    <col min="2" max="2" width="25.69921875" customWidth="1"/>
    <col min="3" max="3" width="23.09765625" customWidth="1"/>
    <col min="4" max="4" width="24" customWidth="1"/>
    <col min="5" max="5" width="24.8984375" customWidth="1"/>
    <col min="6" max="7" width="24" customWidth="1"/>
    <col min="8" max="8" width="15.69921875" customWidth="1"/>
    <col min="9" max="9" width="15.19921875" customWidth="1"/>
    <col min="10" max="10" width="16.09765625" customWidth="1"/>
    <col min="11" max="11" width="15.69921875" customWidth="1"/>
    <col min="12" max="12" width="16.09765625" customWidth="1"/>
    <col min="14" max="14" width="10" customWidth="1"/>
  </cols>
  <sheetData>
    <row r="2" spans="2:14" s="3" customFormat="1" ht="18">
      <c r="B2" s="70" t="s">
        <v>67</v>
      </c>
      <c r="C2" s="70"/>
      <c r="D2" s="70"/>
      <c r="E2" s="70"/>
      <c r="F2" s="70"/>
      <c r="G2" s="70"/>
      <c r="H2" s="17"/>
      <c r="I2" s="17"/>
      <c r="J2" s="17"/>
      <c r="K2" s="17"/>
      <c r="L2" s="17"/>
      <c r="M2" s="2"/>
      <c r="N2" s="2"/>
    </row>
    <row r="3" spans="2:14" ht="16.5" customHeight="1">
      <c r="B3" s="71" t="s">
        <v>0</v>
      </c>
      <c r="C3" s="74" t="s">
        <v>36</v>
      </c>
      <c r="D3" s="74"/>
      <c r="E3" s="74"/>
      <c r="F3" s="74"/>
      <c r="G3" s="81"/>
      <c r="M3" s="1"/>
      <c r="N3" s="1"/>
    </row>
    <row r="4" spans="2:14" ht="28.8">
      <c r="B4" s="72"/>
      <c r="C4" s="28" t="s">
        <v>23</v>
      </c>
      <c r="D4" s="23" t="s">
        <v>47</v>
      </c>
      <c r="E4" s="24" t="s">
        <v>42</v>
      </c>
      <c r="F4" s="23" t="s">
        <v>47</v>
      </c>
      <c r="G4" s="24" t="s">
        <v>42</v>
      </c>
      <c r="M4" s="1"/>
      <c r="N4" s="1"/>
    </row>
    <row r="5" spans="2:14">
      <c r="B5" s="73"/>
      <c r="C5" s="76" t="s">
        <v>1</v>
      </c>
      <c r="D5" s="77"/>
      <c r="E5" s="78"/>
      <c r="F5" s="77" t="s">
        <v>24</v>
      </c>
      <c r="G5" s="82"/>
      <c r="M5" s="1"/>
      <c r="N5" s="1"/>
    </row>
    <row r="6" spans="2:14">
      <c r="B6" s="4" t="s">
        <v>2</v>
      </c>
      <c r="C6" s="25">
        <f>SUM(D6:E6)</f>
        <v>365000</v>
      </c>
      <c r="D6" s="25">
        <v>363463</v>
      </c>
      <c r="E6" s="25">
        <v>1537</v>
      </c>
      <c r="F6" s="18">
        <f t="shared" ref="F6:G24" si="0">D6/$C6*100</f>
        <v>99.578904109589033</v>
      </c>
      <c r="G6" s="18">
        <f t="shared" si="0"/>
        <v>0.42109589041095891</v>
      </c>
      <c r="H6" s="34"/>
      <c r="M6" s="1"/>
      <c r="N6" s="1"/>
    </row>
    <row r="7" spans="2:14">
      <c r="B7" s="9" t="s">
        <v>3</v>
      </c>
      <c r="C7" s="26">
        <f t="shared" ref="C7:C21" si="1">SUM(D7:E7)</f>
        <v>427584</v>
      </c>
      <c r="D7" s="26">
        <v>425514</v>
      </c>
      <c r="E7" s="26">
        <v>2070</v>
      </c>
      <c r="F7" s="19">
        <f t="shared" si="0"/>
        <v>99.515884598114056</v>
      </c>
      <c r="G7" s="19">
        <f t="shared" si="0"/>
        <v>0.48411540188594526</v>
      </c>
      <c r="H7" s="34"/>
      <c r="M7" s="1"/>
      <c r="N7" s="1"/>
    </row>
    <row r="8" spans="2:14">
      <c r="B8" s="5" t="s">
        <v>4</v>
      </c>
      <c r="C8" s="27">
        <f t="shared" si="1"/>
        <v>122986</v>
      </c>
      <c r="D8" s="27">
        <v>121360</v>
      </c>
      <c r="E8" s="27">
        <v>1626</v>
      </c>
      <c r="F8" s="20">
        <f t="shared" si="0"/>
        <v>98.677898297367179</v>
      </c>
      <c r="G8" s="20">
        <f t="shared" si="0"/>
        <v>1.3221017026328199</v>
      </c>
      <c r="H8" s="34"/>
      <c r="M8" s="1"/>
      <c r="N8" s="1"/>
    </row>
    <row r="9" spans="2:14">
      <c r="B9" s="9" t="s">
        <v>5</v>
      </c>
      <c r="C9" s="26">
        <f t="shared" si="1"/>
        <v>80475</v>
      </c>
      <c r="D9" s="26">
        <v>80075</v>
      </c>
      <c r="E9" s="26">
        <v>400</v>
      </c>
      <c r="F9" s="19">
        <f t="shared" si="0"/>
        <v>99.502951227089156</v>
      </c>
      <c r="G9" s="19">
        <f t="shared" si="0"/>
        <v>0.49704877291084187</v>
      </c>
      <c r="H9" s="34"/>
      <c r="M9" s="1"/>
      <c r="N9" s="1"/>
    </row>
    <row r="10" spans="2:14">
      <c r="B10" s="5" t="s">
        <v>6</v>
      </c>
      <c r="C10" s="27">
        <f t="shared" si="1"/>
        <v>21794</v>
      </c>
      <c r="D10" s="27">
        <v>21647</v>
      </c>
      <c r="E10" s="27">
        <v>147</v>
      </c>
      <c r="F10" s="20">
        <f t="shared" si="0"/>
        <v>99.325502431861977</v>
      </c>
      <c r="G10" s="20">
        <f t="shared" si="0"/>
        <v>0.67449756813801964</v>
      </c>
      <c r="H10" s="34"/>
      <c r="M10" s="1"/>
      <c r="N10" s="1"/>
    </row>
    <row r="11" spans="2:14">
      <c r="B11" s="9" t="s">
        <v>7</v>
      </c>
      <c r="C11" s="26">
        <f t="shared" si="1"/>
        <v>57612</v>
      </c>
      <c r="D11" s="26">
        <v>56899</v>
      </c>
      <c r="E11" s="26">
        <v>713</v>
      </c>
      <c r="F11" s="19">
        <f t="shared" si="0"/>
        <v>98.762410608900922</v>
      </c>
      <c r="G11" s="19">
        <f t="shared" si="0"/>
        <v>1.2375893910990765</v>
      </c>
      <c r="H11" s="34"/>
      <c r="M11" s="1"/>
      <c r="N11" s="1"/>
    </row>
    <row r="12" spans="2:14">
      <c r="B12" s="5" t="s">
        <v>8</v>
      </c>
      <c r="C12" s="27">
        <f t="shared" si="1"/>
        <v>206274</v>
      </c>
      <c r="D12" s="27">
        <v>205459</v>
      </c>
      <c r="E12" s="27">
        <v>815</v>
      </c>
      <c r="F12" s="20">
        <f t="shared" si="0"/>
        <v>99.604894460765777</v>
      </c>
      <c r="G12" s="20">
        <f t="shared" si="0"/>
        <v>0.39510553923422242</v>
      </c>
      <c r="H12" s="34"/>
    </row>
    <row r="13" spans="2:14">
      <c r="B13" s="9" t="s">
        <v>9</v>
      </c>
      <c r="C13" s="26">
        <f t="shared" si="1"/>
        <v>49848</v>
      </c>
      <c r="D13" s="26">
        <v>49361</v>
      </c>
      <c r="E13" s="26">
        <v>487</v>
      </c>
      <c r="F13" s="19">
        <f t="shared" si="0"/>
        <v>99.023030011234141</v>
      </c>
      <c r="G13" s="19">
        <f t="shared" si="0"/>
        <v>0.97696998876584806</v>
      </c>
      <c r="H13" s="34"/>
    </row>
    <row r="14" spans="2:14">
      <c r="B14" s="5" t="s">
        <v>10</v>
      </c>
      <c r="C14" s="27">
        <f t="shared" si="1"/>
        <v>255990</v>
      </c>
      <c r="D14" s="27">
        <v>252475</v>
      </c>
      <c r="E14" s="27">
        <v>3515</v>
      </c>
      <c r="F14" s="20">
        <f t="shared" si="0"/>
        <v>98.626899488261259</v>
      </c>
      <c r="G14" s="20">
        <f t="shared" si="0"/>
        <v>1.3731005117387398</v>
      </c>
      <c r="H14" s="34"/>
    </row>
    <row r="15" spans="2:14">
      <c r="B15" s="9" t="s">
        <v>11</v>
      </c>
      <c r="C15" s="26">
        <f t="shared" si="1"/>
        <v>553206</v>
      </c>
      <c r="D15" s="26">
        <v>546851</v>
      </c>
      <c r="E15" s="26">
        <v>6355</v>
      </c>
      <c r="F15" s="19">
        <f t="shared" si="0"/>
        <v>98.851241671276156</v>
      </c>
      <c r="G15" s="19">
        <f t="shared" si="0"/>
        <v>1.1487583287238388</v>
      </c>
      <c r="H15" s="34"/>
    </row>
    <row r="16" spans="2:14">
      <c r="B16" s="5" t="s">
        <v>12</v>
      </c>
      <c r="C16" s="27">
        <f t="shared" si="1"/>
        <v>129721</v>
      </c>
      <c r="D16" s="27">
        <v>129327</v>
      </c>
      <c r="E16" s="27">
        <v>394</v>
      </c>
      <c r="F16" s="20">
        <f t="shared" si="0"/>
        <v>99.696271228251405</v>
      </c>
      <c r="G16" s="20">
        <f t="shared" si="0"/>
        <v>0.30372877174859891</v>
      </c>
      <c r="H16" s="34"/>
    </row>
    <row r="17" spans="2:8">
      <c r="B17" s="9" t="s">
        <v>13</v>
      </c>
      <c r="C17" s="26">
        <f t="shared" si="1"/>
        <v>27759</v>
      </c>
      <c r="D17" s="26">
        <v>27602</v>
      </c>
      <c r="E17" s="26">
        <v>157</v>
      </c>
      <c r="F17" s="19">
        <f t="shared" si="0"/>
        <v>99.434417666342441</v>
      </c>
      <c r="G17" s="19">
        <f t="shared" si="0"/>
        <v>0.56558233365755251</v>
      </c>
      <c r="H17" s="34"/>
    </row>
    <row r="18" spans="2:8">
      <c r="B18" s="5" t="s">
        <v>14</v>
      </c>
      <c r="C18" s="27">
        <f t="shared" si="1"/>
        <v>134862</v>
      </c>
      <c r="D18" s="27">
        <v>134627</v>
      </c>
      <c r="E18" s="27">
        <v>235</v>
      </c>
      <c r="F18" s="20">
        <f t="shared" si="0"/>
        <v>99.825747801456302</v>
      </c>
      <c r="G18" s="20">
        <f t="shared" si="0"/>
        <v>0.17425219854369653</v>
      </c>
      <c r="H18" s="34"/>
    </row>
    <row r="19" spans="2:8">
      <c r="B19" s="9" t="s">
        <v>15</v>
      </c>
      <c r="C19" s="26">
        <f t="shared" si="1"/>
        <v>64652</v>
      </c>
      <c r="D19" s="26">
        <v>64489</v>
      </c>
      <c r="E19" s="26">
        <v>163</v>
      </c>
      <c r="F19" s="19">
        <f t="shared" si="0"/>
        <v>99.747880962692577</v>
      </c>
      <c r="G19" s="19">
        <f t="shared" si="0"/>
        <v>0.25211903730743052</v>
      </c>
      <c r="H19" s="34"/>
    </row>
    <row r="20" spans="2:8">
      <c r="B20" s="5" t="s">
        <v>16</v>
      </c>
      <c r="C20" s="27">
        <f t="shared" si="1"/>
        <v>89166</v>
      </c>
      <c r="D20" s="27">
        <v>87646</v>
      </c>
      <c r="E20" s="27">
        <v>1520</v>
      </c>
      <c r="F20" s="20">
        <f t="shared" si="0"/>
        <v>98.295314357490525</v>
      </c>
      <c r="G20" s="20">
        <f t="shared" si="0"/>
        <v>1.7046856425094767</v>
      </c>
      <c r="H20" s="34"/>
    </row>
    <row r="21" spans="2:8">
      <c r="B21" s="10" t="s">
        <v>17</v>
      </c>
      <c r="C21" s="26">
        <f t="shared" si="1"/>
        <v>64682</v>
      </c>
      <c r="D21" s="26">
        <v>64671</v>
      </c>
      <c r="E21" s="26">
        <v>11</v>
      </c>
      <c r="F21" s="19">
        <f t="shared" si="0"/>
        <v>99.98299372313781</v>
      </c>
      <c r="G21" s="19">
        <f t="shared" si="0"/>
        <v>1.7006276862187315E-2</v>
      </c>
      <c r="H21" s="34"/>
    </row>
    <row r="22" spans="2:8">
      <c r="B22" s="7" t="s">
        <v>18</v>
      </c>
      <c r="C22" s="11">
        <f>SUM(C8,C9,C13,C18,C19,C21)</f>
        <v>517505</v>
      </c>
      <c r="D22" s="12">
        <v>514583</v>
      </c>
      <c r="E22" s="11">
        <f>SUM(E8,E9,E13,E18,E19,E21)</f>
        <v>2922</v>
      </c>
      <c r="F22" s="21">
        <f t="shared" si="0"/>
        <v>99.435367774224403</v>
      </c>
      <c r="G22" s="21">
        <f t="shared" si="0"/>
        <v>0.56463222577559635</v>
      </c>
      <c r="H22" s="34"/>
    </row>
    <row r="23" spans="2:8">
      <c r="B23" s="6" t="s">
        <v>19</v>
      </c>
      <c r="C23" s="13">
        <f>SUM(C6,C7,C10,C11,C12,C14,C15,C16,C17,C20)</f>
        <v>2134106</v>
      </c>
      <c r="D23" s="14">
        <v>2116883</v>
      </c>
      <c r="E23" s="14">
        <f>SUM(E6,E7,E10,E11,E12,E14,E15,E16,E17,E20)</f>
        <v>17223</v>
      </c>
      <c r="F23" s="20">
        <f t="shared" si="0"/>
        <v>99.192964173288487</v>
      </c>
      <c r="G23" s="20">
        <f t="shared" si="0"/>
        <v>0.80703582671151297</v>
      </c>
      <c r="H23" s="34"/>
    </row>
    <row r="24" spans="2:8">
      <c r="B24" s="8" t="s">
        <v>20</v>
      </c>
      <c r="C24" s="15">
        <f>SUM(C22:C23)</f>
        <v>2651611</v>
      </c>
      <c r="D24" s="16">
        <v>2631466</v>
      </c>
      <c r="E24" s="16">
        <f t="shared" ref="E24" si="2">SUM(E22:E23)</f>
        <v>20145</v>
      </c>
      <c r="F24" s="22">
        <f t="shared" si="0"/>
        <v>99.240273177325037</v>
      </c>
      <c r="G24" s="22">
        <f t="shared" si="0"/>
        <v>0.75972682267497005</v>
      </c>
      <c r="H24" s="34"/>
    </row>
    <row r="25" spans="2:8">
      <c r="B25" s="85" t="s">
        <v>38</v>
      </c>
      <c r="C25" s="85"/>
      <c r="D25" s="85"/>
      <c r="E25" s="85"/>
      <c r="F25" s="85"/>
      <c r="G25" s="85"/>
    </row>
    <row r="26" spans="2:8" ht="30" customHeight="1">
      <c r="B26" s="84" t="s">
        <v>68</v>
      </c>
      <c r="C26" s="84"/>
      <c r="D26" s="84"/>
      <c r="E26" s="84"/>
      <c r="F26" s="84"/>
      <c r="G26" s="84"/>
    </row>
    <row r="27" spans="2:8">
      <c r="B27" s="31"/>
      <c r="C27" s="31"/>
      <c r="D27" s="31"/>
      <c r="E27" s="31"/>
      <c r="F27" s="31"/>
      <c r="G27" s="31"/>
    </row>
  </sheetData>
  <mergeCells count="7">
    <mergeCell ref="B26:G26"/>
    <mergeCell ref="B2:G2"/>
    <mergeCell ref="B3:B5"/>
    <mergeCell ref="C3:G3"/>
    <mergeCell ref="C5:E5"/>
    <mergeCell ref="F5:G5"/>
    <mergeCell ref="B25:G25"/>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A1D1E-FA65-45A5-AE00-0EA8D27A1629}">
  <dimension ref="B2:N28"/>
  <sheetViews>
    <sheetView workbookViewId="0">
      <selection activeCell="B14" sqref="B14"/>
    </sheetView>
  </sheetViews>
  <sheetFormatPr baseColWidth="10" defaultColWidth="9.3984375" defaultRowHeight="15.6"/>
  <cols>
    <col min="2" max="2" width="26.5" customWidth="1"/>
    <col min="3" max="3" width="23.69921875" customWidth="1"/>
    <col min="4" max="4" width="24.69921875" customWidth="1"/>
    <col min="5" max="5" width="25.59765625" customWidth="1"/>
    <col min="6" max="7" width="24.69921875" customWidth="1"/>
    <col min="8" max="8" width="16.19921875" customWidth="1"/>
    <col min="9" max="9" width="15.69921875" customWidth="1"/>
    <col min="10" max="10" width="16.59765625" customWidth="1"/>
    <col min="11" max="11" width="16.19921875" customWidth="1"/>
    <col min="12" max="12" width="16.59765625" customWidth="1"/>
    <col min="14" max="14" width="10.19921875" customWidth="1"/>
  </cols>
  <sheetData>
    <row r="2" spans="2:14" s="3" customFormat="1" ht="34.5" customHeight="1">
      <c r="B2" s="70" t="s">
        <v>60</v>
      </c>
      <c r="C2" s="70"/>
      <c r="D2" s="70"/>
      <c r="E2" s="70"/>
      <c r="F2" s="70"/>
      <c r="G2" s="70"/>
      <c r="H2" s="17"/>
      <c r="I2" s="17"/>
      <c r="J2" s="17"/>
      <c r="K2" s="17"/>
      <c r="L2" s="17"/>
      <c r="M2" s="2"/>
      <c r="N2" s="2"/>
    </row>
    <row r="3" spans="2:14" ht="16.5" customHeight="1">
      <c r="B3" s="71" t="s">
        <v>0</v>
      </c>
      <c r="C3" s="74" t="s">
        <v>36</v>
      </c>
      <c r="D3" s="74"/>
      <c r="E3" s="74"/>
      <c r="F3" s="74"/>
      <c r="G3" s="81"/>
      <c r="M3" s="1"/>
      <c r="N3" s="1"/>
    </row>
    <row r="4" spans="2:14" ht="28.8">
      <c r="B4" s="72"/>
      <c r="C4" s="28" t="s">
        <v>23</v>
      </c>
      <c r="D4" s="23" t="s">
        <v>47</v>
      </c>
      <c r="E4" s="24" t="s">
        <v>42</v>
      </c>
      <c r="F4" s="23" t="s">
        <v>47</v>
      </c>
      <c r="G4" s="24" t="s">
        <v>42</v>
      </c>
      <c r="M4" s="1"/>
      <c r="N4" s="1"/>
    </row>
    <row r="5" spans="2:14">
      <c r="B5" s="73"/>
      <c r="C5" s="76" t="s">
        <v>1</v>
      </c>
      <c r="D5" s="77"/>
      <c r="E5" s="78"/>
      <c r="F5" s="77" t="s">
        <v>24</v>
      </c>
      <c r="G5" s="82"/>
      <c r="M5" s="1"/>
      <c r="N5" s="1"/>
    </row>
    <row r="6" spans="2:14">
      <c r="B6" s="4" t="s">
        <v>2</v>
      </c>
      <c r="C6" s="25">
        <f>SUM(D6:E6)</f>
        <v>353798</v>
      </c>
      <c r="D6" s="25">
        <v>352314</v>
      </c>
      <c r="E6" s="25">
        <v>1484</v>
      </c>
      <c r="F6" s="18">
        <f t="shared" ref="F6:G24" si="0">D6/$C6*100</f>
        <v>99.58055161419793</v>
      </c>
      <c r="G6" s="18">
        <f t="shared" si="0"/>
        <v>0.41944838580206784</v>
      </c>
      <c r="M6" s="1"/>
      <c r="N6" s="1"/>
    </row>
    <row r="7" spans="2:14">
      <c r="B7" s="9" t="s">
        <v>3</v>
      </c>
      <c r="C7" s="26">
        <f t="shared" ref="C7:C21" si="1">SUM(D7:E7)</f>
        <v>418789</v>
      </c>
      <c r="D7" s="26">
        <v>416571</v>
      </c>
      <c r="E7" s="26">
        <v>2218</v>
      </c>
      <c r="F7" s="19">
        <f t="shared" si="0"/>
        <v>99.470377684227614</v>
      </c>
      <c r="G7" s="19">
        <f t="shared" si="0"/>
        <v>0.52962231577238172</v>
      </c>
      <c r="M7" s="1"/>
      <c r="N7" s="1"/>
    </row>
    <row r="8" spans="2:14">
      <c r="B8" s="5" t="s">
        <v>4</v>
      </c>
      <c r="C8" s="27">
        <f t="shared" si="1"/>
        <v>121972</v>
      </c>
      <c r="D8" s="27">
        <v>120430</v>
      </c>
      <c r="E8" s="27">
        <v>1542</v>
      </c>
      <c r="F8" s="20">
        <f t="shared" si="0"/>
        <v>98.735775423867778</v>
      </c>
      <c r="G8" s="20">
        <f t="shared" si="0"/>
        <v>1.2642245761322271</v>
      </c>
      <c r="M8" s="1"/>
      <c r="N8" s="1"/>
    </row>
    <row r="9" spans="2:14">
      <c r="B9" s="9" t="s">
        <v>5</v>
      </c>
      <c r="C9" s="26">
        <f t="shared" si="1"/>
        <v>79385</v>
      </c>
      <c r="D9" s="26">
        <v>78959</v>
      </c>
      <c r="E9" s="26">
        <v>426</v>
      </c>
      <c r="F9" s="19">
        <f t="shared" si="0"/>
        <v>99.463374692952073</v>
      </c>
      <c r="G9" s="19">
        <f t="shared" si="0"/>
        <v>0.53662530704793099</v>
      </c>
      <c r="M9" s="1"/>
      <c r="N9" s="1"/>
    </row>
    <row r="10" spans="2:14">
      <c r="B10" s="5" t="s">
        <v>6</v>
      </c>
      <c r="C10" s="27">
        <f t="shared" si="1"/>
        <v>20972</v>
      </c>
      <c r="D10" s="27">
        <v>20839</v>
      </c>
      <c r="E10" s="27">
        <v>133</v>
      </c>
      <c r="F10" s="20">
        <f t="shared" si="0"/>
        <v>99.365821094793063</v>
      </c>
      <c r="G10" s="20">
        <f t="shared" si="0"/>
        <v>0.63417890520694253</v>
      </c>
      <c r="M10" s="1"/>
      <c r="N10" s="1"/>
    </row>
    <row r="11" spans="2:14">
      <c r="B11" s="9" t="s">
        <v>7</v>
      </c>
      <c r="C11" s="26">
        <f t="shared" si="1"/>
        <v>57569</v>
      </c>
      <c r="D11" s="26">
        <v>56815</v>
      </c>
      <c r="E11" s="26">
        <v>754</v>
      </c>
      <c r="F11" s="19">
        <f t="shared" si="0"/>
        <v>98.690267331376262</v>
      </c>
      <c r="G11" s="19">
        <f t="shared" si="0"/>
        <v>1.3097326686237385</v>
      </c>
      <c r="M11" s="1"/>
      <c r="N11" s="1"/>
    </row>
    <row r="12" spans="2:14">
      <c r="B12" s="5" t="s">
        <v>8</v>
      </c>
      <c r="C12" s="27">
        <f t="shared" si="1"/>
        <v>203675</v>
      </c>
      <c r="D12" s="27">
        <v>202727</v>
      </c>
      <c r="E12" s="27">
        <v>948</v>
      </c>
      <c r="F12" s="20">
        <f t="shared" si="0"/>
        <v>99.534552596047618</v>
      </c>
      <c r="G12" s="20">
        <f t="shared" si="0"/>
        <v>0.4654474039523751</v>
      </c>
    </row>
    <row r="13" spans="2:14">
      <c r="B13" s="9" t="s">
        <v>9</v>
      </c>
      <c r="C13" s="26">
        <f t="shared" si="1"/>
        <v>50049</v>
      </c>
      <c r="D13" s="26">
        <v>49524</v>
      </c>
      <c r="E13" s="26">
        <v>525</v>
      </c>
      <c r="F13" s="19">
        <f t="shared" si="0"/>
        <v>98.95102799256729</v>
      </c>
      <c r="G13" s="19">
        <f t="shared" si="0"/>
        <v>1.048972007432716</v>
      </c>
    </row>
    <row r="14" spans="2:14">
      <c r="B14" s="5" t="s">
        <v>10</v>
      </c>
      <c r="C14" s="27">
        <f t="shared" si="1"/>
        <v>249636</v>
      </c>
      <c r="D14" s="27">
        <v>246117</v>
      </c>
      <c r="E14" s="27">
        <v>3519</v>
      </c>
      <c r="F14" s="20">
        <f t="shared" si="0"/>
        <v>98.590347546027019</v>
      </c>
      <c r="G14" s="20">
        <f t="shared" si="0"/>
        <v>1.4096524539729847</v>
      </c>
    </row>
    <row r="15" spans="2:14">
      <c r="B15" s="9" t="s">
        <v>11</v>
      </c>
      <c r="C15" s="26">
        <f t="shared" si="1"/>
        <v>547106</v>
      </c>
      <c r="D15" s="26">
        <v>540077</v>
      </c>
      <c r="E15" s="26">
        <v>7029</v>
      </c>
      <c r="F15" s="19">
        <f t="shared" si="0"/>
        <v>98.715239825554818</v>
      </c>
      <c r="G15" s="19">
        <f t="shared" si="0"/>
        <v>1.2847601744451715</v>
      </c>
    </row>
    <row r="16" spans="2:14">
      <c r="B16" s="5" t="s">
        <v>12</v>
      </c>
      <c r="C16" s="27">
        <f t="shared" si="1"/>
        <v>128396</v>
      </c>
      <c r="D16" s="27">
        <v>128041</v>
      </c>
      <c r="E16" s="27">
        <v>355</v>
      </c>
      <c r="F16" s="20">
        <f t="shared" si="0"/>
        <v>99.723511635876505</v>
      </c>
      <c r="G16" s="20">
        <f t="shared" si="0"/>
        <v>0.27648836412349292</v>
      </c>
    </row>
    <row r="17" spans="2:7">
      <c r="B17" s="9" t="s">
        <v>13</v>
      </c>
      <c r="C17" s="26">
        <f t="shared" si="1"/>
        <v>27589</v>
      </c>
      <c r="D17" s="26">
        <v>27428</v>
      </c>
      <c r="E17" s="26">
        <v>161</v>
      </c>
      <c r="F17" s="19">
        <f t="shared" si="0"/>
        <v>99.416434086048781</v>
      </c>
      <c r="G17" s="19">
        <f t="shared" si="0"/>
        <v>0.58356591395121238</v>
      </c>
    </row>
    <row r="18" spans="2:7">
      <c r="B18" s="5" t="s">
        <v>14</v>
      </c>
      <c r="C18" s="27">
        <f t="shared" si="1"/>
        <v>135591</v>
      </c>
      <c r="D18" s="27">
        <v>135291</v>
      </c>
      <c r="E18" s="27">
        <v>300</v>
      </c>
      <c r="F18" s="20">
        <f t="shared" si="0"/>
        <v>99.778746376971924</v>
      </c>
      <c r="G18" s="20">
        <f t="shared" si="0"/>
        <v>0.22125362302807708</v>
      </c>
    </row>
    <row r="19" spans="2:7">
      <c r="B19" s="9" t="s">
        <v>15</v>
      </c>
      <c r="C19" s="26">
        <f t="shared" si="1"/>
        <v>64938</v>
      </c>
      <c r="D19" s="26">
        <v>64763</v>
      </c>
      <c r="E19" s="26">
        <v>175</v>
      </c>
      <c r="F19" s="19">
        <f t="shared" si="0"/>
        <v>99.730512180849431</v>
      </c>
      <c r="G19" s="19">
        <f t="shared" si="0"/>
        <v>0.2694878191505744</v>
      </c>
    </row>
    <row r="20" spans="2:7">
      <c r="B20" s="5" t="s">
        <v>16</v>
      </c>
      <c r="C20" s="27">
        <f t="shared" si="1"/>
        <v>87837</v>
      </c>
      <c r="D20" s="27">
        <v>86337</v>
      </c>
      <c r="E20" s="27">
        <v>1500</v>
      </c>
      <c r="F20" s="20">
        <f t="shared" si="0"/>
        <v>98.292291403394927</v>
      </c>
      <c r="G20" s="20">
        <f t="shared" si="0"/>
        <v>1.7077085966050751</v>
      </c>
    </row>
    <row r="21" spans="2:7">
      <c r="B21" s="10" t="s">
        <v>17</v>
      </c>
      <c r="C21" s="26">
        <f t="shared" si="1"/>
        <v>65756</v>
      </c>
      <c r="D21" s="26">
        <v>65745</v>
      </c>
      <c r="E21" s="26">
        <v>11</v>
      </c>
      <c r="F21" s="19">
        <f t="shared" si="0"/>
        <v>99.983271488533362</v>
      </c>
      <c r="G21" s="19">
        <f t="shared" si="0"/>
        <v>1.6728511466634222E-2</v>
      </c>
    </row>
    <row r="22" spans="2:7">
      <c r="B22" s="7" t="s">
        <v>18</v>
      </c>
      <c r="C22" s="11">
        <f>SUM(C8,C9,C13,C18,C19,C21)</f>
        <v>517691</v>
      </c>
      <c r="D22" s="12">
        <v>514712</v>
      </c>
      <c r="E22" s="11">
        <f>SUM(E8,E9,E13,E18,E19,E21)</f>
        <v>2979</v>
      </c>
      <c r="F22" s="21">
        <f t="shared" si="0"/>
        <v>99.424560210627575</v>
      </c>
      <c r="G22" s="21">
        <f t="shared" si="0"/>
        <v>0.5754397893724249</v>
      </c>
    </row>
    <row r="23" spans="2:7">
      <c r="B23" s="6" t="s">
        <v>19</v>
      </c>
      <c r="C23" s="13">
        <f>SUM(C6,C7,C10,C11,C12,C14,C15,C16,C17,C20)</f>
        <v>2095367</v>
      </c>
      <c r="D23" s="14">
        <v>2077266</v>
      </c>
      <c r="E23" s="14">
        <f>SUM(E6,E7,E10,E11,E12,E14,E15,E16,E17,E20)</f>
        <v>18101</v>
      </c>
      <c r="F23" s="20">
        <f t="shared" si="0"/>
        <v>99.136141783277111</v>
      </c>
      <c r="G23" s="20">
        <f t="shared" si="0"/>
        <v>0.86385821672289398</v>
      </c>
    </row>
    <row r="24" spans="2:7">
      <c r="B24" s="8" t="s">
        <v>20</v>
      </c>
      <c r="C24" s="15">
        <f>SUM(C22:C23)</f>
        <v>2613058</v>
      </c>
      <c r="D24" s="16">
        <v>2591978</v>
      </c>
      <c r="E24" s="16">
        <f t="shared" ref="E24" si="2">SUM(E22:E23)</f>
        <v>21080</v>
      </c>
      <c r="F24" s="22">
        <f t="shared" si="0"/>
        <v>99.193282353472441</v>
      </c>
      <c r="G24" s="22">
        <f t="shared" si="0"/>
        <v>0.80671764652755518</v>
      </c>
    </row>
    <row r="25" spans="2:7">
      <c r="B25" s="85" t="s">
        <v>38</v>
      </c>
      <c r="C25" s="85"/>
      <c r="D25" s="85"/>
      <c r="E25" s="85"/>
      <c r="F25" s="85"/>
      <c r="G25" s="85"/>
    </row>
    <row r="26" spans="2:7" ht="66.75" customHeight="1">
      <c r="B26" s="83" t="s">
        <v>61</v>
      </c>
      <c r="C26" s="83"/>
      <c r="D26" s="83"/>
      <c r="E26" s="83"/>
      <c r="F26" s="83"/>
      <c r="G26" s="83"/>
    </row>
    <row r="27" spans="2:7" ht="30" customHeight="1">
      <c r="B27" s="84" t="s">
        <v>62</v>
      </c>
      <c r="C27" s="84"/>
      <c r="D27" s="84"/>
      <c r="E27" s="84"/>
      <c r="F27" s="84"/>
      <c r="G27" s="84"/>
    </row>
    <row r="28" spans="2:7">
      <c r="B28" s="31"/>
      <c r="C28" s="31"/>
      <c r="D28" s="31"/>
      <c r="E28" s="31"/>
      <c r="F28" s="31"/>
      <c r="G28" s="31"/>
    </row>
  </sheetData>
  <mergeCells count="8">
    <mergeCell ref="B26:G26"/>
    <mergeCell ref="B27:G27"/>
    <mergeCell ref="B2:G2"/>
    <mergeCell ref="B3:B5"/>
    <mergeCell ref="C3:G3"/>
    <mergeCell ref="C5:E5"/>
    <mergeCell ref="F5:G5"/>
    <mergeCell ref="B25:G25"/>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28"/>
  <sheetViews>
    <sheetView workbookViewId="0">
      <selection activeCell="B2" sqref="B2:G2"/>
    </sheetView>
  </sheetViews>
  <sheetFormatPr baseColWidth="10" defaultColWidth="9.59765625" defaultRowHeight="15.6"/>
  <cols>
    <col min="2" max="2" width="27.09765625" customWidth="1"/>
    <col min="3" max="3" width="24.3984375" customWidth="1"/>
    <col min="4" max="4" width="25.19921875" customWidth="1"/>
    <col min="5" max="5" width="26.09765625" customWidth="1"/>
    <col min="6" max="6" width="25.19921875" customWidth="1"/>
    <col min="7" max="7" width="25.09765625" customWidth="1"/>
    <col min="8" max="8" width="16.5" customWidth="1"/>
    <col min="9" max="9" width="16.09765625" customWidth="1"/>
    <col min="10" max="10" width="17" customWidth="1"/>
    <col min="11" max="11" width="16.5" customWidth="1"/>
    <col min="12" max="12" width="16.8984375" customWidth="1"/>
    <col min="14" max="14" width="10.59765625" customWidth="1"/>
  </cols>
  <sheetData>
    <row r="2" spans="2:14" s="3" customFormat="1" ht="33.6" customHeight="1">
      <c r="B2" s="70" t="s">
        <v>49</v>
      </c>
      <c r="C2" s="70"/>
      <c r="D2" s="70"/>
      <c r="E2" s="70"/>
      <c r="F2" s="70"/>
      <c r="G2" s="70"/>
      <c r="H2" s="17"/>
      <c r="I2" s="17"/>
      <c r="J2" s="17"/>
      <c r="K2" s="17"/>
      <c r="L2" s="17"/>
      <c r="M2" s="2"/>
      <c r="N2" s="2"/>
    </row>
    <row r="3" spans="2:14" ht="16.5" customHeight="1">
      <c r="B3" s="71" t="s">
        <v>0</v>
      </c>
      <c r="C3" s="74" t="s">
        <v>36</v>
      </c>
      <c r="D3" s="74"/>
      <c r="E3" s="74"/>
      <c r="F3" s="74"/>
      <c r="G3" s="81"/>
      <c r="M3" s="1"/>
      <c r="N3" s="1"/>
    </row>
    <row r="4" spans="2:14" ht="28.8">
      <c r="B4" s="72"/>
      <c r="C4" s="28" t="s">
        <v>23</v>
      </c>
      <c r="D4" s="23" t="s">
        <v>47</v>
      </c>
      <c r="E4" s="24" t="s">
        <v>42</v>
      </c>
      <c r="F4" s="23" t="s">
        <v>47</v>
      </c>
      <c r="G4" s="24" t="s">
        <v>42</v>
      </c>
      <c r="M4" s="1"/>
      <c r="N4" s="1"/>
    </row>
    <row r="5" spans="2:14">
      <c r="B5" s="73"/>
      <c r="C5" s="76" t="s">
        <v>1</v>
      </c>
      <c r="D5" s="77"/>
      <c r="E5" s="78"/>
      <c r="F5" s="77" t="s">
        <v>24</v>
      </c>
      <c r="G5" s="82"/>
      <c r="M5" s="1"/>
      <c r="N5" s="1"/>
    </row>
    <row r="6" spans="2:14">
      <c r="B6" s="4" t="s">
        <v>2</v>
      </c>
      <c r="C6" s="25">
        <f>SUM(D6:E6)</f>
        <v>346864</v>
      </c>
      <c r="D6" s="25">
        <v>345502</v>
      </c>
      <c r="E6" s="25">
        <v>1362</v>
      </c>
      <c r="F6" s="18">
        <f t="shared" ref="F6:G24" si="0">D6/$C6*100</f>
        <v>99.607338899395728</v>
      </c>
      <c r="G6" s="18">
        <f t="shared" si="0"/>
        <v>0.3926611006042714</v>
      </c>
      <c r="M6" s="1"/>
      <c r="N6" s="1"/>
    </row>
    <row r="7" spans="2:14">
      <c r="B7" s="9" t="s">
        <v>3</v>
      </c>
      <c r="C7" s="26">
        <f t="shared" ref="C7:C21" si="1">SUM(D7:E7)</f>
        <v>406111</v>
      </c>
      <c r="D7" s="26">
        <v>403930</v>
      </c>
      <c r="E7" s="26">
        <v>2181</v>
      </c>
      <c r="F7" s="19">
        <f t="shared" si="0"/>
        <v>99.462954709426725</v>
      </c>
      <c r="G7" s="19">
        <f t="shared" si="0"/>
        <v>0.53704529057326689</v>
      </c>
      <c r="M7" s="1"/>
      <c r="N7" s="1"/>
    </row>
    <row r="8" spans="2:14">
      <c r="B8" s="5" t="s">
        <v>4</v>
      </c>
      <c r="C8" s="27">
        <f t="shared" si="1"/>
        <v>120429</v>
      </c>
      <c r="D8" s="27">
        <v>118775</v>
      </c>
      <c r="E8" s="27">
        <v>1654</v>
      </c>
      <c r="F8" s="20">
        <f t="shared" si="0"/>
        <v>98.626576655124595</v>
      </c>
      <c r="G8" s="20">
        <f t="shared" si="0"/>
        <v>1.3734233448754039</v>
      </c>
      <c r="M8" s="1"/>
      <c r="N8" s="1"/>
    </row>
    <row r="9" spans="2:14">
      <c r="B9" s="9" t="s">
        <v>5</v>
      </c>
      <c r="C9" s="26">
        <f t="shared" si="1"/>
        <v>78270</v>
      </c>
      <c r="D9" s="26">
        <v>77628</v>
      </c>
      <c r="E9" s="26">
        <v>642</v>
      </c>
      <c r="F9" s="19">
        <f t="shared" si="0"/>
        <v>99.179762361057882</v>
      </c>
      <c r="G9" s="19">
        <f t="shared" si="0"/>
        <v>0.82023763894212343</v>
      </c>
      <c r="M9" s="1"/>
      <c r="N9" s="1"/>
    </row>
    <row r="10" spans="2:14">
      <c r="B10" s="5" t="s">
        <v>6</v>
      </c>
      <c r="C10" s="27">
        <f t="shared" si="1"/>
        <v>20110</v>
      </c>
      <c r="D10" s="27">
        <v>19961</v>
      </c>
      <c r="E10" s="27">
        <v>149</v>
      </c>
      <c r="F10" s="20">
        <f t="shared" si="0"/>
        <v>99.259075087021387</v>
      </c>
      <c r="G10" s="20">
        <f t="shared" si="0"/>
        <v>0.74092491297861762</v>
      </c>
      <c r="M10" s="1"/>
      <c r="N10" s="1"/>
    </row>
    <row r="11" spans="2:14">
      <c r="B11" s="9" t="s">
        <v>7</v>
      </c>
      <c r="C11" s="26">
        <f t="shared" si="1"/>
        <v>56978</v>
      </c>
      <c r="D11" s="26">
        <v>56230</v>
      </c>
      <c r="E11" s="26">
        <v>748</v>
      </c>
      <c r="F11" s="19">
        <f t="shared" si="0"/>
        <v>98.687212608375162</v>
      </c>
      <c r="G11" s="19">
        <f t="shared" si="0"/>
        <v>1.3127873916248376</v>
      </c>
      <c r="M11" s="1"/>
      <c r="N11" s="1"/>
    </row>
    <row r="12" spans="2:14">
      <c r="B12" s="5" t="s">
        <v>8</v>
      </c>
      <c r="C12" s="27">
        <f t="shared" si="1"/>
        <v>200498</v>
      </c>
      <c r="D12" s="27">
        <v>199700</v>
      </c>
      <c r="E12" s="27">
        <v>798</v>
      </c>
      <c r="F12" s="20">
        <f t="shared" si="0"/>
        <v>99.601991042304661</v>
      </c>
      <c r="G12" s="20">
        <f t="shared" si="0"/>
        <v>0.39800895769533862</v>
      </c>
    </row>
    <row r="13" spans="2:14">
      <c r="B13" s="9" t="s">
        <v>9</v>
      </c>
      <c r="C13" s="26">
        <f t="shared" si="1"/>
        <v>49956</v>
      </c>
      <c r="D13" s="26">
        <v>49402</v>
      </c>
      <c r="E13" s="26">
        <v>554</v>
      </c>
      <c r="F13" s="19">
        <f t="shared" si="0"/>
        <v>98.891024101209069</v>
      </c>
      <c r="G13" s="19">
        <f t="shared" si="0"/>
        <v>1.1089758987909359</v>
      </c>
    </row>
    <row r="14" spans="2:14">
      <c r="B14" s="5" t="s">
        <v>10</v>
      </c>
      <c r="C14" s="27">
        <f t="shared" si="1"/>
        <v>243837</v>
      </c>
      <c r="D14" s="27">
        <v>240469</v>
      </c>
      <c r="E14" s="27">
        <v>3368</v>
      </c>
      <c r="F14" s="20">
        <f t="shared" si="0"/>
        <v>98.618749410466833</v>
      </c>
      <c r="G14" s="20">
        <f t="shared" si="0"/>
        <v>1.3812505895331717</v>
      </c>
    </row>
    <row r="15" spans="2:14">
      <c r="B15" s="9" t="s">
        <v>50</v>
      </c>
      <c r="C15" s="26">
        <f t="shared" si="1"/>
        <v>534446</v>
      </c>
      <c r="D15" s="26">
        <v>528134</v>
      </c>
      <c r="E15" s="26">
        <v>6312</v>
      </c>
      <c r="F15" s="19">
        <f t="shared" si="0"/>
        <v>98.818963936487506</v>
      </c>
      <c r="G15" s="19">
        <f t="shared" si="0"/>
        <v>1.181036063512497</v>
      </c>
    </row>
    <row r="16" spans="2:14">
      <c r="B16" s="5" t="s">
        <v>12</v>
      </c>
      <c r="C16" s="27">
        <f t="shared" si="1"/>
        <v>126346</v>
      </c>
      <c r="D16" s="27">
        <v>126050</v>
      </c>
      <c r="E16" s="27">
        <v>296</v>
      </c>
      <c r="F16" s="20">
        <f t="shared" si="0"/>
        <v>99.765722697988068</v>
      </c>
      <c r="G16" s="20">
        <f t="shared" si="0"/>
        <v>0.23427730201193547</v>
      </c>
    </row>
    <row r="17" spans="2:7">
      <c r="B17" s="9" t="s">
        <v>13</v>
      </c>
      <c r="C17" s="26">
        <f t="shared" si="1"/>
        <v>27379</v>
      </c>
      <c r="D17" s="26">
        <v>27224</v>
      </c>
      <c r="E17" s="26">
        <v>155</v>
      </c>
      <c r="F17" s="19">
        <f t="shared" si="0"/>
        <v>99.433872676138648</v>
      </c>
      <c r="G17" s="19">
        <f t="shared" si="0"/>
        <v>0.56612732386135356</v>
      </c>
    </row>
    <row r="18" spans="2:7">
      <c r="B18" s="5" t="s">
        <v>14</v>
      </c>
      <c r="C18" s="27">
        <f t="shared" si="1"/>
        <v>135554</v>
      </c>
      <c r="D18" s="27">
        <v>135214</v>
      </c>
      <c r="E18" s="27">
        <v>340</v>
      </c>
      <c r="F18" s="20">
        <f t="shared" si="0"/>
        <v>99.749177449577289</v>
      </c>
      <c r="G18" s="20">
        <f t="shared" si="0"/>
        <v>0.25082255042270979</v>
      </c>
    </row>
    <row r="19" spans="2:7">
      <c r="B19" s="9" t="s">
        <v>15</v>
      </c>
      <c r="C19" s="26">
        <f t="shared" si="1"/>
        <v>64725</v>
      </c>
      <c r="D19" s="26">
        <v>64535</v>
      </c>
      <c r="E19" s="26">
        <v>190</v>
      </c>
      <c r="F19" s="19">
        <f t="shared" si="0"/>
        <v>99.706450366937034</v>
      </c>
      <c r="G19" s="19">
        <f t="shared" si="0"/>
        <v>0.29354963306295867</v>
      </c>
    </row>
    <row r="20" spans="2:7">
      <c r="B20" s="5" t="s">
        <v>16</v>
      </c>
      <c r="C20" s="27">
        <f t="shared" si="1"/>
        <v>86956</v>
      </c>
      <c r="D20" s="27">
        <v>85603</v>
      </c>
      <c r="E20" s="27">
        <v>1353</v>
      </c>
      <c r="F20" s="20">
        <f t="shared" si="0"/>
        <v>98.444040664243985</v>
      </c>
      <c r="G20" s="20">
        <f t="shared" si="0"/>
        <v>1.5559593357560144</v>
      </c>
    </row>
    <row r="21" spans="2:7">
      <c r="B21" s="10" t="s">
        <v>17</v>
      </c>
      <c r="C21" s="26">
        <f t="shared" si="1"/>
        <v>66256</v>
      </c>
      <c r="D21" s="26">
        <v>66243</v>
      </c>
      <c r="E21" s="26">
        <v>13</v>
      </c>
      <c r="F21" s="19">
        <f t="shared" si="0"/>
        <v>99.980379135474521</v>
      </c>
      <c r="G21" s="19">
        <f t="shared" si="0"/>
        <v>1.9620864525476938E-2</v>
      </c>
    </row>
    <row r="22" spans="2:7">
      <c r="B22" s="7" t="s">
        <v>18</v>
      </c>
      <c r="C22" s="11">
        <f>SUM(C8,C9,C13,C18,C19,C21)</f>
        <v>515190</v>
      </c>
      <c r="D22" s="12">
        <v>511797</v>
      </c>
      <c r="E22" s="11">
        <f>SUM(E8,E9,E13,E18,E19,E21)</f>
        <v>3393</v>
      </c>
      <c r="F22" s="21">
        <f t="shared" si="0"/>
        <v>99.34140802422408</v>
      </c>
      <c r="G22" s="21">
        <f t="shared" si="0"/>
        <v>0.65859197577592732</v>
      </c>
    </row>
    <row r="23" spans="2:7">
      <c r="B23" s="6" t="s">
        <v>19</v>
      </c>
      <c r="C23" s="13">
        <f>SUM(C6,C7,C10,C11,C12,C14,C15,C16,C17,C20)</f>
        <v>2049525</v>
      </c>
      <c r="D23" s="14">
        <v>2032803</v>
      </c>
      <c r="E23" s="14">
        <f>SUM(E6,E7,E10,E11,E12,E14,E15,E16,E17,E20)</f>
        <v>16722</v>
      </c>
      <c r="F23" s="20">
        <f t="shared" si="0"/>
        <v>99.1841036337688</v>
      </c>
      <c r="G23" s="20">
        <f t="shared" si="0"/>
        <v>0.81589636623119988</v>
      </c>
    </row>
    <row r="24" spans="2:7">
      <c r="B24" s="8" t="s">
        <v>20</v>
      </c>
      <c r="C24" s="15">
        <f>SUM(C22:C23)</f>
        <v>2564715</v>
      </c>
      <c r="D24" s="16">
        <v>2544600</v>
      </c>
      <c r="E24" s="16">
        <f t="shared" ref="E24" si="2">SUM(E22:E23)</f>
        <v>20115</v>
      </c>
      <c r="F24" s="22">
        <f t="shared" si="0"/>
        <v>99.215702329498598</v>
      </c>
      <c r="G24" s="22">
        <f t="shared" si="0"/>
        <v>0.78429767050140065</v>
      </c>
    </row>
    <row r="25" spans="2:7">
      <c r="B25" s="85" t="s">
        <v>38</v>
      </c>
      <c r="C25" s="85"/>
      <c r="D25" s="85"/>
      <c r="E25" s="85"/>
      <c r="F25" s="85"/>
      <c r="G25" s="85"/>
    </row>
    <row r="26" spans="2:7" ht="30.6" customHeight="1">
      <c r="B26" s="83" t="s">
        <v>51</v>
      </c>
      <c r="C26" s="83"/>
      <c r="D26" s="83"/>
      <c r="E26" s="83"/>
      <c r="F26" s="83"/>
      <c r="G26" s="83"/>
    </row>
    <row r="27" spans="2:7" ht="30" customHeight="1">
      <c r="B27" s="84" t="s">
        <v>52</v>
      </c>
      <c r="C27" s="84"/>
      <c r="D27" s="84"/>
      <c r="E27" s="84"/>
      <c r="F27" s="84"/>
      <c r="G27" s="84"/>
    </row>
    <row r="28" spans="2:7">
      <c r="B28" s="31"/>
      <c r="C28" s="31"/>
      <c r="D28" s="31"/>
      <c r="E28" s="31"/>
      <c r="F28" s="31"/>
      <c r="G28" s="31"/>
    </row>
  </sheetData>
  <mergeCells count="8">
    <mergeCell ref="B27:G27"/>
    <mergeCell ref="B2:G2"/>
    <mergeCell ref="B3:B5"/>
    <mergeCell ref="C3:G3"/>
    <mergeCell ref="C5:E5"/>
    <mergeCell ref="F5:G5"/>
    <mergeCell ref="B25:G25"/>
    <mergeCell ref="B26:G26"/>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28"/>
  <sheetViews>
    <sheetView zoomScaleNormal="100" workbookViewId="0">
      <selection activeCell="B2" sqref="B2:G2"/>
    </sheetView>
  </sheetViews>
  <sheetFormatPr baseColWidth="10" defaultColWidth="9.59765625" defaultRowHeight="15.6"/>
  <cols>
    <col min="2" max="2" width="27.09765625" customWidth="1"/>
    <col min="3" max="3" width="24.3984375" customWidth="1"/>
    <col min="4" max="4" width="25.19921875" customWidth="1"/>
    <col min="5" max="5" width="26.09765625" customWidth="1"/>
    <col min="6" max="6" width="25.19921875" customWidth="1"/>
    <col min="7" max="7" width="25.09765625" customWidth="1"/>
    <col min="8" max="8" width="16.5" customWidth="1"/>
    <col min="9" max="9" width="16.09765625" customWidth="1"/>
    <col min="10" max="10" width="17" customWidth="1"/>
    <col min="11" max="11" width="16.5" customWidth="1"/>
    <col min="12" max="12" width="16.8984375" customWidth="1"/>
    <col min="14" max="14" width="10.59765625" customWidth="1"/>
  </cols>
  <sheetData>
    <row r="2" spans="2:14" s="3" customFormat="1" ht="33.6" customHeight="1">
      <c r="B2" s="70" t="s">
        <v>40</v>
      </c>
      <c r="C2" s="70"/>
      <c r="D2" s="70"/>
      <c r="E2" s="70"/>
      <c r="F2" s="70"/>
      <c r="G2" s="70"/>
      <c r="H2" s="17"/>
      <c r="I2" s="17"/>
      <c r="J2" s="17"/>
      <c r="K2" s="17"/>
      <c r="L2" s="17"/>
      <c r="M2" s="2"/>
      <c r="N2" s="2"/>
    </row>
    <row r="3" spans="2:14" ht="16.5" customHeight="1">
      <c r="B3" s="71" t="s">
        <v>0</v>
      </c>
      <c r="C3" s="74" t="s">
        <v>36</v>
      </c>
      <c r="D3" s="74"/>
      <c r="E3" s="74"/>
      <c r="F3" s="74"/>
      <c r="G3" s="81"/>
      <c r="M3" s="1"/>
      <c r="N3" s="1"/>
    </row>
    <row r="4" spans="2:14" ht="28.8">
      <c r="B4" s="72"/>
      <c r="C4" s="28" t="s">
        <v>37</v>
      </c>
      <c r="D4" s="23" t="s">
        <v>26</v>
      </c>
      <c r="E4" s="24" t="s">
        <v>42</v>
      </c>
      <c r="F4" s="23" t="s">
        <v>26</v>
      </c>
      <c r="G4" s="24" t="s">
        <v>42</v>
      </c>
      <c r="M4" s="1"/>
      <c r="N4" s="1"/>
    </row>
    <row r="5" spans="2:14">
      <c r="B5" s="73"/>
      <c r="C5" s="76" t="s">
        <v>1</v>
      </c>
      <c r="D5" s="77"/>
      <c r="E5" s="78"/>
      <c r="F5" s="77" t="s">
        <v>24</v>
      </c>
      <c r="G5" s="82"/>
      <c r="M5" s="1"/>
      <c r="N5" s="1"/>
    </row>
    <row r="6" spans="2:14">
      <c r="B6" s="4" t="s">
        <v>2</v>
      </c>
      <c r="C6" s="25">
        <v>338047</v>
      </c>
      <c r="D6" s="25">
        <v>336711</v>
      </c>
      <c r="E6" s="25">
        <v>1336</v>
      </c>
      <c r="F6" s="18">
        <v>99.604788683230439</v>
      </c>
      <c r="G6" s="18">
        <v>0.39521131676956162</v>
      </c>
      <c r="M6" s="1"/>
      <c r="N6" s="1"/>
    </row>
    <row r="7" spans="2:14">
      <c r="B7" s="9" t="s">
        <v>3</v>
      </c>
      <c r="C7" s="26">
        <v>390974</v>
      </c>
      <c r="D7" s="26">
        <v>389217</v>
      </c>
      <c r="E7" s="26">
        <v>1757</v>
      </c>
      <c r="F7" s="19">
        <v>99.550609503445244</v>
      </c>
      <c r="G7" s="19">
        <v>0.4493904965547581</v>
      </c>
      <c r="M7" s="1"/>
      <c r="N7" s="1"/>
    </row>
    <row r="8" spans="2:14">
      <c r="B8" s="5" t="s">
        <v>4</v>
      </c>
      <c r="C8" s="27">
        <v>117388</v>
      </c>
      <c r="D8" s="27">
        <v>115795</v>
      </c>
      <c r="E8" s="27">
        <v>1593</v>
      </c>
      <c r="F8" s="20">
        <v>98.642961801887751</v>
      </c>
      <c r="G8" s="20">
        <v>1.357038198112243</v>
      </c>
      <c r="M8" s="1"/>
      <c r="N8" s="1"/>
    </row>
    <row r="9" spans="2:14">
      <c r="B9" s="9" t="s">
        <v>5</v>
      </c>
      <c r="C9" s="26">
        <v>74916</v>
      </c>
      <c r="D9" s="26">
        <v>74453</v>
      </c>
      <c r="E9" s="26">
        <v>463</v>
      </c>
      <c r="F9" s="19">
        <v>99.381974478082114</v>
      </c>
      <c r="G9" s="19">
        <v>0.6180255219178814</v>
      </c>
      <c r="M9" s="1"/>
      <c r="N9" s="1"/>
    </row>
    <row r="10" spans="2:14">
      <c r="B10" s="5" t="s">
        <v>6</v>
      </c>
      <c r="C10" s="27">
        <v>19602</v>
      </c>
      <c r="D10" s="27">
        <v>19466</v>
      </c>
      <c r="E10" s="27">
        <v>136</v>
      </c>
      <c r="F10" s="20">
        <v>99.306193245587181</v>
      </c>
      <c r="G10" s="20">
        <v>0.69380675441281503</v>
      </c>
      <c r="M10" s="1"/>
      <c r="N10" s="1"/>
    </row>
    <row r="11" spans="2:14">
      <c r="B11" s="9" t="s">
        <v>7</v>
      </c>
      <c r="C11" s="26">
        <v>54389</v>
      </c>
      <c r="D11" s="26">
        <v>53686</v>
      </c>
      <c r="E11" s="26">
        <v>703</v>
      </c>
      <c r="F11" s="19">
        <v>98.707459228888197</v>
      </c>
      <c r="G11" s="19">
        <v>1.2925407711118058</v>
      </c>
      <c r="M11" s="1"/>
      <c r="N11" s="1"/>
    </row>
    <row r="12" spans="2:14">
      <c r="B12" s="5" t="s">
        <v>8</v>
      </c>
      <c r="C12" s="27">
        <v>195127</v>
      </c>
      <c r="D12" s="27">
        <v>194388</v>
      </c>
      <c r="E12" s="27">
        <v>739</v>
      </c>
      <c r="F12" s="20">
        <v>99.621272299579246</v>
      </c>
      <c r="G12" s="20">
        <v>0.3787277004207516</v>
      </c>
    </row>
    <row r="13" spans="2:14">
      <c r="B13" s="9" t="s">
        <v>9</v>
      </c>
      <c r="C13" s="26">
        <v>49234</v>
      </c>
      <c r="D13" s="26">
        <v>48666</v>
      </c>
      <c r="E13" s="26">
        <v>568</v>
      </c>
      <c r="F13" s="19">
        <v>98.846325709875288</v>
      </c>
      <c r="G13" s="19">
        <v>1.1536742901247106</v>
      </c>
    </row>
    <row r="14" spans="2:14">
      <c r="B14" s="5" t="s">
        <v>10</v>
      </c>
      <c r="C14" s="27">
        <v>232960</v>
      </c>
      <c r="D14" s="27">
        <v>229923</v>
      </c>
      <c r="E14" s="27">
        <v>3037</v>
      </c>
      <c r="F14" s="20">
        <v>98.696342719780219</v>
      </c>
      <c r="G14" s="20">
        <v>1.3036572802197803</v>
      </c>
    </row>
    <row r="15" spans="2:14">
      <c r="B15" s="9" t="s">
        <v>11</v>
      </c>
      <c r="C15" s="26">
        <v>518583</v>
      </c>
      <c r="D15" s="26">
        <v>513486</v>
      </c>
      <c r="E15" s="26">
        <v>5097</v>
      </c>
      <c r="F15" s="19">
        <v>99.017129369840504</v>
      </c>
      <c r="G15" s="19">
        <v>0.98287063015949239</v>
      </c>
    </row>
    <row r="16" spans="2:14">
      <c r="B16" s="5" t="s">
        <v>12</v>
      </c>
      <c r="C16" s="27">
        <v>122641</v>
      </c>
      <c r="D16" s="27">
        <v>122395</v>
      </c>
      <c r="E16" s="27">
        <v>246</v>
      </c>
      <c r="F16" s="20">
        <v>99.799414551414287</v>
      </c>
      <c r="G16" s="20">
        <v>0.20058544858570951</v>
      </c>
    </row>
    <row r="17" spans="2:7">
      <c r="B17" s="9" t="s">
        <v>13</v>
      </c>
      <c r="C17" s="26">
        <v>26758</v>
      </c>
      <c r="D17" s="26">
        <v>26650</v>
      </c>
      <c r="E17" s="26">
        <v>108</v>
      </c>
      <c r="F17" s="19">
        <v>99.596382390313181</v>
      </c>
      <c r="G17" s="19">
        <v>0.40361760968682259</v>
      </c>
    </row>
    <row r="18" spans="2:7">
      <c r="B18" s="5" t="s">
        <v>14</v>
      </c>
      <c r="C18" s="27">
        <v>133429</v>
      </c>
      <c r="D18" s="27">
        <v>133127</v>
      </c>
      <c r="E18" s="27">
        <v>302</v>
      </c>
      <c r="F18" s="20">
        <v>99.773662397229984</v>
      </c>
      <c r="G18" s="20">
        <v>0.22633760277001252</v>
      </c>
    </row>
    <row r="19" spans="2:7">
      <c r="B19" s="9" t="s">
        <v>15</v>
      </c>
      <c r="C19" s="26">
        <v>63777</v>
      </c>
      <c r="D19" s="26">
        <v>63644</v>
      </c>
      <c r="E19" s="26">
        <v>133</v>
      </c>
      <c r="F19" s="19">
        <v>99.791460871474044</v>
      </c>
      <c r="G19" s="19">
        <v>0.20853912852595763</v>
      </c>
    </row>
    <row r="20" spans="2:7">
      <c r="B20" s="5" t="s">
        <v>16</v>
      </c>
      <c r="C20" s="27">
        <v>85185</v>
      </c>
      <c r="D20" s="27">
        <v>84002</v>
      </c>
      <c r="E20" s="27">
        <v>1183</v>
      </c>
      <c r="F20" s="20">
        <v>98.611257850560534</v>
      </c>
      <c r="G20" s="20">
        <v>1.3887421494394554</v>
      </c>
    </row>
    <row r="21" spans="2:7">
      <c r="B21" s="10" t="s">
        <v>17</v>
      </c>
      <c r="C21" s="26">
        <v>65603</v>
      </c>
      <c r="D21" s="26">
        <v>65583</v>
      </c>
      <c r="E21" s="26">
        <v>20</v>
      </c>
      <c r="F21" s="19">
        <v>99.969513589317557</v>
      </c>
      <c r="G21" s="19">
        <v>3.0486410682438302E-2</v>
      </c>
    </row>
    <row r="22" spans="2:7">
      <c r="B22" s="7" t="s">
        <v>18</v>
      </c>
      <c r="C22" s="11">
        <v>504347</v>
      </c>
      <c r="D22" s="12">
        <v>501268</v>
      </c>
      <c r="E22" s="11">
        <v>3079</v>
      </c>
      <c r="F22" s="21">
        <v>99.389507620745249</v>
      </c>
      <c r="G22" s="21">
        <v>0.61049237925475908</v>
      </c>
    </row>
    <row r="23" spans="2:7">
      <c r="B23" s="6" t="s">
        <v>19</v>
      </c>
      <c r="C23" s="13">
        <v>1984266</v>
      </c>
      <c r="D23" s="14">
        <v>1969924</v>
      </c>
      <c r="E23" s="14">
        <v>14342</v>
      </c>
      <c r="F23" s="20">
        <v>99.277213841289424</v>
      </c>
      <c r="G23" s="20">
        <v>0.72278615871057605</v>
      </c>
    </row>
    <row r="24" spans="2:7">
      <c r="B24" s="8" t="s">
        <v>20</v>
      </c>
      <c r="C24" s="15">
        <v>2488613</v>
      </c>
      <c r="D24" s="16">
        <v>2471192</v>
      </c>
      <c r="E24" s="16">
        <v>17421</v>
      </c>
      <c r="F24" s="22">
        <v>99.299971510234826</v>
      </c>
      <c r="G24" s="22">
        <v>0.70002848976518239</v>
      </c>
    </row>
    <row r="25" spans="2:7">
      <c r="B25" s="85" t="s">
        <v>38</v>
      </c>
      <c r="C25" s="85"/>
      <c r="D25" s="85"/>
      <c r="E25" s="85"/>
      <c r="F25" s="85"/>
      <c r="G25" s="85"/>
    </row>
    <row r="26" spans="2:7" ht="30.6" customHeight="1">
      <c r="B26" s="83" t="s">
        <v>41</v>
      </c>
      <c r="C26" s="83"/>
      <c r="D26" s="83"/>
      <c r="E26" s="83"/>
      <c r="F26" s="83"/>
      <c r="G26" s="83"/>
    </row>
    <row r="27" spans="2:7">
      <c r="B27" s="32"/>
      <c r="C27" s="32"/>
      <c r="D27" s="32"/>
      <c r="E27" s="32"/>
      <c r="F27" s="32"/>
      <c r="G27" s="32"/>
    </row>
    <row r="28" spans="2:7">
      <c r="B28" s="31"/>
      <c r="C28" s="31"/>
      <c r="D28" s="31"/>
      <c r="E28" s="31"/>
      <c r="F28" s="31"/>
      <c r="G28" s="31"/>
    </row>
  </sheetData>
  <mergeCells count="7">
    <mergeCell ref="B25:G25"/>
    <mergeCell ref="B26:G26"/>
    <mergeCell ref="B2:G2"/>
    <mergeCell ref="C3:G3"/>
    <mergeCell ref="C5:E5"/>
    <mergeCell ref="F5:G5"/>
    <mergeCell ref="B3:B5"/>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sheetPr>
  <dimension ref="B2:N28"/>
  <sheetViews>
    <sheetView zoomScaleNormal="100" workbookViewId="0">
      <selection activeCell="B2" sqref="B2:G2"/>
    </sheetView>
  </sheetViews>
  <sheetFormatPr baseColWidth="10" defaultColWidth="9.59765625" defaultRowHeight="15.6"/>
  <cols>
    <col min="2" max="2" width="27.09765625" customWidth="1"/>
    <col min="3" max="3" width="24.3984375" customWidth="1"/>
    <col min="4" max="4" width="25.19921875" customWidth="1"/>
    <col min="5" max="5" width="26.09765625" customWidth="1"/>
    <col min="6" max="6" width="25.19921875" customWidth="1"/>
    <col min="7" max="7" width="25.09765625" customWidth="1"/>
    <col min="8" max="8" width="16.5" customWidth="1"/>
    <col min="9" max="9" width="16.09765625" customWidth="1"/>
    <col min="10" max="10" width="17" customWidth="1"/>
    <col min="11" max="11" width="16.5" customWidth="1"/>
    <col min="12" max="12" width="16.8984375" customWidth="1"/>
    <col min="14" max="14" width="10.59765625" customWidth="1"/>
  </cols>
  <sheetData>
    <row r="2" spans="2:14" s="3" customFormat="1" ht="33.6" customHeight="1">
      <c r="B2" s="70" t="s">
        <v>32</v>
      </c>
      <c r="C2" s="70"/>
      <c r="D2" s="70"/>
      <c r="E2" s="70"/>
      <c r="F2" s="70"/>
      <c r="G2" s="70"/>
      <c r="H2" s="17"/>
      <c r="I2" s="17"/>
      <c r="J2" s="17"/>
      <c r="K2" s="17"/>
      <c r="L2" s="17"/>
      <c r="M2" s="2"/>
      <c r="N2" s="2"/>
    </row>
    <row r="3" spans="2:14" ht="16.5" customHeight="1">
      <c r="B3" s="71" t="s">
        <v>0</v>
      </c>
      <c r="C3" s="74" t="s">
        <v>22</v>
      </c>
      <c r="D3" s="74"/>
      <c r="E3" s="74"/>
      <c r="F3" s="74"/>
      <c r="G3" s="81"/>
      <c r="M3" s="1"/>
      <c r="N3" s="1"/>
    </row>
    <row r="4" spans="2:14" ht="28.8">
      <c r="B4" s="72"/>
      <c r="C4" s="28" t="s">
        <v>23</v>
      </c>
      <c r="D4" s="23" t="s">
        <v>26</v>
      </c>
      <c r="E4" s="24" t="s">
        <v>25</v>
      </c>
      <c r="F4" s="23" t="s">
        <v>26</v>
      </c>
      <c r="G4" s="24" t="s">
        <v>25</v>
      </c>
      <c r="M4" s="1"/>
      <c r="N4" s="1"/>
    </row>
    <row r="5" spans="2:14">
      <c r="B5" s="73"/>
      <c r="C5" s="76" t="s">
        <v>1</v>
      </c>
      <c r="D5" s="77"/>
      <c r="E5" s="78"/>
      <c r="F5" s="77" t="s">
        <v>24</v>
      </c>
      <c r="G5" s="82"/>
      <c r="M5" s="1"/>
      <c r="N5" s="1"/>
    </row>
    <row r="6" spans="2:14">
      <c r="B6" s="4" t="s">
        <v>2</v>
      </c>
      <c r="C6" s="25">
        <v>328106</v>
      </c>
      <c r="D6" s="25">
        <v>326953</v>
      </c>
      <c r="E6" s="25">
        <v>1153</v>
      </c>
      <c r="F6" s="18">
        <v>99.648589175449402</v>
      </c>
      <c r="G6" s="18">
        <v>0.35141082455060252</v>
      </c>
      <c r="M6" s="1"/>
      <c r="N6" s="1"/>
    </row>
    <row r="7" spans="2:14">
      <c r="B7" s="9" t="s">
        <v>3</v>
      </c>
      <c r="C7" s="26">
        <v>380196</v>
      </c>
      <c r="D7" s="26">
        <v>378507</v>
      </c>
      <c r="E7" s="26">
        <v>1689</v>
      </c>
      <c r="F7" s="19">
        <v>99.555755452450839</v>
      </c>
      <c r="G7" s="19">
        <v>0.44424454754915887</v>
      </c>
      <c r="M7" s="1"/>
      <c r="N7" s="1"/>
    </row>
    <row r="8" spans="2:14">
      <c r="B8" s="5" t="s">
        <v>4</v>
      </c>
      <c r="C8" s="27">
        <v>114467</v>
      </c>
      <c r="D8" s="27">
        <v>112970</v>
      </c>
      <c r="E8" s="27">
        <v>1497</v>
      </c>
      <c r="F8" s="20">
        <v>98.692199498545435</v>
      </c>
      <c r="G8" s="20">
        <v>1.3078005014545677</v>
      </c>
      <c r="M8" s="1"/>
      <c r="N8" s="1"/>
    </row>
    <row r="9" spans="2:14">
      <c r="B9" s="9" t="s">
        <v>5</v>
      </c>
      <c r="C9" s="26">
        <v>73271</v>
      </c>
      <c r="D9" s="26">
        <v>72822</v>
      </c>
      <c r="E9" s="26">
        <v>449</v>
      </c>
      <c r="F9" s="19">
        <v>99.387206398165716</v>
      </c>
      <c r="G9" s="19">
        <v>0.61279360183428644</v>
      </c>
      <c r="M9" s="1"/>
      <c r="N9" s="1"/>
    </row>
    <row r="10" spans="2:14">
      <c r="B10" s="5" t="s">
        <v>6</v>
      </c>
      <c r="C10" s="27">
        <v>19126</v>
      </c>
      <c r="D10" s="27">
        <v>18978</v>
      </c>
      <c r="E10" s="27">
        <v>148</v>
      </c>
      <c r="F10" s="20">
        <v>99.226184251803829</v>
      </c>
      <c r="G10" s="20">
        <v>0.77381574819617271</v>
      </c>
      <c r="M10" s="1"/>
      <c r="N10" s="1"/>
    </row>
    <row r="11" spans="2:14">
      <c r="B11" s="9" t="s">
        <v>7</v>
      </c>
      <c r="C11" s="26">
        <v>53416</v>
      </c>
      <c r="D11" s="26">
        <v>52688</v>
      </c>
      <c r="E11" s="26">
        <v>728</v>
      </c>
      <c r="F11" s="19">
        <v>98.637112475662718</v>
      </c>
      <c r="G11" s="19">
        <v>1.3628875243372771</v>
      </c>
      <c r="M11" s="1"/>
      <c r="N11" s="1"/>
    </row>
    <row r="12" spans="2:14">
      <c r="B12" s="5" t="s">
        <v>8</v>
      </c>
      <c r="C12" s="27">
        <v>189581</v>
      </c>
      <c r="D12" s="27">
        <v>188961</v>
      </c>
      <c r="E12" s="27">
        <v>620</v>
      </c>
      <c r="F12" s="20">
        <v>99.672963007896371</v>
      </c>
      <c r="G12" s="20">
        <v>0.32703699210363907</v>
      </c>
    </row>
    <row r="13" spans="2:14">
      <c r="B13" s="9" t="s">
        <v>9</v>
      </c>
      <c r="C13" s="26">
        <v>48622</v>
      </c>
      <c r="D13" s="26">
        <v>48029</v>
      </c>
      <c r="E13" s="26">
        <v>593</v>
      </c>
      <c r="F13" s="19">
        <v>98.78038747891901</v>
      </c>
      <c r="G13" s="19">
        <v>1.2196125210809923</v>
      </c>
    </row>
    <row r="14" spans="2:14">
      <c r="B14" s="5" t="s">
        <v>10</v>
      </c>
      <c r="C14" s="27">
        <v>224906</v>
      </c>
      <c r="D14" s="27">
        <v>221776</v>
      </c>
      <c r="E14" s="27">
        <v>3130</v>
      </c>
      <c r="F14" s="20">
        <v>98.608307470676635</v>
      </c>
      <c r="G14" s="20">
        <v>1.3916925293233617</v>
      </c>
    </row>
    <row r="15" spans="2:14">
      <c r="B15" s="9" t="s">
        <v>11</v>
      </c>
      <c r="C15" s="26">
        <v>505525</v>
      </c>
      <c r="D15" s="26">
        <v>500763</v>
      </c>
      <c r="E15" s="26">
        <v>4762</v>
      </c>
      <c r="F15" s="19">
        <v>99.05800900054399</v>
      </c>
      <c r="G15" s="19">
        <v>0.94199099945601106</v>
      </c>
    </row>
    <row r="16" spans="2:14">
      <c r="B16" s="5" t="s">
        <v>12</v>
      </c>
      <c r="C16" s="27">
        <v>119452</v>
      </c>
      <c r="D16" s="27">
        <v>119252</v>
      </c>
      <c r="E16" s="27">
        <v>200</v>
      </c>
      <c r="F16" s="20">
        <v>99.832568730536124</v>
      </c>
      <c r="G16" s="20">
        <v>0.16743126946388509</v>
      </c>
    </row>
    <row r="17" spans="2:7">
      <c r="B17" s="9" t="s">
        <v>13</v>
      </c>
      <c r="C17" s="26">
        <v>26371</v>
      </c>
      <c r="D17" s="26">
        <v>26281</v>
      </c>
      <c r="E17" s="26">
        <v>90</v>
      </c>
      <c r="F17" s="19">
        <v>99.658716013803044</v>
      </c>
      <c r="G17" s="19">
        <v>0.34128398619695877</v>
      </c>
    </row>
    <row r="18" spans="2:7">
      <c r="B18" s="5" t="s">
        <v>14</v>
      </c>
      <c r="C18" s="27">
        <v>132438</v>
      </c>
      <c r="D18" s="27">
        <v>132053</v>
      </c>
      <c r="E18" s="27">
        <v>385</v>
      </c>
      <c r="F18" s="20">
        <v>99.709297935637807</v>
      </c>
      <c r="G18" s="20">
        <v>0.29070206436219209</v>
      </c>
    </row>
    <row r="19" spans="2:7">
      <c r="B19" s="9" t="s">
        <v>15</v>
      </c>
      <c r="C19" s="26">
        <v>63025</v>
      </c>
      <c r="D19" s="26">
        <v>62886</v>
      </c>
      <c r="E19" s="26">
        <v>139</v>
      </c>
      <c r="F19" s="19">
        <v>99.779452598175325</v>
      </c>
      <c r="G19" s="19">
        <v>0.22054740182467272</v>
      </c>
    </row>
    <row r="20" spans="2:7">
      <c r="B20" s="5" t="s">
        <v>16</v>
      </c>
      <c r="C20" s="27">
        <v>83618</v>
      </c>
      <c r="D20" s="27">
        <v>82364</v>
      </c>
      <c r="E20" s="27">
        <v>1254</v>
      </c>
      <c r="F20" s="20">
        <v>98.500322896983903</v>
      </c>
      <c r="G20" s="20">
        <v>1.4996771030160969</v>
      </c>
    </row>
    <row r="21" spans="2:7">
      <c r="B21" s="10" t="s">
        <v>17</v>
      </c>
      <c r="C21" s="26">
        <v>64818</v>
      </c>
      <c r="D21" s="26">
        <v>64805</v>
      </c>
      <c r="E21" s="26">
        <v>13</v>
      </c>
      <c r="F21" s="19">
        <v>99.979943842759724</v>
      </c>
      <c r="G21" s="19">
        <v>2.0056157240272762E-2</v>
      </c>
    </row>
    <row r="22" spans="2:7">
      <c r="B22" s="7" t="s">
        <v>18</v>
      </c>
      <c r="C22" s="11">
        <v>496641</v>
      </c>
      <c r="D22" s="12">
        <v>493565</v>
      </c>
      <c r="E22" s="11">
        <v>3076</v>
      </c>
      <c r="F22" s="21">
        <v>99.3806391337002</v>
      </c>
      <c r="G22" s="21">
        <v>0.61936086629980203</v>
      </c>
    </row>
    <row r="23" spans="2:7">
      <c r="B23" s="6" t="s">
        <v>19</v>
      </c>
      <c r="C23" s="13">
        <v>1930297</v>
      </c>
      <c r="D23" s="14">
        <v>1916523</v>
      </c>
      <c r="E23" s="14">
        <v>13774</v>
      </c>
      <c r="F23" s="20">
        <v>99.28643105180187</v>
      </c>
      <c r="G23" s="20">
        <v>0.71356894819812711</v>
      </c>
    </row>
    <row r="24" spans="2:7">
      <c r="B24" s="8" t="s">
        <v>20</v>
      </c>
      <c r="C24" s="15">
        <v>2426938</v>
      </c>
      <c r="D24" s="16">
        <v>2410088</v>
      </c>
      <c r="E24" s="16">
        <v>16850</v>
      </c>
      <c r="F24" s="22">
        <v>99.305709498965371</v>
      </c>
      <c r="G24" s="22">
        <v>0.69429050103463708</v>
      </c>
    </row>
    <row r="25" spans="2:7">
      <c r="B25" s="85" t="s">
        <v>28</v>
      </c>
      <c r="C25" s="85"/>
      <c r="D25" s="85"/>
      <c r="E25" s="85"/>
      <c r="F25" s="85"/>
      <c r="G25" s="85"/>
    </row>
    <row r="26" spans="2:7">
      <c r="B26" s="83" t="s">
        <v>29</v>
      </c>
      <c r="C26" s="83"/>
      <c r="D26" s="83"/>
      <c r="E26" s="83"/>
      <c r="F26" s="83"/>
      <c r="G26" s="83"/>
    </row>
    <row r="27" spans="2:7" ht="29.1" customHeight="1">
      <c r="B27" s="84" t="s">
        <v>34</v>
      </c>
      <c r="C27" s="84"/>
      <c r="D27" s="84"/>
      <c r="E27" s="84"/>
      <c r="F27" s="84"/>
      <c r="G27" s="84"/>
    </row>
    <row r="28" spans="2:7">
      <c r="B28" s="31"/>
      <c r="C28" s="31"/>
      <c r="D28" s="31"/>
      <c r="E28" s="31"/>
      <c r="F28" s="31"/>
      <c r="G28" s="31"/>
    </row>
  </sheetData>
  <mergeCells count="8">
    <mergeCell ref="B2:G2"/>
    <mergeCell ref="C3:G3"/>
    <mergeCell ref="C5:E5"/>
    <mergeCell ref="F5:G5"/>
    <mergeCell ref="B27:G27"/>
    <mergeCell ref="B3:B5"/>
    <mergeCell ref="B25:G25"/>
    <mergeCell ref="B26:G2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N28"/>
  <sheetViews>
    <sheetView zoomScaleNormal="100" workbookViewId="0">
      <selection activeCell="B2" sqref="B2:G2"/>
    </sheetView>
  </sheetViews>
  <sheetFormatPr baseColWidth="10" defaultColWidth="9.59765625" defaultRowHeight="15.6"/>
  <cols>
    <col min="2" max="2" width="27.09765625" customWidth="1"/>
    <col min="3" max="3" width="24.3984375" customWidth="1"/>
    <col min="4" max="4" width="25.19921875" customWidth="1"/>
    <col min="5" max="5" width="26.09765625" customWidth="1"/>
    <col min="6" max="6" width="25.19921875" customWidth="1"/>
    <col min="7" max="7" width="25.09765625" customWidth="1"/>
    <col min="8" max="8" width="16.5" customWidth="1"/>
    <col min="9" max="9" width="16.09765625" customWidth="1"/>
    <col min="10" max="10" width="17" customWidth="1"/>
    <col min="11" max="11" width="16.5" customWidth="1"/>
    <col min="12" max="12" width="16.8984375" customWidth="1"/>
    <col min="14" max="14" width="10.59765625" customWidth="1"/>
  </cols>
  <sheetData>
    <row r="2" spans="2:14" s="3" customFormat="1" ht="33.6" customHeight="1">
      <c r="B2" s="70" t="s">
        <v>30</v>
      </c>
      <c r="C2" s="70"/>
      <c r="D2" s="70"/>
      <c r="E2" s="70"/>
      <c r="F2" s="70"/>
      <c r="G2" s="70"/>
      <c r="H2" s="17"/>
      <c r="I2" s="17"/>
      <c r="J2" s="17"/>
      <c r="K2" s="17"/>
      <c r="L2" s="17"/>
      <c r="M2" s="2"/>
      <c r="N2" s="2"/>
    </row>
    <row r="3" spans="2:14" ht="16.5" customHeight="1">
      <c r="B3" s="71" t="s">
        <v>0</v>
      </c>
      <c r="C3" s="74" t="s">
        <v>22</v>
      </c>
      <c r="D3" s="74"/>
      <c r="E3" s="74"/>
      <c r="F3" s="74"/>
      <c r="G3" s="81"/>
      <c r="M3" s="1"/>
      <c r="N3" s="1"/>
    </row>
    <row r="4" spans="2:14" ht="28.8">
      <c r="B4" s="72"/>
      <c r="C4" s="28" t="s">
        <v>23</v>
      </c>
      <c r="D4" s="23" t="s">
        <v>26</v>
      </c>
      <c r="E4" s="24" t="s">
        <v>25</v>
      </c>
      <c r="F4" s="23" t="s">
        <v>26</v>
      </c>
      <c r="G4" s="24" t="s">
        <v>25</v>
      </c>
      <c r="M4" s="1"/>
      <c r="N4" s="1"/>
    </row>
    <row r="5" spans="2:14">
      <c r="B5" s="73"/>
      <c r="C5" s="76" t="s">
        <v>1</v>
      </c>
      <c r="D5" s="77"/>
      <c r="E5" s="78"/>
      <c r="F5" s="77" t="s">
        <v>24</v>
      </c>
      <c r="G5" s="82"/>
      <c r="M5" s="1"/>
      <c r="N5" s="1"/>
    </row>
    <row r="6" spans="2:14">
      <c r="B6" s="4" t="s">
        <v>2</v>
      </c>
      <c r="C6" s="25">
        <v>320602</v>
      </c>
      <c r="D6" s="25">
        <v>319479</v>
      </c>
      <c r="E6" s="25">
        <v>1123</v>
      </c>
      <c r="F6" s="18">
        <v>99.649721461500548</v>
      </c>
      <c r="G6" s="18">
        <v>0.3502785384994479</v>
      </c>
      <c r="M6" s="1"/>
      <c r="N6" s="1"/>
    </row>
    <row r="7" spans="2:14">
      <c r="B7" s="9" t="s">
        <v>3</v>
      </c>
      <c r="C7" s="26">
        <v>370849</v>
      </c>
      <c r="D7" s="26">
        <v>369383</v>
      </c>
      <c r="E7" s="26">
        <v>1466</v>
      </c>
      <c r="F7" s="19">
        <v>99.60469085800419</v>
      </c>
      <c r="G7" s="19">
        <v>0.39530914199579881</v>
      </c>
      <c r="M7" s="1"/>
      <c r="N7" s="1"/>
    </row>
    <row r="8" spans="2:14">
      <c r="B8" s="5" t="s">
        <v>4</v>
      </c>
      <c r="C8" s="27">
        <v>110743</v>
      </c>
      <c r="D8" s="27">
        <v>109252</v>
      </c>
      <c r="E8" s="27">
        <v>1491</v>
      </c>
      <c r="F8" s="20">
        <v>98.653639507688979</v>
      </c>
      <c r="G8" s="20">
        <v>1.3463604923110264</v>
      </c>
      <c r="M8" s="1"/>
      <c r="N8" s="1"/>
    </row>
    <row r="9" spans="2:14">
      <c r="B9" s="9" t="s">
        <v>5</v>
      </c>
      <c r="C9" s="26">
        <v>71947</v>
      </c>
      <c r="D9" s="26">
        <v>71501</v>
      </c>
      <c r="E9" s="26">
        <v>446</v>
      </c>
      <c r="F9" s="19">
        <v>99.38009923971812</v>
      </c>
      <c r="G9" s="19">
        <v>0.61990076028187413</v>
      </c>
      <c r="M9" s="1"/>
      <c r="N9" s="1"/>
    </row>
    <row r="10" spans="2:14">
      <c r="B10" s="5" t="s">
        <v>6</v>
      </c>
      <c r="C10" s="27">
        <v>18363</v>
      </c>
      <c r="D10" s="27">
        <v>18221</v>
      </c>
      <c r="E10" s="27">
        <v>142</v>
      </c>
      <c r="F10" s="20">
        <v>99.226705875946195</v>
      </c>
      <c r="G10" s="20">
        <v>0.77329412405380382</v>
      </c>
      <c r="M10" s="1"/>
      <c r="N10" s="1"/>
    </row>
    <row r="11" spans="2:14">
      <c r="B11" s="9" t="s">
        <v>7</v>
      </c>
      <c r="C11" s="26">
        <v>50819</v>
      </c>
      <c r="D11" s="26">
        <v>50152</v>
      </c>
      <c r="E11" s="26">
        <v>667</v>
      </c>
      <c r="F11" s="19">
        <v>98.687498770145027</v>
      </c>
      <c r="G11" s="19">
        <v>1.3125012298549754</v>
      </c>
      <c r="M11" s="1"/>
      <c r="N11" s="1"/>
    </row>
    <row r="12" spans="2:14">
      <c r="B12" s="5" t="s">
        <v>8</v>
      </c>
      <c r="C12" s="27">
        <v>186406</v>
      </c>
      <c r="D12" s="27">
        <v>185705</v>
      </c>
      <c r="E12" s="27">
        <v>701</v>
      </c>
      <c r="F12" s="20">
        <v>99.623939143589809</v>
      </c>
      <c r="G12" s="20">
        <v>0.37606085641020137</v>
      </c>
    </row>
    <row r="13" spans="2:14">
      <c r="B13" s="9" t="s">
        <v>9</v>
      </c>
      <c r="C13" s="26">
        <v>48344</v>
      </c>
      <c r="D13" s="26">
        <v>47699</v>
      </c>
      <c r="E13" s="26">
        <v>645</v>
      </c>
      <c r="F13" s="19">
        <v>98.665811682938937</v>
      </c>
      <c r="G13" s="19">
        <v>1.3341883170610624</v>
      </c>
    </row>
    <row r="14" spans="2:14">
      <c r="B14" s="5" t="s">
        <v>10</v>
      </c>
      <c r="C14" s="27">
        <v>220303</v>
      </c>
      <c r="D14" s="27">
        <v>217319</v>
      </c>
      <c r="E14" s="27">
        <v>2984</v>
      </c>
      <c r="F14" s="20">
        <v>98.645501876960367</v>
      </c>
      <c r="G14" s="20">
        <v>1.3544981230396318</v>
      </c>
    </row>
    <row r="15" spans="2:14">
      <c r="B15" s="9" t="s">
        <v>11</v>
      </c>
      <c r="C15" s="26">
        <v>494192</v>
      </c>
      <c r="D15" s="26">
        <v>490387</v>
      </c>
      <c r="E15" s="26">
        <v>3805</v>
      </c>
      <c r="F15" s="19">
        <v>99.230056334380151</v>
      </c>
      <c r="G15" s="19">
        <v>0.76994366561984007</v>
      </c>
    </row>
    <row r="16" spans="2:14">
      <c r="B16" s="5" t="s">
        <v>12</v>
      </c>
      <c r="C16" s="27">
        <v>116766</v>
      </c>
      <c r="D16" s="27">
        <v>116571</v>
      </c>
      <c r="E16" s="27">
        <v>195</v>
      </c>
      <c r="F16" s="20">
        <v>99.832999331997328</v>
      </c>
      <c r="G16" s="20">
        <v>0.16700066800267202</v>
      </c>
    </row>
    <row r="17" spans="2:7">
      <c r="B17" s="9" t="s">
        <v>13</v>
      </c>
      <c r="C17" s="26">
        <v>25913</v>
      </c>
      <c r="D17" s="26">
        <v>25829</v>
      </c>
      <c r="E17" s="26">
        <v>84</v>
      </c>
      <c r="F17" s="19">
        <v>99.675838382279167</v>
      </c>
      <c r="G17" s="19">
        <v>0.32416161772083507</v>
      </c>
    </row>
    <row r="18" spans="2:7">
      <c r="B18" s="5" t="s">
        <v>14</v>
      </c>
      <c r="C18" s="27">
        <v>130332</v>
      </c>
      <c r="D18" s="27">
        <v>130041</v>
      </c>
      <c r="E18" s="27">
        <v>291</v>
      </c>
      <c r="F18" s="20">
        <v>99.776724058558145</v>
      </c>
      <c r="G18" s="20">
        <v>0.2232759414418562</v>
      </c>
    </row>
    <row r="19" spans="2:7">
      <c r="B19" s="9" t="s">
        <v>15</v>
      </c>
      <c r="C19" s="26">
        <v>62285</v>
      </c>
      <c r="D19" s="26">
        <v>62152</v>
      </c>
      <c r="E19" s="26">
        <v>133</v>
      </c>
      <c r="F19" s="19">
        <v>99.786465441117443</v>
      </c>
      <c r="G19" s="19">
        <v>0.21353455888255599</v>
      </c>
    </row>
    <row r="20" spans="2:7">
      <c r="B20" s="5" t="s">
        <v>16</v>
      </c>
      <c r="C20" s="27">
        <v>82852</v>
      </c>
      <c r="D20" s="27">
        <v>81619</v>
      </c>
      <c r="E20" s="27">
        <v>1233</v>
      </c>
      <c r="F20" s="20">
        <v>98.511804180949156</v>
      </c>
      <c r="G20" s="20">
        <v>1.4881958190508378</v>
      </c>
    </row>
    <row r="21" spans="2:7">
      <c r="B21" s="10" t="s">
        <v>17</v>
      </c>
      <c r="C21" s="26">
        <v>64156</v>
      </c>
      <c r="D21" s="26">
        <v>64146</v>
      </c>
      <c r="E21" s="26">
        <v>10</v>
      </c>
      <c r="F21" s="19">
        <v>99.98441299332876</v>
      </c>
      <c r="G21" s="19">
        <v>1.5587006671238855E-2</v>
      </c>
    </row>
    <row r="22" spans="2:7">
      <c r="B22" s="7" t="s">
        <v>18</v>
      </c>
      <c r="C22" s="11">
        <v>487807</v>
      </c>
      <c r="D22" s="12">
        <v>484791</v>
      </c>
      <c r="E22" s="11">
        <v>3016</v>
      </c>
      <c r="F22" s="21">
        <v>99.381722689506304</v>
      </c>
      <c r="G22" s="21">
        <v>0.61827731049369938</v>
      </c>
    </row>
    <row r="23" spans="2:7">
      <c r="B23" s="6" t="s">
        <v>19</v>
      </c>
      <c r="C23" s="13">
        <v>1887065</v>
      </c>
      <c r="D23" s="14">
        <v>1874665</v>
      </c>
      <c r="E23" s="14">
        <v>12400</v>
      </c>
      <c r="F23" s="20">
        <v>99.342894918828975</v>
      </c>
      <c r="G23" s="20">
        <v>0.65710508117102484</v>
      </c>
    </row>
    <row r="24" spans="2:7">
      <c r="B24" s="8" t="s">
        <v>20</v>
      </c>
      <c r="C24" s="15">
        <v>2374872</v>
      </c>
      <c r="D24" s="16">
        <v>2359456</v>
      </c>
      <c r="E24" s="16">
        <v>15416</v>
      </c>
      <c r="F24" s="22">
        <v>99.350870278482375</v>
      </c>
      <c r="G24" s="22">
        <v>0.64912972151762283</v>
      </c>
    </row>
    <row r="25" spans="2:7">
      <c r="B25" s="85" t="s">
        <v>28</v>
      </c>
      <c r="C25" s="85"/>
      <c r="D25" s="85"/>
      <c r="E25" s="85"/>
      <c r="F25" s="85"/>
      <c r="G25" s="85"/>
    </row>
    <row r="26" spans="2:7">
      <c r="B26" s="83" t="s">
        <v>29</v>
      </c>
      <c r="C26" s="83"/>
      <c r="D26" s="83"/>
      <c r="E26" s="83"/>
      <c r="F26" s="83"/>
      <c r="G26" s="83"/>
    </row>
    <row r="27" spans="2:7" ht="29.1" customHeight="1">
      <c r="B27" s="84" t="s">
        <v>44</v>
      </c>
      <c r="C27" s="84"/>
      <c r="D27" s="84"/>
      <c r="E27" s="84"/>
      <c r="F27" s="84"/>
      <c r="G27" s="84"/>
    </row>
    <row r="28" spans="2:7">
      <c r="B28" s="31"/>
      <c r="C28" s="31"/>
      <c r="D28" s="31"/>
      <c r="E28" s="31"/>
      <c r="F28" s="31"/>
      <c r="G28" s="31"/>
    </row>
  </sheetData>
  <mergeCells count="8">
    <mergeCell ref="B2:G2"/>
    <mergeCell ref="C3:G3"/>
    <mergeCell ref="C5:E5"/>
    <mergeCell ref="F5:G5"/>
    <mergeCell ref="B27:G27"/>
    <mergeCell ref="B3:B5"/>
    <mergeCell ref="B25:G25"/>
    <mergeCell ref="B26:G2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N28"/>
  <sheetViews>
    <sheetView zoomScaleNormal="100" workbookViewId="0">
      <selection activeCell="B2" sqref="B2:G2"/>
    </sheetView>
  </sheetViews>
  <sheetFormatPr baseColWidth="10" defaultColWidth="9.59765625" defaultRowHeight="15.6"/>
  <cols>
    <col min="2" max="2" width="27.09765625" customWidth="1"/>
    <col min="3" max="3" width="24.3984375" customWidth="1"/>
    <col min="4" max="4" width="25.19921875" customWidth="1"/>
    <col min="5" max="5" width="26.09765625" customWidth="1"/>
    <col min="6" max="6" width="25.19921875" customWidth="1"/>
    <col min="7" max="7" width="25.09765625" customWidth="1"/>
    <col min="8" max="8" width="16.5" customWidth="1"/>
    <col min="9" max="9" width="16.09765625" customWidth="1"/>
    <col min="10" max="10" width="17" customWidth="1"/>
    <col min="11" max="11" width="16.5" customWidth="1"/>
    <col min="12" max="12" width="16.8984375" customWidth="1"/>
    <col min="14" max="14" width="10.59765625" customWidth="1"/>
  </cols>
  <sheetData>
    <row r="2" spans="2:14" s="3" customFormat="1" ht="33.6" customHeight="1">
      <c r="B2" s="70" t="s">
        <v>27</v>
      </c>
      <c r="C2" s="70"/>
      <c r="D2" s="70"/>
      <c r="E2" s="70"/>
      <c r="F2" s="70"/>
      <c r="G2" s="70"/>
      <c r="H2" s="17"/>
      <c r="I2" s="17"/>
      <c r="J2" s="17"/>
      <c r="K2" s="17"/>
      <c r="L2" s="17"/>
      <c r="M2" s="2"/>
      <c r="N2" s="2"/>
    </row>
    <row r="3" spans="2:14" ht="16.5" customHeight="1">
      <c r="B3" s="71" t="s">
        <v>0</v>
      </c>
      <c r="C3" s="74" t="s">
        <v>22</v>
      </c>
      <c r="D3" s="74"/>
      <c r="E3" s="74"/>
      <c r="F3" s="74"/>
      <c r="G3" s="81"/>
      <c r="M3" s="1"/>
      <c r="N3" s="1"/>
    </row>
    <row r="4" spans="2:14" ht="28.8">
      <c r="B4" s="72"/>
      <c r="C4" s="28" t="s">
        <v>23</v>
      </c>
      <c r="D4" s="23" t="s">
        <v>26</v>
      </c>
      <c r="E4" s="24" t="s">
        <v>25</v>
      </c>
      <c r="F4" s="23" t="s">
        <v>26</v>
      </c>
      <c r="G4" s="24" t="s">
        <v>25</v>
      </c>
      <c r="M4" s="1"/>
      <c r="N4" s="1"/>
    </row>
    <row r="5" spans="2:14">
      <c r="B5" s="73"/>
      <c r="C5" s="76" t="s">
        <v>1</v>
      </c>
      <c r="D5" s="77"/>
      <c r="E5" s="78"/>
      <c r="F5" s="77" t="s">
        <v>24</v>
      </c>
      <c r="G5" s="82"/>
      <c r="M5" s="1"/>
      <c r="N5" s="1"/>
    </row>
    <row r="6" spans="2:14">
      <c r="B6" s="4" t="s">
        <v>2</v>
      </c>
      <c r="C6" s="25">
        <v>315121</v>
      </c>
      <c r="D6" s="25">
        <v>314070</v>
      </c>
      <c r="E6" s="25">
        <v>1051</v>
      </c>
      <c r="F6" s="18">
        <f>D6*100/C6</f>
        <v>99.666477321409872</v>
      </c>
      <c r="G6" s="18">
        <v>0.33463877479542775</v>
      </c>
      <c r="M6" s="1"/>
      <c r="N6" s="1"/>
    </row>
    <row r="7" spans="2:14">
      <c r="B7" s="9" t="s">
        <v>3</v>
      </c>
      <c r="C7" s="26">
        <v>362681</v>
      </c>
      <c r="D7" s="26">
        <v>361519</v>
      </c>
      <c r="E7" s="26">
        <v>1162</v>
      </c>
      <c r="F7" s="19">
        <f t="shared" ref="F7:F24" si="0">D7*100/C7</f>
        <v>99.679608250776852</v>
      </c>
      <c r="G7" s="19">
        <v>0.32142155737319478</v>
      </c>
      <c r="M7" s="1"/>
      <c r="N7" s="1"/>
    </row>
    <row r="8" spans="2:14">
      <c r="B8" s="5" t="s">
        <v>4</v>
      </c>
      <c r="C8" s="27">
        <v>106904</v>
      </c>
      <c r="D8" s="27">
        <v>105597</v>
      </c>
      <c r="E8" s="27">
        <v>1307</v>
      </c>
      <c r="F8" s="20">
        <f t="shared" si="0"/>
        <v>98.777407767716824</v>
      </c>
      <c r="G8" s="20">
        <v>1.2377245565688419</v>
      </c>
      <c r="M8" s="1"/>
      <c r="N8" s="1"/>
    </row>
    <row r="9" spans="2:14">
      <c r="B9" s="9" t="s">
        <v>5</v>
      </c>
      <c r="C9" s="26">
        <v>71545</v>
      </c>
      <c r="D9" s="26">
        <v>71076</v>
      </c>
      <c r="E9" s="26">
        <v>469</v>
      </c>
      <c r="F9" s="19">
        <f t="shared" si="0"/>
        <v>99.3444685163184</v>
      </c>
      <c r="G9" s="19">
        <v>0.65985705442062015</v>
      </c>
      <c r="M9" s="1"/>
      <c r="N9" s="1"/>
    </row>
    <row r="10" spans="2:14">
      <c r="B10" s="5" t="s">
        <v>6</v>
      </c>
      <c r="C10" s="27">
        <v>17677</v>
      </c>
      <c r="D10" s="27">
        <v>17555</v>
      </c>
      <c r="E10" s="27">
        <v>122</v>
      </c>
      <c r="F10" s="20">
        <f t="shared" si="0"/>
        <v>99.309837642133843</v>
      </c>
      <c r="G10" s="20">
        <v>0.69495870122472236</v>
      </c>
      <c r="M10" s="1"/>
      <c r="N10" s="1"/>
    </row>
    <row r="11" spans="2:14">
      <c r="B11" s="9" t="s">
        <v>7</v>
      </c>
      <c r="C11" s="26">
        <v>49225</v>
      </c>
      <c r="D11" s="26">
        <v>48567</v>
      </c>
      <c r="E11" s="26">
        <v>658</v>
      </c>
      <c r="F11" s="19">
        <f t="shared" si="0"/>
        <v>98.66328085322499</v>
      </c>
      <c r="G11" s="19">
        <v>1.3548294109168777</v>
      </c>
      <c r="M11" s="1"/>
      <c r="N11" s="1"/>
    </row>
    <row r="12" spans="2:14">
      <c r="B12" s="5" t="s">
        <v>8</v>
      </c>
      <c r="C12" s="27">
        <v>182654</v>
      </c>
      <c r="D12" s="27">
        <v>181981</v>
      </c>
      <c r="E12" s="27">
        <v>673</v>
      </c>
      <c r="F12" s="20">
        <f t="shared" si="0"/>
        <v>99.631543793182743</v>
      </c>
      <c r="G12" s="20">
        <v>0.36981882724020637</v>
      </c>
    </row>
    <row r="13" spans="2:14">
      <c r="B13" s="9" t="s">
        <v>9</v>
      </c>
      <c r="C13" s="26">
        <v>48228</v>
      </c>
      <c r="D13" s="26">
        <v>47561</v>
      </c>
      <c r="E13" s="26">
        <v>667</v>
      </c>
      <c r="F13" s="19">
        <f t="shared" si="0"/>
        <v>98.616985983246252</v>
      </c>
      <c r="G13" s="19">
        <v>1.4024095372258782</v>
      </c>
    </row>
    <row r="14" spans="2:14">
      <c r="B14" s="5" t="s">
        <v>10</v>
      </c>
      <c r="C14" s="27">
        <v>216300</v>
      </c>
      <c r="D14" s="27">
        <v>213135</v>
      </c>
      <c r="E14" s="27">
        <v>3165</v>
      </c>
      <c r="F14" s="20">
        <f t="shared" si="0"/>
        <v>98.536754507628288</v>
      </c>
      <c r="G14" s="20">
        <v>1.4849743120557393</v>
      </c>
    </row>
    <row r="15" spans="2:14">
      <c r="B15" s="9" t="s">
        <v>11</v>
      </c>
      <c r="C15" s="26">
        <v>487379</v>
      </c>
      <c r="D15" s="26">
        <v>483862</v>
      </c>
      <c r="E15" s="26">
        <v>3517</v>
      </c>
      <c r="F15" s="19">
        <f t="shared" si="0"/>
        <v>99.278384994019035</v>
      </c>
      <c r="G15" s="19">
        <v>0.72686013780788739</v>
      </c>
    </row>
    <row r="16" spans="2:14">
      <c r="B16" s="5" t="s">
        <v>12</v>
      </c>
      <c r="C16" s="27">
        <v>114433</v>
      </c>
      <c r="D16" s="27">
        <v>114263</v>
      </c>
      <c r="E16" s="27">
        <v>170</v>
      </c>
      <c r="F16" s="20">
        <f t="shared" si="0"/>
        <v>99.851441454825093</v>
      </c>
      <c r="G16" s="20">
        <v>0.14877956993952549</v>
      </c>
    </row>
    <row r="17" spans="2:7">
      <c r="B17" s="9" t="s">
        <v>13</v>
      </c>
      <c r="C17" s="26">
        <v>25776</v>
      </c>
      <c r="D17" s="26">
        <v>25696</v>
      </c>
      <c r="E17" s="26">
        <v>80</v>
      </c>
      <c r="F17" s="19">
        <f t="shared" si="0"/>
        <v>99.689633767846061</v>
      </c>
      <c r="G17" s="19">
        <v>0.311332503113325</v>
      </c>
    </row>
    <row r="18" spans="2:7">
      <c r="B18" s="5" t="s">
        <v>14</v>
      </c>
      <c r="C18" s="27">
        <v>128605</v>
      </c>
      <c r="D18" s="27">
        <v>128362</v>
      </c>
      <c r="E18" s="27">
        <v>243</v>
      </c>
      <c r="F18" s="20">
        <f t="shared" si="0"/>
        <v>99.811049337117524</v>
      </c>
      <c r="G18" s="20">
        <v>0.18930836228790451</v>
      </c>
    </row>
    <row r="19" spans="2:7">
      <c r="B19" s="9" t="s">
        <v>15</v>
      </c>
      <c r="C19" s="26">
        <v>61797</v>
      </c>
      <c r="D19" s="26">
        <v>61684</v>
      </c>
      <c r="E19" s="26">
        <v>113</v>
      </c>
      <c r="F19" s="19">
        <f t="shared" si="0"/>
        <v>99.817143227017496</v>
      </c>
      <c r="G19" s="19">
        <v>0.18319175150768433</v>
      </c>
    </row>
    <row r="20" spans="2:7">
      <c r="B20" s="5" t="s">
        <v>16</v>
      </c>
      <c r="C20" s="27">
        <v>82108</v>
      </c>
      <c r="D20" s="27">
        <v>80757</v>
      </c>
      <c r="E20" s="27">
        <v>1351</v>
      </c>
      <c r="F20" s="20">
        <f t="shared" si="0"/>
        <v>98.354606128513666</v>
      </c>
      <c r="G20" s="20">
        <v>1.6729199945515558</v>
      </c>
    </row>
    <row r="21" spans="2:7">
      <c r="B21" s="10" t="s">
        <v>17</v>
      </c>
      <c r="C21" s="26">
        <v>62893</v>
      </c>
      <c r="D21" s="26">
        <v>62885</v>
      </c>
      <c r="E21" s="26">
        <v>8</v>
      </c>
      <c r="F21" s="19">
        <f t="shared" si="0"/>
        <v>99.987279983463978</v>
      </c>
      <c r="G21" s="19">
        <v>1.2721634730062813E-2</v>
      </c>
    </row>
    <row r="22" spans="2:7">
      <c r="B22" s="7" t="s">
        <v>18</v>
      </c>
      <c r="C22" s="11">
        <v>479972</v>
      </c>
      <c r="D22" s="12">
        <v>477165</v>
      </c>
      <c r="E22" s="11">
        <v>2807</v>
      </c>
      <c r="F22" s="21">
        <f t="shared" si="0"/>
        <v>99.415174218496077</v>
      </c>
      <c r="G22" s="21">
        <v>0.58826611339892909</v>
      </c>
    </row>
    <row r="23" spans="2:7">
      <c r="B23" s="6" t="s">
        <v>19</v>
      </c>
      <c r="C23" s="13">
        <v>1853354</v>
      </c>
      <c r="D23" s="14">
        <v>1841405</v>
      </c>
      <c r="E23" s="14">
        <v>11949</v>
      </c>
      <c r="F23" s="20">
        <f t="shared" si="0"/>
        <v>99.355276973530152</v>
      </c>
      <c r="G23" s="20">
        <v>0.64890667723830442</v>
      </c>
    </row>
    <row r="24" spans="2:7">
      <c r="B24" s="8" t="s">
        <v>20</v>
      </c>
      <c r="C24" s="15">
        <v>2333326</v>
      </c>
      <c r="D24" s="16">
        <v>2318570</v>
      </c>
      <c r="E24" s="16">
        <v>14756</v>
      </c>
      <c r="F24" s="22">
        <f t="shared" si="0"/>
        <v>99.367598012450898</v>
      </c>
      <c r="G24" s="22">
        <v>0.63642676304791312</v>
      </c>
    </row>
    <row r="25" spans="2:7">
      <c r="B25" s="85" t="s">
        <v>28</v>
      </c>
      <c r="C25" s="85"/>
      <c r="D25" s="85"/>
      <c r="E25" s="85"/>
      <c r="F25" s="85"/>
      <c r="G25" s="85"/>
    </row>
    <row r="26" spans="2:7">
      <c r="B26" s="83" t="s">
        <v>29</v>
      </c>
      <c r="C26" s="83"/>
      <c r="D26" s="83"/>
      <c r="E26" s="83"/>
      <c r="F26" s="83"/>
      <c r="G26" s="83"/>
    </row>
    <row r="27" spans="2:7" ht="29.1" customHeight="1">
      <c r="B27" s="84" t="s">
        <v>45</v>
      </c>
      <c r="C27" s="84"/>
      <c r="D27" s="84"/>
      <c r="E27" s="84"/>
      <c r="F27" s="84"/>
      <c r="G27" s="84"/>
    </row>
    <row r="28" spans="2:7">
      <c r="B28" s="31"/>
      <c r="C28" s="31"/>
      <c r="D28" s="31"/>
      <c r="E28" s="31"/>
      <c r="F28" s="31"/>
      <c r="G28" s="31"/>
    </row>
  </sheetData>
  <mergeCells count="8">
    <mergeCell ref="B2:G2"/>
    <mergeCell ref="C3:G3"/>
    <mergeCell ref="C5:E5"/>
    <mergeCell ref="F5:G5"/>
    <mergeCell ref="B27:G27"/>
    <mergeCell ref="B3:B5"/>
    <mergeCell ref="B25:G25"/>
    <mergeCell ref="B26:G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F1B1C-E549-4096-92E6-AE3CF6BBBFCF}">
  <sheetPr published="0">
    <tabColor rgb="FF002060"/>
  </sheetPr>
  <dimension ref="B2:N27"/>
  <sheetViews>
    <sheetView workbookViewId="0"/>
  </sheetViews>
  <sheetFormatPr baseColWidth="10" defaultColWidth="9.3984375" defaultRowHeight="14.4"/>
  <cols>
    <col min="1" max="1" width="9.3984375" style="36"/>
    <col min="2" max="2" width="26.5" style="36" customWidth="1"/>
    <col min="3" max="3" width="23.796875" style="36" customWidth="1"/>
    <col min="4" max="4" width="24.69921875" style="36" customWidth="1"/>
    <col min="5" max="5" width="25.59765625" style="36" customWidth="1"/>
    <col min="6" max="7" width="24.69921875" style="36" customWidth="1"/>
    <col min="8" max="8" width="16.19921875" style="36" customWidth="1"/>
    <col min="9" max="9" width="15.69921875" style="36" customWidth="1"/>
    <col min="10" max="10" width="16.59765625" style="36" customWidth="1"/>
    <col min="11" max="11" width="16.19921875" style="36" customWidth="1"/>
    <col min="12" max="12" width="16.59765625" style="36" customWidth="1"/>
    <col min="13" max="13" width="9.3984375" style="36"/>
    <col min="14" max="14" width="10.296875" style="36" customWidth="1"/>
    <col min="15" max="16384" width="9.3984375" style="36"/>
  </cols>
  <sheetData>
    <row r="2" spans="2:14" s="35" customFormat="1" ht="33.450000000000003" customHeight="1">
      <c r="B2" s="70" t="s">
        <v>69</v>
      </c>
      <c r="C2" s="70"/>
      <c r="D2" s="70"/>
      <c r="E2" s="70"/>
      <c r="F2" s="70"/>
      <c r="G2" s="70"/>
      <c r="H2" s="17"/>
      <c r="I2" s="17"/>
      <c r="J2" s="17"/>
      <c r="K2" s="17"/>
      <c r="L2" s="17"/>
      <c r="M2" s="2"/>
      <c r="N2" s="2"/>
    </row>
    <row r="3" spans="2:14" ht="16.5" customHeight="1">
      <c r="B3" s="71" t="s">
        <v>0</v>
      </c>
      <c r="C3" s="74" t="s">
        <v>36</v>
      </c>
      <c r="D3" s="74"/>
      <c r="E3" s="74"/>
      <c r="F3" s="74"/>
      <c r="G3" s="75"/>
      <c r="M3" s="1"/>
      <c r="N3" s="1"/>
    </row>
    <row r="4" spans="2:14" ht="28.8">
      <c r="B4" s="72"/>
      <c r="C4" s="37" t="s">
        <v>23</v>
      </c>
      <c r="D4" s="23" t="s">
        <v>47</v>
      </c>
      <c r="E4" s="24" t="s">
        <v>42</v>
      </c>
      <c r="F4" s="23" t="s">
        <v>47</v>
      </c>
      <c r="G4" s="24" t="s">
        <v>42</v>
      </c>
      <c r="M4" s="1"/>
      <c r="N4" s="1"/>
    </row>
    <row r="5" spans="2:14" ht="15.6">
      <c r="B5" s="73"/>
      <c r="C5" s="76" t="s">
        <v>1</v>
      </c>
      <c r="D5" s="77"/>
      <c r="E5" s="78"/>
      <c r="F5" s="77" t="s">
        <v>24</v>
      </c>
      <c r="G5" s="79"/>
      <c r="M5" s="1"/>
      <c r="N5" s="1"/>
    </row>
    <row r="6" spans="2:14">
      <c r="B6" s="4" t="s">
        <v>2</v>
      </c>
      <c r="C6" s="25">
        <v>102765</v>
      </c>
      <c r="D6" s="25">
        <v>85421</v>
      </c>
      <c r="E6" s="25">
        <v>17344</v>
      </c>
      <c r="F6" s="18">
        <v>83.122658492677473</v>
      </c>
      <c r="G6" s="18">
        <v>16.877341507322534</v>
      </c>
      <c r="H6" s="38"/>
      <c r="M6" s="1"/>
      <c r="N6" s="1"/>
    </row>
    <row r="7" spans="2:14">
      <c r="B7" s="9" t="s">
        <v>3</v>
      </c>
      <c r="C7" s="26">
        <v>125377</v>
      </c>
      <c r="D7" s="26">
        <v>115974</v>
      </c>
      <c r="E7" s="26">
        <v>9403</v>
      </c>
      <c r="F7" s="19">
        <v>92.500219338475148</v>
      </c>
      <c r="G7" s="19">
        <v>7.4997806615248406</v>
      </c>
      <c r="H7" s="38"/>
      <c r="M7" s="1"/>
      <c r="N7" s="1"/>
    </row>
    <row r="8" spans="2:14">
      <c r="B8" s="5" t="s">
        <v>4</v>
      </c>
      <c r="C8" s="27">
        <v>53231</v>
      </c>
      <c r="D8" s="27">
        <v>49825</v>
      </c>
      <c r="E8" s="27">
        <v>3406</v>
      </c>
      <c r="F8" s="20">
        <v>93.601472825984857</v>
      </c>
      <c r="G8" s="20">
        <v>6.3985271740151406</v>
      </c>
      <c r="H8" s="38"/>
      <c r="M8" s="1"/>
      <c r="N8" s="1"/>
    </row>
    <row r="9" spans="2:14">
      <c r="B9" s="9" t="s">
        <v>5</v>
      </c>
      <c r="C9" s="26">
        <v>34278</v>
      </c>
      <c r="D9" s="26">
        <v>31816</v>
      </c>
      <c r="E9" s="26">
        <v>2462</v>
      </c>
      <c r="F9" s="19">
        <v>92.817550615555163</v>
      </c>
      <c r="G9" s="19">
        <v>7.1824493844448334</v>
      </c>
      <c r="H9" s="38"/>
      <c r="M9" s="1"/>
      <c r="N9" s="1"/>
    </row>
    <row r="10" spans="2:14">
      <c r="B10" s="5" t="s">
        <v>6</v>
      </c>
      <c r="C10" s="27">
        <v>6209</v>
      </c>
      <c r="D10" s="27">
        <v>5416</v>
      </c>
      <c r="E10" s="27">
        <v>793</v>
      </c>
      <c r="F10" s="20">
        <v>87.22821710420358</v>
      </c>
      <c r="G10" s="20">
        <v>12.771782895796424</v>
      </c>
      <c r="H10" s="38"/>
      <c r="M10" s="1"/>
      <c r="N10" s="1"/>
    </row>
    <row r="11" spans="2:14">
      <c r="B11" s="9" t="s">
        <v>7</v>
      </c>
      <c r="C11" s="26">
        <v>29301</v>
      </c>
      <c r="D11" s="26">
        <v>27685</v>
      </c>
      <c r="E11" s="26">
        <v>1616</v>
      </c>
      <c r="F11" s="19">
        <v>94.484829869287736</v>
      </c>
      <c r="G11" s="19">
        <v>5.5151701307122627</v>
      </c>
      <c r="H11" s="38"/>
      <c r="M11" s="1"/>
      <c r="N11" s="1"/>
    </row>
    <row r="12" spans="2:14">
      <c r="B12" s="5" t="s">
        <v>8</v>
      </c>
      <c r="C12" s="27">
        <v>60377</v>
      </c>
      <c r="D12" s="27">
        <v>50551</v>
      </c>
      <c r="E12" s="27">
        <v>9826</v>
      </c>
      <c r="F12" s="20">
        <v>83.725590870695797</v>
      </c>
      <c r="G12" s="20">
        <v>16.274409129304203</v>
      </c>
      <c r="H12" s="38"/>
    </row>
    <row r="13" spans="2:14">
      <c r="B13" s="9" t="s">
        <v>9</v>
      </c>
      <c r="C13" s="26">
        <v>21481</v>
      </c>
      <c r="D13" s="26">
        <v>19368</v>
      </c>
      <c r="E13" s="26">
        <v>2113</v>
      </c>
      <c r="F13" s="19">
        <v>90.163400214142726</v>
      </c>
      <c r="G13" s="19">
        <v>9.8365997858572705</v>
      </c>
      <c r="H13" s="38"/>
    </row>
    <row r="14" spans="2:14">
      <c r="B14" s="5" t="s">
        <v>10</v>
      </c>
      <c r="C14" s="27">
        <v>79908</v>
      </c>
      <c r="D14" s="27">
        <v>64043</v>
      </c>
      <c r="E14" s="27">
        <v>15865</v>
      </c>
      <c r="F14" s="20">
        <v>80.145917805476302</v>
      </c>
      <c r="G14" s="20">
        <v>19.854082194523702</v>
      </c>
      <c r="H14" s="38"/>
    </row>
    <row r="15" spans="2:14">
      <c r="B15" s="9" t="s">
        <v>11</v>
      </c>
      <c r="C15" s="26">
        <v>161026</v>
      </c>
      <c r="D15" s="26">
        <v>106486</v>
      </c>
      <c r="E15" s="26">
        <v>54540</v>
      </c>
      <c r="F15" s="19">
        <v>66.129693341447975</v>
      </c>
      <c r="G15" s="19">
        <v>33.870306658552032</v>
      </c>
      <c r="H15" s="38"/>
    </row>
    <row r="16" spans="2:14">
      <c r="B16" s="5" t="s">
        <v>12</v>
      </c>
      <c r="C16" s="27">
        <v>36742</v>
      </c>
      <c r="D16" s="27">
        <v>33419</v>
      </c>
      <c r="E16" s="27">
        <v>3323</v>
      </c>
      <c r="F16" s="20">
        <v>90.955854335637682</v>
      </c>
      <c r="G16" s="20">
        <v>9.0441456643623095</v>
      </c>
      <c r="H16" s="38"/>
    </row>
    <row r="17" spans="2:8">
      <c r="B17" s="9" t="s">
        <v>13</v>
      </c>
      <c r="C17" s="26">
        <v>8363</v>
      </c>
      <c r="D17" s="26">
        <v>7379</v>
      </c>
      <c r="E17" s="26">
        <v>984</v>
      </c>
      <c r="F17" s="19">
        <v>88.233887360994856</v>
      </c>
      <c r="G17" s="19">
        <v>11.766112639005142</v>
      </c>
      <c r="H17" s="38"/>
    </row>
    <row r="18" spans="2:8">
      <c r="B18" s="5" t="s">
        <v>14</v>
      </c>
      <c r="C18" s="27">
        <v>53288</v>
      </c>
      <c r="D18" s="27">
        <v>47967</v>
      </c>
      <c r="E18" s="27">
        <v>5321</v>
      </c>
      <c r="F18" s="20">
        <v>90.014637441825556</v>
      </c>
      <c r="G18" s="20">
        <v>9.9853625581744492</v>
      </c>
      <c r="H18" s="38"/>
    </row>
    <row r="19" spans="2:8">
      <c r="B19" s="9" t="s">
        <v>15</v>
      </c>
      <c r="C19" s="26">
        <v>28651</v>
      </c>
      <c r="D19" s="26">
        <v>28075</v>
      </c>
      <c r="E19" s="26">
        <v>576</v>
      </c>
      <c r="F19" s="19">
        <v>97.989598966877239</v>
      </c>
      <c r="G19" s="19">
        <v>2.0104010331227529</v>
      </c>
      <c r="H19" s="38"/>
    </row>
    <row r="20" spans="2:8">
      <c r="B20" s="5" t="s">
        <v>16</v>
      </c>
      <c r="C20" s="27">
        <v>29380</v>
      </c>
      <c r="D20" s="27">
        <v>22730</v>
      </c>
      <c r="E20" s="27">
        <v>6650</v>
      </c>
      <c r="F20" s="20">
        <v>77.365554799183116</v>
      </c>
      <c r="G20" s="20">
        <v>22.634445200816884</v>
      </c>
      <c r="H20" s="38"/>
    </row>
    <row r="21" spans="2:8">
      <c r="B21" s="10" t="s">
        <v>17</v>
      </c>
      <c r="C21" s="26">
        <v>26207</v>
      </c>
      <c r="D21" s="26">
        <v>25396</v>
      </c>
      <c r="E21" s="26">
        <v>811</v>
      </c>
      <c r="F21" s="19">
        <v>96.905406952340982</v>
      </c>
      <c r="G21" s="19">
        <v>3.0945930476590227</v>
      </c>
      <c r="H21" s="38"/>
    </row>
    <row r="22" spans="2:8">
      <c r="B22" s="7" t="s">
        <v>18</v>
      </c>
      <c r="C22" s="11">
        <v>217136</v>
      </c>
      <c r="D22" s="12">
        <v>202447</v>
      </c>
      <c r="E22" s="11">
        <v>14689</v>
      </c>
      <c r="F22" s="21">
        <v>93.235115319431145</v>
      </c>
      <c r="G22" s="21">
        <v>6.7648846805688594</v>
      </c>
      <c r="H22" s="38"/>
    </row>
    <row r="23" spans="2:8">
      <c r="B23" s="6" t="s">
        <v>19</v>
      </c>
      <c r="C23" s="13">
        <v>639448</v>
      </c>
      <c r="D23" s="14">
        <v>519104</v>
      </c>
      <c r="E23" s="14">
        <v>120344</v>
      </c>
      <c r="F23" s="20">
        <v>81.180017765322589</v>
      </c>
      <c r="G23" s="20">
        <v>18.819982234677411</v>
      </c>
      <c r="H23" s="38"/>
    </row>
    <row r="24" spans="2:8">
      <c r="B24" s="8" t="s">
        <v>20</v>
      </c>
      <c r="C24" s="15">
        <v>856584</v>
      </c>
      <c r="D24" s="16">
        <v>721551</v>
      </c>
      <c r="E24" s="16">
        <v>135033</v>
      </c>
      <c r="F24" s="22">
        <v>84.23587178840603</v>
      </c>
      <c r="G24" s="22">
        <v>15.764128211593958</v>
      </c>
      <c r="H24" s="38"/>
    </row>
    <row r="25" spans="2:8">
      <c r="B25" s="80" t="s">
        <v>38</v>
      </c>
      <c r="C25" s="80"/>
      <c r="D25" s="80"/>
      <c r="E25" s="80"/>
      <c r="F25" s="80"/>
      <c r="G25" s="80"/>
    </row>
    <row r="26" spans="2:8" ht="30" customHeight="1">
      <c r="B26" s="69" t="s">
        <v>70</v>
      </c>
      <c r="C26" s="69"/>
      <c r="D26" s="69"/>
      <c r="E26" s="69"/>
      <c r="F26" s="69"/>
      <c r="G26" s="69"/>
    </row>
    <row r="27" spans="2:8">
      <c r="B27" s="31"/>
      <c r="C27" s="31"/>
      <c r="D27" s="31"/>
      <c r="E27" s="31"/>
      <c r="F27" s="31"/>
      <c r="G27" s="31"/>
    </row>
  </sheetData>
  <mergeCells count="7">
    <mergeCell ref="B26:G26"/>
    <mergeCell ref="B2:G2"/>
    <mergeCell ref="B3:B5"/>
    <mergeCell ref="C3:G3"/>
    <mergeCell ref="C5:E5"/>
    <mergeCell ref="F5:G5"/>
    <mergeCell ref="B25:G25"/>
  </mergeCells>
  <pageMargins left="0.7" right="0.7" top="0.78740157499999996" bottom="0.78740157499999996"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3297-C1A2-488E-8C6F-F321B1D04439}">
  <dimension ref="B2:N27"/>
  <sheetViews>
    <sheetView workbookViewId="0">
      <selection activeCell="B2" sqref="B2:G2"/>
    </sheetView>
  </sheetViews>
  <sheetFormatPr baseColWidth="10" defaultColWidth="9.09765625" defaultRowHeight="15.6"/>
  <cols>
    <col min="2" max="2" width="25.69921875" customWidth="1"/>
    <col min="3" max="3" width="23.09765625" customWidth="1"/>
    <col min="4" max="4" width="24" customWidth="1"/>
    <col min="5" max="5" width="24.8984375" customWidth="1"/>
    <col min="6" max="7" width="24" customWidth="1"/>
    <col min="8" max="8" width="15.69921875" customWidth="1"/>
    <col min="9" max="9" width="15.19921875" customWidth="1"/>
    <col min="10" max="10" width="16.09765625" customWidth="1"/>
    <col min="11" max="11" width="15.69921875" customWidth="1"/>
    <col min="12" max="12" width="16.09765625" customWidth="1"/>
    <col min="14" max="14" width="10" customWidth="1"/>
  </cols>
  <sheetData>
    <row r="2" spans="2:14" s="3" customFormat="1" ht="18">
      <c r="B2" s="70" t="s">
        <v>65</v>
      </c>
      <c r="C2" s="70"/>
      <c r="D2" s="70"/>
      <c r="E2" s="70"/>
      <c r="F2" s="70"/>
      <c r="G2" s="70"/>
      <c r="H2" s="17"/>
      <c r="I2" s="17"/>
      <c r="J2" s="17"/>
      <c r="K2" s="17"/>
      <c r="L2" s="17"/>
      <c r="M2" s="2"/>
      <c r="N2" s="2"/>
    </row>
    <row r="3" spans="2:14" ht="16.5" customHeight="1">
      <c r="B3" s="71" t="s">
        <v>0</v>
      </c>
      <c r="C3" s="74" t="s">
        <v>36</v>
      </c>
      <c r="D3" s="74"/>
      <c r="E3" s="74"/>
      <c r="F3" s="74"/>
      <c r="G3" s="81"/>
      <c r="M3" s="1"/>
      <c r="N3" s="1"/>
    </row>
    <row r="4" spans="2:14" ht="28.8">
      <c r="B4" s="72"/>
      <c r="C4" s="28" t="s">
        <v>23</v>
      </c>
      <c r="D4" s="23" t="s">
        <v>47</v>
      </c>
      <c r="E4" s="24" t="s">
        <v>42</v>
      </c>
      <c r="F4" s="23" t="s">
        <v>47</v>
      </c>
      <c r="G4" s="24" t="s">
        <v>42</v>
      </c>
      <c r="M4" s="1"/>
      <c r="N4" s="1"/>
    </row>
    <row r="5" spans="2:14">
      <c r="B5" s="73"/>
      <c r="C5" s="76" t="s">
        <v>1</v>
      </c>
      <c r="D5" s="77"/>
      <c r="E5" s="78"/>
      <c r="F5" s="77" t="s">
        <v>24</v>
      </c>
      <c r="G5" s="82"/>
      <c r="M5" s="1"/>
      <c r="N5" s="1"/>
    </row>
    <row r="6" spans="2:14">
      <c r="B6" s="4" t="s">
        <v>2</v>
      </c>
      <c r="C6" s="25">
        <v>99058</v>
      </c>
      <c r="D6" s="25">
        <v>83087</v>
      </c>
      <c r="E6" s="25">
        <v>15971</v>
      </c>
      <c r="F6" s="18">
        <f>D6/$C6*100</f>
        <v>83.877122493892458</v>
      </c>
      <c r="G6" s="18">
        <f t="shared" ref="F6:G24" si="0">E6/$C6*100</f>
        <v>16.122877506107532</v>
      </c>
      <c r="H6" s="34"/>
      <c r="M6" s="1"/>
      <c r="N6" s="1"/>
    </row>
    <row r="7" spans="2:14">
      <c r="B7" s="9" t="s">
        <v>3</v>
      </c>
      <c r="C7" s="26">
        <v>120208</v>
      </c>
      <c r="D7" s="26">
        <v>111322</v>
      </c>
      <c r="E7" s="26">
        <v>8886</v>
      </c>
      <c r="F7" s="19">
        <f t="shared" si="0"/>
        <v>92.607813123918532</v>
      </c>
      <c r="G7" s="19">
        <f t="shared" si="0"/>
        <v>7.3921868760814595</v>
      </c>
      <c r="H7" s="34"/>
      <c r="M7" s="1"/>
      <c r="N7" s="1"/>
    </row>
    <row r="8" spans="2:14">
      <c r="B8" s="5" t="s">
        <v>4</v>
      </c>
      <c r="C8" s="27">
        <v>52919</v>
      </c>
      <c r="D8" s="27">
        <v>49327</v>
      </c>
      <c r="E8" s="27">
        <v>3592</v>
      </c>
      <c r="F8" s="20">
        <f t="shared" si="0"/>
        <v>93.212267805514088</v>
      </c>
      <c r="G8" s="20">
        <f t="shared" si="0"/>
        <v>6.7877321944859128</v>
      </c>
      <c r="H8" s="34"/>
      <c r="M8" s="1"/>
      <c r="N8" s="1"/>
    </row>
    <row r="9" spans="2:14">
      <c r="B9" s="9" t="s">
        <v>5</v>
      </c>
      <c r="C9" s="26">
        <v>34416</v>
      </c>
      <c r="D9" s="26">
        <v>31562</v>
      </c>
      <c r="E9" s="26">
        <v>2854</v>
      </c>
      <c r="F9" s="19">
        <f t="shared" si="0"/>
        <v>91.707345420734541</v>
      </c>
      <c r="G9" s="19">
        <f t="shared" si="0"/>
        <v>8.2926545792654593</v>
      </c>
      <c r="H9" s="34"/>
      <c r="M9" s="1"/>
      <c r="N9" s="1"/>
    </row>
    <row r="10" spans="2:14">
      <c r="B10" s="5" t="s">
        <v>6</v>
      </c>
      <c r="C10" s="27">
        <v>6191</v>
      </c>
      <c r="D10" s="27">
        <v>5347</v>
      </c>
      <c r="E10" s="27">
        <v>844</v>
      </c>
      <c r="F10" s="20">
        <f t="shared" si="0"/>
        <v>86.367307381683091</v>
      </c>
      <c r="G10" s="20">
        <f t="shared" si="0"/>
        <v>13.632692618316911</v>
      </c>
      <c r="H10" s="34"/>
      <c r="M10" s="1"/>
      <c r="N10" s="1"/>
    </row>
    <row r="11" spans="2:14">
      <c r="B11" s="9" t="s">
        <v>7</v>
      </c>
      <c r="C11" s="26">
        <v>29143</v>
      </c>
      <c r="D11" s="26">
        <v>27438</v>
      </c>
      <c r="E11" s="26">
        <v>1705</v>
      </c>
      <c r="F11" s="19">
        <f t="shared" si="0"/>
        <v>94.149538482654492</v>
      </c>
      <c r="G11" s="19">
        <f t="shared" si="0"/>
        <v>5.8504615173455035</v>
      </c>
      <c r="H11" s="34"/>
      <c r="M11" s="1"/>
      <c r="N11" s="1"/>
    </row>
    <row r="12" spans="2:14">
      <c r="B12" s="5" t="s">
        <v>8</v>
      </c>
      <c r="C12" s="27">
        <v>58888</v>
      </c>
      <c r="D12" s="27">
        <v>49468</v>
      </c>
      <c r="E12" s="27">
        <v>9420</v>
      </c>
      <c r="F12" s="20">
        <f t="shared" si="0"/>
        <v>84.003532128786844</v>
      </c>
      <c r="G12" s="20">
        <f t="shared" si="0"/>
        <v>15.996467871213149</v>
      </c>
      <c r="H12" s="34"/>
    </row>
    <row r="13" spans="2:14">
      <c r="B13" s="9" t="s">
        <v>9</v>
      </c>
      <c r="C13" s="26">
        <v>21910</v>
      </c>
      <c r="D13" s="26">
        <v>19490</v>
      </c>
      <c r="E13" s="26">
        <v>2420</v>
      </c>
      <c r="F13" s="19">
        <f t="shared" si="0"/>
        <v>88.95481515289822</v>
      </c>
      <c r="G13" s="19">
        <f t="shared" si="0"/>
        <v>11.04518484710178</v>
      </c>
      <c r="H13" s="34"/>
    </row>
    <row r="14" spans="2:14">
      <c r="B14" s="5" t="s">
        <v>10</v>
      </c>
      <c r="C14" s="27">
        <v>77199</v>
      </c>
      <c r="D14" s="27">
        <v>61095</v>
      </c>
      <c r="E14" s="27">
        <v>16104</v>
      </c>
      <c r="F14" s="20">
        <f t="shared" si="0"/>
        <v>79.139626160960631</v>
      </c>
      <c r="G14" s="20">
        <f t="shared" si="0"/>
        <v>20.860373839039365</v>
      </c>
      <c r="H14" s="34"/>
    </row>
    <row r="15" spans="2:14">
      <c r="B15" s="9" t="s">
        <v>11</v>
      </c>
      <c r="C15" s="26">
        <v>157898</v>
      </c>
      <c r="D15" s="26">
        <v>104477</v>
      </c>
      <c r="E15" s="26">
        <v>53421</v>
      </c>
      <c r="F15" s="19">
        <f t="shared" si="0"/>
        <v>66.167399207083051</v>
      </c>
      <c r="G15" s="19">
        <f t="shared" si="0"/>
        <v>33.832600792916942</v>
      </c>
      <c r="H15" s="34"/>
    </row>
    <row r="16" spans="2:14">
      <c r="B16" s="5" t="s">
        <v>12</v>
      </c>
      <c r="C16" s="27">
        <v>35444</v>
      </c>
      <c r="D16" s="27">
        <v>32129</v>
      </c>
      <c r="E16" s="27">
        <v>3315</v>
      </c>
      <c r="F16" s="20">
        <f t="shared" si="0"/>
        <v>90.647218146936012</v>
      </c>
      <c r="G16" s="20">
        <f t="shared" si="0"/>
        <v>9.3527818530639877</v>
      </c>
      <c r="H16" s="34"/>
    </row>
    <row r="17" spans="2:8">
      <c r="B17" s="9" t="s">
        <v>13</v>
      </c>
      <c r="C17" s="26">
        <v>7961</v>
      </c>
      <c r="D17" s="26">
        <v>7101</v>
      </c>
      <c r="E17" s="26">
        <v>860</v>
      </c>
      <c r="F17" s="19">
        <f t="shared" si="0"/>
        <v>89.197337017962568</v>
      </c>
      <c r="G17" s="19">
        <f t="shared" si="0"/>
        <v>10.802662982037432</v>
      </c>
      <c r="H17" s="34"/>
    </row>
    <row r="18" spans="2:8">
      <c r="B18" s="5" t="s">
        <v>14</v>
      </c>
      <c r="C18" s="27">
        <v>53910</v>
      </c>
      <c r="D18" s="27">
        <v>48126</v>
      </c>
      <c r="E18" s="27">
        <v>5784</v>
      </c>
      <c r="F18" s="20">
        <f t="shared" si="0"/>
        <v>89.271007234279352</v>
      </c>
      <c r="G18" s="20">
        <f t="shared" si="0"/>
        <v>10.728992765720644</v>
      </c>
      <c r="H18" s="34"/>
    </row>
    <row r="19" spans="2:8">
      <c r="B19" s="9" t="s">
        <v>15</v>
      </c>
      <c r="C19" s="26">
        <v>28963</v>
      </c>
      <c r="D19" s="26">
        <v>28335</v>
      </c>
      <c r="E19" s="26">
        <v>628</v>
      </c>
      <c r="F19" s="19">
        <f t="shared" si="0"/>
        <v>97.831716327728486</v>
      </c>
      <c r="G19" s="19">
        <f t="shared" si="0"/>
        <v>2.1682836722715186</v>
      </c>
      <c r="H19" s="34"/>
    </row>
    <row r="20" spans="2:8">
      <c r="B20" s="5" t="s">
        <v>16</v>
      </c>
      <c r="C20" s="27">
        <v>27838</v>
      </c>
      <c r="D20" s="27">
        <v>21603</v>
      </c>
      <c r="E20" s="27">
        <v>6235</v>
      </c>
      <c r="F20" s="20">
        <f t="shared" si="0"/>
        <v>77.602557655003963</v>
      </c>
      <c r="G20" s="20">
        <f>E20/$C20*100</f>
        <v>22.397442344996048</v>
      </c>
      <c r="H20" s="34"/>
    </row>
    <row r="21" spans="2:8">
      <c r="B21" s="10" t="s">
        <v>17</v>
      </c>
      <c r="C21" s="26">
        <v>26752</v>
      </c>
      <c r="D21" s="26">
        <v>25886</v>
      </c>
      <c r="E21" s="26">
        <v>866</v>
      </c>
      <c r="F21" s="19">
        <f t="shared" si="0"/>
        <v>96.762858851674636</v>
      </c>
      <c r="G21" s="19">
        <f t="shared" si="0"/>
        <v>3.2371411483253585</v>
      </c>
      <c r="H21" s="34"/>
    </row>
    <row r="22" spans="2:8">
      <c r="B22" s="7" t="s">
        <v>18</v>
      </c>
      <c r="C22" s="11">
        <v>218870</v>
      </c>
      <c r="D22" s="12">
        <v>202726</v>
      </c>
      <c r="E22" s="11">
        <v>16144</v>
      </c>
      <c r="F22" s="21">
        <f t="shared" si="0"/>
        <v>92.623932014437798</v>
      </c>
      <c r="G22" s="21">
        <f t="shared" si="0"/>
        <v>7.3760679855622051</v>
      </c>
      <c r="H22" s="34"/>
    </row>
    <row r="23" spans="2:8">
      <c r="B23" s="6" t="s">
        <v>19</v>
      </c>
      <c r="C23" s="13">
        <v>619828</v>
      </c>
      <c r="D23" s="14">
        <v>503067</v>
      </c>
      <c r="E23" s="14">
        <v>116761</v>
      </c>
      <c r="F23" s="20">
        <f t="shared" si="0"/>
        <v>81.162354717760408</v>
      </c>
      <c r="G23" s="20">
        <f t="shared" si="0"/>
        <v>18.837645282239592</v>
      </c>
      <c r="H23" s="34"/>
    </row>
    <row r="24" spans="2:8">
      <c r="B24" s="8" t="s">
        <v>20</v>
      </c>
      <c r="C24" s="15">
        <v>838698</v>
      </c>
      <c r="D24" s="16">
        <v>705793</v>
      </c>
      <c r="E24" s="16">
        <v>132905</v>
      </c>
      <c r="F24" s="22">
        <f t="shared" si="0"/>
        <v>84.153413982148521</v>
      </c>
      <c r="G24" s="22">
        <f t="shared" si="0"/>
        <v>15.846586017851481</v>
      </c>
      <c r="H24" s="34"/>
    </row>
    <row r="25" spans="2:8">
      <c r="B25" s="80" t="s">
        <v>38</v>
      </c>
      <c r="C25" s="80"/>
      <c r="D25" s="80"/>
      <c r="E25" s="80"/>
      <c r="F25" s="80"/>
      <c r="G25" s="80"/>
    </row>
    <row r="26" spans="2:8" ht="30" customHeight="1">
      <c r="B26" s="69" t="s">
        <v>66</v>
      </c>
      <c r="C26" s="69"/>
      <c r="D26" s="69"/>
      <c r="E26" s="69"/>
      <c r="F26" s="69"/>
      <c r="G26" s="69"/>
    </row>
    <row r="27" spans="2:8">
      <c r="B27" s="31"/>
      <c r="C27" s="31"/>
      <c r="D27" s="31"/>
      <c r="E27" s="31"/>
      <c r="F27" s="31"/>
      <c r="G27" s="31"/>
    </row>
  </sheetData>
  <mergeCells count="7">
    <mergeCell ref="B26:G26"/>
    <mergeCell ref="B2:G2"/>
    <mergeCell ref="B3:B5"/>
    <mergeCell ref="C3:G3"/>
    <mergeCell ref="C5:E5"/>
    <mergeCell ref="F5:G5"/>
    <mergeCell ref="B25:G2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4FB33-8730-415D-AFB2-C923C72C2311}">
  <dimension ref="B2:N28"/>
  <sheetViews>
    <sheetView workbookViewId="0">
      <selection activeCell="B28" sqref="B28"/>
    </sheetView>
  </sheetViews>
  <sheetFormatPr baseColWidth="10" defaultColWidth="9.3984375" defaultRowHeight="15.6"/>
  <cols>
    <col min="2" max="2" width="26.5" customWidth="1"/>
    <col min="3" max="3" width="23.69921875" customWidth="1"/>
    <col min="4" max="4" width="24.69921875" customWidth="1"/>
    <col min="5" max="5" width="25.59765625" customWidth="1"/>
    <col min="6" max="7" width="24.69921875" customWidth="1"/>
    <col min="8" max="8" width="16.19921875" customWidth="1"/>
    <col min="9" max="9" width="15.69921875" customWidth="1"/>
    <col min="10" max="10" width="16.59765625" customWidth="1"/>
    <col min="11" max="11" width="16.19921875" customWidth="1"/>
    <col min="12" max="12" width="16.59765625" customWidth="1"/>
    <col min="14" max="14" width="10.19921875" customWidth="1"/>
  </cols>
  <sheetData>
    <row r="2" spans="2:14" s="3" customFormat="1" ht="36" customHeight="1">
      <c r="B2" s="70" t="s">
        <v>63</v>
      </c>
      <c r="C2" s="70"/>
      <c r="D2" s="70"/>
      <c r="E2" s="70"/>
      <c r="F2" s="70"/>
      <c r="G2" s="70"/>
      <c r="H2" s="17"/>
      <c r="I2" s="17"/>
      <c r="J2" s="17"/>
      <c r="K2" s="17"/>
      <c r="L2" s="17"/>
      <c r="M2" s="2"/>
      <c r="N2" s="2"/>
    </row>
    <row r="3" spans="2:14" ht="16.5" customHeight="1">
      <c r="B3" s="71" t="s">
        <v>0</v>
      </c>
      <c r="C3" s="74" t="s">
        <v>36</v>
      </c>
      <c r="D3" s="74"/>
      <c r="E3" s="74"/>
      <c r="F3" s="74"/>
      <c r="G3" s="81"/>
      <c r="M3" s="1"/>
      <c r="N3" s="1"/>
    </row>
    <row r="4" spans="2:14" ht="28.8">
      <c r="B4" s="72"/>
      <c r="C4" s="28" t="s">
        <v>23</v>
      </c>
      <c r="D4" s="23" t="s">
        <v>47</v>
      </c>
      <c r="E4" s="24" t="s">
        <v>42</v>
      </c>
      <c r="F4" s="23" t="s">
        <v>47</v>
      </c>
      <c r="G4" s="24" t="s">
        <v>42</v>
      </c>
      <c r="M4" s="1"/>
      <c r="N4" s="1"/>
    </row>
    <row r="5" spans="2:14">
      <c r="B5" s="73"/>
      <c r="C5" s="76" t="s">
        <v>1</v>
      </c>
      <c r="D5" s="77"/>
      <c r="E5" s="78"/>
      <c r="F5" s="77" t="s">
        <v>24</v>
      </c>
      <c r="G5" s="82"/>
      <c r="M5" s="1"/>
      <c r="N5" s="1"/>
    </row>
    <row r="6" spans="2:14">
      <c r="B6" s="4" t="s">
        <v>2</v>
      </c>
      <c r="C6" s="25">
        <v>94007</v>
      </c>
      <c r="D6" s="25">
        <v>79213</v>
      </c>
      <c r="E6" s="25">
        <v>14794</v>
      </c>
      <c r="F6" s="18">
        <f>D6/$C6*100</f>
        <v>84.262874041294793</v>
      </c>
      <c r="G6" s="18">
        <f t="shared" ref="F6:G24" si="0">E6/$C6*100</f>
        <v>15.737125958705203</v>
      </c>
      <c r="M6" s="1"/>
      <c r="N6" s="1"/>
    </row>
    <row r="7" spans="2:14">
      <c r="B7" s="9" t="s">
        <v>3</v>
      </c>
      <c r="C7" s="26">
        <v>113298</v>
      </c>
      <c r="D7" s="26">
        <v>104590</v>
      </c>
      <c r="E7" s="26">
        <v>8708</v>
      </c>
      <c r="F7" s="19">
        <f t="shared" si="0"/>
        <v>92.314074387897406</v>
      </c>
      <c r="G7" s="19">
        <f t="shared" si="0"/>
        <v>7.6859256121025972</v>
      </c>
      <c r="M7" s="1"/>
      <c r="N7" s="1"/>
    </row>
    <row r="8" spans="2:14">
      <c r="B8" s="5" t="s">
        <v>4</v>
      </c>
      <c r="C8" s="27">
        <v>51887</v>
      </c>
      <c r="D8" s="27">
        <v>48040</v>
      </c>
      <c r="E8" s="27">
        <v>3847</v>
      </c>
      <c r="F8" s="20">
        <f t="shared" si="0"/>
        <v>92.585811474935923</v>
      </c>
      <c r="G8" s="20">
        <f t="shared" si="0"/>
        <v>7.4141885250640822</v>
      </c>
      <c r="M8" s="1"/>
      <c r="N8" s="1"/>
    </row>
    <row r="9" spans="2:14">
      <c r="B9" s="9" t="s">
        <v>5</v>
      </c>
      <c r="C9" s="26">
        <v>34824</v>
      </c>
      <c r="D9" s="26">
        <v>31798</v>
      </c>
      <c r="E9" s="26">
        <v>3026</v>
      </c>
      <c r="F9" s="19">
        <f t="shared" si="0"/>
        <v>91.310590397427063</v>
      </c>
      <c r="G9" s="19">
        <f t="shared" si="0"/>
        <v>8.6894096025729386</v>
      </c>
      <c r="M9" s="1"/>
      <c r="N9" s="1"/>
    </row>
    <row r="10" spans="2:14">
      <c r="B10" s="5" t="s">
        <v>6</v>
      </c>
      <c r="C10" s="27">
        <v>6067</v>
      </c>
      <c r="D10" s="27">
        <v>5193</v>
      </c>
      <c r="E10" s="27">
        <v>874</v>
      </c>
      <c r="F10" s="20">
        <f t="shared" si="0"/>
        <v>85.594198120982369</v>
      </c>
      <c r="G10" s="20">
        <f t="shared" si="0"/>
        <v>14.405801879017636</v>
      </c>
      <c r="M10" s="1"/>
      <c r="N10" s="1"/>
    </row>
    <row r="11" spans="2:14">
      <c r="B11" s="9" t="s">
        <v>7</v>
      </c>
      <c r="C11" s="26">
        <v>28184</v>
      </c>
      <c r="D11" s="26">
        <v>26369</v>
      </c>
      <c r="E11" s="26">
        <v>1815</v>
      </c>
      <c r="F11" s="19">
        <f t="shared" si="0"/>
        <v>93.560175986375242</v>
      </c>
      <c r="G11" s="19">
        <f t="shared" si="0"/>
        <v>6.4398240136247527</v>
      </c>
      <c r="M11" s="1"/>
      <c r="N11" s="1"/>
    </row>
    <row r="12" spans="2:14">
      <c r="B12" s="5" t="s">
        <v>8</v>
      </c>
      <c r="C12" s="27">
        <v>56559</v>
      </c>
      <c r="D12" s="27">
        <v>47379</v>
      </c>
      <c r="E12" s="27">
        <v>9180</v>
      </c>
      <c r="F12" s="20">
        <f t="shared" si="0"/>
        <v>83.76916140667268</v>
      </c>
      <c r="G12" s="20">
        <f t="shared" si="0"/>
        <v>16.23083859332732</v>
      </c>
    </row>
    <row r="13" spans="2:14">
      <c r="B13" s="9" t="s">
        <v>9</v>
      </c>
      <c r="C13" s="26">
        <v>22219</v>
      </c>
      <c r="D13" s="26">
        <v>19389</v>
      </c>
      <c r="E13" s="26">
        <v>2830</v>
      </c>
      <c r="F13" s="19">
        <f t="shared" si="0"/>
        <v>87.263153157207796</v>
      </c>
      <c r="G13" s="19">
        <f t="shared" si="0"/>
        <v>12.736846842792204</v>
      </c>
    </row>
    <row r="14" spans="2:14">
      <c r="B14" s="5" t="s">
        <v>10</v>
      </c>
      <c r="C14" s="27">
        <v>71804</v>
      </c>
      <c r="D14" s="27">
        <v>56438</v>
      </c>
      <c r="E14" s="27">
        <v>15366</v>
      </c>
      <c r="F14" s="20">
        <f t="shared" si="0"/>
        <v>78.600077990084117</v>
      </c>
      <c r="G14" s="20">
        <f t="shared" si="0"/>
        <v>21.39992200991588</v>
      </c>
    </row>
    <row r="15" spans="2:14">
      <c r="B15" s="9" t="s">
        <v>11</v>
      </c>
      <c r="C15" s="26">
        <v>152948</v>
      </c>
      <c r="D15" s="26">
        <v>101851</v>
      </c>
      <c r="E15" s="26">
        <v>51097</v>
      </c>
      <c r="F15" s="19">
        <f t="shared" si="0"/>
        <v>66.591913591547453</v>
      </c>
      <c r="G15" s="19">
        <f t="shared" si="0"/>
        <v>33.408086408452547</v>
      </c>
    </row>
    <row r="16" spans="2:14">
      <c r="B16" s="5" t="s">
        <v>12</v>
      </c>
      <c r="C16" s="27">
        <v>33506</v>
      </c>
      <c r="D16" s="27">
        <v>30501</v>
      </c>
      <c r="E16" s="27">
        <v>3005</v>
      </c>
      <c r="F16" s="20">
        <f t="shared" si="0"/>
        <v>91.031457052468213</v>
      </c>
      <c r="G16" s="20">
        <f t="shared" si="0"/>
        <v>8.9685429475317857</v>
      </c>
    </row>
    <row r="17" spans="2:7">
      <c r="B17" s="9" t="s">
        <v>13</v>
      </c>
      <c r="C17" s="26">
        <v>7293</v>
      </c>
      <c r="D17" s="26">
        <v>6600</v>
      </c>
      <c r="E17" s="26">
        <v>693</v>
      </c>
      <c r="F17" s="19">
        <f t="shared" si="0"/>
        <v>90.497737556561091</v>
      </c>
      <c r="G17" s="19">
        <f t="shared" si="0"/>
        <v>9.502262443438914</v>
      </c>
    </row>
    <row r="18" spans="2:7">
      <c r="B18" s="5" t="s">
        <v>14</v>
      </c>
      <c r="C18" s="27">
        <v>54620</v>
      </c>
      <c r="D18" s="27">
        <v>48314</v>
      </c>
      <c r="E18" s="27">
        <v>6306</v>
      </c>
      <c r="F18" s="20">
        <f t="shared" si="0"/>
        <v>88.454778469425122</v>
      </c>
      <c r="G18" s="20">
        <f t="shared" si="0"/>
        <v>11.545221530574882</v>
      </c>
    </row>
    <row r="19" spans="2:7">
      <c r="B19" s="9" t="s">
        <v>15</v>
      </c>
      <c r="C19" s="26">
        <v>28866</v>
      </c>
      <c r="D19" s="26">
        <v>28196</v>
      </c>
      <c r="E19" s="26">
        <v>670</v>
      </c>
      <c r="F19" s="19">
        <f t="shared" si="0"/>
        <v>97.678930229335549</v>
      </c>
      <c r="G19" s="19">
        <f t="shared" si="0"/>
        <v>2.3210697706644496</v>
      </c>
    </row>
    <row r="20" spans="2:7">
      <c r="B20" s="5" t="s">
        <v>16</v>
      </c>
      <c r="C20" s="27">
        <v>26773</v>
      </c>
      <c r="D20" s="27">
        <v>20518</v>
      </c>
      <c r="E20" s="27">
        <v>6255</v>
      </c>
      <c r="F20" s="20">
        <f t="shared" si="0"/>
        <v>76.636910320098607</v>
      </c>
      <c r="G20" s="20">
        <f>E20/$C20*100</f>
        <v>23.363089679901393</v>
      </c>
    </row>
    <row r="21" spans="2:7">
      <c r="B21" s="10" t="s">
        <v>17</v>
      </c>
      <c r="C21" s="26">
        <v>27053</v>
      </c>
      <c r="D21" s="26">
        <v>26113</v>
      </c>
      <c r="E21" s="26">
        <v>940</v>
      </c>
      <c r="F21" s="19">
        <f t="shared" si="0"/>
        <v>96.525339149077737</v>
      </c>
      <c r="G21" s="19">
        <f t="shared" si="0"/>
        <v>3.4746608509222634</v>
      </c>
    </row>
    <row r="22" spans="2:7">
      <c r="B22" s="7" t="s">
        <v>18</v>
      </c>
      <c r="C22" s="11">
        <v>219469</v>
      </c>
      <c r="D22" s="12">
        <v>201850</v>
      </c>
      <c r="E22" s="11">
        <v>17619</v>
      </c>
      <c r="F22" s="21">
        <f t="shared" si="0"/>
        <v>91.971986932095191</v>
      </c>
      <c r="G22" s="21">
        <f t="shared" si="0"/>
        <v>8.0280130679048067</v>
      </c>
    </row>
    <row r="23" spans="2:7">
      <c r="B23" s="6" t="s">
        <v>19</v>
      </c>
      <c r="C23" s="13">
        <v>590439</v>
      </c>
      <c r="D23" s="14">
        <v>478652</v>
      </c>
      <c r="E23" s="14">
        <v>111787</v>
      </c>
      <c r="F23" s="20">
        <f t="shared" si="0"/>
        <v>81.067138180235389</v>
      </c>
      <c r="G23" s="20">
        <f t="shared" si="0"/>
        <v>18.932861819764614</v>
      </c>
    </row>
    <row r="24" spans="2:7">
      <c r="B24" s="8" t="s">
        <v>20</v>
      </c>
      <c r="C24" s="15">
        <v>809908</v>
      </c>
      <c r="D24" s="16">
        <v>680502</v>
      </c>
      <c r="E24" s="16">
        <v>129406</v>
      </c>
      <c r="F24" s="22">
        <f t="shared" si="0"/>
        <v>84.022135847528361</v>
      </c>
      <c r="G24" s="22">
        <f t="shared" si="0"/>
        <v>15.977864152471637</v>
      </c>
    </row>
    <row r="25" spans="2:7">
      <c r="B25" s="80" t="s">
        <v>38</v>
      </c>
      <c r="C25" s="80"/>
      <c r="D25" s="80"/>
      <c r="E25" s="80"/>
      <c r="F25" s="80"/>
      <c r="G25" s="80"/>
    </row>
    <row r="26" spans="2:7" ht="61.5" customHeight="1">
      <c r="B26" s="83" t="s">
        <v>61</v>
      </c>
      <c r="C26" s="83"/>
      <c r="D26" s="83"/>
      <c r="E26" s="83"/>
      <c r="F26" s="83"/>
      <c r="G26" s="83"/>
    </row>
    <row r="27" spans="2:7" ht="30" customHeight="1">
      <c r="B27" s="69" t="s">
        <v>64</v>
      </c>
      <c r="C27" s="69"/>
      <c r="D27" s="69"/>
      <c r="E27" s="69"/>
      <c r="F27" s="69"/>
      <c r="G27" s="69"/>
    </row>
    <row r="28" spans="2:7">
      <c r="B28" s="31"/>
      <c r="C28" s="31"/>
      <c r="D28" s="31"/>
      <c r="E28" s="31"/>
      <c r="F28" s="31"/>
      <c r="G28" s="31"/>
    </row>
  </sheetData>
  <mergeCells count="8">
    <mergeCell ref="B26:G26"/>
    <mergeCell ref="B27:G27"/>
    <mergeCell ref="B2:G2"/>
    <mergeCell ref="B3:B5"/>
    <mergeCell ref="C3:G3"/>
    <mergeCell ref="C5:E5"/>
    <mergeCell ref="F5:G5"/>
    <mergeCell ref="B25:G2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28"/>
  <sheetViews>
    <sheetView workbookViewId="0">
      <selection activeCell="B2" sqref="B2:G2"/>
    </sheetView>
  </sheetViews>
  <sheetFormatPr baseColWidth="10" defaultColWidth="9.59765625" defaultRowHeight="15.6"/>
  <cols>
    <col min="2" max="2" width="27.09765625" customWidth="1"/>
    <col min="3" max="3" width="24.3984375" customWidth="1"/>
    <col min="4" max="4" width="25.19921875" customWidth="1"/>
    <col min="5" max="5" width="26.09765625" customWidth="1"/>
    <col min="6" max="6" width="25.19921875" customWidth="1"/>
    <col min="7" max="7" width="25.09765625" customWidth="1"/>
    <col min="8" max="8" width="16.5" customWidth="1"/>
    <col min="9" max="9" width="16.09765625" customWidth="1"/>
    <col min="10" max="10" width="17" customWidth="1"/>
    <col min="11" max="11" width="16.5" customWidth="1"/>
    <col min="12" max="12" width="16.8984375" customWidth="1"/>
    <col min="14" max="14" width="10.59765625" customWidth="1"/>
  </cols>
  <sheetData>
    <row r="2" spans="2:14" s="3" customFormat="1" ht="33.6" customHeight="1">
      <c r="B2" s="70" t="s">
        <v>46</v>
      </c>
      <c r="C2" s="70"/>
      <c r="D2" s="70"/>
      <c r="E2" s="70"/>
      <c r="F2" s="70"/>
      <c r="G2" s="70"/>
      <c r="H2" s="17"/>
      <c r="I2" s="17"/>
      <c r="J2" s="17"/>
      <c r="K2" s="17"/>
      <c r="L2" s="17"/>
      <c r="M2" s="2"/>
      <c r="N2" s="2"/>
    </row>
    <row r="3" spans="2:14" ht="16.5" customHeight="1">
      <c r="B3" s="71" t="s">
        <v>0</v>
      </c>
      <c r="C3" s="74" t="s">
        <v>36</v>
      </c>
      <c r="D3" s="74"/>
      <c r="E3" s="74"/>
      <c r="F3" s="74"/>
      <c r="G3" s="81"/>
      <c r="M3" s="1"/>
      <c r="N3" s="1"/>
    </row>
    <row r="4" spans="2:14" ht="28.8">
      <c r="B4" s="72"/>
      <c r="C4" s="28" t="s">
        <v>23</v>
      </c>
      <c r="D4" s="23" t="s">
        <v>47</v>
      </c>
      <c r="E4" s="24" t="s">
        <v>42</v>
      </c>
      <c r="F4" s="23" t="s">
        <v>47</v>
      </c>
      <c r="G4" s="24" t="s">
        <v>42</v>
      </c>
      <c r="M4" s="1"/>
      <c r="N4" s="1"/>
    </row>
    <row r="5" spans="2:14">
      <c r="B5" s="73"/>
      <c r="C5" s="76" t="s">
        <v>1</v>
      </c>
      <c r="D5" s="77"/>
      <c r="E5" s="78"/>
      <c r="F5" s="77" t="s">
        <v>24</v>
      </c>
      <c r="G5" s="82"/>
      <c r="M5" s="1"/>
      <c r="N5" s="1"/>
    </row>
    <row r="6" spans="2:14">
      <c r="B6" s="4" t="s">
        <v>2</v>
      </c>
      <c r="C6" s="25">
        <v>98546</v>
      </c>
      <c r="D6" s="25">
        <v>83100</v>
      </c>
      <c r="E6" s="25">
        <v>15446</v>
      </c>
      <c r="F6" s="18">
        <f>D6/$C6*100</f>
        <v>84.326101516043266</v>
      </c>
      <c r="G6" s="18">
        <f t="shared" ref="F6:G24" si="0">E6/$C6*100</f>
        <v>15.67389848395673</v>
      </c>
      <c r="M6" s="1"/>
      <c r="N6" s="1"/>
    </row>
    <row r="7" spans="2:14">
      <c r="B7" s="9" t="s">
        <v>3</v>
      </c>
      <c r="C7" s="26">
        <v>114186</v>
      </c>
      <c r="D7" s="26">
        <v>104949</v>
      </c>
      <c r="E7" s="26">
        <v>9237</v>
      </c>
      <c r="F7" s="19">
        <f t="shared" si="0"/>
        <v>91.910566969681057</v>
      </c>
      <c r="G7" s="19">
        <f t="shared" si="0"/>
        <v>8.0894330303189523</v>
      </c>
      <c r="M7" s="1"/>
      <c r="N7" s="1"/>
    </row>
    <row r="8" spans="2:14">
      <c r="B8" s="5" t="s">
        <v>4</v>
      </c>
      <c r="C8" s="27">
        <v>52407</v>
      </c>
      <c r="D8" s="27">
        <v>48329</v>
      </c>
      <c r="E8" s="27">
        <v>4078</v>
      </c>
      <c r="F8" s="20">
        <f t="shared" si="0"/>
        <v>92.218596752342236</v>
      </c>
      <c r="G8" s="20">
        <f t="shared" si="0"/>
        <v>7.7814032476577557</v>
      </c>
      <c r="M8" s="1"/>
      <c r="N8" s="1"/>
    </row>
    <row r="9" spans="2:14">
      <c r="B9" s="9" t="s">
        <v>5</v>
      </c>
      <c r="C9" s="26">
        <v>36303</v>
      </c>
      <c r="D9" s="26">
        <v>32855</v>
      </c>
      <c r="E9" s="26">
        <v>3448</v>
      </c>
      <c r="F9" s="19">
        <f t="shared" si="0"/>
        <v>90.502162355728174</v>
      </c>
      <c r="G9" s="19">
        <f t="shared" si="0"/>
        <v>9.4978376442718222</v>
      </c>
      <c r="M9" s="1"/>
      <c r="N9" s="1"/>
    </row>
    <row r="10" spans="2:14">
      <c r="B10" s="5" t="s">
        <v>6</v>
      </c>
      <c r="C10" s="27">
        <v>6007</v>
      </c>
      <c r="D10" s="27">
        <v>5102</v>
      </c>
      <c r="E10" s="27">
        <v>905</v>
      </c>
      <c r="F10" s="20">
        <f t="shared" si="0"/>
        <v>84.934243382720169</v>
      </c>
      <c r="G10" s="20">
        <f t="shared" si="0"/>
        <v>15.06575661727984</v>
      </c>
      <c r="M10" s="1"/>
      <c r="N10" s="1"/>
    </row>
    <row r="11" spans="2:14">
      <c r="B11" s="9" t="s">
        <v>7</v>
      </c>
      <c r="C11" s="26">
        <v>28429</v>
      </c>
      <c r="D11" s="26">
        <v>26273</v>
      </c>
      <c r="E11" s="26">
        <v>2156</v>
      </c>
      <c r="F11" s="19">
        <f t="shared" si="0"/>
        <v>92.416194730732698</v>
      </c>
      <c r="G11" s="19">
        <f t="shared" si="0"/>
        <v>7.5838052692672981</v>
      </c>
      <c r="M11" s="1"/>
      <c r="N11" s="1"/>
    </row>
    <row r="12" spans="2:14">
      <c r="B12" s="5" t="s">
        <v>8</v>
      </c>
      <c r="C12" s="27">
        <v>58423</v>
      </c>
      <c r="D12" s="27">
        <v>48934</v>
      </c>
      <c r="E12" s="27">
        <v>9489</v>
      </c>
      <c r="F12" s="20">
        <f t="shared" si="0"/>
        <v>83.758108963935442</v>
      </c>
      <c r="G12" s="20">
        <f t="shared" si="0"/>
        <v>16.241891036064562</v>
      </c>
    </row>
    <row r="13" spans="2:14">
      <c r="B13" s="9" t="s">
        <v>9</v>
      </c>
      <c r="C13" s="26">
        <v>22674</v>
      </c>
      <c r="D13" s="26">
        <v>19480</v>
      </c>
      <c r="E13" s="26">
        <v>3194</v>
      </c>
      <c r="F13" s="19">
        <f t="shared" si="0"/>
        <v>85.913380964981926</v>
      </c>
      <c r="G13" s="19">
        <f t="shared" si="0"/>
        <v>14.086619035018083</v>
      </c>
    </row>
    <row r="14" spans="2:14">
      <c r="B14" s="5" t="s">
        <v>10</v>
      </c>
      <c r="C14" s="27">
        <v>73853</v>
      </c>
      <c r="D14" s="27">
        <v>57616</v>
      </c>
      <c r="E14" s="27">
        <v>16237</v>
      </c>
      <c r="F14" s="20">
        <f t="shared" si="0"/>
        <v>78.014434078507293</v>
      </c>
      <c r="G14" s="20">
        <f t="shared" si="0"/>
        <v>21.985565921492693</v>
      </c>
    </row>
    <row r="15" spans="2:14">
      <c r="B15" s="9" t="s">
        <v>50</v>
      </c>
      <c r="C15" s="26">
        <v>151736</v>
      </c>
      <c r="D15" s="26">
        <v>100653</v>
      </c>
      <c r="E15" s="26">
        <v>51083</v>
      </c>
      <c r="F15" s="19">
        <f t="shared" si="0"/>
        <v>66.334291137238367</v>
      </c>
      <c r="G15" s="19">
        <f t="shared" si="0"/>
        <v>33.66570886276164</v>
      </c>
    </row>
    <row r="16" spans="2:14">
      <c r="B16" s="5" t="s">
        <v>12</v>
      </c>
      <c r="C16" s="27">
        <v>35831</v>
      </c>
      <c r="D16" s="27">
        <v>32829</v>
      </c>
      <c r="E16" s="27">
        <v>3002</v>
      </c>
      <c r="F16" s="20">
        <f t="shared" si="0"/>
        <v>91.621780022885218</v>
      </c>
      <c r="G16" s="20">
        <f t="shared" si="0"/>
        <v>8.3782199771147887</v>
      </c>
    </row>
    <row r="17" spans="2:7">
      <c r="B17" s="9" t="s">
        <v>13</v>
      </c>
      <c r="C17" s="26">
        <v>7321</v>
      </c>
      <c r="D17" s="26">
        <v>6584</v>
      </c>
      <c r="E17" s="26">
        <v>737</v>
      </c>
      <c r="F17" s="19">
        <f t="shared" si="0"/>
        <v>89.933069252834315</v>
      </c>
      <c r="G17" s="19">
        <f t="shared" si="0"/>
        <v>10.066930747165689</v>
      </c>
    </row>
    <row r="18" spans="2:7">
      <c r="B18" s="5" t="s">
        <v>14</v>
      </c>
      <c r="C18" s="27">
        <v>57015</v>
      </c>
      <c r="D18" s="27">
        <v>50036</v>
      </c>
      <c r="E18" s="27">
        <v>6979</v>
      </c>
      <c r="F18" s="20">
        <f t="shared" si="0"/>
        <v>87.759361571516266</v>
      </c>
      <c r="G18" s="20">
        <f t="shared" si="0"/>
        <v>12.240638428483733</v>
      </c>
    </row>
    <row r="19" spans="2:7">
      <c r="B19" s="9" t="s">
        <v>15</v>
      </c>
      <c r="C19" s="26">
        <v>30603</v>
      </c>
      <c r="D19" s="26">
        <v>29950</v>
      </c>
      <c r="E19" s="26">
        <v>653</v>
      </c>
      <c r="F19" s="19">
        <f t="shared" si="0"/>
        <v>97.866222265790938</v>
      </c>
      <c r="G19" s="19">
        <f t="shared" si="0"/>
        <v>2.1337777342090645</v>
      </c>
    </row>
    <row r="20" spans="2:7">
      <c r="B20" s="5" t="s">
        <v>16</v>
      </c>
      <c r="C20" s="27">
        <v>27038</v>
      </c>
      <c r="D20" s="27">
        <v>20569</v>
      </c>
      <c r="E20" s="27">
        <v>6469</v>
      </c>
      <c r="F20" s="20">
        <f t="shared" si="0"/>
        <v>76.074413788002076</v>
      </c>
      <c r="G20" s="20">
        <f>E20/$C20*100</f>
        <v>23.925586211997928</v>
      </c>
    </row>
    <row r="21" spans="2:7">
      <c r="B21" s="10" t="s">
        <v>17</v>
      </c>
      <c r="C21" s="26">
        <v>28791</v>
      </c>
      <c r="D21" s="26">
        <v>27789</v>
      </c>
      <c r="E21" s="26">
        <v>1002</v>
      </c>
      <c r="F21" s="19">
        <f t="shared" si="0"/>
        <v>96.519745753881423</v>
      </c>
      <c r="G21" s="19">
        <f t="shared" si="0"/>
        <v>3.4802542461185788</v>
      </c>
    </row>
    <row r="22" spans="2:7">
      <c r="B22" s="7" t="s">
        <v>18</v>
      </c>
      <c r="C22" s="11">
        <v>227793</v>
      </c>
      <c r="D22" s="12">
        <v>208439</v>
      </c>
      <c r="E22" s="11">
        <v>19354</v>
      </c>
      <c r="F22" s="21">
        <f t="shared" si="0"/>
        <v>91.503689753416481</v>
      </c>
      <c r="G22" s="21">
        <f t="shared" si="0"/>
        <v>8.496310246583521</v>
      </c>
    </row>
    <row r="23" spans="2:7">
      <c r="B23" s="6" t="s">
        <v>19</v>
      </c>
      <c r="C23" s="13">
        <v>601370</v>
      </c>
      <c r="D23" s="14">
        <v>486609</v>
      </c>
      <c r="E23" s="14">
        <v>114761</v>
      </c>
      <c r="F23" s="20">
        <f t="shared" si="0"/>
        <v>80.916740110081975</v>
      </c>
      <c r="G23" s="20">
        <f t="shared" si="0"/>
        <v>19.083259889918018</v>
      </c>
    </row>
    <row r="24" spans="2:7">
      <c r="B24" s="8" t="s">
        <v>20</v>
      </c>
      <c r="C24" s="15">
        <v>829163</v>
      </c>
      <c r="D24" s="16">
        <v>695048</v>
      </c>
      <c r="E24" s="16">
        <v>134115</v>
      </c>
      <c r="F24" s="22">
        <f t="shared" si="0"/>
        <v>83.825255106655746</v>
      </c>
      <c r="G24" s="22">
        <f t="shared" si="0"/>
        <v>16.174744893344254</v>
      </c>
    </row>
    <row r="25" spans="2:7">
      <c r="B25" s="80" t="s">
        <v>38</v>
      </c>
      <c r="C25" s="80"/>
      <c r="D25" s="80"/>
      <c r="E25" s="80"/>
      <c r="F25" s="80"/>
      <c r="G25" s="80"/>
    </row>
    <row r="26" spans="2:7" ht="29.4" customHeight="1">
      <c r="B26" s="83" t="s">
        <v>51</v>
      </c>
      <c r="C26" s="83"/>
      <c r="D26" s="83"/>
      <c r="E26" s="83"/>
      <c r="F26" s="83"/>
      <c r="G26" s="83"/>
    </row>
    <row r="27" spans="2:7" ht="30" customHeight="1">
      <c r="B27" s="69" t="s">
        <v>48</v>
      </c>
      <c r="C27" s="69"/>
      <c r="D27" s="69"/>
      <c r="E27" s="69"/>
      <c r="F27" s="69"/>
      <c r="G27" s="69"/>
    </row>
    <row r="28" spans="2:7">
      <c r="B28" s="30"/>
      <c r="C28" s="30"/>
      <c r="D28" s="30"/>
      <c r="E28" s="30"/>
      <c r="F28" s="30"/>
      <c r="G28" s="30"/>
    </row>
  </sheetData>
  <mergeCells count="8">
    <mergeCell ref="B27:G27"/>
    <mergeCell ref="B2:G2"/>
    <mergeCell ref="B3:B5"/>
    <mergeCell ref="C3:G3"/>
    <mergeCell ref="C5:E5"/>
    <mergeCell ref="F5:G5"/>
    <mergeCell ref="B25:G25"/>
    <mergeCell ref="B26:G26"/>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28"/>
  <sheetViews>
    <sheetView zoomScaleNormal="100" workbookViewId="0">
      <selection activeCell="B2" sqref="B2:G2"/>
    </sheetView>
  </sheetViews>
  <sheetFormatPr baseColWidth="10" defaultColWidth="9.59765625" defaultRowHeight="15.6"/>
  <cols>
    <col min="2" max="2" width="27.09765625" customWidth="1"/>
    <col min="3" max="3" width="24.3984375" customWidth="1"/>
    <col min="4" max="4" width="25.19921875" customWidth="1"/>
    <col min="5" max="5" width="26.09765625" customWidth="1"/>
    <col min="6" max="6" width="25.19921875" customWidth="1"/>
    <col min="7" max="7" width="25.09765625" customWidth="1"/>
    <col min="8" max="8" width="16.5" customWidth="1"/>
    <col min="9" max="9" width="16.09765625" customWidth="1"/>
    <col min="10" max="10" width="17" customWidth="1"/>
    <col min="11" max="11" width="16.5" customWidth="1"/>
    <col min="12" max="12" width="16.8984375" customWidth="1"/>
    <col min="14" max="14" width="10.59765625" customWidth="1"/>
  </cols>
  <sheetData>
    <row r="2" spans="2:14" s="3" customFormat="1" ht="33.6" customHeight="1">
      <c r="B2" s="70" t="s">
        <v>35</v>
      </c>
      <c r="C2" s="70"/>
      <c r="D2" s="70"/>
      <c r="E2" s="70"/>
      <c r="F2" s="70"/>
      <c r="G2" s="70"/>
      <c r="H2" s="17"/>
      <c r="I2" s="17"/>
      <c r="J2" s="17"/>
      <c r="K2" s="17"/>
      <c r="L2" s="17"/>
      <c r="M2" s="2"/>
      <c r="N2" s="2"/>
    </row>
    <row r="3" spans="2:14" ht="16.5" customHeight="1">
      <c r="B3" s="71" t="s">
        <v>0</v>
      </c>
      <c r="C3" s="74" t="s">
        <v>36</v>
      </c>
      <c r="D3" s="74"/>
      <c r="E3" s="74"/>
      <c r="F3" s="74"/>
      <c r="G3" s="81"/>
      <c r="M3" s="1"/>
      <c r="N3" s="1"/>
    </row>
    <row r="4" spans="2:14" ht="28.8">
      <c r="B4" s="72"/>
      <c r="C4" s="28" t="s">
        <v>37</v>
      </c>
      <c r="D4" s="23" t="s">
        <v>26</v>
      </c>
      <c r="E4" s="24" t="s">
        <v>42</v>
      </c>
      <c r="F4" s="23" t="s">
        <v>26</v>
      </c>
      <c r="G4" s="24" t="s">
        <v>42</v>
      </c>
      <c r="M4" s="1"/>
      <c r="N4" s="1"/>
    </row>
    <row r="5" spans="2:14">
      <c r="B5" s="73"/>
      <c r="C5" s="76" t="s">
        <v>1</v>
      </c>
      <c r="D5" s="77"/>
      <c r="E5" s="78"/>
      <c r="F5" s="77" t="s">
        <v>24</v>
      </c>
      <c r="G5" s="82"/>
      <c r="M5" s="1"/>
      <c r="N5" s="1"/>
    </row>
    <row r="6" spans="2:14">
      <c r="B6" s="4" t="s">
        <v>2</v>
      </c>
      <c r="C6" s="25">
        <v>96465</v>
      </c>
      <c r="D6" s="25">
        <v>81695</v>
      </c>
      <c r="E6" s="25">
        <v>14770</v>
      </c>
      <c r="F6" s="18">
        <v>84.68874721401545</v>
      </c>
      <c r="G6" s="18">
        <v>15.311252785984554</v>
      </c>
      <c r="M6" s="1"/>
      <c r="N6" s="1"/>
    </row>
    <row r="7" spans="2:14">
      <c r="B7" s="9" t="s">
        <v>3</v>
      </c>
      <c r="C7" s="26">
        <v>109549</v>
      </c>
      <c r="D7" s="26">
        <v>100607</v>
      </c>
      <c r="E7" s="26">
        <v>8942</v>
      </c>
      <c r="F7" s="19">
        <v>91.837442605592017</v>
      </c>
      <c r="G7" s="19">
        <v>8.1625573944079814</v>
      </c>
      <c r="M7" s="1"/>
      <c r="N7" s="1"/>
    </row>
    <row r="8" spans="2:14">
      <c r="B8" s="5" t="s">
        <v>4</v>
      </c>
      <c r="C8" s="27">
        <v>51951</v>
      </c>
      <c r="D8" s="27">
        <v>47692</v>
      </c>
      <c r="E8" s="27">
        <v>4259</v>
      </c>
      <c r="F8" s="20">
        <v>91.801890242728717</v>
      </c>
      <c r="G8" s="20">
        <v>8.1981097572712756</v>
      </c>
      <c r="M8" s="1"/>
      <c r="N8" s="1"/>
    </row>
    <row r="9" spans="2:14">
      <c r="B9" s="9" t="s">
        <v>5</v>
      </c>
      <c r="C9" s="26">
        <v>36529</v>
      </c>
      <c r="D9" s="26">
        <v>32907</v>
      </c>
      <c r="E9" s="26">
        <v>3622</v>
      </c>
      <c r="F9" s="19">
        <v>90.084590325494815</v>
      </c>
      <c r="G9" s="19">
        <v>9.9154096745051881</v>
      </c>
      <c r="M9" s="1"/>
      <c r="N9" s="1"/>
    </row>
    <row r="10" spans="2:14">
      <c r="B10" s="5" t="s">
        <v>6</v>
      </c>
      <c r="C10" s="27">
        <v>5851</v>
      </c>
      <c r="D10" s="27">
        <v>4906</v>
      </c>
      <c r="E10" s="27">
        <v>945</v>
      </c>
      <c r="F10" s="20">
        <v>83.848914715433267</v>
      </c>
      <c r="G10" s="20">
        <v>16.15108528456674</v>
      </c>
      <c r="M10" s="1"/>
      <c r="N10" s="1"/>
    </row>
    <row r="11" spans="2:14">
      <c r="B11" s="9" t="s">
        <v>7</v>
      </c>
      <c r="C11" s="26">
        <v>28699</v>
      </c>
      <c r="D11" s="26">
        <v>26442</v>
      </c>
      <c r="E11" s="26">
        <v>2257</v>
      </c>
      <c r="F11" s="19">
        <v>92.135614481340809</v>
      </c>
      <c r="G11" s="19">
        <v>7.8643855186591862</v>
      </c>
      <c r="M11" s="1"/>
      <c r="N11" s="1"/>
    </row>
    <row r="12" spans="2:14">
      <c r="B12" s="5" t="s">
        <v>8</v>
      </c>
      <c r="C12" s="27">
        <v>57749</v>
      </c>
      <c r="D12" s="27">
        <v>48581</v>
      </c>
      <c r="E12" s="27">
        <v>9168</v>
      </c>
      <c r="F12" s="20">
        <v>84.124400422518136</v>
      </c>
      <c r="G12" s="20">
        <v>15.875599577481861</v>
      </c>
    </row>
    <row r="13" spans="2:14">
      <c r="B13" s="9" t="s">
        <v>9</v>
      </c>
      <c r="C13" s="26">
        <v>22825</v>
      </c>
      <c r="D13" s="26">
        <v>19327</v>
      </c>
      <c r="E13" s="26">
        <v>3498</v>
      </c>
      <c r="F13" s="19">
        <v>84.674698795180731</v>
      </c>
      <c r="G13" s="19">
        <v>15.325301204819278</v>
      </c>
    </row>
    <row r="14" spans="2:14">
      <c r="B14" s="5" t="s">
        <v>10</v>
      </c>
      <c r="C14" s="27">
        <v>72011</v>
      </c>
      <c r="D14" s="27">
        <v>56239</v>
      </c>
      <c r="E14" s="27">
        <v>15772</v>
      </c>
      <c r="F14" s="20">
        <v>78.097790615322666</v>
      </c>
      <c r="G14" s="20">
        <v>21.902209384677342</v>
      </c>
    </row>
    <row r="15" spans="2:14">
      <c r="B15" s="9" t="s">
        <v>11</v>
      </c>
      <c r="C15" s="26">
        <v>147171</v>
      </c>
      <c r="D15" s="26">
        <v>98458</v>
      </c>
      <c r="E15" s="26">
        <v>48713</v>
      </c>
      <c r="F15" s="19">
        <v>66.900408368496514</v>
      </c>
      <c r="G15" s="19">
        <v>33.099591631503486</v>
      </c>
    </row>
    <row r="16" spans="2:14">
      <c r="B16" s="5" t="s">
        <v>12</v>
      </c>
      <c r="C16" s="27">
        <v>35933</v>
      </c>
      <c r="D16" s="27">
        <v>32979</v>
      </c>
      <c r="E16" s="27">
        <v>2954</v>
      </c>
      <c r="F16" s="20">
        <v>91.77914451896585</v>
      </c>
      <c r="G16" s="20">
        <v>8.2208554810341461</v>
      </c>
    </row>
    <row r="17" spans="2:7">
      <c r="B17" s="9" t="s">
        <v>13</v>
      </c>
      <c r="C17" s="26">
        <v>7415</v>
      </c>
      <c r="D17" s="26">
        <v>6800</v>
      </c>
      <c r="E17" s="26">
        <v>615</v>
      </c>
      <c r="F17" s="19">
        <v>91.706001348617676</v>
      </c>
      <c r="G17" s="19">
        <v>8.2939986513823332</v>
      </c>
    </row>
    <row r="18" spans="2:7">
      <c r="B18" s="5" t="s">
        <v>14</v>
      </c>
      <c r="C18" s="27">
        <v>58186</v>
      </c>
      <c r="D18" s="27">
        <v>50905</v>
      </c>
      <c r="E18" s="27">
        <v>7281</v>
      </c>
      <c r="F18" s="20">
        <v>87.486680644828652</v>
      </c>
      <c r="G18" s="20">
        <v>12.513319355171348</v>
      </c>
    </row>
    <row r="19" spans="2:7">
      <c r="B19" s="9" t="s">
        <v>15</v>
      </c>
      <c r="C19" s="26">
        <v>31488</v>
      </c>
      <c r="D19" s="26">
        <v>30779</v>
      </c>
      <c r="E19" s="26">
        <v>709</v>
      </c>
      <c r="F19" s="19">
        <v>97.748348577235774</v>
      </c>
      <c r="G19" s="19">
        <v>2.2516514227642279</v>
      </c>
    </row>
    <row r="20" spans="2:7">
      <c r="B20" s="5" t="s">
        <v>16</v>
      </c>
      <c r="C20" s="27">
        <v>26860</v>
      </c>
      <c r="D20" s="27">
        <v>20448</v>
      </c>
      <c r="E20" s="27">
        <v>6412</v>
      </c>
      <c r="F20" s="20">
        <v>76.12807148175726</v>
      </c>
      <c r="G20" s="20">
        <v>23.87192851824274</v>
      </c>
    </row>
    <row r="21" spans="2:7">
      <c r="B21" s="10" t="s">
        <v>17</v>
      </c>
      <c r="C21" s="26">
        <v>29745</v>
      </c>
      <c r="D21" s="26">
        <v>28662</v>
      </c>
      <c r="E21" s="26">
        <v>1083</v>
      </c>
      <c r="F21" s="19">
        <v>96.35905194150277</v>
      </c>
      <c r="G21" s="19">
        <v>3.6409480584972265</v>
      </c>
    </row>
    <row r="22" spans="2:7">
      <c r="B22" s="7" t="s">
        <v>18</v>
      </c>
      <c r="C22" s="11">
        <v>230724</v>
      </c>
      <c r="D22" s="12">
        <v>210272</v>
      </c>
      <c r="E22" s="11">
        <v>20452</v>
      </c>
      <c r="F22" s="21">
        <v>91.135729269603502</v>
      </c>
      <c r="G22" s="21">
        <v>8.8642707303964912</v>
      </c>
    </row>
    <row r="23" spans="2:7">
      <c r="B23" s="6" t="s">
        <v>19</v>
      </c>
      <c r="C23" s="13">
        <v>587703</v>
      </c>
      <c r="D23" s="14">
        <v>477155</v>
      </c>
      <c r="E23" s="14">
        <v>110548</v>
      </c>
      <c r="F23" s="20">
        <v>81.189818666911691</v>
      </c>
      <c r="G23" s="20">
        <v>18.810181333088309</v>
      </c>
    </row>
    <row r="24" spans="2:7">
      <c r="B24" s="8" t="s">
        <v>20</v>
      </c>
      <c r="C24" s="15">
        <v>818427</v>
      </c>
      <c r="D24" s="16">
        <v>687427</v>
      </c>
      <c r="E24" s="16">
        <v>131000</v>
      </c>
      <c r="F24" s="22">
        <v>83.993685447816361</v>
      </c>
      <c r="G24" s="22">
        <v>16.006314552183639</v>
      </c>
    </row>
    <row r="25" spans="2:7">
      <c r="B25" s="80" t="s">
        <v>38</v>
      </c>
      <c r="C25" s="80"/>
      <c r="D25" s="80"/>
      <c r="E25" s="80"/>
      <c r="F25" s="80"/>
      <c r="G25" s="80"/>
    </row>
    <row r="26" spans="2:7" ht="29.4" customHeight="1">
      <c r="B26" s="83" t="s">
        <v>39</v>
      </c>
      <c r="C26" s="83"/>
      <c r="D26" s="83"/>
      <c r="E26" s="83"/>
      <c r="F26" s="83"/>
      <c r="G26" s="83"/>
    </row>
    <row r="27" spans="2:7">
      <c r="B27" s="29"/>
      <c r="C27" s="29"/>
      <c r="D27" s="29"/>
      <c r="E27" s="29"/>
      <c r="F27" s="29"/>
      <c r="G27" s="29"/>
    </row>
    <row r="28" spans="2:7">
      <c r="B28" s="30"/>
      <c r="C28" s="30"/>
      <c r="D28" s="30"/>
      <c r="E28" s="30"/>
      <c r="F28" s="30"/>
      <c r="G28" s="30"/>
    </row>
  </sheetData>
  <mergeCells count="7">
    <mergeCell ref="B25:G25"/>
    <mergeCell ref="B26:G26"/>
    <mergeCell ref="B2:G2"/>
    <mergeCell ref="C3:G3"/>
    <mergeCell ref="C5:E5"/>
    <mergeCell ref="F5:G5"/>
    <mergeCell ref="B3:B5"/>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B2:N28"/>
  <sheetViews>
    <sheetView zoomScaleNormal="100" workbookViewId="0">
      <selection activeCell="B2" sqref="B2:G2"/>
    </sheetView>
  </sheetViews>
  <sheetFormatPr baseColWidth="10" defaultColWidth="9.59765625" defaultRowHeight="15.6"/>
  <cols>
    <col min="2" max="2" width="27.09765625" customWidth="1"/>
    <col min="3" max="3" width="24.3984375" customWidth="1"/>
    <col min="4" max="4" width="25.19921875" customWidth="1"/>
    <col min="5" max="5" width="26.09765625" customWidth="1"/>
    <col min="6" max="6" width="25.19921875" customWidth="1"/>
    <col min="7" max="7" width="25.09765625" customWidth="1"/>
    <col min="8" max="8" width="16.5" customWidth="1"/>
    <col min="9" max="9" width="16.09765625" customWidth="1"/>
    <col min="10" max="10" width="17" customWidth="1"/>
    <col min="11" max="11" width="16.5" customWidth="1"/>
    <col min="12" max="12" width="16.8984375" customWidth="1"/>
    <col min="14" max="14" width="10.59765625" customWidth="1"/>
  </cols>
  <sheetData>
    <row r="2" spans="2:14" s="3" customFormat="1" ht="33.6" customHeight="1">
      <c r="B2" s="70" t="s">
        <v>33</v>
      </c>
      <c r="C2" s="70"/>
      <c r="D2" s="70"/>
      <c r="E2" s="70"/>
      <c r="F2" s="70"/>
      <c r="G2" s="70"/>
      <c r="H2" s="17"/>
      <c r="I2" s="17"/>
      <c r="J2" s="17"/>
      <c r="K2" s="17"/>
      <c r="L2" s="17"/>
      <c r="M2" s="2"/>
      <c r="N2" s="2"/>
    </row>
    <row r="3" spans="2:14" ht="16.5" customHeight="1">
      <c r="B3" s="71" t="s">
        <v>0</v>
      </c>
      <c r="C3" s="74" t="s">
        <v>22</v>
      </c>
      <c r="D3" s="74"/>
      <c r="E3" s="74"/>
      <c r="F3" s="74"/>
      <c r="G3" s="81"/>
      <c r="M3" s="1"/>
      <c r="N3" s="1"/>
    </row>
    <row r="4" spans="2:14" ht="28.8">
      <c r="B4" s="72"/>
      <c r="C4" s="28" t="s">
        <v>23</v>
      </c>
      <c r="D4" s="23" t="s">
        <v>26</v>
      </c>
      <c r="E4" s="24" t="s">
        <v>25</v>
      </c>
      <c r="F4" s="23" t="s">
        <v>26</v>
      </c>
      <c r="G4" s="24" t="s">
        <v>25</v>
      </c>
      <c r="M4" s="1"/>
      <c r="N4" s="1"/>
    </row>
    <row r="5" spans="2:14">
      <c r="B5" s="73"/>
      <c r="C5" s="76" t="s">
        <v>1</v>
      </c>
      <c r="D5" s="77"/>
      <c r="E5" s="78"/>
      <c r="F5" s="77" t="s">
        <v>24</v>
      </c>
      <c r="G5" s="82"/>
      <c r="M5" s="1"/>
      <c r="N5" s="1"/>
    </row>
    <row r="6" spans="2:14">
      <c r="B6" s="4" t="s">
        <v>2</v>
      </c>
      <c r="C6" s="25">
        <v>93412</v>
      </c>
      <c r="D6" s="25">
        <v>79807</v>
      </c>
      <c r="E6" s="25">
        <v>13605</v>
      </c>
      <c r="F6" s="18">
        <v>85.435490086926734</v>
      </c>
      <c r="G6" s="18">
        <v>14.564509913073268</v>
      </c>
      <c r="M6" s="1"/>
      <c r="N6" s="1"/>
    </row>
    <row r="7" spans="2:14">
      <c r="B7" s="9" t="s">
        <v>3</v>
      </c>
      <c r="C7" s="26">
        <v>103194</v>
      </c>
      <c r="D7" s="26">
        <v>95064</v>
      </c>
      <c r="E7" s="26">
        <v>8130</v>
      </c>
      <c r="F7" s="19">
        <v>92.121634978777834</v>
      </c>
      <c r="G7" s="19">
        <v>7.8783650212221641</v>
      </c>
      <c r="M7" s="1"/>
      <c r="N7" s="1"/>
    </row>
    <row r="8" spans="2:14">
      <c r="B8" s="5" t="s">
        <v>4</v>
      </c>
      <c r="C8" s="27">
        <v>51809</v>
      </c>
      <c r="D8" s="27">
        <v>47557</v>
      </c>
      <c r="E8" s="27">
        <v>4252</v>
      </c>
      <c r="F8" s="20">
        <v>91.792931730008291</v>
      </c>
      <c r="G8" s="20">
        <v>8.2070682699916997</v>
      </c>
      <c r="M8" s="1"/>
      <c r="N8" s="1"/>
    </row>
    <row r="9" spans="2:14">
      <c r="B9" s="9" t="s">
        <v>5</v>
      </c>
      <c r="C9" s="26">
        <v>36063</v>
      </c>
      <c r="D9" s="26">
        <v>32269</v>
      </c>
      <c r="E9" s="26">
        <v>3794</v>
      </c>
      <c r="F9" s="19">
        <v>89.479521947702636</v>
      </c>
      <c r="G9" s="19">
        <v>10.520478052297369</v>
      </c>
      <c r="M9" s="1"/>
      <c r="N9" s="1"/>
    </row>
    <row r="10" spans="2:14">
      <c r="B10" s="5" t="s">
        <v>6</v>
      </c>
      <c r="C10" s="27">
        <v>5783</v>
      </c>
      <c r="D10" s="27">
        <v>4860</v>
      </c>
      <c r="E10" s="27">
        <v>923</v>
      </c>
      <c r="F10" s="20">
        <v>84.039425903510292</v>
      </c>
      <c r="G10" s="20">
        <v>15.96057409648971</v>
      </c>
      <c r="M10" s="1"/>
      <c r="N10" s="1"/>
    </row>
    <row r="11" spans="2:14">
      <c r="B11" s="9" t="s">
        <v>7</v>
      </c>
      <c r="C11" s="26">
        <v>26785</v>
      </c>
      <c r="D11" s="26">
        <v>24428</v>
      </c>
      <c r="E11" s="26">
        <v>2357</v>
      </c>
      <c r="F11" s="19">
        <v>91.200298674631313</v>
      </c>
      <c r="G11" s="19">
        <v>8.7997013253686767</v>
      </c>
      <c r="M11" s="1"/>
      <c r="N11" s="1"/>
    </row>
    <row r="12" spans="2:14">
      <c r="B12" s="5" t="s">
        <v>8</v>
      </c>
      <c r="C12" s="27">
        <v>55523</v>
      </c>
      <c r="D12" s="27">
        <v>46769</v>
      </c>
      <c r="E12" s="27">
        <v>8754</v>
      </c>
      <c r="F12" s="20">
        <v>84.233560866667872</v>
      </c>
      <c r="G12" s="20">
        <v>15.766439133332133</v>
      </c>
    </row>
    <row r="13" spans="2:14">
      <c r="B13" s="9" t="s">
        <v>9</v>
      </c>
      <c r="C13" s="26">
        <v>22995</v>
      </c>
      <c r="D13" s="26">
        <v>19187</v>
      </c>
      <c r="E13" s="26">
        <v>3808</v>
      </c>
      <c r="F13" s="19">
        <v>83.439878234398776</v>
      </c>
      <c r="G13" s="19">
        <v>16.560121765601217</v>
      </c>
    </row>
    <row r="14" spans="2:14">
      <c r="B14" s="5" t="s">
        <v>10</v>
      </c>
      <c r="C14" s="27">
        <v>68176</v>
      </c>
      <c r="D14" s="27">
        <v>53082</v>
      </c>
      <c r="E14" s="27">
        <v>15094</v>
      </c>
      <c r="F14" s="20">
        <v>77.860244074161002</v>
      </c>
      <c r="G14" s="20">
        <v>22.139755925839005</v>
      </c>
    </row>
    <row r="15" spans="2:14">
      <c r="B15" s="9" t="s">
        <v>11</v>
      </c>
      <c r="C15" s="26">
        <v>139784</v>
      </c>
      <c r="D15" s="26">
        <v>94620</v>
      </c>
      <c r="E15" s="26">
        <v>45164</v>
      </c>
      <c r="F15" s="19">
        <v>67.690150517941973</v>
      </c>
      <c r="G15" s="19">
        <v>32.309849482058034</v>
      </c>
    </row>
    <row r="16" spans="2:14">
      <c r="B16" s="5" t="s">
        <v>12</v>
      </c>
      <c r="C16" s="27">
        <v>34877</v>
      </c>
      <c r="D16" s="27">
        <v>32186</v>
      </c>
      <c r="E16" s="27">
        <v>2691</v>
      </c>
      <c r="F16" s="20">
        <v>92.284313444390293</v>
      </c>
      <c r="G16" s="20">
        <v>7.7156865556097145</v>
      </c>
    </row>
    <row r="17" spans="2:7">
      <c r="B17" s="9" t="s">
        <v>13</v>
      </c>
      <c r="C17" s="26">
        <v>7003</v>
      </c>
      <c r="D17" s="26">
        <v>6425</v>
      </c>
      <c r="E17" s="26">
        <v>578</v>
      </c>
      <c r="F17" s="19">
        <v>91.746394402398963</v>
      </c>
      <c r="G17" s="19">
        <v>8.2536055976010285</v>
      </c>
    </row>
    <row r="18" spans="2:7">
      <c r="B18" s="5" t="s">
        <v>14</v>
      </c>
      <c r="C18" s="27">
        <v>57382</v>
      </c>
      <c r="D18" s="27">
        <v>50203</v>
      </c>
      <c r="E18" s="27">
        <v>7179</v>
      </c>
      <c r="F18" s="20">
        <v>87.489108082674008</v>
      </c>
      <c r="G18" s="20">
        <v>12.510891917325992</v>
      </c>
    </row>
    <row r="19" spans="2:7">
      <c r="B19" s="9" t="s">
        <v>15</v>
      </c>
      <c r="C19" s="26">
        <v>31222</v>
      </c>
      <c r="D19" s="26">
        <v>30516</v>
      </c>
      <c r="E19" s="26">
        <v>706</v>
      </c>
      <c r="F19" s="19">
        <v>97.738773941451541</v>
      </c>
      <c r="G19" s="19">
        <v>2.2612260585484592</v>
      </c>
    </row>
    <row r="20" spans="2:7">
      <c r="B20" s="5" t="s">
        <v>16</v>
      </c>
      <c r="C20" s="27">
        <v>25648</v>
      </c>
      <c r="D20" s="27">
        <v>19553</v>
      </c>
      <c r="E20" s="27">
        <v>6095</v>
      </c>
      <c r="F20" s="20">
        <v>76.235963817841551</v>
      </c>
      <c r="G20" s="20">
        <v>23.764036182158453</v>
      </c>
    </row>
    <row r="21" spans="2:7">
      <c r="B21" s="10" t="s">
        <v>17</v>
      </c>
      <c r="C21" s="26">
        <v>29903</v>
      </c>
      <c r="D21" s="26">
        <v>28776</v>
      </c>
      <c r="E21" s="26">
        <v>1127</v>
      </c>
      <c r="F21" s="19">
        <v>96.231147376517399</v>
      </c>
      <c r="G21" s="19">
        <v>3.7688526234825934</v>
      </c>
    </row>
    <row r="22" spans="2:7">
      <c r="B22" s="7" t="s">
        <v>18</v>
      </c>
      <c r="C22" s="11">
        <v>229374</v>
      </c>
      <c r="D22" s="12">
        <v>208508</v>
      </c>
      <c r="E22" s="11">
        <v>20866</v>
      </c>
      <c r="F22" s="21">
        <v>90.903066607374853</v>
      </c>
      <c r="G22" s="21">
        <v>9.0969333926251448</v>
      </c>
    </row>
    <row r="23" spans="2:7">
      <c r="B23" s="6" t="s">
        <v>19</v>
      </c>
      <c r="C23" s="13">
        <v>560185</v>
      </c>
      <c r="D23" s="14">
        <v>456794</v>
      </c>
      <c r="E23" s="14">
        <v>103391</v>
      </c>
      <c r="F23" s="20">
        <v>81.543418692039239</v>
      </c>
      <c r="G23" s="20">
        <v>18.456581307960761</v>
      </c>
    </row>
    <row r="24" spans="2:7">
      <c r="B24" s="8" t="s">
        <v>20</v>
      </c>
      <c r="C24" s="15">
        <v>789559</v>
      </c>
      <c r="D24" s="16">
        <v>665302</v>
      </c>
      <c r="E24" s="16">
        <v>124257</v>
      </c>
      <c r="F24" s="22">
        <v>84.262480701252215</v>
      </c>
      <c r="G24" s="22">
        <v>15.737519298747781</v>
      </c>
    </row>
    <row r="25" spans="2:7">
      <c r="B25" s="80" t="s">
        <v>28</v>
      </c>
      <c r="C25" s="80"/>
      <c r="D25" s="80"/>
      <c r="E25" s="80"/>
      <c r="F25" s="80"/>
      <c r="G25" s="80"/>
    </row>
    <row r="26" spans="2:7">
      <c r="B26" s="83" t="s">
        <v>29</v>
      </c>
      <c r="C26" s="83"/>
      <c r="D26" s="83"/>
      <c r="E26" s="83"/>
      <c r="F26" s="83"/>
      <c r="G26" s="83"/>
    </row>
    <row r="27" spans="2:7" ht="29.1" customHeight="1">
      <c r="B27" s="69" t="s">
        <v>43</v>
      </c>
      <c r="C27" s="69"/>
      <c r="D27" s="69"/>
      <c r="E27" s="69"/>
      <c r="F27" s="69"/>
      <c r="G27" s="69"/>
    </row>
    <row r="28" spans="2:7">
      <c r="B28" s="30"/>
      <c r="C28" s="30"/>
      <c r="D28" s="30"/>
      <c r="E28" s="30"/>
      <c r="F28" s="30"/>
      <c r="G28" s="30"/>
    </row>
  </sheetData>
  <mergeCells count="8">
    <mergeCell ref="B2:G2"/>
    <mergeCell ref="C3:G3"/>
    <mergeCell ref="C5:E5"/>
    <mergeCell ref="F5:G5"/>
    <mergeCell ref="B27:G27"/>
    <mergeCell ref="B3:B5"/>
    <mergeCell ref="B25:G25"/>
    <mergeCell ref="B26:G2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28"/>
  <sheetViews>
    <sheetView zoomScaleNormal="100" workbookViewId="0">
      <selection activeCell="B2" sqref="B2:G2"/>
    </sheetView>
  </sheetViews>
  <sheetFormatPr baseColWidth="10" defaultColWidth="9.59765625" defaultRowHeight="15.6"/>
  <cols>
    <col min="2" max="2" width="27.09765625" customWidth="1"/>
    <col min="3" max="3" width="24.3984375" customWidth="1"/>
    <col min="4" max="4" width="25.19921875" customWidth="1"/>
    <col min="5" max="5" width="26.09765625" customWidth="1"/>
    <col min="6" max="6" width="25.19921875" customWidth="1"/>
    <col min="7" max="7" width="25.09765625" customWidth="1"/>
    <col min="8" max="8" width="16.5" customWidth="1"/>
    <col min="9" max="9" width="16.09765625" customWidth="1"/>
    <col min="10" max="10" width="17" customWidth="1"/>
    <col min="11" max="11" width="16.5" customWidth="1"/>
    <col min="12" max="12" width="16.8984375" customWidth="1"/>
    <col min="14" max="14" width="10.59765625" customWidth="1"/>
  </cols>
  <sheetData>
    <row r="2" spans="2:14" s="3" customFormat="1" ht="33.6" customHeight="1">
      <c r="B2" s="70" t="s">
        <v>31</v>
      </c>
      <c r="C2" s="70"/>
      <c r="D2" s="70"/>
      <c r="E2" s="70"/>
      <c r="F2" s="70"/>
      <c r="G2" s="70"/>
      <c r="H2" s="17"/>
      <c r="I2" s="17"/>
      <c r="J2" s="17"/>
      <c r="K2" s="17"/>
      <c r="L2" s="17"/>
      <c r="M2" s="2"/>
      <c r="N2" s="2"/>
    </row>
    <row r="3" spans="2:14" ht="16.5" customHeight="1">
      <c r="B3" s="71" t="s">
        <v>0</v>
      </c>
      <c r="C3" s="74" t="s">
        <v>22</v>
      </c>
      <c r="D3" s="74"/>
      <c r="E3" s="74"/>
      <c r="F3" s="74"/>
      <c r="G3" s="81"/>
      <c r="M3" s="1"/>
      <c r="N3" s="1"/>
    </row>
    <row r="4" spans="2:14" ht="28.8">
      <c r="B4" s="72"/>
      <c r="C4" s="28" t="s">
        <v>23</v>
      </c>
      <c r="D4" s="23" t="s">
        <v>26</v>
      </c>
      <c r="E4" s="24" t="s">
        <v>25</v>
      </c>
      <c r="F4" s="23" t="s">
        <v>26</v>
      </c>
      <c r="G4" s="24" t="s">
        <v>25</v>
      </c>
      <c r="M4" s="1"/>
      <c r="N4" s="1"/>
    </row>
    <row r="5" spans="2:14">
      <c r="B5" s="73"/>
      <c r="C5" s="76" t="s">
        <v>1</v>
      </c>
      <c r="D5" s="77"/>
      <c r="E5" s="78"/>
      <c r="F5" s="77" t="s">
        <v>24</v>
      </c>
      <c r="G5" s="82"/>
      <c r="M5" s="1"/>
      <c r="N5" s="1"/>
    </row>
    <row r="6" spans="2:14">
      <c r="B6" s="4" t="s">
        <v>2</v>
      </c>
      <c r="C6" s="25">
        <v>89320</v>
      </c>
      <c r="D6" s="25">
        <v>76748</v>
      </c>
      <c r="E6" s="25">
        <v>12572</v>
      </c>
      <c r="F6" s="18">
        <v>85.924764890282134</v>
      </c>
      <c r="G6" s="18">
        <v>14.075235109717868</v>
      </c>
      <c r="M6" s="1"/>
      <c r="N6" s="1"/>
    </row>
    <row r="7" spans="2:14">
      <c r="B7" s="9" t="s">
        <v>3</v>
      </c>
      <c r="C7" s="26">
        <v>100121</v>
      </c>
      <c r="D7" s="26">
        <v>92329</v>
      </c>
      <c r="E7" s="26">
        <v>7792</v>
      </c>
      <c r="F7" s="19">
        <v>92.217416925520126</v>
      </c>
      <c r="G7" s="19">
        <v>7.782583074479879</v>
      </c>
      <c r="M7" s="1"/>
      <c r="N7" s="1"/>
    </row>
    <row r="8" spans="2:14">
      <c r="B8" s="5" t="s">
        <v>4</v>
      </c>
      <c r="C8" s="27">
        <v>51636</v>
      </c>
      <c r="D8" s="27">
        <v>47462</v>
      </c>
      <c r="E8" s="27">
        <v>4174</v>
      </c>
      <c r="F8" s="20">
        <v>91.916492369664567</v>
      </c>
      <c r="G8" s="20">
        <v>8.0835076303354256</v>
      </c>
      <c r="M8" s="1"/>
      <c r="N8" s="1"/>
    </row>
    <row r="9" spans="2:14">
      <c r="B9" s="9" t="s">
        <v>5</v>
      </c>
      <c r="C9" s="26">
        <v>35349</v>
      </c>
      <c r="D9" s="26">
        <v>31395</v>
      </c>
      <c r="E9" s="26">
        <v>3954</v>
      </c>
      <c r="F9" s="19">
        <v>88.814393617924125</v>
      </c>
      <c r="G9" s="19">
        <v>11.185606382075871</v>
      </c>
      <c r="M9" s="1"/>
      <c r="N9" s="1"/>
    </row>
    <row r="10" spans="2:14">
      <c r="B10" s="5" t="s">
        <v>6</v>
      </c>
      <c r="C10" s="27">
        <v>5272</v>
      </c>
      <c r="D10" s="27">
        <v>4304</v>
      </c>
      <c r="E10" s="27">
        <v>968</v>
      </c>
      <c r="F10" s="20">
        <v>81.638846737481032</v>
      </c>
      <c r="G10" s="20">
        <v>18.361153262518968</v>
      </c>
      <c r="M10" s="1"/>
      <c r="N10" s="1"/>
    </row>
    <row r="11" spans="2:14">
      <c r="B11" s="9" t="s">
        <v>7</v>
      </c>
      <c r="C11" s="26">
        <v>26483</v>
      </c>
      <c r="D11" s="26">
        <v>24153</v>
      </c>
      <c r="E11" s="26">
        <v>2330</v>
      </c>
      <c r="F11" s="19">
        <v>91.201903107653976</v>
      </c>
      <c r="G11" s="19">
        <v>8.7980968923460328</v>
      </c>
      <c r="M11" s="1"/>
      <c r="N11" s="1"/>
    </row>
    <row r="12" spans="2:14">
      <c r="B12" s="5" t="s">
        <v>8</v>
      </c>
      <c r="C12" s="27">
        <v>53406</v>
      </c>
      <c r="D12" s="27">
        <v>44984</v>
      </c>
      <c r="E12" s="27">
        <v>8422</v>
      </c>
      <c r="F12" s="20">
        <v>84.230236303037103</v>
      </c>
      <c r="G12" s="20">
        <v>15.769763696962888</v>
      </c>
    </row>
    <row r="13" spans="2:14">
      <c r="B13" s="9" t="s">
        <v>9</v>
      </c>
      <c r="C13" s="26">
        <v>22777</v>
      </c>
      <c r="D13" s="26">
        <v>18696</v>
      </c>
      <c r="E13" s="26">
        <v>4081</v>
      </c>
      <c r="F13" s="19">
        <v>82.082802827413616</v>
      </c>
      <c r="G13" s="19">
        <v>17.917197172586381</v>
      </c>
    </row>
    <row r="14" spans="2:14">
      <c r="B14" s="5" t="s">
        <v>10</v>
      </c>
      <c r="C14" s="27">
        <v>64068</v>
      </c>
      <c r="D14" s="27">
        <v>50097</v>
      </c>
      <c r="E14" s="27">
        <v>13971</v>
      </c>
      <c r="F14" s="20">
        <v>78.193481925454194</v>
      </c>
      <c r="G14" s="20">
        <v>21.806518074545796</v>
      </c>
    </row>
    <row r="15" spans="2:14">
      <c r="B15" s="9" t="s">
        <v>11</v>
      </c>
      <c r="C15" s="26">
        <v>132194</v>
      </c>
      <c r="D15" s="26">
        <v>90918</v>
      </c>
      <c r="E15" s="26">
        <v>41276</v>
      </c>
      <c r="F15" s="19">
        <v>68.776192565471959</v>
      </c>
      <c r="G15" s="19">
        <v>31.223807434528045</v>
      </c>
    </row>
    <row r="16" spans="2:14">
      <c r="B16" s="5" t="s">
        <v>12</v>
      </c>
      <c r="C16" s="27">
        <v>33761</v>
      </c>
      <c r="D16" s="27">
        <v>31238</v>
      </c>
      <c r="E16" s="27">
        <v>2523</v>
      </c>
      <c r="F16" s="20">
        <v>92.526880127958293</v>
      </c>
      <c r="G16" s="20">
        <v>7.4731198720417042</v>
      </c>
    </row>
    <row r="17" spans="2:7">
      <c r="B17" s="9" t="s">
        <v>13</v>
      </c>
      <c r="C17" s="26">
        <v>6761</v>
      </c>
      <c r="D17" s="26">
        <v>6244</v>
      </c>
      <c r="E17" s="26">
        <v>517</v>
      </c>
      <c r="F17" s="19">
        <v>92.353202189025296</v>
      </c>
      <c r="G17" s="19">
        <v>7.6467978109747081</v>
      </c>
    </row>
    <row r="18" spans="2:7">
      <c r="B18" s="5" t="s">
        <v>14</v>
      </c>
      <c r="C18" s="27">
        <v>56871</v>
      </c>
      <c r="D18" s="27">
        <v>49837</v>
      </c>
      <c r="E18" s="27">
        <v>7034</v>
      </c>
      <c r="F18" s="20">
        <v>87.631657611084734</v>
      </c>
      <c r="G18" s="20">
        <v>12.368342388915265</v>
      </c>
    </row>
    <row r="19" spans="2:7">
      <c r="B19" s="9" t="s">
        <v>15</v>
      </c>
      <c r="C19" s="26">
        <v>30992</v>
      </c>
      <c r="D19" s="26">
        <v>30302</v>
      </c>
      <c r="E19" s="26">
        <v>690</v>
      </c>
      <c r="F19" s="19">
        <v>97.773618998451212</v>
      </c>
      <c r="G19" s="19">
        <v>2.2263810015487868</v>
      </c>
    </row>
    <row r="20" spans="2:7">
      <c r="B20" s="5" t="s">
        <v>16</v>
      </c>
      <c r="C20" s="27">
        <v>23882</v>
      </c>
      <c r="D20" s="27">
        <v>18076</v>
      </c>
      <c r="E20" s="27">
        <v>5806</v>
      </c>
      <c r="F20" s="20">
        <v>75.688803282807143</v>
      </c>
      <c r="G20" s="20">
        <v>24.311196717192864</v>
      </c>
    </row>
    <row r="21" spans="2:7">
      <c r="B21" s="10" t="s">
        <v>17</v>
      </c>
      <c r="C21" s="26">
        <v>29469</v>
      </c>
      <c r="D21" s="26">
        <v>28294</v>
      </c>
      <c r="E21" s="26">
        <v>1175</v>
      </c>
      <c r="F21" s="19">
        <v>96.012759170653908</v>
      </c>
      <c r="G21" s="19">
        <v>3.9872408293460926</v>
      </c>
    </row>
    <row r="22" spans="2:7">
      <c r="B22" s="7" t="s">
        <v>18</v>
      </c>
      <c r="C22" s="11">
        <v>227094</v>
      </c>
      <c r="D22" s="12">
        <v>205986</v>
      </c>
      <c r="E22" s="11">
        <v>21108</v>
      </c>
      <c r="F22" s="21">
        <v>90.705170546117458</v>
      </c>
      <c r="G22" s="21">
        <v>9.2948294538825333</v>
      </c>
    </row>
    <row r="23" spans="2:7">
      <c r="B23" s="6" t="s">
        <v>19</v>
      </c>
      <c r="C23" s="13">
        <v>535268</v>
      </c>
      <c r="D23" s="14">
        <v>439091</v>
      </c>
      <c r="E23" s="14">
        <v>96177</v>
      </c>
      <c r="F23" s="20">
        <v>82.03199145101145</v>
      </c>
      <c r="G23" s="20">
        <v>17.968008548988543</v>
      </c>
    </row>
    <row r="24" spans="2:7">
      <c r="B24" s="8" t="s">
        <v>20</v>
      </c>
      <c r="C24" s="15">
        <v>762362</v>
      </c>
      <c r="D24" s="16">
        <v>645077</v>
      </c>
      <c r="E24" s="16">
        <v>117285</v>
      </c>
      <c r="F24" s="22">
        <v>84.615576327256605</v>
      </c>
      <c r="G24" s="22">
        <v>15.384423672743393</v>
      </c>
    </row>
    <row r="25" spans="2:7">
      <c r="B25" s="80" t="s">
        <v>28</v>
      </c>
      <c r="C25" s="80"/>
      <c r="D25" s="80"/>
      <c r="E25" s="80"/>
      <c r="F25" s="80"/>
      <c r="G25" s="80"/>
    </row>
    <row r="26" spans="2:7">
      <c r="B26" s="83" t="s">
        <v>29</v>
      </c>
      <c r="C26" s="83"/>
      <c r="D26" s="83"/>
      <c r="E26" s="83"/>
      <c r="F26" s="83"/>
      <c r="G26" s="83"/>
    </row>
    <row r="27" spans="2:7" ht="29.1" customHeight="1">
      <c r="B27" s="69" t="s">
        <v>44</v>
      </c>
      <c r="C27" s="69"/>
      <c r="D27" s="69"/>
      <c r="E27" s="69"/>
      <c r="F27" s="69"/>
      <c r="G27" s="69"/>
    </row>
    <row r="28" spans="2:7">
      <c r="B28" s="30"/>
      <c r="C28" s="30"/>
      <c r="D28" s="30"/>
      <c r="E28" s="30"/>
      <c r="F28" s="30"/>
      <c r="G28" s="30"/>
    </row>
  </sheetData>
  <mergeCells count="8">
    <mergeCell ref="B2:G2"/>
    <mergeCell ref="C3:G3"/>
    <mergeCell ref="C5:E5"/>
    <mergeCell ref="F5:G5"/>
    <mergeCell ref="B27:G27"/>
    <mergeCell ref="B3:B5"/>
    <mergeCell ref="B25:G25"/>
    <mergeCell ref="B26:G2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8"/>
  <sheetViews>
    <sheetView zoomScaleNormal="100" workbookViewId="0">
      <selection activeCell="B2" sqref="B2:G2"/>
    </sheetView>
  </sheetViews>
  <sheetFormatPr baseColWidth="10" defaultColWidth="9.59765625" defaultRowHeight="15.6"/>
  <cols>
    <col min="2" max="2" width="27.09765625" customWidth="1"/>
    <col min="3" max="3" width="24.3984375" customWidth="1"/>
    <col min="4" max="4" width="25.19921875" customWidth="1"/>
    <col min="5" max="5" width="26.09765625" customWidth="1"/>
    <col min="6" max="6" width="25.19921875" customWidth="1"/>
    <col min="7" max="7" width="25.09765625" customWidth="1"/>
    <col min="8" max="8" width="16.5" customWidth="1"/>
    <col min="9" max="9" width="16.09765625" customWidth="1"/>
    <col min="10" max="10" width="17" customWidth="1"/>
    <col min="11" max="11" width="16.5" customWidth="1"/>
    <col min="12" max="12" width="16.8984375" customWidth="1"/>
    <col min="14" max="14" width="10.59765625" customWidth="1"/>
  </cols>
  <sheetData>
    <row r="2" spans="2:14" s="3" customFormat="1" ht="33.6" customHeight="1">
      <c r="B2" s="70" t="s">
        <v>21</v>
      </c>
      <c r="C2" s="70"/>
      <c r="D2" s="70"/>
      <c r="E2" s="70"/>
      <c r="F2" s="70"/>
      <c r="G2" s="70"/>
      <c r="H2" s="17"/>
      <c r="I2" s="17"/>
      <c r="J2" s="17"/>
      <c r="K2" s="17"/>
      <c r="L2" s="17"/>
      <c r="M2" s="2"/>
      <c r="N2" s="2"/>
    </row>
    <row r="3" spans="2:14" ht="16.5" customHeight="1">
      <c r="B3" s="71" t="s">
        <v>0</v>
      </c>
      <c r="C3" s="74" t="s">
        <v>22</v>
      </c>
      <c r="D3" s="74"/>
      <c r="E3" s="74"/>
      <c r="F3" s="74"/>
      <c r="G3" s="81"/>
      <c r="M3" s="1"/>
      <c r="N3" s="1"/>
    </row>
    <row r="4" spans="2:14" ht="28.8">
      <c r="B4" s="72"/>
      <c r="C4" s="28" t="s">
        <v>23</v>
      </c>
      <c r="D4" s="23" t="s">
        <v>26</v>
      </c>
      <c r="E4" s="24" t="s">
        <v>25</v>
      </c>
      <c r="F4" s="23" t="s">
        <v>26</v>
      </c>
      <c r="G4" s="24" t="s">
        <v>25</v>
      </c>
      <c r="M4" s="1"/>
      <c r="N4" s="1"/>
    </row>
    <row r="5" spans="2:14">
      <c r="B5" s="73"/>
      <c r="C5" s="76" t="s">
        <v>1</v>
      </c>
      <c r="D5" s="77"/>
      <c r="E5" s="78"/>
      <c r="F5" s="77" t="s">
        <v>24</v>
      </c>
      <c r="G5" s="82"/>
      <c r="M5" s="1"/>
      <c r="N5" s="1"/>
    </row>
    <row r="6" spans="2:14">
      <c r="B6" s="4" t="s">
        <v>2</v>
      </c>
      <c r="C6" s="25">
        <v>82534</v>
      </c>
      <c r="D6" s="25">
        <v>71936</v>
      </c>
      <c r="E6" s="25">
        <v>10598</v>
      </c>
      <c r="F6" s="18">
        <f>D6*100/C6</f>
        <v>87.159231347081203</v>
      </c>
      <c r="G6" s="18">
        <f t="shared" ref="G6:G24" si="0">E6/$D6*100</f>
        <v>14.732540035587188</v>
      </c>
      <c r="M6" s="1"/>
      <c r="N6" s="1"/>
    </row>
    <row r="7" spans="2:14">
      <c r="B7" s="9" t="s">
        <v>3</v>
      </c>
      <c r="C7" s="26">
        <v>95243</v>
      </c>
      <c r="D7" s="26">
        <v>88291</v>
      </c>
      <c r="E7" s="26">
        <v>6952</v>
      </c>
      <c r="F7" s="19">
        <f t="shared" ref="F7:F24" si="1">D7*100/C7</f>
        <v>92.700775910040633</v>
      </c>
      <c r="G7" s="19">
        <f t="shared" si="0"/>
        <v>7.8739622385067554</v>
      </c>
      <c r="M7" s="1"/>
      <c r="N7" s="1"/>
    </row>
    <row r="8" spans="2:14">
      <c r="B8" s="5" t="s">
        <v>4</v>
      </c>
      <c r="C8" s="27">
        <v>50589</v>
      </c>
      <c r="D8" s="27">
        <v>46331</v>
      </c>
      <c r="E8" s="27">
        <v>4258</v>
      </c>
      <c r="F8" s="20">
        <f t="shared" si="1"/>
        <v>91.58315048726007</v>
      </c>
      <c r="G8" s="20">
        <f t="shared" si="0"/>
        <v>9.1903908829941088</v>
      </c>
      <c r="M8" s="1"/>
      <c r="N8" s="1"/>
    </row>
    <row r="9" spans="2:14">
      <c r="B9" s="9" t="s">
        <v>5</v>
      </c>
      <c r="C9" s="26">
        <v>34549</v>
      </c>
      <c r="D9" s="26">
        <v>30524</v>
      </c>
      <c r="E9" s="26">
        <v>4025</v>
      </c>
      <c r="F9" s="19">
        <f t="shared" si="1"/>
        <v>88.349879880749086</v>
      </c>
      <c r="G9" s="19">
        <f t="shared" si="0"/>
        <v>13.186345171012972</v>
      </c>
      <c r="M9" s="1"/>
      <c r="N9" s="1"/>
    </row>
    <row r="10" spans="2:14">
      <c r="B10" s="5" t="s">
        <v>6</v>
      </c>
      <c r="C10" s="27">
        <v>5033</v>
      </c>
      <c r="D10" s="27">
        <v>4120</v>
      </c>
      <c r="E10" s="27">
        <v>913</v>
      </c>
      <c r="F10" s="20">
        <f t="shared" si="1"/>
        <v>81.859725809656268</v>
      </c>
      <c r="G10" s="20">
        <f t="shared" si="0"/>
        <v>22.160194174757279</v>
      </c>
      <c r="M10" s="1"/>
      <c r="N10" s="1"/>
    </row>
    <row r="11" spans="2:14">
      <c r="B11" s="9" t="s">
        <v>7</v>
      </c>
      <c r="C11" s="26">
        <v>23977</v>
      </c>
      <c r="D11" s="26">
        <v>21803</v>
      </c>
      <c r="E11" s="26">
        <v>2174</v>
      </c>
      <c r="F11" s="19">
        <f t="shared" si="1"/>
        <v>90.932977436710175</v>
      </c>
      <c r="G11" s="19">
        <f t="shared" si="0"/>
        <v>9.971104893821952</v>
      </c>
      <c r="M11" s="1"/>
      <c r="N11" s="1"/>
    </row>
    <row r="12" spans="2:14">
      <c r="B12" s="5" t="s">
        <v>8</v>
      </c>
      <c r="C12" s="27">
        <v>50034</v>
      </c>
      <c r="D12" s="27">
        <v>42371</v>
      </c>
      <c r="E12" s="27">
        <v>7663</v>
      </c>
      <c r="F12" s="20">
        <f t="shared" si="1"/>
        <v>84.684414598073303</v>
      </c>
      <c r="G12" s="20">
        <f t="shared" si="0"/>
        <v>18.085482995444998</v>
      </c>
    </row>
    <row r="13" spans="2:14">
      <c r="B13" s="9" t="s">
        <v>9</v>
      </c>
      <c r="C13" s="26">
        <v>22367</v>
      </c>
      <c r="D13" s="26">
        <v>18133</v>
      </c>
      <c r="E13" s="26">
        <v>4234</v>
      </c>
      <c r="F13" s="19">
        <f t="shared" si="1"/>
        <v>81.07032682076273</v>
      </c>
      <c r="G13" s="19">
        <f t="shared" si="0"/>
        <v>23.349693928197208</v>
      </c>
    </row>
    <row r="14" spans="2:14">
      <c r="B14" s="5" t="s">
        <v>10</v>
      </c>
      <c r="C14" s="27">
        <v>58176</v>
      </c>
      <c r="D14" s="27">
        <v>46314</v>
      </c>
      <c r="E14" s="27">
        <v>11862</v>
      </c>
      <c r="F14" s="20">
        <f t="shared" si="1"/>
        <v>79.610148514851488</v>
      </c>
      <c r="G14" s="20">
        <f t="shared" si="0"/>
        <v>25.612125923047024</v>
      </c>
    </row>
    <row r="15" spans="2:14">
      <c r="B15" s="9" t="s">
        <v>11</v>
      </c>
      <c r="C15" s="26">
        <v>122774</v>
      </c>
      <c r="D15" s="26">
        <v>86925</v>
      </c>
      <c r="E15" s="26">
        <v>35849</v>
      </c>
      <c r="F15" s="19">
        <f t="shared" si="1"/>
        <v>70.800821020737288</v>
      </c>
      <c r="G15" s="19">
        <f t="shared" si="0"/>
        <v>41.241299971239577</v>
      </c>
    </row>
    <row r="16" spans="2:14">
      <c r="B16" s="5" t="s">
        <v>12</v>
      </c>
      <c r="C16" s="27">
        <v>31268</v>
      </c>
      <c r="D16" s="27">
        <v>29217</v>
      </c>
      <c r="E16" s="27">
        <v>2051</v>
      </c>
      <c r="F16" s="20">
        <f t="shared" si="1"/>
        <v>93.440578226941284</v>
      </c>
      <c r="G16" s="20">
        <f t="shared" si="0"/>
        <v>7.0198856829927783</v>
      </c>
    </row>
    <row r="17" spans="2:7">
      <c r="B17" s="9" t="s">
        <v>13</v>
      </c>
      <c r="C17" s="26">
        <v>6389</v>
      </c>
      <c r="D17" s="26">
        <v>5923</v>
      </c>
      <c r="E17" s="26">
        <v>466</v>
      </c>
      <c r="F17" s="19">
        <f t="shared" si="1"/>
        <v>92.70621380497731</v>
      </c>
      <c r="G17" s="19">
        <f t="shared" si="0"/>
        <v>7.8676346446057739</v>
      </c>
    </row>
    <row r="18" spans="2:7">
      <c r="B18" s="5" t="s">
        <v>14</v>
      </c>
      <c r="C18" s="27">
        <v>55657</v>
      </c>
      <c r="D18" s="27">
        <v>48462</v>
      </c>
      <c r="E18" s="27">
        <v>7195</v>
      </c>
      <c r="F18" s="20">
        <f t="shared" si="1"/>
        <v>87.072605422498512</v>
      </c>
      <c r="G18" s="20">
        <f t="shared" si="0"/>
        <v>14.846683999834923</v>
      </c>
    </row>
    <row r="19" spans="2:7">
      <c r="B19" s="9" t="s">
        <v>15</v>
      </c>
      <c r="C19" s="26">
        <v>30368</v>
      </c>
      <c r="D19" s="26">
        <v>29702</v>
      </c>
      <c r="E19" s="26">
        <v>666</v>
      </c>
      <c r="F19" s="19">
        <f t="shared" si="1"/>
        <v>97.806902002107478</v>
      </c>
      <c r="G19" s="19">
        <f t="shared" si="0"/>
        <v>2.2422732475927547</v>
      </c>
    </row>
    <row r="20" spans="2:7">
      <c r="B20" s="5" t="s">
        <v>16</v>
      </c>
      <c r="C20" s="27">
        <v>21887</v>
      </c>
      <c r="D20" s="27">
        <v>17029</v>
      </c>
      <c r="E20" s="27">
        <v>4858</v>
      </c>
      <c r="F20" s="20">
        <f t="shared" si="1"/>
        <v>77.804175994882812</v>
      </c>
      <c r="G20" s="20">
        <f t="shared" si="0"/>
        <v>28.52780550825063</v>
      </c>
    </row>
    <row r="21" spans="2:7">
      <c r="B21" s="10" t="s">
        <v>17</v>
      </c>
      <c r="C21" s="26">
        <v>28713</v>
      </c>
      <c r="D21" s="26">
        <v>27519</v>
      </c>
      <c r="E21" s="26">
        <v>1194</v>
      </c>
      <c r="F21" s="19">
        <f t="shared" si="1"/>
        <v>95.841604847978275</v>
      </c>
      <c r="G21" s="19">
        <f t="shared" si="0"/>
        <v>4.3388204513245396</v>
      </c>
    </row>
    <row r="22" spans="2:7">
      <c r="B22" s="7" t="s">
        <v>18</v>
      </c>
      <c r="C22" s="11">
        <f>C21+C19+C18+C13+C9+C8</f>
        <v>222243</v>
      </c>
      <c r="D22" s="12">
        <f>D21+D19+D18+D13+D9+D8</f>
        <v>200671</v>
      </c>
      <c r="E22" s="11">
        <f>E21+E19+E18+E13+E9+E8</f>
        <v>21572</v>
      </c>
      <c r="F22" s="21">
        <f t="shared" si="1"/>
        <v>90.293507557043412</v>
      </c>
      <c r="G22" s="21">
        <f t="shared" si="0"/>
        <v>10.749933971525531</v>
      </c>
    </row>
    <row r="23" spans="2:7">
      <c r="B23" s="6" t="s">
        <v>19</v>
      </c>
      <c r="C23" s="13">
        <f>C6+C7+C10+C11+C12+C14+C15+C16+C17+C20</f>
        <v>497315</v>
      </c>
      <c r="D23" s="14">
        <f t="shared" ref="D23" si="2">D6+D7+D10+D11+D12+D14+D15+D16+D17+D20</f>
        <v>413929</v>
      </c>
      <c r="E23" s="14">
        <f>E6+E7+E10+E11+E12+E14+E15+E16+E17+E20</f>
        <v>83386</v>
      </c>
      <c r="F23" s="20">
        <f t="shared" si="1"/>
        <v>83.232759920774555</v>
      </c>
      <c r="G23" s="20">
        <f t="shared" si="0"/>
        <v>20.145000712682609</v>
      </c>
    </row>
    <row r="24" spans="2:7">
      <c r="B24" s="8" t="s">
        <v>20</v>
      </c>
      <c r="C24" s="15">
        <f>SUM(C6:C21)</f>
        <v>719558</v>
      </c>
      <c r="D24" s="16">
        <f>SUM(D6:D21)</f>
        <v>614600</v>
      </c>
      <c r="E24" s="16">
        <f>SUM(E6:E21)</f>
        <v>104958</v>
      </c>
      <c r="F24" s="22">
        <f t="shared" si="1"/>
        <v>85.413545537677294</v>
      </c>
      <c r="G24" s="22">
        <f t="shared" si="0"/>
        <v>17.077448747152619</v>
      </c>
    </row>
    <row r="25" spans="2:7">
      <c r="B25" s="80" t="s">
        <v>28</v>
      </c>
      <c r="C25" s="80"/>
      <c r="D25" s="80"/>
      <c r="E25" s="80"/>
      <c r="F25" s="80"/>
      <c r="G25" s="80"/>
    </row>
    <row r="26" spans="2:7">
      <c r="B26" s="83" t="s">
        <v>29</v>
      </c>
      <c r="C26" s="83"/>
      <c r="D26" s="83"/>
      <c r="E26" s="83"/>
      <c r="F26" s="83"/>
      <c r="G26" s="83"/>
    </row>
    <row r="27" spans="2:7" ht="29.1" customHeight="1">
      <c r="B27" s="69" t="s">
        <v>45</v>
      </c>
      <c r="C27" s="69"/>
      <c r="D27" s="69"/>
      <c r="E27" s="69"/>
      <c r="F27" s="69"/>
      <c r="G27" s="69"/>
    </row>
    <row r="28" spans="2:7">
      <c r="B28" s="30"/>
      <c r="C28" s="30"/>
      <c r="D28" s="30"/>
      <c r="E28" s="30"/>
      <c r="F28" s="30"/>
      <c r="G28" s="30"/>
    </row>
  </sheetData>
  <mergeCells count="8">
    <mergeCell ref="C3:G3"/>
    <mergeCell ref="C5:E5"/>
    <mergeCell ref="F5:G5"/>
    <mergeCell ref="B2:G2"/>
    <mergeCell ref="B27:G27"/>
    <mergeCell ref="B3:B5"/>
    <mergeCell ref="B25:G25"/>
    <mergeCell ref="B26:G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5BA443A4-6545-4423-B5D0-13C02AA80B22}">
  <ds:schemaRefs>
    <ds:schemaRef ds:uri="http://schemas.microsoft.com/sharepoint/v3/contenttype/forms"/>
  </ds:schemaRefs>
</ds:datastoreItem>
</file>

<file path=customXml/itemProps2.xml><?xml version="1.0" encoding="utf-8"?>
<ds:datastoreItem xmlns:ds="http://schemas.openxmlformats.org/officeDocument/2006/customXml" ds:itemID="{60B88DFA-3FB0-4B6D-8DBE-1172F59BAFAE}"/>
</file>

<file path=customXml/itemProps3.xml><?xml version="1.0" encoding="utf-8"?>
<ds:datastoreItem xmlns:ds="http://schemas.openxmlformats.org/officeDocument/2006/customXml" ds:itemID="{8DD89F97-5D18-40F6-ACEC-519976B1FD88}">
  <ds:schemaRefs>
    <ds:schemaRef ds:uri="http://purl.org/dc/elements/1.1/"/>
    <ds:schemaRef ds:uri="http://schemas.microsoft.com/office/2006/metadata/properties"/>
    <ds:schemaRef ds:uri="c36c42b8-7270-431b-8ac7-ff1b8da8aa7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17</vt:i4>
      </vt:variant>
    </vt:vector>
  </HeadingPairs>
  <TitlesOfParts>
    <vt:vector size="17" baseType="lpstr">
      <vt:lpstr>Inhalt</vt:lpstr>
      <vt:lpstr>01.03.2023 | &lt; 3 Jahre</vt:lpstr>
      <vt:lpstr>01.03.2022 | &lt; 3 Jahre</vt:lpstr>
      <vt:lpstr>01.03.2021 | &lt; 3 Jahre</vt:lpstr>
      <vt:lpstr>01.03.2020 | &lt; 3 Jahre</vt:lpstr>
      <vt:lpstr>01.03.2019 | &lt; 3 Jahre</vt:lpstr>
      <vt:lpstr>01.03.2018 | &lt; 3 Jahre  </vt:lpstr>
      <vt:lpstr>01.03.2017 | &lt; 3 Jahre </vt:lpstr>
      <vt:lpstr>01.03.2016 | &lt; 3 Jahre</vt:lpstr>
      <vt:lpstr>01.03.2023 | ab 3 Jahre</vt:lpstr>
      <vt:lpstr>01.03.2022 | ab 3 Jahre</vt:lpstr>
      <vt:lpstr>01.03.2021 | ab 3 Jahre</vt:lpstr>
      <vt:lpstr>01.03.2020 | ab 3 Jahre</vt:lpstr>
      <vt:lpstr>01.03.2019 | ab 3 Jahre</vt:lpstr>
      <vt:lpstr>01.03.2018 | ab 3 Jahre</vt:lpstr>
      <vt:lpstr>01.03.2017 | ab 3 Jahre</vt:lpstr>
      <vt:lpstr>01.03.2016 | ab 3 Jahre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2017-09-25T11:19:48Z</dcterms:created>
  <dcterms:modified xsi:type="dcterms:W3CDTF">2024-07-26T13:57:35Z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