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13_ncr:1_{ABCE4BAB-E091-4E55-81A0-94CCC3A1D7F2}" xr6:coauthVersionLast="47" xr6:coauthVersionMax="47" xr10:uidLastSave="{00000000-0000-0000-0000-000000000000}"/>
  <bookViews>
    <workbookView xWindow="38292" yWindow="4380" windowWidth="29016" windowHeight="15696" tabRatio="500" activeTab="1" xr2:uid="{00000000-000D-0000-FFFF-FFFF00000000}"/>
  </bookViews>
  <sheets>
    <sheet name="Inhalt" sheetId="10" r:id="rId1"/>
    <sheet name="01.03.2023" sheetId="13" r:id="rId2"/>
    <sheet name="01.03.2022" sheetId="12" r:id="rId3"/>
    <sheet name="01.03.2021" sheetId="11" r:id="rId4"/>
    <sheet name="01.03.2020" sheetId="9" r:id="rId5"/>
    <sheet name="01.03.2019" sheetId="8" r:id="rId6"/>
    <sheet name="01.03.2018" sheetId="7" r:id="rId7"/>
    <sheet name="01.03.2017" sheetId="6" r:id="rId8"/>
    <sheet name="01.03.2016" sheetId="5" r:id="rId9"/>
  </sheet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C22b7">#REF!</definedName>
    <definedName name="_C22b7">#REF!</definedName>
    <definedName name="_Fill" hidden="1">#REF!</definedName>
    <definedName name="_tab27">#REF!</definedName>
    <definedName name="_tab28">#REF!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#REF!</definedName>
    <definedName name="Alter">#REF!</definedName>
    <definedName name="ANLERNAUSBILDUNG">#REF!</definedName>
    <definedName name="AS_MitAngabe">#REF!</definedName>
    <definedName name="AS_OhneAngabezurArt">#REF!</definedName>
    <definedName name="AS_OhneAS">#REF!</definedName>
    <definedName name="asas">#REF!</definedName>
    <definedName name="BaMa_Key">#REF!</definedName>
    <definedName name="bbbbbbbbbbbb">#REF!</definedName>
    <definedName name="BERUFSFACHSCHULE">#REF!</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#REF!</definedName>
    <definedName name="BS_OhneAbschluss">#REF!</definedName>
    <definedName name="BS_OhneAngabe">#REF!</definedName>
    <definedName name="BS_Schlüssel">#REF!</definedName>
    <definedName name="BS_Weibl">#REF!</definedName>
    <definedName name="BVJ">#REF!</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#REF!</definedName>
    <definedName name="ererkk">#REF!</definedName>
    <definedName name="essen">#REF!</definedName>
    <definedName name="f">#REF!</definedName>
    <definedName name="FA_Insg">#REF!</definedName>
    <definedName name="FA_Schlüssel">#REF!</definedName>
    <definedName name="FA_Weibl">#REF!</definedName>
    <definedName name="Fachhochschulreife">#REF!</definedName>
    <definedName name="FACHSCHULE">#REF!</definedName>
    <definedName name="FACHSCHULE_DDR">#REF!</definedName>
    <definedName name="fbbbbbb">#REF!</definedName>
    <definedName name="fbgvsgf">#REF!</definedName>
    <definedName name="fefe">#REF!</definedName>
    <definedName name="ff" hidden="1">#REF!</definedName>
    <definedName name="fff">#REF!</definedName>
    <definedName name="ffffffffffffffff">#REF!</definedName>
    <definedName name="fgdgrtet">#REF!</definedName>
    <definedName name="fgfg">#REF!</definedName>
    <definedName name="FH">#REF!</definedName>
    <definedName name="fhethehet">#REF!</definedName>
    <definedName name="Field_ISCED">#REF!</definedName>
    <definedName name="Fields">#REF!</definedName>
    <definedName name="Fields_II">#REF!</definedName>
    <definedName name="FS_Daten_Insg">#REF!</definedName>
    <definedName name="FS_Daten_Weibl">#REF!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#REF!</definedName>
    <definedName name="HS_Abschluss">#REF!</definedName>
    <definedName name="ii">#REF!</definedName>
    <definedName name="ISBN" hidden="1">#REF!</definedName>
    <definedName name="isced_dual">#REF!</definedName>
    <definedName name="isced_dual_w">#REF!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#REF!</definedName>
    <definedName name="Key_6_Schule">#REF!</definedName>
    <definedName name="key_fach_ges">#REF!</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#REF!</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#REF!</definedName>
    <definedName name="NW">#REF!</definedName>
    <definedName name="öioöioö">#REF!</definedName>
    <definedName name="öoiöioöoi">#REF!</definedName>
    <definedName name="ooooo">#REF!</definedName>
    <definedName name="POS">#REF!</definedName>
    <definedName name="PROMOTION">#REF!</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#REF!</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#REF!</definedName>
    <definedName name="uuuuuuuuuuuuuuuuuu">#REF!</definedName>
    <definedName name="uzkzuk">#REF!</definedName>
    <definedName name="vbbbbbbbbb">#REF!</definedName>
    <definedName name="VerwFH">#REF!</definedName>
    <definedName name="VolksHauptschule">#REF!</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3" i="12" l="1"/>
  <c r="L23" i="12" s="1"/>
  <c r="F23" i="12"/>
  <c r="K23" i="12" s="1"/>
  <c r="E23" i="12"/>
  <c r="J23" i="12" s="1"/>
  <c r="D23" i="12"/>
  <c r="I23" i="12" s="1"/>
  <c r="C23" i="12"/>
  <c r="J22" i="12"/>
  <c r="G22" i="12"/>
  <c r="L22" i="12" s="1"/>
  <c r="F22" i="12"/>
  <c r="K22" i="12" s="1"/>
  <c r="E22" i="12"/>
  <c r="D22" i="12"/>
  <c r="I22" i="12" s="1"/>
  <c r="C22" i="12"/>
  <c r="G21" i="12"/>
  <c r="L21" i="12" s="1"/>
  <c r="F21" i="12"/>
  <c r="E21" i="12"/>
  <c r="J21" i="12" s="1"/>
  <c r="D21" i="12"/>
  <c r="I21" i="12" s="1"/>
  <c r="C21" i="12"/>
  <c r="K20" i="12"/>
  <c r="J20" i="12"/>
  <c r="I20" i="12"/>
  <c r="H20" i="12"/>
  <c r="M20" i="12" s="1"/>
  <c r="L19" i="12"/>
  <c r="K19" i="12"/>
  <c r="J19" i="12"/>
  <c r="I19" i="12"/>
  <c r="H19" i="12"/>
  <c r="L18" i="12"/>
  <c r="K18" i="12"/>
  <c r="J18" i="12"/>
  <c r="I18" i="12"/>
  <c r="H18" i="12"/>
  <c r="M18" i="12" s="1"/>
  <c r="L17" i="12"/>
  <c r="K17" i="12"/>
  <c r="J17" i="12"/>
  <c r="I17" i="12"/>
  <c r="H17" i="12"/>
  <c r="M17" i="12" s="1"/>
  <c r="L16" i="12"/>
  <c r="K16" i="12"/>
  <c r="J16" i="12"/>
  <c r="I16" i="12"/>
  <c r="H16" i="12"/>
  <c r="M16" i="12" s="1"/>
  <c r="L15" i="12"/>
  <c r="K15" i="12"/>
  <c r="J15" i="12"/>
  <c r="I15" i="12"/>
  <c r="H15" i="12"/>
  <c r="M15" i="12" s="1"/>
  <c r="L14" i="12"/>
  <c r="K14" i="12"/>
  <c r="J14" i="12"/>
  <c r="I14" i="12"/>
  <c r="H14" i="12"/>
  <c r="M14" i="12" s="1"/>
  <c r="L13" i="12"/>
  <c r="K13" i="12"/>
  <c r="J13" i="12"/>
  <c r="I13" i="12"/>
  <c r="H13" i="12"/>
  <c r="M13" i="12" s="1"/>
  <c r="L12" i="12"/>
  <c r="K12" i="12"/>
  <c r="J12" i="12"/>
  <c r="I12" i="12"/>
  <c r="H12" i="12"/>
  <c r="M12" i="12" s="1"/>
  <c r="L11" i="12"/>
  <c r="K11" i="12"/>
  <c r="J11" i="12"/>
  <c r="I11" i="12"/>
  <c r="H11" i="12"/>
  <c r="M11" i="12" s="1"/>
  <c r="M10" i="12"/>
  <c r="L10" i="12"/>
  <c r="K10" i="12"/>
  <c r="J10" i="12"/>
  <c r="I10" i="12"/>
  <c r="H10" i="12"/>
  <c r="L9" i="12"/>
  <c r="K9" i="12"/>
  <c r="J9" i="12"/>
  <c r="I9" i="12"/>
  <c r="H9" i="12"/>
  <c r="M9" i="12" s="1"/>
  <c r="L8" i="12"/>
  <c r="K8" i="12"/>
  <c r="J8" i="12"/>
  <c r="I8" i="12"/>
  <c r="H8" i="12"/>
  <c r="M8" i="12" s="1"/>
  <c r="M7" i="12"/>
  <c r="K7" i="12"/>
  <c r="J7" i="12"/>
  <c r="I7" i="12"/>
  <c r="H7" i="12"/>
  <c r="M6" i="12"/>
  <c r="L6" i="12"/>
  <c r="K6" i="12"/>
  <c r="J6" i="12"/>
  <c r="I6" i="12"/>
  <c r="H6" i="12"/>
  <c r="L5" i="12"/>
  <c r="K5" i="12"/>
  <c r="J5" i="12"/>
  <c r="I5" i="12"/>
  <c r="H5" i="12"/>
  <c r="M5" i="12" s="1"/>
  <c r="H22" i="12" l="1"/>
  <c r="M22" i="12" s="1"/>
  <c r="M19" i="12"/>
  <c r="K21" i="12"/>
  <c r="H23" i="12"/>
  <c r="M23" i="12" s="1"/>
  <c r="H21" i="12"/>
  <c r="M21" i="12" s="1"/>
  <c r="G23" i="11"/>
  <c r="L23" i="11" s="1"/>
  <c r="F23" i="11"/>
  <c r="K23" i="11" s="1"/>
  <c r="E23" i="11"/>
  <c r="J23" i="11" s="1"/>
  <c r="D23" i="11"/>
  <c r="I23" i="11" s="1"/>
  <c r="C23" i="11"/>
  <c r="G22" i="11"/>
  <c r="F22" i="11"/>
  <c r="E22" i="11"/>
  <c r="D22" i="11"/>
  <c r="I22" i="11" s="1"/>
  <c r="C22" i="11"/>
  <c r="G21" i="11"/>
  <c r="F21" i="11"/>
  <c r="E21" i="11"/>
  <c r="J21" i="11" s="1"/>
  <c r="D21" i="11"/>
  <c r="C21" i="11"/>
  <c r="L21" i="11" s="1"/>
  <c r="M20" i="11"/>
  <c r="K20" i="11"/>
  <c r="J20" i="11"/>
  <c r="I20" i="11"/>
  <c r="H20" i="11"/>
  <c r="L19" i="11"/>
  <c r="K19" i="11"/>
  <c r="J19" i="11"/>
  <c r="I19" i="11"/>
  <c r="H19" i="11"/>
  <c r="M19" i="11" s="1"/>
  <c r="L18" i="11"/>
  <c r="K18" i="11"/>
  <c r="J18" i="11"/>
  <c r="I18" i="11"/>
  <c r="H18" i="11"/>
  <c r="M18" i="11" s="1"/>
  <c r="L17" i="11"/>
  <c r="K17" i="11"/>
  <c r="J17" i="11"/>
  <c r="I17" i="11"/>
  <c r="H17" i="11"/>
  <c r="M17" i="11" s="1"/>
  <c r="L16" i="11"/>
  <c r="K16" i="11"/>
  <c r="J16" i="11"/>
  <c r="I16" i="11"/>
  <c r="H16" i="11"/>
  <c r="M16" i="11" s="1"/>
  <c r="L15" i="11"/>
  <c r="K15" i="11"/>
  <c r="J15" i="11"/>
  <c r="I15" i="11"/>
  <c r="H15" i="11"/>
  <c r="M15" i="11" s="1"/>
  <c r="L14" i="11"/>
  <c r="K14" i="11"/>
  <c r="J14" i="11"/>
  <c r="I14" i="11"/>
  <c r="H14" i="11"/>
  <c r="M14" i="11" s="1"/>
  <c r="L13" i="11"/>
  <c r="K13" i="11"/>
  <c r="J13" i="11"/>
  <c r="I13" i="11"/>
  <c r="H13" i="11"/>
  <c r="M13" i="11" s="1"/>
  <c r="L12" i="11"/>
  <c r="K12" i="11"/>
  <c r="J12" i="11"/>
  <c r="I12" i="11"/>
  <c r="H12" i="11"/>
  <c r="M12" i="11" s="1"/>
  <c r="M11" i="11"/>
  <c r="L11" i="11"/>
  <c r="K11" i="11"/>
  <c r="J11" i="11"/>
  <c r="I11" i="11"/>
  <c r="H11" i="11"/>
  <c r="L10" i="11"/>
  <c r="K10" i="11"/>
  <c r="J10" i="11"/>
  <c r="I10" i="11"/>
  <c r="H10" i="11"/>
  <c r="M10" i="11" s="1"/>
  <c r="L9" i="11"/>
  <c r="K9" i="11"/>
  <c r="J9" i="11"/>
  <c r="I9" i="11"/>
  <c r="H9" i="11"/>
  <c r="M9" i="11" s="1"/>
  <c r="L8" i="11"/>
  <c r="K8" i="11"/>
  <c r="J8" i="11"/>
  <c r="I8" i="11"/>
  <c r="H8" i="11"/>
  <c r="M8" i="11" s="1"/>
  <c r="M7" i="11"/>
  <c r="K7" i="11"/>
  <c r="J7" i="11"/>
  <c r="I7" i="11"/>
  <c r="H7" i="11"/>
  <c r="M6" i="11"/>
  <c r="L6" i="11"/>
  <c r="K6" i="11"/>
  <c r="J6" i="11"/>
  <c r="I6" i="11"/>
  <c r="H6" i="11"/>
  <c r="M5" i="11"/>
  <c r="L5" i="11"/>
  <c r="K5" i="11"/>
  <c r="J5" i="11"/>
  <c r="I5" i="11"/>
  <c r="H5" i="11"/>
  <c r="G23" i="9"/>
  <c r="F23" i="9"/>
  <c r="E23" i="9"/>
  <c r="D23" i="9"/>
  <c r="C23" i="9"/>
  <c r="G22" i="9"/>
  <c r="F22" i="9"/>
  <c r="E22" i="9"/>
  <c r="D22" i="9"/>
  <c r="I22" i="9" s="1"/>
  <c r="C22" i="9"/>
  <c r="G21" i="9"/>
  <c r="F21" i="9"/>
  <c r="E21" i="9"/>
  <c r="D21" i="9"/>
  <c r="C21" i="9"/>
  <c r="K20" i="9"/>
  <c r="J20" i="9"/>
  <c r="I20" i="9"/>
  <c r="H20" i="9"/>
  <c r="M20" i="9" s="1"/>
  <c r="L19" i="9"/>
  <c r="K19" i="9"/>
  <c r="J19" i="9"/>
  <c r="I19" i="9"/>
  <c r="H19" i="9"/>
  <c r="L18" i="9"/>
  <c r="K18" i="9"/>
  <c r="J18" i="9"/>
  <c r="I18" i="9"/>
  <c r="H18" i="9"/>
  <c r="M18" i="9" s="1"/>
  <c r="L17" i="9"/>
  <c r="K17" i="9"/>
  <c r="J17" i="9"/>
  <c r="I17" i="9"/>
  <c r="H17" i="9"/>
  <c r="M17" i="9" s="1"/>
  <c r="L16" i="9"/>
  <c r="K16" i="9"/>
  <c r="J16" i="9"/>
  <c r="I16" i="9"/>
  <c r="H16" i="9"/>
  <c r="M16" i="9" s="1"/>
  <c r="L15" i="9"/>
  <c r="K15" i="9"/>
  <c r="J15" i="9"/>
  <c r="I15" i="9"/>
  <c r="H15" i="9"/>
  <c r="M15" i="9" s="1"/>
  <c r="L14" i="9"/>
  <c r="K14" i="9"/>
  <c r="J14" i="9"/>
  <c r="I14" i="9"/>
  <c r="H14" i="9"/>
  <c r="M14" i="9" s="1"/>
  <c r="L13" i="9"/>
  <c r="K13" i="9"/>
  <c r="J13" i="9"/>
  <c r="I13" i="9"/>
  <c r="H13" i="9"/>
  <c r="M13" i="9" s="1"/>
  <c r="L12" i="9"/>
  <c r="K12" i="9"/>
  <c r="J12" i="9"/>
  <c r="I12" i="9"/>
  <c r="H12" i="9"/>
  <c r="M12" i="9" s="1"/>
  <c r="L11" i="9"/>
  <c r="K11" i="9"/>
  <c r="J11" i="9"/>
  <c r="I11" i="9"/>
  <c r="H11" i="9"/>
  <c r="M11" i="9" s="1"/>
  <c r="L10" i="9"/>
  <c r="K10" i="9"/>
  <c r="J10" i="9"/>
  <c r="I10" i="9"/>
  <c r="H10" i="9"/>
  <c r="M10" i="9" s="1"/>
  <c r="L9" i="9"/>
  <c r="K9" i="9"/>
  <c r="J9" i="9"/>
  <c r="I9" i="9"/>
  <c r="H9" i="9"/>
  <c r="M9" i="9" s="1"/>
  <c r="L8" i="9"/>
  <c r="K8" i="9"/>
  <c r="J8" i="9"/>
  <c r="I8" i="9"/>
  <c r="H8" i="9"/>
  <c r="M8" i="9" s="1"/>
  <c r="K7" i="9"/>
  <c r="J7" i="9"/>
  <c r="I7" i="9"/>
  <c r="H7" i="9"/>
  <c r="M7" i="9" s="1"/>
  <c r="L6" i="9"/>
  <c r="K6" i="9"/>
  <c r="J6" i="9"/>
  <c r="I6" i="9"/>
  <c r="H6" i="9"/>
  <c r="M6" i="9" s="1"/>
  <c r="L5" i="9"/>
  <c r="K5" i="9"/>
  <c r="J5" i="9"/>
  <c r="I5" i="9"/>
  <c r="H5" i="9"/>
  <c r="M5" i="9" s="1"/>
  <c r="I23" i="9" l="1"/>
  <c r="J23" i="9"/>
  <c r="I21" i="11"/>
  <c r="J22" i="11"/>
  <c r="K22" i="11"/>
  <c r="H23" i="11"/>
  <c r="M23" i="11" s="1"/>
  <c r="H21" i="11"/>
  <c r="M21" i="11" s="1"/>
  <c r="K21" i="11"/>
  <c r="L22" i="11"/>
  <c r="H22" i="11"/>
  <c r="M22" i="11" s="1"/>
  <c r="L21" i="9"/>
  <c r="I21" i="9"/>
  <c r="L22" i="9"/>
  <c r="H22" i="9"/>
  <c r="M22" i="9" s="1"/>
  <c r="K21" i="9"/>
  <c r="J22" i="9"/>
  <c r="K23" i="9"/>
  <c r="H23" i="9"/>
  <c r="M23" i="9" s="1"/>
  <c r="K22" i="9"/>
  <c r="L23" i="9"/>
  <c r="H21" i="9"/>
  <c r="M21" i="9" s="1"/>
  <c r="M19" i="9"/>
  <c r="J21" i="9"/>
</calcChain>
</file>

<file path=xl/sharedStrings.xml><?xml version="1.0" encoding="utf-8"?>
<sst xmlns="http://schemas.openxmlformats.org/spreadsheetml/2006/main" count="333" uniqueCount="56">
  <si>
    <t>Anzahl</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</si>
  <si>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</si>
  <si>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</si>
  <si>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</si>
  <si>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</si>
  <si>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</si>
  <si>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</si>
  <si>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</si>
  <si>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</si>
  <si>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</si>
  <si>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</si>
  <si>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</si>
  <si>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</si>
  <si>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</si>
  <si>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</si>
  <si>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</si>
  <si>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</si>
  <si>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</si>
  <si>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</si>
  <si>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</si>
  <si>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Bundesland</t>
  </si>
  <si>
    <t>In %</t>
  </si>
  <si>
    <t>Kindertageseinrichtungen insgesamt</t>
  </si>
  <si>
    <t>altersgemischte KiTas</t>
  </si>
  <si>
    <t>Krippen 
(Kinder unter 4 Jahren)</t>
  </si>
  <si>
    <t>Kindergarten 
(Kinder im Alter von 
3 Jahren bis zum Schuleintritt)</t>
  </si>
  <si>
    <t>Kindergarten 
(Kinder im Alter von 
2 Jahren bis zum Schuleintritt)</t>
  </si>
  <si>
    <t>Horte 
(nur Schulkinder)</t>
  </si>
  <si>
    <t>-</t>
  </si>
  <si>
    <t>– trifft nicht zu</t>
  </si>
  <si>
    <t>Krippen (Kinder unter 4 Jahren)</t>
  </si>
  <si>
    <t>Kindergarten (Kinder im Alter von 3 Jahren bis zum Schuleintritt)</t>
  </si>
  <si>
    <t>Kindergarten (Kinder im Alter von 2 Jahren bis zum Schuleintritt)</t>
  </si>
  <si>
    <t>Horte (nur Schulkinder)</t>
  </si>
  <si>
    <t>Quelle: FDZ der Statistischen Ämter des Bundes und der Länder sowie Statistisches Bundesamt, Kinder und tätige Personen in Tageseinrichtungen und in öffentlich geförderter Kindertagespflege, 2019; berechnet vom LG Empirische Bildungsforschung der FernUniversität in Hagen, 2020.</t>
  </si>
  <si>
    <t>Quelle: FDZ der Statistischen Ämter des Bundes und der Länder sowie Statistisches Bundesamt, Kinder und tätige Personen in Tageseinrichtungen und in öffentlich geförderter Kindertagespflege, 2018; berechnet vom LG Empirische Bildungsforschung der FernUniversität in Hagen, 2019.</t>
  </si>
  <si>
    <t>Quelle: FDZ der Statistischen Ämter des Bundes und der Länder sowie Statistisches Bundesamt, Kinder und tätige Personen in Tageseinrichtungen und in öffentlich geförderter Kindertagespflege, 2017; Berechnungen der Bertelsmann Stiftung, 2018.</t>
  </si>
  <si>
    <t>Quelle: FDZ der Statistischen Ämter des Bundes und der Länder sowie Statistisches Bundesamt, Kinder und tätige Personen in Tageseinrichtungen und in öffentlich geförderter Kindertagespflege, 2016; Berechnungen des Forschungsverbundes DJI/TU Dortmund, 2017.</t>
  </si>
  <si>
    <t>Tab97_i47_lm21: Kindertageseinrichtungen (mit Horten) nach Art der Einrichtung in den Bundesländern am 01.03.2020 (Anzahl; Anteil in %)</t>
  </si>
  <si>
    <t>KiTas Insgesamt</t>
  </si>
  <si>
    <t>Quelle: FDZ der Statistischen Ämter des Bundes und der Länder sowie Statistisches Bundesamt, Kinder und tätige Personen in Tageseinrichtungen und in öffentlich geförderter Kindertagespflege, 2020; berechnet vom LG Empirische Bildungsforschung der FernUniversität in Hagen, 2021.</t>
  </si>
  <si>
    <t>Tab97_i47_lm20: Kindertageseinrichtungen (mit Horten) nach Art der Einrichtung in den Bundesländern am 01.03.2019 (Anzahl; Anteil in %)</t>
  </si>
  <si>
    <t>Tab97_i47_lm19: Kindertageseinrichtungen (mit Horten) nach Art der Einrichtung in den Bundesländern am 01.03.2018 (Anzahl; Anteil in %)</t>
  </si>
  <si>
    <t>Tab97_i47_lm18: Kindertageseinrichtungen (mit Horten) nach Art der Einrichtung in den Bundesländern am 01.03.2017 (Anzahl; Anteil in %)</t>
  </si>
  <si>
    <t>Tab97_i47_lm17: Kindertageseinrichtungen (mit Horten) nach Art der Einrichtung in den Bundesländern am 01.03.2016 (Anzahl; Anteil in %)</t>
  </si>
  <si>
    <t>Inhaltsverzeichnis</t>
  </si>
  <si>
    <t>Datenjahr</t>
  </si>
  <si>
    <t>Link</t>
  </si>
  <si>
    <t>Kindertageseinrichtungen nach Art der Einrichtung</t>
  </si>
  <si>
    <t>Tab97_i47_lm22: Kindertageseinrichtungen (mit Horten) nach Art der Einrichtung in den Bundesländern am 01.03.2021* (Anzahl; Anteil in %)</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</si>
  <si>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</si>
  <si>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sowie Statistisches Bundesamt, Kinder und tätige Personen in Tageseinrichtungen und in öffentlich geförderter Kindertagespflege, 2021; berechnet vom LG Empirische Bildungsforschung der FernUniversität in Hagen, 2022.</t>
  </si>
  <si>
    <t>Tab97_i47_lm23: Kindertageseinrichtungen (mit Horten) nach Art der Einrichtung in den Bundesländern am 01.03.2022 (Anzahl; Anteil in %)</t>
  </si>
  <si>
    <t>Quelle: FDZ der Statistischen Ämter des Bundes und der Länder sowie Statistisches Bundesamt, Kinder und tätige Personen in Tageseinrichtungen und in öffentlich geförderter Kindertagespflege, 2022; berechnet vom LG Empirische Bildungsforschung der FernUniversität in Hagen, 2023.</t>
  </si>
  <si>
    <t>Tab97_i47_lm24: Kindertageseinrichtungen (mit Horten) nach Art der Einrichtung in den Bundesländern am 01.03.2023 (Anzahl; Anteil in %)</t>
  </si>
  <si>
    <t>Quelle: FDZ der Statistischen Ämter des Bundes und der Länder sowie Statistisches Bundesamt, Kinder und tätige Personen in Tageseinrichtungen und in öffentlich geförderter Kindertagespflege, 2023; berechnet vom Österreichischen Institut für Familienforschung an der Universität Wien,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</si>
</sst>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0"/>
      <name val="Arial"/>
      <family val="2"/>
    </font>
    <font>
      <sz val="11"/>
      <color theme="1"/>
      <name val="Calibri"/>
      <family val="2"/>
      <scheme val="minor"/>
    </font>
    <font>
      <u/>
      <sz val="12"/>
      <color theme="10"/>
      <name val="Calibri"/>
      <family val="2"/>
      <scheme val="minor"/>
    </font>
    <font>
      <u/>
      <sz val="12"/>
      <color theme="1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b/>
      <sz val="12"/>
      <color rgb="FFC0000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0"/>
      <name val="Calibri"/>
      <family val="2"/>
      <scheme val="minor"/>
    </font>
  </fonts>
  <fills count="8">
    <fill>
      <patternFill patternType="none"/>
    </fill>
    <fill>
      <patternFill patternType="gray125"/>
    </fill>
    <fill>
      <patternFill patternType="solid">
        <fgColor rgb="FFDED9C4"/>
        <bgColor indexed="64"/>
      </patternFill>
    </fill>
    <fill>
      <patternFill patternType="solid">
        <fgColor rgb="FFDBEEF5"/>
        <bgColor indexed="64"/>
      </patternFill>
    </fill>
    <fill>
      <patternFill patternType="solid">
        <fgColor rgb="FFF2F2F2"/>
        <bgColor rgb="FF000000"/>
      </patternFill>
    </fill>
    <fill>
      <patternFill patternType="solid">
        <fgColor rgb="FFF2F2F2"/>
        <bgColor indexed="64"/>
      </patternFill>
    </fill>
    <fill>
      <patternFill patternType="solid">
        <fgColor rgb="FFEEE7CF"/>
        <bgColor indexed="64"/>
      </patternFill>
    </fill>
    <fill>
      <patternFill patternType="solid">
        <fgColor rgb="FFDAEEF3"/>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style="thin">
        <color auto="1"/>
      </left>
      <right style="thin">
        <color indexed="64"/>
      </right>
      <top style="thin">
        <color auto="1"/>
      </top>
      <bottom style="thin">
        <color indexed="64"/>
      </bottom>
      <diagonal/>
    </border>
    <border>
      <left style="thin">
        <color rgb="FF000000"/>
      </left>
      <right style="thin">
        <color auto="1"/>
      </right>
      <top style="thin">
        <color auto="1"/>
      </top>
      <bottom/>
      <diagonal/>
    </border>
    <border>
      <left style="thin">
        <color rgb="FF000000"/>
      </left>
      <right style="thin">
        <color indexed="64"/>
      </right>
      <top/>
      <bottom/>
      <diagonal/>
    </border>
  </borders>
  <cellStyleXfs count="49">
    <xf numFmtId="0" fontId="0" fillId="0" borderId="0"/>
    <xf numFmtId="0" fontId="7" fillId="0" borderId="0"/>
    <xf numFmtId="0" fontId="7" fillId="0" borderId="0"/>
    <xf numFmtId="0" fontId="8" fillId="0" borderId="0"/>
    <xf numFmtId="0" fontId="8" fillId="0" borderId="0"/>
    <xf numFmtId="0" fontId="8" fillId="0" borderId="0"/>
    <xf numFmtId="0" fontId="8" fillId="0" borderId="0"/>
    <xf numFmtId="0" fontId="7" fillId="0" borderId="0"/>
    <xf numFmtId="0" fontId="8" fillId="0" borderId="0"/>
    <xf numFmtId="0" fontId="8" fillId="0" borderId="0"/>
    <xf numFmtId="0" fontId="8" fillId="0" borderId="0"/>
    <xf numFmtId="0" fontId="8"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 fillId="0" borderId="0"/>
    <xf numFmtId="0" fontId="1" fillId="0" borderId="0"/>
    <xf numFmtId="0" fontId="1" fillId="0" borderId="0"/>
  </cellStyleXfs>
  <cellXfs count="130">
    <xf numFmtId="0" fontId="0" fillId="0" borderId="0" xfId="0"/>
    <xf numFmtId="0" fontId="11" fillId="0" borderId="0" xfId="0" applyFont="1"/>
    <xf numFmtId="0" fontId="12" fillId="5" borderId="6"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11" fillId="0" borderId="3" xfId="0" applyFont="1" applyBorder="1" applyAlignment="1">
      <alignment vertical="center"/>
    </xf>
    <xf numFmtId="0" fontId="11" fillId="3" borderId="3" xfId="0" applyFont="1" applyFill="1" applyBorder="1" applyAlignment="1">
      <alignment vertical="center"/>
    </xf>
    <xf numFmtId="0" fontId="5" fillId="2" borderId="7" xfId="0" applyFont="1" applyFill="1" applyBorder="1" applyAlignment="1">
      <alignment vertical="center"/>
    </xf>
    <xf numFmtId="0" fontId="11" fillId="0" borderId="3" xfId="0" applyFont="1" applyBorder="1" applyAlignment="1">
      <alignment vertical="center" wrapText="1"/>
    </xf>
    <xf numFmtId="0" fontId="11" fillId="2" borderId="12" xfId="0" applyFont="1" applyFill="1" applyBorder="1" applyAlignment="1">
      <alignment vertical="center" wrapText="1"/>
    </xf>
    <xf numFmtId="3" fontId="11" fillId="0" borderId="1" xfId="0" applyNumberFormat="1" applyFont="1" applyBorder="1" applyAlignment="1">
      <alignment horizontal="right" vertical="center" wrapText="1" indent="5"/>
    </xf>
    <xf numFmtId="3" fontId="11" fillId="0" borderId="0" xfId="0" applyNumberFormat="1" applyFont="1" applyAlignment="1">
      <alignment horizontal="right" vertical="center" wrapText="1" indent="5"/>
    </xf>
    <xf numFmtId="3" fontId="11" fillId="0" borderId="2" xfId="0" applyNumberFormat="1" applyFont="1" applyBorder="1" applyAlignment="1">
      <alignment horizontal="right" vertical="center" indent="5"/>
    </xf>
    <xf numFmtId="3" fontId="11" fillId="0" borderId="4" xfId="0" applyNumberFormat="1" applyFont="1" applyBorder="1" applyAlignment="1">
      <alignment horizontal="right" vertical="center" wrapText="1" indent="5"/>
    </xf>
    <xf numFmtId="3" fontId="11" fillId="0" borderId="0" xfId="0" applyNumberFormat="1" applyFont="1" applyAlignment="1">
      <alignment horizontal="right" vertical="center" indent="5"/>
    </xf>
    <xf numFmtId="164" fontId="11" fillId="0" borderId="2" xfId="0" applyNumberFormat="1" applyFont="1" applyBorder="1" applyAlignment="1">
      <alignment horizontal="right" vertical="center" indent="6"/>
    </xf>
    <xf numFmtId="164" fontId="11" fillId="0" borderId="4" xfId="0" applyNumberFormat="1" applyFont="1" applyBorder="1" applyAlignment="1">
      <alignment horizontal="right" vertical="center" indent="6"/>
    </xf>
    <xf numFmtId="3" fontId="11" fillId="3" borderId="2" xfId="0" applyNumberFormat="1" applyFont="1" applyFill="1" applyBorder="1" applyAlignment="1">
      <alignment horizontal="right" vertical="center" wrapText="1" indent="5"/>
    </xf>
    <xf numFmtId="3" fontId="11" fillId="3" borderId="4" xfId="0" applyNumberFormat="1" applyFont="1" applyFill="1" applyBorder="1" applyAlignment="1">
      <alignment horizontal="right" vertical="center" wrapText="1" indent="5"/>
    </xf>
    <xf numFmtId="3" fontId="11" fillId="3" borderId="4" xfId="0" applyNumberFormat="1" applyFont="1" applyFill="1" applyBorder="1" applyAlignment="1">
      <alignment horizontal="right" vertical="center" indent="5"/>
    </xf>
    <xf numFmtId="3" fontId="11" fillId="3" borderId="0" xfId="0" applyNumberFormat="1" applyFont="1" applyFill="1" applyAlignment="1">
      <alignment horizontal="right" vertical="center" indent="5"/>
    </xf>
    <xf numFmtId="164" fontId="11" fillId="3" borderId="2" xfId="0" applyNumberFormat="1" applyFont="1" applyFill="1" applyBorder="1" applyAlignment="1">
      <alignment horizontal="right" vertical="center" indent="6"/>
    </xf>
    <xf numFmtId="164" fontId="11" fillId="3" borderId="4" xfId="0" applyNumberFormat="1" applyFont="1" applyFill="1" applyBorder="1" applyAlignment="1">
      <alignment horizontal="right" vertical="center" indent="6"/>
    </xf>
    <xf numFmtId="3" fontId="11" fillId="0" borderId="2" xfId="0" applyNumberFormat="1" applyFont="1" applyBorder="1" applyAlignment="1">
      <alignment horizontal="right" vertical="center" wrapText="1" indent="5"/>
    </xf>
    <xf numFmtId="3" fontId="11" fillId="0" borderId="4" xfId="0" applyNumberFormat="1" applyFont="1" applyBorder="1" applyAlignment="1">
      <alignment horizontal="right" vertical="center" indent="5"/>
    </xf>
    <xf numFmtId="3" fontId="11" fillId="3" borderId="0" xfId="0" applyNumberFormat="1" applyFont="1" applyFill="1" applyAlignment="1">
      <alignment horizontal="right" vertical="center" wrapText="1" indent="5"/>
    </xf>
    <xf numFmtId="3" fontId="11" fillId="3" borderId="2" xfId="0" applyNumberFormat="1" applyFont="1" applyFill="1" applyBorder="1" applyAlignment="1">
      <alignment horizontal="right" vertical="center" indent="5"/>
    </xf>
    <xf numFmtId="3" fontId="11" fillId="3" borderId="5" xfId="0" applyNumberFormat="1" applyFont="1" applyFill="1" applyBorder="1" applyAlignment="1">
      <alignment horizontal="right" vertical="center" wrapText="1" indent="5"/>
    </xf>
    <xf numFmtId="3" fontId="11" fillId="3" borderId="11" xfId="0" applyNumberFormat="1" applyFont="1" applyFill="1" applyBorder="1" applyAlignment="1">
      <alignment horizontal="right" vertical="center" wrapText="1" indent="5"/>
    </xf>
    <xf numFmtId="3" fontId="11" fillId="3" borderId="11" xfId="0" applyNumberFormat="1" applyFont="1" applyFill="1" applyBorder="1" applyAlignment="1">
      <alignment horizontal="right" vertical="center" indent="5"/>
    </xf>
    <xf numFmtId="164" fontId="11" fillId="3" borderId="5" xfId="0" applyNumberFormat="1" applyFont="1" applyFill="1" applyBorder="1" applyAlignment="1">
      <alignment horizontal="right" vertical="center" indent="6"/>
    </xf>
    <xf numFmtId="164" fontId="11" fillId="3" borderId="11" xfId="0" applyNumberFormat="1" applyFont="1" applyFill="1" applyBorder="1" applyAlignment="1">
      <alignment horizontal="right" vertical="center" indent="6"/>
    </xf>
    <xf numFmtId="3" fontId="11" fillId="2" borderId="2" xfId="0" applyNumberFormat="1" applyFont="1" applyFill="1" applyBorder="1" applyAlignment="1">
      <alignment horizontal="right" vertical="center" indent="5"/>
    </xf>
    <xf numFmtId="3" fontId="11" fillId="2" borderId="0" xfId="0" applyNumberFormat="1" applyFont="1" applyFill="1" applyAlignment="1">
      <alignment horizontal="right" vertical="center" indent="5"/>
    </xf>
    <xf numFmtId="3" fontId="11" fillId="2" borderId="4" xfId="0" applyNumberFormat="1" applyFont="1" applyFill="1" applyBorder="1" applyAlignment="1">
      <alignment horizontal="right" vertical="center" indent="5"/>
    </xf>
    <xf numFmtId="3" fontId="11" fillId="2" borderId="6" xfId="0" applyNumberFormat="1" applyFont="1" applyFill="1" applyBorder="1" applyAlignment="1">
      <alignment horizontal="right" vertical="center" indent="5"/>
    </xf>
    <xf numFmtId="164" fontId="11" fillId="2" borderId="4" xfId="0" applyNumberFormat="1" applyFont="1" applyFill="1" applyBorder="1" applyAlignment="1">
      <alignment horizontal="right" vertical="center" indent="6"/>
    </xf>
    <xf numFmtId="3" fontId="11" fillId="2" borderId="5" xfId="0" applyNumberFormat="1" applyFont="1" applyFill="1" applyBorder="1" applyAlignment="1">
      <alignment horizontal="right" vertical="center" indent="5"/>
    </xf>
    <xf numFmtId="3" fontId="11" fillId="2" borderId="9" xfId="0" applyNumberFormat="1" applyFont="1" applyFill="1" applyBorder="1" applyAlignment="1">
      <alignment horizontal="right" vertical="center" indent="5"/>
    </xf>
    <xf numFmtId="3" fontId="11" fillId="2" borderId="11" xfId="0" applyNumberFormat="1" applyFont="1" applyFill="1" applyBorder="1" applyAlignment="1">
      <alignment horizontal="right" vertical="center" indent="5"/>
    </xf>
    <xf numFmtId="164" fontId="11" fillId="2" borderId="5" xfId="0" applyNumberFormat="1" applyFont="1" applyFill="1" applyBorder="1" applyAlignment="1">
      <alignment horizontal="right" vertical="center" indent="6"/>
    </xf>
    <xf numFmtId="164" fontId="11" fillId="2" borderId="11" xfId="0" applyNumberFormat="1" applyFont="1" applyFill="1" applyBorder="1" applyAlignment="1">
      <alignment horizontal="right" vertical="center" indent="6"/>
    </xf>
    <xf numFmtId="0" fontId="14" fillId="0" borderId="0" xfId="0" applyFont="1" applyAlignment="1">
      <alignment vertical="center" wrapText="1"/>
    </xf>
    <xf numFmtId="0" fontId="0" fillId="6" borderId="0" xfId="0" applyFill="1"/>
    <xf numFmtId="0" fontId="14" fillId="0" borderId="0" xfId="46" applyFont="1" applyAlignment="1">
      <alignment vertical="center" wrapText="1"/>
    </xf>
    <xf numFmtId="0" fontId="1" fillId="0" borderId="0" xfId="46"/>
    <xf numFmtId="0" fontId="12" fillId="5" borderId="6" xfId="46" applyFont="1" applyFill="1" applyBorder="1" applyAlignment="1">
      <alignment horizontal="center" vertical="center" wrapText="1"/>
    </xf>
    <xf numFmtId="0" fontId="6" fillId="5" borderId="6" xfId="46" applyFont="1" applyFill="1" applyBorder="1" applyAlignment="1">
      <alignment horizontal="center" vertical="center" wrapText="1"/>
    </xf>
    <xf numFmtId="0" fontId="11" fillId="0" borderId="3" xfId="46" applyFont="1" applyBorder="1" applyAlignment="1">
      <alignment vertical="center"/>
    </xf>
    <xf numFmtId="3" fontId="11" fillId="0" borderId="16" xfId="47" applyNumberFormat="1" applyFont="1" applyBorder="1" applyAlignment="1">
      <alignment horizontal="right" vertical="center" indent="7"/>
    </xf>
    <xf numFmtId="3" fontId="11" fillId="0" borderId="0" xfId="46" applyNumberFormat="1" applyFont="1" applyAlignment="1">
      <alignment horizontal="right" vertical="center" wrapText="1" indent="5"/>
    </xf>
    <xf numFmtId="3" fontId="11" fillId="0" borderId="2" xfId="46" applyNumberFormat="1" applyFont="1" applyBorder="1" applyAlignment="1">
      <alignment horizontal="right" vertical="center" indent="5"/>
    </xf>
    <xf numFmtId="3" fontId="11" fillId="0" borderId="4" xfId="46" applyNumberFormat="1" applyFont="1" applyBorder="1" applyAlignment="1">
      <alignment horizontal="right" vertical="center" wrapText="1" indent="5"/>
    </xf>
    <xf numFmtId="3" fontId="11" fillId="0" borderId="0" xfId="46" applyNumberFormat="1" applyFont="1" applyAlignment="1">
      <alignment horizontal="right" vertical="center" indent="5"/>
    </xf>
    <xf numFmtId="164" fontId="11" fillId="0" borderId="2" xfId="46" applyNumberFormat="1" applyFont="1" applyBorder="1" applyAlignment="1">
      <alignment horizontal="right" vertical="center" indent="6"/>
    </xf>
    <xf numFmtId="164" fontId="11" fillId="0" borderId="4" xfId="46" applyNumberFormat="1" applyFont="1" applyBorder="1" applyAlignment="1">
      <alignment horizontal="right" vertical="center" indent="6"/>
    </xf>
    <xf numFmtId="0" fontId="11" fillId="3" borderId="3" xfId="46" applyFont="1" applyFill="1" applyBorder="1" applyAlignment="1">
      <alignment vertical="center"/>
    </xf>
    <xf numFmtId="3" fontId="11" fillId="3" borderId="17" xfId="47" applyNumberFormat="1" applyFont="1" applyFill="1" applyBorder="1" applyAlignment="1">
      <alignment horizontal="right" vertical="center" indent="7"/>
    </xf>
    <xf numFmtId="3" fontId="11" fillId="3" borderId="4" xfId="46" applyNumberFormat="1" applyFont="1" applyFill="1" applyBorder="1" applyAlignment="1">
      <alignment horizontal="right" vertical="center" wrapText="1" indent="5"/>
    </xf>
    <xf numFmtId="3" fontId="11" fillId="3" borderId="4" xfId="46" applyNumberFormat="1" applyFont="1" applyFill="1" applyBorder="1" applyAlignment="1">
      <alignment horizontal="right" vertical="center" indent="5"/>
    </xf>
    <xf numFmtId="3" fontId="11" fillId="3" borderId="0" xfId="46" applyNumberFormat="1" applyFont="1" applyFill="1" applyAlignment="1">
      <alignment horizontal="right" vertical="center" indent="5"/>
    </xf>
    <xf numFmtId="164" fontId="11" fillId="3" borderId="2" xfId="46" applyNumberFormat="1" applyFont="1" applyFill="1" applyBorder="1" applyAlignment="1">
      <alignment horizontal="right" vertical="center" indent="6"/>
    </xf>
    <xf numFmtId="164" fontId="11" fillId="3" borderId="4" xfId="46" applyNumberFormat="1" applyFont="1" applyFill="1" applyBorder="1" applyAlignment="1">
      <alignment horizontal="right" vertical="center" indent="6"/>
    </xf>
    <xf numFmtId="3" fontId="11" fillId="0" borderId="17" xfId="47" applyNumberFormat="1" applyFont="1" applyBorder="1" applyAlignment="1">
      <alignment horizontal="right" vertical="center" indent="7"/>
    </xf>
    <xf numFmtId="3" fontId="11" fillId="0" borderId="4" xfId="46" applyNumberFormat="1" applyFont="1" applyBorder="1" applyAlignment="1">
      <alignment horizontal="right" vertical="center" indent="5"/>
    </xf>
    <xf numFmtId="3" fontId="11" fillId="3" borderId="0" xfId="46" applyNumberFormat="1" applyFont="1" applyFill="1" applyAlignment="1">
      <alignment horizontal="right" vertical="center" wrapText="1" indent="5"/>
    </xf>
    <xf numFmtId="3" fontId="11" fillId="3" borderId="2" xfId="46" applyNumberFormat="1" applyFont="1" applyFill="1" applyBorder="1" applyAlignment="1">
      <alignment horizontal="right" vertical="center" indent="5"/>
    </xf>
    <xf numFmtId="3" fontId="11" fillId="0" borderId="17" xfId="48" applyNumberFormat="1" applyFont="1" applyBorder="1" applyAlignment="1">
      <alignment horizontal="right" vertical="center" indent="7"/>
    </xf>
    <xf numFmtId="3" fontId="11" fillId="3" borderId="11" xfId="46" applyNumberFormat="1" applyFont="1" applyFill="1" applyBorder="1" applyAlignment="1">
      <alignment horizontal="right" vertical="center" wrapText="1" indent="5"/>
    </xf>
    <xf numFmtId="3" fontId="11" fillId="3" borderId="11" xfId="46" applyNumberFormat="1" applyFont="1" applyFill="1" applyBorder="1" applyAlignment="1">
      <alignment horizontal="right" vertical="center" indent="5"/>
    </xf>
    <xf numFmtId="164" fontId="11" fillId="3" borderId="5" xfId="46" applyNumberFormat="1" applyFont="1" applyFill="1" applyBorder="1" applyAlignment="1">
      <alignment horizontal="right" vertical="center" indent="6"/>
    </xf>
    <xf numFmtId="164" fontId="11" fillId="3" borderId="11" xfId="46" applyNumberFormat="1" applyFont="1" applyFill="1" applyBorder="1" applyAlignment="1">
      <alignment horizontal="right" vertical="center" indent="6"/>
    </xf>
    <xf numFmtId="0" fontId="5" fillId="2" borderId="7" xfId="46" applyFont="1" applyFill="1" applyBorder="1" applyAlignment="1">
      <alignment vertical="center"/>
    </xf>
    <xf numFmtId="3" fontId="5" fillId="2" borderId="1" xfId="2" applyNumberFormat="1" applyFont="1" applyFill="1" applyBorder="1" applyAlignment="1">
      <alignment horizontal="right" vertical="center" indent="7"/>
    </xf>
    <xf numFmtId="3" fontId="11" fillId="2" borderId="0" xfId="46" applyNumberFormat="1" applyFont="1" applyFill="1" applyAlignment="1">
      <alignment horizontal="right" vertical="center" indent="5"/>
    </xf>
    <xf numFmtId="3" fontId="11" fillId="2" borderId="2" xfId="46" applyNumberFormat="1" applyFont="1" applyFill="1" applyBorder="1" applyAlignment="1">
      <alignment horizontal="right" vertical="center" indent="5"/>
    </xf>
    <xf numFmtId="3" fontId="11" fillId="2" borderId="4" xfId="46" applyNumberFormat="1" applyFont="1" applyFill="1" applyBorder="1" applyAlignment="1">
      <alignment horizontal="right" vertical="center" indent="5"/>
    </xf>
    <xf numFmtId="3" fontId="11" fillId="2" borderId="6" xfId="46" applyNumberFormat="1" applyFont="1" applyFill="1" applyBorder="1" applyAlignment="1">
      <alignment horizontal="right" vertical="center" indent="5"/>
    </xf>
    <xf numFmtId="164" fontId="11" fillId="2" borderId="4" xfId="46" applyNumberFormat="1" applyFont="1" applyFill="1" applyBorder="1" applyAlignment="1">
      <alignment horizontal="right" vertical="center" indent="6"/>
    </xf>
    <xf numFmtId="0" fontId="11" fillId="0" borderId="3" xfId="46" applyFont="1" applyBorder="1" applyAlignment="1">
      <alignment vertical="center" wrapText="1"/>
    </xf>
    <xf numFmtId="3" fontId="5" fillId="0" borderId="2" xfId="2" applyNumberFormat="1" applyFont="1" applyBorder="1" applyAlignment="1">
      <alignment horizontal="right" vertical="center" indent="7"/>
    </xf>
    <xf numFmtId="0" fontId="11" fillId="2" borderId="12" xfId="46" applyFont="1" applyFill="1" applyBorder="1" applyAlignment="1">
      <alignment vertical="center" wrapText="1"/>
    </xf>
    <xf numFmtId="3" fontId="5" fillId="2" borderId="5" xfId="2" applyNumberFormat="1" applyFont="1" applyFill="1" applyBorder="1" applyAlignment="1">
      <alignment horizontal="right" vertical="center" indent="7"/>
    </xf>
    <xf numFmtId="3" fontId="11" fillId="2" borderId="9" xfId="46" applyNumberFormat="1" applyFont="1" applyFill="1" applyBorder="1" applyAlignment="1">
      <alignment horizontal="right" vertical="center" indent="5"/>
    </xf>
    <xf numFmtId="3" fontId="11" fillId="2" borderId="5" xfId="46" applyNumberFormat="1" applyFont="1" applyFill="1" applyBorder="1" applyAlignment="1">
      <alignment horizontal="right" vertical="center" indent="5"/>
    </xf>
    <xf numFmtId="3" fontId="11" fillId="2" borderId="11" xfId="46" applyNumberFormat="1" applyFont="1" applyFill="1" applyBorder="1" applyAlignment="1">
      <alignment horizontal="right" vertical="center" indent="5"/>
    </xf>
    <xf numFmtId="164" fontId="11" fillId="2" borderId="5" xfId="46" applyNumberFormat="1" applyFont="1" applyFill="1" applyBorder="1" applyAlignment="1">
      <alignment horizontal="right" vertical="center" indent="6"/>
    </xf>
    <xf numFmtId="164" fontId="11" fillId="2" borderId="11" xfId="46" applyNumberFormat="1" applyFont="1" applyFill="1" applyBorder="1" applyAlignment="1">
      <alignment horizontal="right" vertical="center" indent="6"/>
    </xf>
    <xf numFmtId="0" fontId="11" fillId="0" borderId="0" xfId="46" applyFont="1"/>
    <xf numFmtId="0" fontId="0" fillId="0" borderId="3" xfId="0" applyBorder="1" applyAlignment="1">
      <alignment horizontal="center" vertical="center"/>
    </xf>
    <xf numFmtId="0" fontId="0" fillId="0" borderId="4" xfId="0" applyBorder="1" applyAlignment="1">
      <alignment horizontal="center" vertical="center"/>
    </xf>
    <xf numFmtId="0" fontId="20" fillId="0" borderId="3" xfId="44" applyFont="1" applyBorder="1" applyAlignment="1">
      <alignment horizontal="left" vertical="center" wrapText="1" indent="1"/>
    </xf>
    <xf numFmtId="0" fontId="20" fillId="0" borderId="0" xfId="44" applyFont="1" applyBorder="1" applyAlignment="1">
      <alignment horizontal="left" vertical="center" wrapText="1" indent="1"/>
    </xf>
    <xf numFmtId="0" fontId="20" fillId="0" borderId="4" xfId="44" applyFont="1" applyBorder="1" applyAlignment="1">
      <alignment horizontal="left" vertical="center" wrapText="1" indent="1"/>
    </xf>
    <xf numFmtId="0" fontId="0" fillId="7" borderId="3" xfId="0" applyFill="1" applyBorder="1" applyAlignment="1">
      <alignment horizontal="center" vertical="center"/>
    </xf>
    <xf numFmtId="0" fontId="0" fillId="7" borderId="4" xfId="0" applyFill="1" applyBorder="1" applyAlignment="1">
      <alignment horizontal="center" vertical="center"/>
    </xf>
    <xf numFmtId="0" fontId="20" fillId="7" borderId="3" xfId="44" applyFont="1" applyFill="1" applyBorder="1" applyAlignment="1">
      <alignment horizontal="left" vertical="center" wrapText="1" indent="1"/>
    </xf>
    <xf numFmtId="0" fontId="20" fillId="7" borderId="0" xfId="44" applyFont="1" applyFill="1" applyBorder="1" applyAlignment="1">
      <alignment horizontal="left" vertical="center" wrapText="1" indent="1"/>
    </xf>
    <xf numFmtId="0" fontId="20" fillId="7" borderId="4" xfId="44" applyFont="1" applyFill="1" applyBorder="1" applyAlignment="1">
      <alignment horizontal="left" vertical="center" wrapText="1" indent="1"/>
    </xf>
    <xf numFmtId="0" fontId="15" fillId="6" borderId="0" xfId="0" applyFont="1" applyFill="1" applyAlignment="1">
      <alignment horizontal="center" vertical="top"/>
    </xf>
    <xf numFmtId="0" fontId="16" fillId="6" borderId="0" xfId="0" applyFont="1" applyFill="1" applyAlignment="1">
      <alignment horizontal="center" vertical="top"/>
    </xf>
    <xf numFmtId="0" fontId="17" fillId="0" borderId="0" xfId="0" applyFont="1" applyAlignment="1">
      <alignment horizontal="center" vertical="center"/>
    </xf>
    <xf numFmtId="0" fontId="18" fillId="0" borderId="0" xfId="0" applyFont="1" applyAlignment="1">
      <alignment horizontal="center" vertical="center"/>
    </xf>
    <xf numFmtId="0" fontId="19" fillId="2" borderId="15" xfId="0" applyFont="1" applyFill="1" applyBorder="1" applyAlignment="1">
      <alignment horizontal="center" vertical="center"/>
    </xf>
    <xf numFmtId="0" fontId="9" fillId="6" borderId="0" xfId="45" applyFill="1" applyBorder="1" applyAlignment="1">
      <alignment horizontal="left" wrapText="1"/>
    </xf>
    <xf numFmtId="0" fontId="0" fillId="7" borderId="12" xfId="0" applyFill="1" applyBorder="1" applyAlignment="1">
      <alignment horizontal="center" vertical="center"/>
    </xf>
    <xf numFmtId="0" fontId="0" fillId="7" borderId="11" xfId="0" applyFill="1" applyBorder="1" applyAlignment="1">
      <alignment horizontal="center" vertical="center"/>
    </xf>
    <xf numFmtId="0" fontId="20" fillId="7" borderId="12" xfId="44" applyFont="1" applyFill="1" applyBorder="1" applyAlignment="1">
      <alignment horizontal="left" vertical="center" wrapText="1" indent="1"/>
    </xf>
    <xf numFmtId="0" fontId="20" fillId="7" borderId="9" xfId="44" applyFont="1" applyFill="1" applyBorder="1" applyAlignment="1">
      <alignment horizontal="left" vertical="center" wrapText="1" indent="1"/>
    </xf>
    <xf numFmtId="0" fontId="20" fillId="7" borderId="11" xfId="44" applyFont="1" applyFill="1" applyBorder="1" applyAlignment="1">
      <alignment horizontal="left" vertical="center" wrapText="1" indent="1"/>
    </xf>
    <xf numFmtId="0" fontId="14" fillId="0" borderId="9" xfId="46" applyFont="1" applyBorder="1" applyAlignment="1">
      <alignment horizontal="left" vertical="center" wrapText="1"/>
    </xf>
    <xf numFmtId="0" fontId="6" fillId="4" borderId="1" xfId="46" applyFont="1" applyFill="1" applyBorder="1" applyAlignment="1">
      <alignment horizontal="center" vertical="center" wrapText="1"/>
    </xf>
    <xf numFmtId="0" fontId="6" fillId="4" borderId="5" xfId="46" applyFont="1" applyFill="1" applyBorder="1" applyAlignment="1">
      <alignment horizontal="center" vertical="center" wrapText="1"/>
    </xf>
    <xf numFmtId="0" fontId="13" fillId="2" borderId="7" xfId="46" applyFont="1" applyFill="1" applyBorder="1" applyAlignment="1">
      <alignment horizontal="center" vertical="center" wrapText="1"/>
    </xf>
    <xf numFmtId="0" fontId="13" fillId="2" borderId="10" xfId="46" applyFont="1" applyFill="1" applyBorder="1" applyAlignment="1">
      <alignment horizontal="center" vertical="center" wrapText="1"/>
    </xf>
    <xf numFmtId="0" fontId="13" fillId="2" borderId="13" xfId="46" applyFont="1" applyFill="1" applyBorder="1" applyAlignment="1">
      <alignment horizontal="center" vertical="center" wrapText="1"/>
    </xf>
    <xf numFmtId="0" fontId="13" fillId="2" borderId="14" xfId="46" applyFont="1" applyFill="1" applyBorder="1" applyAlignment="1">
      <alignment horizontal="center" vertical="center" wrapText="1"/>
    </xf>
    <xf numFmtId="0" fontId="11" fillId="0" borderId="8" xfId="46" applyFont="1" applyBorder="1" applyAlignment="1">
      <alignment horizontal="left" vertical="center" wrapText="1"/>
    </xf>
    <xf numFmtId="0" fontId="1" fillId="0" borderId="0" xfId="46" applyAlignment="1">
      <alignment horizontal="left" vertical="center" wrapText="1"/>
    </xf>
    <xf numFmtId="0" fontId="2" fillId="0" borderId="0" xfId="0" applyFont="1" applyAlignment="1">
      <alignment horizontal="left" vertical="center" wrapText="1"/>
    </xf>
    <xf numFmtId="0" fontId="14" fillId="0" borderId="9"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1" fillId="0" borderId="8" xfId="0" applyFont="1" applyBorder="1" applyAlignment="1">
      <alignment horizontal="left" vertical="center" wrapText="1"/>
    </xf>
    <xf numFmtId="0" fontId="3" fillId="0" borderId="0" xfId="0" applyFont="1" applyAlignment="1">
      <alignment horizontal="left" vertical="center" wrapText="1"/>
    </xf>
    <xf numFmtId="0" fontId="11" fillId="0" borderId="0" xfId="0" applyFont="1" applyAlignment="1">
      <alignment horizontal="left" vertical="top" wrapText="1"/>
    </xf>
    <xf numFmtId="0" fontId="4" fillId="0" borderId="0" xfId="0" applyFont="1" applyAlignment="1">
      <alignment horizontal="left" vertical="center" wrapText="1"/>
    </xf>
  </cellXfs>
  <cellStyles count="49">
    <cellStyle name="Besuchter Hyperlink" xfId="13" builtinId="9" hidden="1"/>
    <cellStyle name="Besuchter Hyperlink" xfId="15" builtinId="9" hidden="1"/>
    <cellStyle name="Besuchter Hyperlink" xfId="41" builtinId="9" hidden="1"/>
    <cellStyle name="Besuchter Hyperlink" xfId="43" builtinId="9" hidden="1"/>
    <cellStyle name="Hyperlink" xfId="45" xr:uid="{F46F37EB-64C5-4BBF-B568-02008A54D36F}"/>
    <cellStyle name="Link" xfId="12" builtinId="8" hidden="1"/>
    <cellStyle name="Link" xfId="14" builtinId="8" hidden="1"/>
    <cellStyle name="Link" xfId="40" builtinId="8" hidden="1"/>
    <cellStyle name="Link" xfId="42" builtinId="8" hidden="1"/>
    <cellStyle name="Link" xfId="44" builtinId="8"/>
    <cellStyle name="Standard" xfId="0" builtinId="0"/>
    <cellStyle name="Standard 10 2" xfId="1" xr:uid="{00000000-0005-0000-0000-000009000000}"/>
    <cellStyle name="Standard 18 2" xfId="16" xr:uid="{00000000-0005-0000-0000-00000A000000}"/>
    <cellStyle name="Standard 2" xfId="2" xr:uid="{00000000-0005-0000-0000-00000B000000}"/>
    <cellStyle name="Standard 21 2" xfId="7" xr:uid="{00000000-0005-0000-0000-00000C000000}"/>
    <cellStyle name="Standard 24 2" xfId="31" xr:uid="{00000000-0005-0000-0000-00000D000000}"/>
    <cellStyle name="Standard 3" xfId="46" xr:uid="{47A45FC5-871A-40D5-AFAC-511A6C0F1AED}"/>
    <cellStyle name="style1430204880206" xfId="24" xr:uid="{00000000-0005-0000-0000-00000E000000}"/>
    <cellStyle name="style1430204880596" xfId="38" xr:uid="{00000000-0005-0000-0000-00000F000000}"/>
    <cellStyle name="style1430204880674" xfId="35" xr:uid="{00000000-0005-0000-0000-000010000000}"/>
    <cellStyle name="style1430204880924" xfId="28" xr:uid="{00000000-0005-0000-0000-000011000000}"/>
    <cellStyle name="style1430204880940" xfId="25" xr:uid="{00000000-0005-0000-0000-000012000000}"/>
    <cellStyle name="style1430204881096" xfId="23" xr:uid="{00000000-0005-0000-0000-000013000000}"/>
    <cellStyle name="style1430204881112" xfId="36" xr:uid="{00000000-0005-0000-0000-000014000000}"/>
    <cellStyle name="style1430204881159" xfId="34" xr:uid="{00000000-0005-0000-0000-000015000000}"/>
    <cellStyle name="style1430204881268" xfId="21" xr:uid="{00000000-0005-0000-0000-000016000000}"/>
    <cellStyle name="style1430204881284" xfId="33" xr:uid="{00000000-0005-0000-0000-000017000000}"/>
    <cellStyle name="style1430204881299" xfId="32" xr:uid="{00000000-0005-0000-0000-000018000000}"/>
    <cellStyle name="style1430204881346" xfId="22" xr:uid="{00000000-0005-0000-0000-000019000000}"/>
    <cellStyle name="style1430204881456" xfId="39" xr:uid="{00000000-0005-0000-0000-00001A000000}"/>
    <cellStyle name="style1430204881471" xfId="37" xr:uid="{00000000-0005-0000-0000-00001B000000}"/>
    <cellStyle name="style1489755927330" xfId="48" xr:uid="{615729F6-C443-4F72-9FA8-2064E2614253}"/>
    <cellStyle name="style1489755927502" xfId="47" xr:uid="{AB3D1A99-A946-4601-81E8-497ADEA00035}"/>
    <cellStyle name="style1490087193763" xfId="20" xr:uid="{00000000-0005-0000-0000-00001C000000}"/>
    <cellStyle name="style1490087193826" xfId="19" xr:uid="{00000000-0005-0000-0000-00001D000000}"/>
    <cellStyle name="style1490087193997" xfId="18" xr:uid="{00000000-0005-0000-0000-00001E000000}"/>
    <cellStyle name="style1490087194075" xfId="17" xr:uid="{00000000-0005-0000-0000-00001F000000}"/>
    <cellStyle name="style1490087704425" xfId="11" xr:uid="{00000000-0005-0000-0000-000020000000}"/>
    <cellStyle name="style1490087704472" xfId="10" xr:uid="{00000000-0005-0000-0000-000021000000}"/>
    <cellStyle name="style1490087704581" xfId="9" xr:uid="{00000000-0005-0000-0000-000022000000}"/>
    <cellStyle name="style1490087704628" xfId="8" xr:uid="{00000000-0005-0000-0000-000023000000}"/>
    <cellStyle name="style1490109065979" xfId="5" xr:uid="{00000000-0005-0000-0000-000024000000}"/>
    <cellStyle name="style1490109066025" xfId="6" xr:uid="{00000000-0005-0000-0000-000025000000}"/>
    <cellStyle name="style1490109066120" xfId="3" xr:uid="{00000000-0005-0000-0000-000026000000}"/>
    <cellStyle name="style1490109066167" xfId="4" xr:uid="{00000000-0005-0000-0000-000027000000}"/>
    <cellStyle name="style1490185103805" xfId="30" xr:uid="{00000000-0005-0000-0000-000028000000}"/>
    <cellStyle name="style1490185103915" xfId="29" xr:uid="{00000000-0005-0000-0000-000029000000}"/>
    <cellStyle name="style1490185103977" xfId="27" xr:uid="{00000000-0005-0000-0000-00002A000000}"/>
    <cellStyle name="style1490185104086" xfId="26" xr:uid="{00000000-0005-0000-0000-00002B000000}"/>
  </cellStyles>
  <dxfs count="0"/>
  <tableStyles count="0" defaultTableStyle="TableStyleMedium9" defaultPivotStyle="PivotStyleMedium7"/>
  <colors>
    <mruColors>
      <color rgb="FFDBEEF5"/>
      <color rgb="FFDED9C4"/>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F428C-F71C-4485-962C-BC72C8F8E8AA}">
  <sheetPr>
    <tabColor rgb="FF00B0F0"/>
  </sheetPr>
  <dimension ref="A1:J16"/>
  <sheetViews>
    <sheetView workbookViewId="0">
      <selection activeCell="D8" sqref="D8:I8"/>
    </sheetView>
  </sheetViews>
  <sheetFormatPr baseColWidth="10" defaultColWidth="11" defaultRowHeight="15.6"/>
  <cols>
    <col min="1" max="1" width="4.3984375" customWidth="1"/>
    <col min="3" max="3" width="9.09765625" customWidth="1"/>
    <col min="9" max="9" width="75.59765625" customWidth="1"/>
    <col min="10" max="10" width="5.5" customWidth="1"/>
  </cols>
  <sheetData>
    <row r="1" spans="1:10" ht="33" customHeight="1">
      <c r="A1" s="42"/>
      <c r="B1" s="42"/>
      <c r="C1" s="42"/>
      <c r="D1" s="42"/>
      <c r="E1" s="42"/>
      <c r="F1" s="42"/>
      <c r="G1" s="42"/>
      <c r="H1" s="42"/>
      <c r="I1" s="42"/>
      <c r="J1" s="42"/>
    </row>
    <row r="2" spans="1:10">
      <c r="A2" s="42"/>
      <c r="B2" s="98" t="s">
        <v>45</v>
      </c>
      <c r="C2" s="99"/>
      <c r="D2" s="99"/>
      <c r="E2" s="99"/>
      <c r="F2" s="99"/>
      <c r="G2" s="99"/>
      <c r="H2" s="99"/>
      <c r="I2" s="99"/>
      <c r="J2" s="42"/>
    </row>
    <row r="3" spans="1:10" ht="24" customHeight="1">
      <c r="A3" s="42"/>
      <c r="B3" s="99"/>
      <c r="C3" s="99"/>
      <c r="D3" s="99"/>
      <c r="E3" s="99"/>
      <c r="F3" s="99"/>
      <c r="G3" s="99"/>
      <c r="H3" s="99"/>
      <c r="I3" s="99"/>
      <c r="J3" s="42"/>
    </row>
    <row r="4" spans="1:10">
      <c r="A4" s="42"/>
      <c r="B4" s="100" t="s">
        <v>48</v>
      </c>
      <c r="C4" s="101"/>
      <c r="D4" s="101"/>
      <c r="E4" s="101"/>
      <c r="F4" s="101"/>
      <c r="G4" s="101"/>
      <c r="H4" s="101"/>
      <c r="I4" s="101"/>
      <c r="J4" s="42"/>
    </row>
    <row r="5" spans="1:10" ht="39.9" customHeight="1">
      <c r="A5" s="42"/>
      <c r="B5" s="101"/>
      <c r="C5" s="101"/>
      <c r="D5" s="101"/>
      <c r="E5" s="101"/>
      <c r="F5" s="101"/>
      <c r="G5" s="101"/>
      <c r="H5" s="101"/>
      <c r="I5" s="101"/>
      <c r="J5" s="42"/>
    </row>
    <row r="6" spans="1:10">
      <c r="A6" s="42"/>
      <c r="B6" s="102" t="s">
        <v>46</v>
      </c>
      <c r="C6" s="102"/>
      <c r="D6" s="102" t="s">
        <v>47</v>
      </c>
      <c r="E6" s="102"/>
      <c r="F6" s="102"/>
      <c r="G6" s="102"/>
      <c r="H6" s="102"/>
      <c r="I6" s="102"/>
      <c r="J6" s="42"/>
    </row>
    <row r="7" spans="1:10">
      <c r="A7" s="42"/>
      <c r="B7" s="102"/>
      <c r="C7" s="102"/>
      <c r="D7" s="102"/>
      <c r="E7" s="102"/>
      <c r="F7" s="102"/>
      <c r="G7" s="102"/>
      <c r="H7" s="102"/>
      <c r="I7" s="102"/>
      <c r="J7" s="42"/>
    </row>
    <row r="8" spans="1:10" ht="33.75" customHeight="1">
      <c r="A8" s="42"/>
      <c r="B8" s="88">
        <v>2023</v>
      </c>
      <c r="C8" s="89"/>
      <c r="D8" s="90" t="s">
        <v>54</v>
      </c>
      <c r="E8" s="91"/>
      <c r="F8" s="91"/>
      <c r="G8" s="91"/>
      <c r="H8" s="91"/>
      <c r="I8" s="92"/>
      <c r="J8" s="42"/>
    </row>
    <row r="9" spans="1:10" ht="33" customHeight="1">
      <c r="A9" s="42"/>
      <c r="B9" s="93">
        <v>2022</v>
      </c>
      <c r="C9" s="94"/>
      <c r="D9" s="95" t="s">
        <v>52</v>
      </c>
      <c r="E9" s="96"/>
      <c r="F9" s="96"/>
      <c r="G9" s="96"/>
      <c r="H9" s="96"/>
      <c r="I9" s="97"/>
      <c r="J9" s="42"/>
    </row>
    <row r="10" spans="1:10" ht="33.75" customHeight="1">
      <c r="A10" s="42"/>
      <c r="B10" s="88">
        <v>2021</v>
      </c>
      <c r="C10" s="89"/>
      <c r="D10" s="90" t="s">
        <v>49</v>
      </c>
      <c r="E10" s="91"/>
      <c r="F10" s="91"/>
      <c r="G10" s="91"/>
      <c r="H10" s="91"/>
      <c r="I10" s="92"/>
      <c r="J10" s="42"/>
    </row>
    <row r="11" spans="1:10" ht="33" customHeight="1">
      <c r="A11" s="42"/>
      <c r="B11" s="93">
        <v>2020</v>
      </c>
      <c r="C11" s="94"/>
      <c r="D11" s="95" t="s">
        <v>38</v>
      </c>
      <c r="E11" s="96"/>
      <c r="F11" s="96"/>
      <c r="G11" s="96"/>
      <c r="H11" s="96"/>
      <c r="I11" s="97"/>
      <c r="J11" s="42"/>
    </row>
    <row r="12" spans="1:10" ht="33.75" customHeight="1">
      <c r="A12" s="42"/>
      <c r="B12" s="88">
        <v>2019</v>
      </c>
      <c r="C12" s="89"/>
      <c r="D12" s="90" t="s">
        <v>41</v>
      </c>
      <c r="E12" s="91"/>
      <c r="F12" s="91"/>
      <c r="G12" s="91"/>
      <c r="H12" s="91"/>
      <c r="I12" s="92"/>
      <c r="J12" s="42"/>
    </row>
    <row r="13" spans="1:10" ht="34.5" customHeight="1">
      <c r="A13" s="42"/>
      <c r="B13" s="93">
        <v>2018</v>
      </c>
      <c r="C13" s="94"/>
      <c r="D13" s="95" t="s">
        <v>42</v>
      </c>
      <c r="E13" s="96"/>
      <c r="F13" s="96"/>
      <c r="G13" s="96"/>
      <c r="H13" s="96"/>
      <c r="I13" s="97"/>
      <c r="J13" s="42"/>
    </row>
    <row r="14" spans="1:10" ht="33" customHeight="1">
      <c r="A14" s="42"/>
      <c r="B14" s="88">
        <v>2017</v>
      </c>
      <c r="C14" s="89"/>
      <c r="D14" s="90" t="s">
        <v>43</v>
      </c>
      <c r="E14" s="91"/>
      <c r="F14" s="91"/>
      <c r="G14" s="91"/>
      <c r="H14" s="91"/>
      <c r="I14" s="92"/>
      <c r="J14" s="42"/>
    </row>
    <row r="15" spans="1:10" ht="33" customHeight="1">
      <c r="A15" s="42"/>
      <c r="B15" s="104">
        <v>2016</v>
      </c>
      <c r="C15" s="105"/>
      <c r="D15" s="106" t="s">
        <v>44</v>
      </c>
      <c r="E15" s="107"/>
      <c r="F15" s="107"/>
      <c r="G15" s="107"/>
      <c r="H15" s="107"/>
      <c r="I15" s="108"/>
      <c r="J15" s="42"/>
    </row>
    <row r="16" spans="1:10" ht="33" customHeight="1">
      <c r="A16" s="42"/>
      <c r="B16" s="42"/>
      <c r="C16" s="42"/>
      <c r="D16" s="103"/>
      <c r="E16" s="103"/>
      <c r="F16" s="103"/>
      <c r="G16" s="103"/>
      <c r="H16" s="103"/>
      <c r="I16" s="103"/>
      <c r="J16" s="42"/>
    </row>
  </sheetData>
  <mergeCells count="21">
    <mergeCell ref="D16:I16"/>
    <mergeCell ref="B13:C13"/>
    <mergeCell ref="D13:I13"/>
    <mergeCell ref="B14:C14"/>
    <mergeCell ref="D14:I14"/>
    <mergeCell ref="B15:C15"/>
    <mergeCell ref="D15:I15"/>
    <mergeCell ref="B12:C12"/>
    <mergeCell ref="D12:I12"/>
    <mergeCell ref="B9:C9"/>
    <mergeCell ref="D9:I9"/>
    <mergeCell ref="B2:I3"/>
    <mergeCell ref="B4:I5"/>
    <mergeCell ref="B6:C7"/>
    <mergeCell ref="D6:I7"/>
    <mergeCell ref="B11:C11"/>
    <mergeCell ref="D11:I11"/>
    <mergeCell ref="B10:C10"/>
    <mergeCell ref="D10:I10"/>
    <mergeCell ref="B8:C8"/>
    <mergeCell ref="D8:I8"/>
  </mergeCells>
  <hyperlinks>
    <hyperlink ref="D11:I11" location="'01.03.2020'!A1" display="Tab97_i47_lm21: Kindertageseinrichtungen (mit Horten) nach Art der Einrichtung in den Bundesländern am 01.03.2020 (Anzahl; Anteil in %)" xr:uid="{72FA8706-A247-4153-ACA7-6032D177D13D}"/>
    <hyperlink ref="D12:I12" location="'01.03.2019'!A1" display="Tab97_i47_lm20: Kindertageseinrichtungen (mit Horten) nach Art der Einrichtung in den Bundesländern am 01.03.2019 (Anzahl; Anteil in %)" xr:uid="{4A7B287C-F2E3-40C8-B5ED-F20871A42B36}"/>
    <hyperlink ref="D13:I13" location="'01.03.2018'!A1" display="Tab97_i47_lm19: Kindertageseinrichtungen (mit Horten) nach Art der Einrichtung in den Bundesländern am 01.03.2018 (Anzahl; Anteil in %)" xr:uid="{422A7776-0DB4-471F-AE73-D27A1362B4E2}"/>
    <hyperlink ref="D14:I14" location="'01.03.2017'!A1" display="Tab97_i47_lm18: Kindertageseinrichtungen (mit Horten) nach Art der Einrichtung in den Bundesländern am 01.03.2017 (Anzahl; Anteil in %)" xr:uid="{F66A8EF5-644A-4725-95C5-7C012E31D4CF}"/>
    <hyperlink ref="D15:I15" location="'01.03.2016'!A1" display="Tab97_i47_lm17: Kindertageseinrichtungen (mit Horten) nach Art der Einrichtung in den Bundesländern am 01.03.2016 (Anzahl; Anteil in %)" xr:uid="{15781621-E453-4D11-A081-BAFCF0588B50}"/>
    <hyperlink ref="D10:I10" location="'01.03.2021'!A1" display="Tab97_i47_lm22: Kindertageseinrichtungen (mit Horten) nach Art der Einrichtung in den Bundesländern am 01.03.2021* (Anzahl; Anteil in %)" xr:uid="{63C7E91E-4679-4AFD-9873-0AC96B3C5274}"/>
    <hyperlink ref="D9:I9" location="'01.03.2022'!A1" display="Tab97_i47_lm23: Kindertageseinrichtungen (mit Horten) nach Art der Einrichtung in den Bundesländern am 01.03.2022 (Anzahl; Anteil in %)" xr:uid="{B05B405A-2F39-4EAD-A292-25F371C17AC5}"/>
    <hyperlink ref="D8:I8" location="'01.03.2023'!A1" display="Tab97_i47_lm24: Kindertageseinrichtungen (mit Horten) nach Art der Einrichtung in den Bundesländern am 01.03.2023 (Anzahl; Anteil in %)" xr:uid="{3422EA07-917D-45E0-82F7-F5D3A317C0B5}"/>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C552F-B55A-467A-B3B9-54037F08E91C}">
  <sheetPr published="0">
    <tabColor rgb="FF002060"/>
  </sheetPr>
  <dimension ref="B2:Q30"/>
  <sheetViews>
    <sheetView tabSelected="1" workbookViewId="0"/>
  </sheetViews>
  <sheetFormatPr baseColWidth="10" defaultColWidth="9.3984375" defaultRowHeight="14.4"/>
  <cols>
    <col min="1" max="1" width="9.3984375" style="44"/>
    <col min="2" max="2" width="26.5" style="44" customWidth="1"/>
    <col min="3" max="3" width="22" style="44" customWidth="1"/>
    <col min="4" max="13" width="20.19921875" style="44" customWidth="1"/>
    <col min="14" max="20" width="13" style="44" customWidth="1"/>
    <col min="21" max="16384" width="9.3984375" style="44"/>
  </cols>
  <sheetData>
    <row r="2" spans="2:17" ht="15.45" customHeight="1">
      <c r="B2" s="109" t="s">
        <v>54</v>
      </c>
      <c r="C2" s="109"/>
      <c r="D2" s="109"/>
      <c r="E2" s="109"/>
      <c r="F2" s="109"/>
      <c r="G2" s="109"/>
      <c r="H2" s="109"/>
      <c r="I2" s="109"/>
      <c r="J2" s="109"/>
      <c r="K2" s="109"/>
      <c r="L2" s="109"/>
      <c r="M2" s="109"/>
      <c r="N2" s="43"/>
      <c r="O2" s="43"/>
      <c r="P2" s="43"/>
      <c r="Q2" s="43"/>
    </row>
    <row r="3" spans="2:17" ht="66" customHeight="1">
      <c r="B3" s="110" t="s">
        <v>20</v>
      </c>
      <c r="C3" s="45" t="s">
        <v>39</v>
      </c>
      <c r="D3" s="46" t="s">
        <v>30</v>
      </c>
      <c r="E3" s="46" t="s">
        <v>31</v>
      </c>
      <c r="F3" s="46" t="s">
        <v>32</v>
      </c>
      <c r="G3" s="46" t="s">
        <v>33</v>
      </c>
      <c r="H3" s="46" t="s">
        <v>23</v>
      </c>
      <c r="I3" s="46" t="s">
        <v>30</v>
      </c>
      <c r="J3" s="46" t="s">
        <v>31</v>
      </c>
      <c r="K3" s="46" t="s">
        <v>32</v>
      </c>
      <c r="L3" s="46" t="s">
        <v>33</v>
      </c>
      <c r="M3" s="46" t="s">
        <v>23</v>
      </c>
    </row>
    <row r="4" spans="2:17" ht="19.95" customHeight="1">
      <c r="B4" s="111"/>
      <c r="C4" s="112" t="s">
        <v>0</v>
      </c>
      <c r="D4" s="113"/>
      <c r="E4" s="113"/>
      <c r="F4" s="113"/>
      <c r="G4" s="113"/>
      <c r="H4" s="114"/>
      <c r="I4" s="115" t="s">
        <v>21</v>
      </c>
      <c r="J4" s="113"/>
      <c r="K4" s="113"/>
      <c r="L4" s="113"/>
      <c r="M4" s="114"/>
    </row>
    <row r="5" spans="2:17" ht="19.95" customHeight="1">
      <c r="B5" s="47" t="s">
        <v>1</v>
      </c>
      <c r="C5" s="48">
        <v>9809</v>
      </c>
      <c r="D5" s="49">
        <v>1055</v>
      </c>
      <c r="E5" s="50">
        <v>1933</v>
      </c>
      <c r="F5" s="51">
        <v>4219</v>
      </c>
      <c r="G5" s="51">
        <v>395</v>
      </c>
      <c r="H5" s="52">
        <v>2207</v>
      </c>
      <c r="I5" s="53">
        <v>10.755428687939647</v>
      </c>
      <c r="J5" s="54">
        <v>19.70639208889795</v>
      </c>
      <c r="K5" s="54">
        <v>43.011520032623103</v>
      </c>
      <c r="L5" s="54">
        <v>4.0269140585176881</v>
      </c>
      <c r="M5" s="54">
        <v>22.499745132021612</v>
      </c>
    </row>
    <row r="6" spans="2:17" ht="19.95" customHeight="1">
      <c r="B6" s="55" t="s">
        <v>2</v>
      </c>
      <c r="C6" s="56">
        <v>10233</v>
      </c>
      <c r="D6" s="57">
        <v>1426</v>
      </c>
      <c r="E6" s="58">
        <v>1947</v>
      </c>
      <c r="F6" s="57">
        <v>3200</v>
      </c>
      <c r="G6" s="57">
        <v>890</v>
      </c>
      <c r="H6" s="59">
        <v>2770</v>
      </c>
      <c r="I6" s="60">
        <v>13.935307339001271</v>
      </c>
      <c r="J6" s="61">
        <v>19.026678393433009</v>
      </c>
      <c r="K6" s="61">
        <v>31.271376917814912</v>
      </c>
      <c r="L6" s="61">
        <v>8.6973517052672733</v>
      </c>
      <c r="M6" s="61">
        <v>27.069285644483532</v>
      </c>
    </row>
    <row r="7" spans="2:17" ht="19.95" customHeight="1">
      <c r="B7" s="47" t="s">
        <v>3</v>
      </c>
      <c r="C7" s="62">
        <v>2832</v>
      </c>
      <c r="D7" s="51">
        <v>68</v>
      </c>
      <c r="E7" s="63">
        <v>115</v>
      </c>
      <c r="F7" s="51">
        <v>430</v>
      </c>
      <c r="G7" s="51" t="s">
        <v>28</v>
      </c>
      <c r="H7" s="52">
        <v>2219</v>
      </c>
      <c r="I7" s="53">
        <v>2.4011299435028248</v>
      </c>
      <c r="J7" s="54">
        <v>4.0607344632768365</v>
      </c>
      <c r="K7" s="54">
        <v>15.18361581920904</v>
      </c>
      <c r="L7" s="54" t="s">
        <v>28</v>
      </c>
      <c r="M7" s="54">
        <v>78.354519774011294</v>
      </c>
    </row>
    <row r="8" spans="2:17" ht="19.95" customHeight="1">
      <c r="B8" s="55" t="s">
        <v>4</v>
      </c>
      <c r="C8" s="56">
        <v>2035</v>
      </c>
      <c r="D8" s="64">
        <v>23</v>
      </c>
      <c r="E8" s="65">
        <v>18</v>
      </c>
      <c r="F8" s="57">
        <v>99</v>
      </c>
      <c r="G8" s="57">
        <v>408</v>
      </c>
      <c r="H8" s="59">
        <v>1487</v>
      </c>
      <c r="I8" s="60">
        <v>1.1302211302211302</v>
      </c>
      <c r="J8" s="61">
        <v>0.88452088452088462</v>
      </c>
      <c r="K8" s="61">
        <v>4.8648648648648649</v>
      </c>
      <c r="L8" s="61">
        <v>20.04914004914005</v>
      </c>
      <c r="M8" s="61">
        <v>73.071253071253068</v>
      </c>
    </row>
    <row r="9" spans="2:17" ht="19.95" customHeight="1">
      <c r="B9" s="47" t="s">
        <v>5</v>
      </c>
      <c r="C9" s="62">
        <v>484</v>
      </c>
      <c r="D9" s="51">
        <v>89</v>
      </c>
      <c r="E9" s="63">
        <v>72</v>
      </c>
      <c r="F9" s="51">
        <v>96</v>
      </c>
      <c r="G9" s="51">
        <v>22</v>
      </c>
      <c r="H9" s="52">
        <v>205</v>
      </c>
      <c r="I9" s="53">
        <v>18.388429752066116</v>
      </c>
      <c r="J9" s="54">
        <v>14.87603305785124</v>
      </c>
      <c r="K9" s="54">
        <v>19.834710743801654</v>
      </c>
      <c r="L9" s="54">
        <v>4.5454545454545459</v>
      </c>
      <c r="M9" s="54">
        <v>42.355371900826441</v>
      </c>
    </row>
    <row r="10" spans="2:17" ht="19.95" customHeight="1">
      <c r="B10" s="55" t="s">
        <v>6</v>
      </c>
      <c r="C10" s="56">
        <v>1176</v>
      </c>
      <c r="D10" s="57">
        <v>59</v>
      </c>
      <c r="E10" s="58">
        <v>64</v>
      </c>
      <c r="F10" s="57">
        <v>156</v>
      </c>
      <c r="G10" s="57">
        <v>11</v>
      </c>
      <c r="H10" s="59">
        <v>886</v>
      </c>
      <c r="I10" s="60">
        <v>5.0170068027210881</v>
      </c>
      <c r="J10" s="61">
        <v>5.4421768707482991</v>
      </c>
      <c r="K10" s="61">
        <v>13.26530612244898</v>
      </c>
      <c r="L10" s="61">
        <v>0.93537414965986398</v>
      </c>
      <c r="M10" s="61">
        <v>75.340136054421762</v>
      </c>
    </row>
    <row r="11" spans="2:17" ht="19.95" customHeight="1">
      <c r="B11" s="47" t="s">
        <v>7</v>
      </c>
      <c r="C11" s="62">
        <v>4474</v>
      </c>
      <c r="D11" s="51">
        <v>551</v>
      </c>
      <c r="E11" s="63">
        <v>633</v>
      </c>
      <c r="F11" s="51">
        <v>1504</v>
      </c>
      <c r="G11" s="51">
        <v>166</v>
      </c>
      <c r="H11" s="52">
        <v>1620</v>
      </c>
      <c r="I11" s="53">
        <v>12.315601251676352</v>
      </c>
      <c r="J11" s="54">
        <v>14.148413053196245</v>
      </c>
      <c r="K11" s="54">
        <v>33.616450603486811</v>
      </c>
      <c r="L11" s="54">
        <v>3.7103263299061244</v>
      </c>
      <c r="M11" s="54">
        <v>36.209208761734466</v>
      </c>
    </row>
    <row r="12" spans="2:17" ht="19.95" customHeight="1">
      <c r="B12" s="55" t="s">
        <v>8</v>
      </c>
      <c r="C12" s="56">
        <v>1139</v>
      </c>
      <c r="D12" s="57">
        <v>5</v>
      </c>
      <c r="E12" s="58">
        <v>26</v>
      </c>
      <c r="F12" s="57">
        <v>45</v>
      </c>
      <c r="G12" s="57">
        <v>174</v>
      </c>
      <c r="H12" s="59">
        <v>889</v>
      </c>
      <c r="I12" s="60">
        <v>0.43898156277436351</v>
      </c>
      <c r="J12" s="61">
        <v>2.2827041264266899</v>
      </c>
      <c r="K12" s="61">
        <v>3.9508340649692713</v>
      </c>
      <c r="L12" s="61">
        <v>15.276558384547851</v>
      </c>
      <c r="M12" s="61">
        <v>78.050921861281836</v>
      </c>
    </row>
    <row r="13" spans="2:17" ht="19.95" customHeight="1">
      <c r="B13" s="47" t="s">
        <v>9</v>
      </c>
      <c r="C13" s="62">
        <v>5944</v>
      </c>
      <c r="D13" s="51">
        <v>605</v>
      </c>
      <c r="E13" s="63">
        <v>1112</v>
      </c>
      <c r="F13" s="51">
        <v>1712</v>
      </c>
      <c r="G13" s="51">
        <v>565</v>
      </c>
      <c r="H13" s="52">
        <v>1950</v>
      </c>
      <c r="I13" s="53">
        <v>10.178331090174966</v>
      </c>
      <c r="J13" s="54">
        <v>18.707940780619111</v>
      </c>
      <c r="K13" s="54">
        <v>28.802153432032302</v>
      </c>
      <c r="L13" s="54">
        <v>9.5053835800807533</v>
      </c>
      <c r="M13" s="54">
        <v>32.806191117092865</v>
      </c>
    </row>
    <row r="14" spans="2:17" ht="19.95" customHeight="1">
      <c r="B14" s="55" t="s">
        <v>10</v>
      </c>
      <c r="C14" s="56">
        <v>10722</v>
      </c>
      <c r="D14" s="57">
        <v>257</v>
      </c>
      <c r="E14" s="58">
        <v>717</v>
      </c>
      <c r="F14" s="57">
        <v>4873</v>
      </c>
      <c r="G14" s="57">
        <v>54</v>
      </c>
      <c r="H14" s="59">
        <v>4821</v>
      </c>
      <c r="I14" s="60">
        <v>2.3969408692408134</v>
      </c>
      <c r="J14" s="61">
        <v>6.6871852266368217</v>
      </c>
      <c r="K14" s="61">
        <v>45.44861033389293</v>
      </c>
      <c r="L14" s="61">
        <v>0.5036373810856184</v>
      </c>
      <c r="M14" s="61">
        <v>44.963626189143817</v>
      </c>
    </row>
    <row r="15" spans="2:17" ht="19.95" customHeight="1">
      <c r="B15" s="47" t="s">
        <v>11</v>
      </c>
      <c r="C15" s="62">
        <v>2614</v>
      </c>
      <c r="D15" s="51">
        <v>59</v>
      </c>
      <c r="E15" s="63">
        <v>74</v>
      </c>
      <c r="F15" s="51">
        <v>980</v>
      </c>
      <c r="G15" s="51">
        <v>106</v>
      </c>
      <c r="H15" s="52">
        <v>1395</v>
      </c>
      <c r="I15" s="53">
        <v>2.2570772762050497</v>
      </c>
      <c r="J15" s="54">
        <v>2.8309104820198927</v>
      </c>
      <c r="K15" s="54">
        <v>37.49043611323642</v>
      </c>
      <c r="L15" s="54">
        <v>4.0550879877582249</v>
      </c>
      <c r="M15" s="54">
        <v>53.366488140780412</v>
      </c>
    </row>
    <row r="16" spans="2:17" ht="19.95" customHeight="1">
      <c r="B16" s="55" t="s">
        <v>12</v>
      </c>
      <c r="C16" s="56">
        <v>495</v>
      </c>
      <c r="D16" s="64">
        <v>28</v>
      </c>
      <c r="E16" s="65">
        <v>44</v>
      </c>
      <c r="F16" s="57">
        <v>71</v>
      </c>
      <c r="G16" s="57">
        <v>21</v>
      </c>
      <c r="H16" s="59">
        <v>331</v>
      </c>
      <c r="I16" s="60">
        <v>5.6565656565656566</v>
      </c>
      <c r="J16" s="61">
        <v>8.8888888888888893</v>
      </c>
      <c r="K16" s="61">
        <v>14.343434343434344</v>
      </c>
      <c r="L16" s="61">
        <v>4.2424242424242431</v>
      </c>
      <c r="M16" s="61">
        <v>66.868686868686865</v>
      </c>
    </row>
    <row r="17" spans="2:13" ht="19.95" customHeight="1">
      <c r="B17" s="47" t="s">
        <v>13</v>
      </c>
      <c r="C17" s="62">
        <v>3067</v>
      </c>
      <c r="D17" s="51">
        <v>43</v>
      </c>
      <c r="E17" s="63">
        <v>54</v>
      </c>
      <c r="F17" s="51">
        <v>215</v>
      </c>
      <c r="G17" s="51">
        <v>719</v>
      </c>
      <c r="H17" s="52">
        <v>2036</v>
      </c>
      <c r="I17" s="53">
        <v>1.4020215194000651</v>
      </c>
      <c r="J17" s="54">
        <v>1.7606781871535704</v>
      </c>
      <c r="K17" s="54">
        <v>7.0101075970003262</v>
      </c>
      <c r="L17" s="54">
        <v>23.44310401043365</v>
      </c>
      <c r="M17" s="54">
        <v>66.38408868601239</v>
      </c>
    </row>
    <row r="18" spans="2:13" ht="19.95" customHeight="1">
      <c r="B18" s="55" t="s">
        <v>14</v>
      </c>
      <c r="C18" s="56">
        <v>1816</v>
      </c>
      <c r="D18" s="57">
        <v>32</v>
      </c>
      <c r="E18" s="58">
        <v>19</v>
      </c>
      <c r="F18" s="57">
        <v>85</v>
      </c>
      <c r="G18" s="57">
        <v>397</v>
      </c>
      <c r="H18" s="59">
        <v>1283</v>
      </c>
      <c r="I18" s="60">
        <v>1.7621145374449341</v>
      </c>
      <c r="J18" s="61">
        <v>1.0462555066079295</v>
      </c>
      <c r="K18" s="61">
        <v>4.680616740088106</v>
      </c>
      <c r="L18" s="61">
        <v>21.86123348017621</v>
      </c>
      <c r="M18" s="61">
        <v>70.649779735682813</v>
      </c>
    </row>
    <row r="19" spans="2:13" ht="19.95" customHeight="1">
      <c r="B19" s="47" t="s">
        <v>15</v>
      </c>
      <c r="C19" s="66">
        <v>1858</v>
      </c>
      <c r="D19" s="49">
        <v>78</v>
      </c>
      <c r="E19" s="50">
        <v>244</v>
      </c>
      <c r="F19" s="51">
        <v>436</v>
      </c>
      <c r="G19" s="51">
        <v>40</v>
      </c>
      <c r="H19" s="52">
        <v>1060</v>
      </c>
      <c r="I19" s="53">
        <v>4.1980624327233578</v>
      </c>
      <c r="J19" s="54">
        <v>13.132400430570506</v>
      </c>
      <c r="K19" s="54">
        <v>23.466092572658773</v>
      </c>
      <c r="L19" s="54">
        <v>2.1528525296017222</v>
      </c>
      <c r="M19" s="54">
        <v>57.050592034445636</v>
      </c>
    </row>
    <row r="20" spans="2:13" ht="19.95" customHeight="1">
      <c r="B20" s="55" t="s">
        <v>16</v>
      </c>
      <c r="C20" s="56">
        <v>1347</v>
      </c>
      <c r="D20" s="67">
        <v>28</v>
      </c>
      <c r="E20" s="68">
        <v>12</v>
      </c>
      <c r="F20" s="67">
        <v>136</v>
      </c>
      <c r="G20" s="67" t="s">
        <v>28</v>
      </c>
      <c r="H20" s="59">
        <v>1171</v>
      </c>
      <c r="I20" s="69">
        <v>2.0786933927245732</v>
      </c>
      <c r="J20" s="70">
        <v>0.89086859688195985</v>
      </c>
      <c r="K20" s="70">
        <v>10.096510764662213</v>
      </c>
      <c r="L20" s="70" t="s">
        <v>28</v>
      </c>
      <c r="M20" s="70">
        <v>86.933927245731255</v>
      </c>
    </row>
    <row r="21" spans="2:13" ht="19.95" customHeight="1">
      <c r="B21" s="71" t="s">
        <v>17</v>
      </c>
      <c r="C21" s="72">
        <v>12236</v>
      </c>
      <c r="D21" s="73">
        <v>199</v>
      </c>
      <c r="E21" s="74">
        <v>244</v>
      </c>
      <c r="F21" s="75">
        <v>1010</v>
      </c>
      <c r="G21" s="75">
        <v>1698</v>
      </c>
      <c r="H21" s="76">
        <v>8978</v>
      </c>
      <c r="I21" s="77">
        <v>1.6263484798953909</v>
      </c>
      <c r="J21" s="77">
        <v>1.9941157240928407</v>
      </c>
      <c r="K21" s="77">
        <v>8.2543314808761039</v>
      </c>
      <c r="L21" s="77">
        <v>13.877084014383787</v>
      </c>
      <c r="M21" s="77">
        <v>73.373651520104616</v>
      </c>
    </row>
    <row r="22" spans="2:13" ht="19.95" customHeight="1">
      <c r="B22" s="78" t="s">
        <v>18</v>
      </c>
      <c r="C22" s="79">
        <v>47809</v>
      </c>
      <c r="D22" s="52">
        <v>4207</v>
      </c>
      <c r="E22" s="50">
        <v>6840</v>
      </c>
      <c r="F22" s="63">
        <v>17247</v>
      </c>
      <c r="G22" s="63">
        <v>2270</v>
      </c>
      <c r="H22" s="63">
        <v>17589</v>
      </c>
      <c r="I22" s="54">
        <v>8.7995984019745226</v>
      </c>
      <c r="J22" s="54">
        <v>14.306929657595848</v>
      </c>
      <c r="K22" s="54">
        <v>36.074797632244973</v>
      </c>
      <c r="L22" s="54">
        <v>4.7480599887050552</v>
      </c>
      <c r="M22" s="54">
        <v>36.790144115124768</v>
      </c>
    </row>
    <row r="23" spans="2:13" ht="19.95" customHeight="1">
      <c r="B23" s="80" t="s">
        <v>19</v>
      </c>
      <c r="C23" s="81">
        <v>60045</v>
      </c>
      <c r="D23" s="82">
        <v>4406</v>
      </c>
      <c r="E23" s="83">
        <v>7084</v>
      </c>
      <c r="F23" s="84">
        <v>18257</v>
      </c>
      <c r="G23" s="84">
        <v>3968</v>
      </c>
      <c r="H23" s="73">
        <v>26567</v>
      </c>
      <c r="I23" s="85">
        <v>7.3378299608626865</v>
      </c>
      <c r="J23" s="86">
        <v>11.797818302939463</v>
      </c>
      <c r="K23" s="86">
        <v>30.405529186443502</v>
      </c>
      <c r="L23" s="86">
        <v>6.6083770505454247</v>
      </c>
      <c r="M23" s="86">
        <v>44.245149471229908</v>
      </c>
    </row>
    <row r="24" spans="2:13">
      <c r="B24" s="116" t="s">
        <v>29</v>
      </c>
      <c r="C24" s="116"/>
      <c r="D24" s="116"/>
      <c r="E24" s="116"/>
      <c r="F24" s="116"/>
      <c r="G24" s="116"/>
      <c r="H24" s="116"/>
      <c r="I24" s="116"/>
      <c r="J24" s="116"/>
      <c r="K24" s="116"/>
      <c r="L24" s="116"/>
      <c r="M24" s="116"/>
    </row>
    <row r="25" spans="2:13">
      <c r="B25" s="117" t="s">
        <v>55</v>
      </c>
      <c r="C25" s="117"/>
      <c r="D25" s="117"/>
      <c r="E25" s="117"/>
      <c r="F25" s="117"/>
      <c r="G25" s="117"/>
      <c r="H25" s="117"/>
      <c r="I25" s="117"/>
      <c r="J25" s="117"/>
      <c r="K25" s="117"/>
      <c r="L25" s="117"/>
      <c r="M25" s="117"/>
    </row>
    <row r="26" spans="2:13">
      <c r="B26" s="87"/>
      <c r="C26" s="87"/>
      <c r="D26" s="87"/>
      <c r="E26" s="87"/>
      <c r="F26" s="87"/>
      <c r="G26" s="87"/>
      <c r="H26" s="87"/>
      <c r="I26" s="87"/>
      <c r="J26" s="87"/>
      <c r="K26" s="87"/>
      <c r="L26" s="87"/>
      <c r="M26" s="87"/>
    </row>
    <row r="27" spans="2:13">
      <c r="B27" s="87"/>
      <c r="C27" s="87"/>
      <c r="D27" s="87"/>
      <c r="E27" s="87"/>
      <c r="F27" s="87"/>
      <c r="G27" s="87"/>
      <c r="H27" s="87"/>
      <c r="I27" s="87"/>
      <c r="J27" s="87"/>
      <c r="K27" s="87"/>
      <c r="L27" s="87"/>
      <c r="M27" s="87"/>
    </row>
    <row r="28" spans="2:13">
      <c r="B28" s="87"/>
      <c r="C28" s="87"/>
      <c r="D28" s="87"/>
      <c r="E28" s="87"/>
      <c r="F28" s="87"/>
      <c r="G28" s="87"/>
      <c r="H28" s="87"/>
      <c r="I28" s="87"/>
      <c r="J28" s="87"/>
      <c r="K28" s="87"/>
      <c r="L28" s="87"/>
      <c r="M28" s="87"/>
    </row>
    <row r="29" spans="2:13">
      <c r="B29" s="87"/>
      <c r="C29" s="87"/>
      <c r="D29" s="87"/>
      <c r="E29" s="87"/>
      <c r="F29" s="87"/>
      <c r="G29" s="87"/>
      <c r="H29" s="87"/>
      <c r="I29" s="87"/>
      <c r="J29" s="87"/>
      <c r="K29" s="87"/>
      <c r="L29" s="87"/>
      <c r="M29" s="87"/>
    </row>
    <row r="30" spans="2:13">
      <c r="B30" s="87"/>
      <c r="C30" s="87"/>
      <c r="D30" s="87"/>
      <c r="E30" s="87"/>
      <c r="F30" s="87"/>
      <c r="G30" s="87"/>
      <c r="H30" s="87"/>
      <c r="I30" s="87"/>
      <c r="J30" s="87"/>
      <c r="K30" s="87"/>
      <c r="L30" s="87"/>
      <c r="M30" s="87"/>
    </row>
  </sheetData>
  <mergeCells count="6">
    <mergeCell ref="B25:M25"/>
    <mergeCell ref="B2:M2"/>
    <mergeCell ref="B3:B4"/>
    <mergeCell ref="C4:H4"/>
    <mergeCell ref="I4:M4"/>
    <mergeCell ref="B24:M24"/>
  </mergeCells>
  <pageMargins left="0.7" right="0.7" top="0.78740157499999996" bottom="0.78740157499999996"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12C19-AA95-4740-BA42-4FFB3172A210}">
  <dimension ref="B2:Q30"/>
  <sheetViews>
    <sheetView workbookViewId="0">
      <selection activeCell="B11" sqref="B11"/>
    </sheetView>
  </sheetViews>
  <sheetFormatPr baseColWidth="10" defaultColWidth="9.09765625" defaultRowHeight="15.6"/>
  <cols>
    <col min="2" max="2" width="25.69921875" customWidth="1"/>
    <col min="3" max="3" width="21.3984375" customWidth="1"/>
    <col min="4" max="13" width="19.59765625" customWidth="1"/>
    <col min="14" max="20" width="12.59765625" customWidth="1"/>
  </cols>
  <sheetData>
    <row r="2" spans="2:17" ht="15.6" customHeight="1">
      <c r="B2" s="119" t="s">
        <v>52</v>
      </c>
      <c r="C2" s="119"/>
      <c r="D2" s="119"/>
      <c r="E2" s="119"/>
      <c r="F2" s="119"/>
      <c r="G2" s="119"/>
      <c r="H2" s="119"/>
      <c r="I2" s="119"/>
      <c r="J2" s="119"/>
      <c r="K2" s="119"/>
      <c r="L2" s="119"/>
      <c r="M2" s="119"/>
      <c r="N2" s="41"/>
      <c r="O2" s="41"/>
      <c r="P2" s="41"/>
      <c r="Q2" s="41"/>
    </row>
    <row r="3" spans="2:17" ht="43.2">
      <c r="B3" s="120" t="s">
        <v>20</v>
      </c>
      <c r="C3" s="2" t="s">
        <v>39</v>
      </c>
      <c r="D3" s="3" t="s">
        <v>30</v>
      </c>
      <c r="E3" s="3" t="s">
        <v>31</v>
      </c>
      <c r="F3" s="3" t="s">
        <v>32</v>
      </c>
      <c r="G3" s="3" t="s">
        <v>33</v>
      </c>
      <c r="H3" s="3" t="s">
        <v>23</v>
      </c>
      <c r="I3" s="3" t="s">
        <v>30</v>
      </c>
      <c r="J3" s="3" t="s">
        <v>31</v>
      </c>
      <c r="K3" s="3" t="s">
        <v>32</v>
      </c>
      <c r="L3" s="3" t="s">
        <v>33</v>
      </c>
      <c r="M3" s="3" t="s">
        <v>23</v>
      </c>
    </row>
    <row r="4" spans="2:17" ht="20.100000000000001" customHeight="1">
      <c r="B4" s="121"/>
      <c r="C4" s="122" t="s">
        <v>0</v>
      </c>
      <c r="D4" s="123"/>
      <c r="E4" s="123"/>
      <c r="F4" s="123"/>
      <c r="G4" s="123"/>
      <c r="H4" s="124"/>
      <c r="I4" s="125" t="s">
        <v>21</v>
      </c>
      <c r="J4" s="123"/>
      <c r="K4" s="123"/>
      <c r="L4" s="123"/>
      <c r="M4" s="124"/>
    </row>
    <row r="5" spans="2:17" ht="20.100000000000001" customHeight="1">
      <c r="B5" s="4" t="s">
        <v>1</v>
      </c>
      <c r="C5" s="9">
        <v>9644</v>
      </c>
      <c r="D5" s="10">
        <v>1036</v>
      </c>
      <c r="E5" s="11">
        <v>1603</v>
      </c>
      <c r="F5" s="12">
        <v>3787</v>
      </c>
      <c r="G5" s="12">
        <v>399</v>
      </c>
      <c r="H5" s="13">
        <f>C5-SUM(D5:G5)</f>
        <v>2819</v>
      </c>
      <c r="I5" s="14">
        <f>D5/$C5*100</f>
        <v>10.742430526752385</v>
      </c>
      <c r="J5" s="15">
        <f t="shared" ref="J5:M20" si="0">E5/$C5*100</f>
        <v>16.621733720447949</v>
      </c>
      <c r="K5" s="15">
        <f t="shared" si="0"/>
        <v>39.267938614682706</v>
      </c>
      <c r="L5" s="15">
        <f t="shared" si="0"/>
        <v>4.1372874326005808</v>
      </c>
      <c r="M5" s="15">
        <f>H5/$C5*100</f>
        <v>29.230609705516379</v>
      </c>
    </row>
    <row r="6" spans="2:17" ht="20.100000000000001" customHeight="1">
      <c r="B6" s="5" t="s">
        <v>2</v>
      </c>
      <c r="C6" s="16">
        <v>10085</v>
      </c>
      <c r="D6" s="17">
        <v>1429</v>
      </c>
      <c r="E6" s="18">
        <v>1874</v>
      </c>
      <c r="F6" s="17">
        <v>3182</v>
      </c>
      <c r="G6" s="17">
        <v>892</v>
      </c>
      <c r="H6" s="19">
        <f t="shared" ref="H6:H20" si="1">C6-SUM(D6:G6)</f>
        <v>2708</v>
      </c>
      <c r="I6" s="20">
        <f t="shared" ref="I6:M23" si="2">D6/$C6*100</f>
        <v>14.169558750619732</v>
      </c>
      <c r="J6" s="21">
        <f t="shared" si="0"/>
        <v>18.582052553296975</v>
      </c>
      <c r="K6" s="21">
        <f t="shared" si="0"/>
        <v>31.551809618244921</v>
      </c>
      <c r="L6" s="21">
        <f t="shared" si="0"/>
        <v>8.8448190381755083</v>
      </c>
      <c r="M6" s="21">
        <f t="shared" si="0"/>
        <v>26.851760039662864</v>
      </c>
    </row>
    <row r="7" spans="2:17" ht="20.100000000000001" customHeight="1">
      <c r="B7" s="4" t="s">
        <v>3</v>
      </c>
      <c r="C7" s="22">
        <v>2787</v>
      </c>
      <c r="D7" s="12">
        <v>69</v>
      </c>
      <c r="E7" s="23">
        <v>105</v>
      </c>
      <c r="F7" s="12">
        <v>453</v>
      </c>
      <c r="G7" s="12" t="s">
        <v>28</v>
      </c>
      <c r="H7" s="13">
        <f t="shared" si="1"/>
        <v>2160</v>
      </c>
      <c r="I7" s="14">
        <f t="shared" si="2"/>
        <v>2.4757804090419806</v>
      </c>
      <c r="J7" s="15">
        <f t="shared" si="0"/>
        <v>3.767491926803014</v>
      </c>
      <c r="K7" s="15">
        <f t="shared" si="0"/>
        <v>16.254036598493002</v>
      </c>
      <c r="L7" s="15" t="s">
        <v>28</v>
      </c>
      <c r="M7" s="15">
        <f t="shared" si="0"/>
        <v>77.502691065662006</v>
      </c>
    </row>
    <row r="8" spans="2:17" ht="20.100000000000001" customHeight="1">
      <c r="B8" s="5" t="s">
        <v>4</v>
      </c>
      <c r="C8" s="16">
        <v>1993</v>
      </c>
      <c r="D8" s="24">
        <v>22</v>
      </c>
      <c r="E8" s="25">
        <v>22</v>
      </c>
      <c r="F8" s="17">
        <v>102</v>
      </c>
      <c r="G8" s="17">
        <v>395</v>
      </c>
      <c r="H8" s="19">
        <f t="shared" si="1"/>
        <v>1452</v>
      </c>
      <c r="I8" s="20">
        <f t="shared" si="2"/>
        <v>1.1038635223281485</v>
      </c>
      <c r="J8" s="21">
        <f t="shared" si="0"/>
        <v>1.1038635223281485</v>
      </c>
      <c r="K8" s="21">
        <f t="shared" si="0"/>
        <v>5.1179126944305073</v>
      </c>
      <c r="L8" s="21">
        <f t="shared" si="0"/>
        <v>19.819367787255395</v>
      </c>
      <c r="M8" s="21">
        <f t="shared" si="0"/>
        <v>72.854992473657802</v>
      </c>
    </row>
    <row r="9" spans="2:17" ht="20.100000000000001" customHeight="1">
      <c r="B9" s="4" t="s">
        <v>5</v>
      </c>
      <c r="C9" s="22">
        <v>477</v>
      </c>
      <c r="D9" s="12">
        <v>96</v>
      </c>
      <c r="E9" s="23">
        <v>65</v>
      </c>
      <c r="F9" s="12">
        <v>89</v>
      </c>
      <c r="G9" s="12">
        <v>21</v>
      </c>
      <c r="H9" s="13">
        <f t="shared" si="1"/>
        <v>206</v>
      </c>
      <c r="I9" s="14">
        <f t="shared" si="2"/>
        <v>20.125786163522015</v>
      </c>
      <c r="J9" s="15">
        <f t="shared" si="0"/>
        <v>13.626834381551362</v>
      </c>
      <c r="K9" s="15">
        <f t="shared" si="0"/>
        <v>18.658280922431867</v>
      </c>
      <c r="L9" s="15">
        <f t="shared" si="0"/>
        <v>4.4025157232704402</v>
      </c>
      <c r="M9" s="15">
        <f t="shared" si="0"/>
        <v>43.186582809224319</v>
      </c>
    </row>
    <row r="10" spans="2:17" ht="20.100000000000001" customHeight="1">
      <c r="B10" s="5" t="s">
        <v>6</v>
      </c>
      <c r="C10" s="16">
        <v>1165</v>
      </c>
      <c r="D10" s="17">
        <v>60</v>
      </c>
      <c r="E10" s="18">
        <v>71</v>
      </c>
      <c r="F10" s="17">
        <v>158</v>
      </c>
      <c r="G10" s="17">
        <v>8</v>
      </c>
      <c r="H10" s="19">
        <f t="shared" si="1"/>
        <v>868</v>
      </c>
      <c r="I10" s="20">
        <f t="shared" si="2"/>
        <v>5.1502145922746783</v>
      </c>
      <c r="J10" s="21">
        <f t="shared" si="0"/>
        <v>6.0944206008583688</v>
      </c>
      <c r="K10" s="21">
        <f t="shared" si="0"/>
        <v>13.562231759656651</v>
      </c>
      <c r="L10" s="21">
        <f t="shared" si="0"/>
        <v>0.68669527896995708</v>
      </c>
      <c r="M10" s="21">
        <f t="shared" si="0"/>
        <v>74.506437768240346</v>
      </c>
    </row>
    <row r="11" spans="2:17" ht="20.100000000000001" customHeight="1">
      <c r="B11" s="4" t="s">
        <v>7</v>
      </c>
      <c r="C11" s="22">
        <v>4434</v>
      </c>
      <c r="D11" s="12">
        <v>552</v>
      </c>
      <c r="E11" s="23">
        <v>616</v>
      </c>
      <c r="F11" s="12">
        <v>1505</v>
      </c>
      <c r="G11" s="12">
        <v>164</v>
      </c>
      <c r="H11" s="13">
        <f t="shared" si="1"/>
        <v>1597</v>
      </c>
      <c r="I11" s="14">
        <f t="shared" si="2"/>
        <v>12.449255751014885</v>
      </c>
      <c r="J11" s="15">
        <f t="shared" si="0"/>
        <v>13.892647722147045</v>
      </c>
      <c r="K11" s="15">
        <f t="shared" si="0"/>
        <v>33.942264321154717</v>
      </c>
      <c r="L11" s="15">
        <f t="shared" si="0"/>
        <v>3.6986919260261617</v>
      </c>
      <c r="M11" s="15">
        <f t="shared" si="0"/>
        <v>36.017140279657198</v>
      </c>
    </row>
    <row r="12" spans="2:17" ht="20.100000000000001" customHeight="1">
      <c r="B12" s="5" t="s">
        <v>8</v>
      </c>
      <c r="C12" s="16">
        <v>1134</v>
      </c>
      <c r="D12" s="17">
        <v>6</v>
      </c>
      <c r="E12" s="18">
        <v>30</v>
      </c>
      <c r="F12" s="17">
        <v>47</v>
      </c>
      <c r="G12" s="17">
        <v>170</v>
      </c>
      <c r="H12" s="19">
        <f t="shared" si="1"/>
        <v>881</v>
      </c>
      <c r="I12" s="20">
        <f t="shared" si="2"/>
        <v>0.52910052910052907</v>
      </c>
      <c r="J12" s="21">
        <f t="shared" si="0"/>
        <v>2.6455026455026456</v>
      </c>
      <c r="K12" s="21">
        <f t="shared" si="0"/>
        <v>4.1446208112874778</v>
      </c>
      <c r="L12" s="21">
        <f t="shared" si="0"/>
        <v>14.991181657848324</v>
      </c>
      <c r="M12" s="21">
        <f t="shared" si="0"/>
        <v>77.689594356261026</v>
      </c>
    </row>
    <row r="13" spans="2:17" ht="20.100000000000001" customHeight="1">
      <c r="B13" s="4" t="s">
        <v>9</v>
      </c>
      <c r="C13" s="22">
        <v>5802</v>
      </c>
      <c r="D13" s="12">
        <v>591</v>
      </c>
      <c r="E13" s="23">
        <v>1056</v>
      </c>
      <c r="F13" s="12">
        <v>1684</v>
      </c>
      <c r="G13" s="12">
        <v>544</v>
      </c>
      <c r="H13" s="13">
        <f t="shared" si="1"/>
        <v>1927</v>
      </c>
      <c r="I13" s="14">
        <f t="shared" si="2"/>
        <v>10.186142709410548</v>
      </c>
      <c r="J13" s="15">
        <f t="shared" si="0"/>
        <v>18.200620475698035</v>
      </c>
      <c r="K13" s="15">
        <f t="shared" si="0"/>
        <v>29.024474319200277</v>
      </c>
      <c r="L13" s="15">
        <f t="shared" si="0"/>
        <v>9.3760772147535345</v>
      </c>
      <c r="M13" s="15">
        <f t="shared" si="0"/>
        <v>33.212685280937606</v>
      </c>
    </row>
    <row r="14" spans="2:17" ht="20.100000000000001" customHeight="1">
      <c r="B14" s="5" t="s">
        <v>10</v>
      </c>
      <c r="C14" s="16">
        <v>10651</v>
      </c>
      <c r="D14" s="17">
        <v>272</v>
      </c>
      <c r="E14" s="18">
        <v>706</v>
      </c>
      <c r="F14" s="17">
        <v>4948</v>
      </c>
      <c r="G14" s="17">
        <v>51</v>
      </c>
      <c r="H14" s="19">
        <f t="shared" si="1"/>
        <v>4674</v>
      </c>
      <c r="I14" s="20">
        <f t="shared" si="2"/>
        <v>2.5537508215191065</v>
      </c>
      <c r="J14" s="21">
        <f t="shared" si="0"/>
        <v>6.6284855882076803</v>
      </c>
      <c r="K14" s="21">
        <f t="shared" si="0"/>
        <v>46.455731856163737</v>
      </c>
      <c r="L14" s="21">
        <f t="shared" si="0"/>
        <v>0.47882827903483238</v>
      </c>
      <c r="M14" s="21">
        <f t="shared" si="0"/>
        <v>43.883203455074643</v>
      </c>
    </row>
    <row r="15" spans="2:17" ht="20.100000000000001" customHeight="1">
      <c r="B15" s="4" t="s">
        <v>11</v>
      </c>
      <c r="C15" s="22">
        <v>2600</v>
      </c>
      <c r="D15" s="12">
        <v>61</v>
      </c>
      <c r="E15" s="23">
        <v>66</v>
      </c>
      <c r="F15" s="12">
        <v>986</v>
      </c>
      <c r="G15" s="12">
        <v>101</v>
      </c>
      <c r="H15" s="13">
        <f t="shared" si="1"/>
        <v>1386</v>
      </c>
      <c r="I15" s="14">
        <f t="shared" si="2"/>
        <v>2.3461538461538463</v>
      </c>
      <c r="J15" s="15">
        <f t="shared" si="0"/>
        <v>2.5384615384615383</v>
      </c>
      <c r="K15" s="15">
        <f t="shared" si="0"/>
        <v>37.92307692307692</v>
      </c>
      <c r="L15" s="15">
        <f t="shared" si="0"/>
        <v>3.8846153846153841</v>
      </c>
      <c r="M15" s="15">
        <f t="shared" si="0"/>
        <v>53.307692307692314</v>
      </c>
    </row>
    <row r="16" spans="2:17" ht="20.100000000000001" customHeight="1">
      <c r="B16" s="5" t="s">
        <v>12</v>
      </c>
      <c r="C16" s="16">
        <v>490</v>
      </c>
      <c r="D16" s="24">
        <v>26</v>
      </c>
      <c r="E16" s="25">
        <v>40</v>
      </c>
      <c r="F16" s="17">
        <v>71</v>
      </c>
      <c r="G16" s="17">
        <v>18</v>
      </c>
      <c r="H16" s="19">
        <f t="shared" si="1"/>
        <v>335</v>
      </c>
      <c r="I16" s="20">
        <f t="shared" si="2"/>
        <v>5.3061224489795915</v>
      </c>
      <c r="J16" s="21">
        <f t="shared" si="0"/>
        <v>8.1632653061224492</v>
      </c>
      <c r="K16" s="21">
        <f t="shared" si="0"/>
        <v>14.489795918367346</v>
      </c>
      <c r="L16" s="21">
        <f t="shared" si="0"/>
        <v>3.6734693877551026</v>
      </c>
      <c r="M16" s="21">
        <f t="shared" si="0"/>
        <v>68.367346938775512</v>
      </c>
    </row>
    <row r="17" spans="2:13" ht="20.100000000000001" customHeight="1">
      <c r="B17" s="4" t="s">
        <v>13</v>
      </c>
      <c r="C17" s="22">
        <v>3072</v>
      </c>
      <c r="D17" s="12">
        <v>45</v>
      </c>
      <c r="E17" s="23">
        <v>57</v>
      </c>
      <c r="F17" s="12">
        <v>229</v>
      </c>
      <c r="G17" s="12">
        <v>701</v>
      </c>
      <c r="H17" s="13">
        <f t="shared" si="1"/>
        <v>2040</v>
      </c>
      <c r="I17" s="14">
        <f t="shared" si="2"/>
        <v>1.46484375</v>
      </c>
      <c r="J17" s="15">
        <f t="shared" si="0"/>
        <v>1.85546875</v>
      </c>
      <c r="K17" s="15">
        <f t="shared" si="0"/>
        <v>7.454427083333333</v>
      </c>
      <c r="L17" s="15">
        <f t="shared" si="0"/>
        <v>22.819010416666664</v>
      </c>
      <c r="M17" s="15">
        <f t="shared" si="0"/>
        <v>66.40625</v>
      </c>
    </row>
    <row r="18" spans="2:13" ht="20.100000000000001" customHeight="1">
      <c r="B18" s="5" t="s">
        <v>14</v>
      </c>
      <c r="C18" s="16">
        <v>1812</v>
      </c>
      <c r="D18" s="17">
        <v>34</v>
      </c>
      <c r="E18" s="18">
        <v>23</v>
      </c>
      <c r="F18" s="17">
        <v>90</v>
      </c>
      <c r="G18" s="17">
        <v>394</v>
      </c>
      <c r="H18" s="19">
        <f t="shared" si="1"/>
        <v>1271</v>
      </c>
      <c r="I18" s="20">
        <f t="shared" si="2"/>
        <v>1.8763796909492272</v>
      </c>
      <c r="J18" s="21">
        <f t="shared" si="0"/>
        <v>1.2693156732891833</v>
      </c>
      <c r="K18" s="21">
        <f t="shared" si="0"/>
        <v>4.9668874172185431</v>
      </c>
      <c r="L18" s="21">
        <f t="shared" si="0"/>
        <v>21.743929359823401</v>
      </c>
      <c r="M18" s="21">
        <f t="shared" si="0"/>
        <v>70.143487858719638</v>
      </c>
    </row>
    <row r="19" spans="2:13" ht="20.100000000000001" customHeight="1">
      <c r="B19" s="4" t="s">
        <v>15</v>
      </c>
      <c r="C19" s="22">
        <v>1835</v>
      </c>
      <c r="D19" s="10">
        <v>79</v>
      </c>
      <c r="E19" s="11">
        <v>233</v>
      </c>
      <c r="F19" s="12">
        <v>411</v>
      </c>
      <c r="G19" s="12">
        <v>43</v>
      </c>
      <c r="H19" s="13">
        <f t="shared" si="1"/>
        <v>1069</v>
      </c>
      <c r="I19" s="14">
        <f t="shared" si="2"/>
        <v>4.3051771117166213</v>
      </c>
      <c r="J19" s="15">
        <f t="shared" si="0"/>
        <v>12.697547683923705</v>
      </c>
      <c r="K19" s="15">
        <f t="shared" si="0"/>
        <v>22.39782016348774</v>
      </c>
      <c r="L19" s="15">
        <f t="shared" si="0"/>
        <v>2.3433242506811989</v>
      </c>
      <c r="M19" s="15">
        <f t="shared" si="0"/>
        <v>58.256130790190738</v>
      </c>
    </row>
    <row r="20" spans="2:13" ht="20.100000000000001" customHeight="1">
      <c r="B20" s="5" t="s">
        <v>16</v>
      </c>
      <c r="C20" s="26">
        <v>1342</v>
      </c>
      <c r="D20" s="27">
        <v>26</v>
      </c>
      <c r="E20" s="28">
        <v>14</v>
      </c>
      <c r="F20" s="27">
        <v>128</v>
      </c>
      <c r="G20" s="27" t="s">
        <v>28</v>
      </c>
      <c r="H20" s="19">
        <f t="shared" si="1"/>
        <v>1174</v>
      </c>
      <c r="I20" s="29">
        <f t="shared" si="2"/>
        <v>1.9374068554396422</v>
      </c>
      <c r="J20" s="30">
        <f t="shared" si="0"/>
        <v>1.0432190760059614</v>
      </c>
      <c r="K20" s="30">
        <f t="shared" si="0"/>
        <v>9.5380029806259312</v>
      </c>
      <c r="L20" s="30" t="s">
        <v>28</v>
      </c>
      <c r="M20" s="30">
        <f t="shared" si="0"/>
        <v>87.481371087928466</v>
      </c>
    </row>
    <row r="21" spans="2:13" ht="20.100000000000001" customHeight="1">
      <c r="B21" s="6" t="s">
        <v>17</v>
      </c>
      <c r="C21" s="31">
        <f t="shared" ref="C21:H21" si="3">SUM(C20,C18,C17,C12,C8,C7)</f>
        <v>12140</v>
      </c>
      <c r="D21" s="32">
        <f t="shared" si="3"/>
        <v>202</v>
      </c>
      <c r="E21" s="31">
        <f t="shared" si="3"/>
        <v>251</v>
      </c>
      <c r="F21" s="33">
        <f t="shared" si="3"/>
        <v>1049</v>
      </c>
      <c r="G21" s="33">
        <f t="shared" si="3"/>
        <v>1660</v>
      </c>
      <c r="H21" s="34">
        <f t="shared" si="3"/>
        <v>8978</v>
      </c>
      <c r="I21" s="35">
        <f t="shared" si="2"/>
        <v>1.6639209225700164</v>
      </c>
      <c r="J21" s="35">
        <f t="shared" si="2"/>
        <v>2.0675453047775947</v>
      </c>
      <c r="K21" s="35">
        <f t="shared" si="2"/>
        <v>8.6408566721581543</v>
      </c>
      <c r="L21" s="35">
        <f t="shared" si="2"/>
        <v>13.673805601317957</v>
      </c>
      <c r="M21" s="35">
        <f t="shared" si="2"/>
        <v>73.953871499176273</v>
      </c>
    </row>
    <row r="22" spans="2:13">
      <c r="B22" s="7" t="s">
        <v>18</v>
      </c>
      <c r="C22" s="11">
        <f t="shared" ref="C22:H22" si="4">SUM(C19,C16,C15,C14,C13,C11,C10,C9,C5,C6)</f>
        <v>47183</v>
      </c>
      <c r="D22" s="13">
        <f t="shared" si="4"/>
        <v>4202</v>
      </c>
      <c r="E22" s="11">
        <f t="shared" si="4"/>
        <v>6330</v>
      </c>
      <c r="F22" s="23">
        <f t="shared" si="4"/>
        <v>16821</v>
      </c>
      <c r="G22" s="23">
        <f t="shared" si="4"/>
        <v>2241</v>
      </c>
      <c r="H22" s="23">
        <f t="shared" si="4"/>
        <v>17589</v>
      </c>
      <c r="I22" s="15">
        <f t="shared" si="2"/>
        <v>8.9057499523133323</v>
      </c>
      <c r="J22" s="15">
        <f t="shared" si="2"/>
        <v>13.415848928639551</v>
      </c>
      <c r="K22" s="15">
        <f t="shared" si="2"/>
        <v>35.65055210563127</v>
      </c>
      <c r="L22" s="15">
        <f t="shared" si="2"/>
        <v>4.7495920140728654</v>
      </c>
      <c r="M22" s="15">
        <f t="shared" si="2"/>
        <v>37.278256999342986</v>
      </c>
    </row>
    <row r="23" spans="2:13" ht="20.100000000000001" customHeight="1">
      <c r="B23" s="8" t="s">
        <v>19</v>
      </c>
      <c r="C23" s="36">
        <f>SUM(C5:C20)</f>
        <v>59323</v>
      </c>
      <c r="D23" s="37">
        <f t="shared" ref="D23:G23" si="5">SUM(D5:D20)</f>
        <v>4404</v>
      </c>
      <c r="E23" s="36">
        <f t="shared" si="5"/>
        <v>6581</v>
      </c>
      <c r="F23" s="38">
        <f t="shared" si="5"/>
        <v>17870</v>
      </c>
      <c r="G23" s="38">
        <f t="shared" si="5"/>
        <v>3901</v>
      </c>
      <c r="H23" s="32">
        <f>SUM(H5:H20)</f>
        <v>26567</v>
      </c>
      <c r="I23" s="39">
        <f t="shared" si="2"/>
        <v>7.4237648129730456</v>
      </c>
      <c r="J23" s="40">
        <f t="shared" si="2"/>
        <v>11.093505048632066</v>
      </c>
      <c r="K23" s="40">
        <f t="shared" si="2"/>
        <v>30.123223707499619</v>
      </c>
      <c r="L23" s="40">
        <f t="shared" si="2"/>
        <v>6.5758643359236713</v>
      </c>
      <c r="M23" s="40">
        <f t="shared" si="2"/>
        <v>44.783642094971597</v>
      </c>
    </row>
    <row r="24" spans="2:13">
      <c r="B24" s="126" t="s">
        <v>29</v>
      </c>
      <c r="C24" s="126"/>
      <c r="D24" s="126"/>
      <c r="E24" s="126"/>
      <c r="F24" s="126"/>
      <c r="G24" s="126"/>
      <c r="H24" s="126"/>
      <c r="I24" s="126"/>
      <c r="J24" s="126"/>
      <c r="K24" s="126"/>
      <c r="L24" s="126"/>
      <c r="M24" s="126"/>
    </row>
    <row r="25" spans="2:13" ht="21" customHeight="1">
      <c r="B25" s="118" t="s">
        <v>53</v>
      </c>
      <c r="C25" s="118"/>
      <c r="D25" s="118"/>
      <c r="E25" s="118"/>
      <c r="F25" s="118"/>
      <c r="G25" s="118"/>
      <c r="H25" s="118"/>
      <c r="I25" s="118"/>
      <c r="J25" s="118"/>
      <c r="K25" s="118"/>
      <c r="L25" s="118"/>
      <c r="M25" s="118"/>
    </row>
    <row r="26" spans="2:13" ht="15.75" customHeight="1">
      <c r="B26" s="1"/>
      <c r="C26" s="1"/>
      <c r="D26" s="1"/>
      <c r="E26" s="1"/>
      <c r="F26" s="1"/>
      <c r="G26" s="1"/>
      <c r="H26" s="1"/>
      <c r="I26" s="1"/>
      <c r="J26" s="1"/>
      <c r="K26" s="1"/>
      <c r="L26" s="1"/>
      <c r="M26" s="1"/>
    </row>
    <row r="27" spans="2:13">
      <c r="B27" s="1"/>
      <c r="C27" s="1"/>
      <c r="D27" s="1"/>
      <c r="E27" s="1"/>
      <c r="F27" s="1"/>
      <c r="G27" s="1"/>
      <c r="H27" s="1"/>
      <c r="I27" s="1"/>
      <c r="J27" s="1"/>
      <c r="K27" s="1"/>
      <c r="L27" s="1"/>
      <c r="M27" s="1"/>
    </row>
    <row r="28" spans="2:13">
      <c r="B28" s="1"/>
      <c r="C28" s="1"/>
      <c r="D28" s="1"/>
      <c r="E28" s="1"/>
      <c r="F28" s="1"/>
      <c r="G28" s="1"/>
      <c r="H28" s="1"/>
      <c r="I28" s="1"/>
      <c r="J28" s="1"/>
      <c r="K28" s="1"/>
      <c r="L28" s="1"/>
      <c r="M28" s="1"/>
    </row>
    <row r="29" spans="2:13">
      <c r="B29" s="1"/>
      <c r="C29" s="1"/>
      <c r="D29" s="1"/>
      <c r="E29" s="1"/>
      <c r="F29" s="1"/>
      <c r="G29" s="1"/>
      <c r="H29" s="1"/>
      <c r="I29" s="1"/>
      <c r="J29" s="1"/>
      <c r="K29" s="1"/>
      <c r="L29" s="1"/>
      <c r="M29" s="1"/>
    </row>
    <row r="30" spans="2:13">
      <c r="B30" s="1"/>
      <c r="C30" s="1"/>
      <c r="D30" s="1"/>
      <c r="E30" s="1"/>
      <c r="F30" s="1"/>
      <c r="G30" s="1"/>
      <c r="H30" s="1"/>
      <c r="I30" s="1"/>
      <c r="J30" s="1"/>
      <c r="K30" s="1"/>
      <c r="L30" s="1"/>
      <c r="M30" s="1"/>
    </row>
  </sheetData>
  <mergeCells count="6">
    <mergeCell ref="B25:M25"/>
    <mergeCell ref="B2:M2"/>
    <mergeCell ref="B3:B4"/>
    <mergeCell ref="C4:H4"/>
    <mergeCell ref="I4:M4"/>
    <mergeCell ref="B24:M24"/>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221B-35B2-42D1-9E9B-DDCFBCCEC366}">
  <dimension ref="B2:Q31"/>
  <sheetViews>
    <sheetView workbookViewId="0">
      <selection activeCell="B32" sqref="B32:B33"/>
    </sheetView>
  </sheetViews>
  <sheetFormatPr baseColWidth="10" defaultColWidth="9.3984375" defaultRowHeight="15.6"/>
  <cols>
    <col min="2" max="2" width="26.5" customWidth="1"/>
    <col min="3" max="3" width="22" customWidth="1"/>
    <col min="4" max="13" width="20.19921875" customWidth="1"/>
    <col min="14" max="20" width="13" customWidth="1"/>
  </cols>
  <sheetData>
    <row r="2" spans="2:17" ht="15.6" customHeight="1">
      <c r="B2" s="119" t="s">
        <v>49</v>
      </c>
      <c r="C2" s="119"/>
      <c r="D2" s="119"/>
      <c r="E2" s="119"/>
      <c r="F2" s="119"/>
      <c r="G2" s="119"/>
      <c r="H2" s="119"/>
      <c r="I2" s="119"/>
      <c r="J2" s="119"/>
      <c r="K2" s="119"/>
      <c r="L2" s="119"/>
      <c r="M2" s="119"/>
      <c r="N2" s="41"/>
      <c r="O2" s="41"/>
      <c r="P2" s="41"/>
      <c r="Q2" s="41"/>
    </row>
    <row r="3" spans="2:17" ht="43.2">
      <c r="B3" s="120" t="s">
        <v>20</v>
      </c>
      <c r="C3" s="2" t="s">
        <v>39</v>
      </c>
      <c r="D3" s="3" t="s">
        <v>30</v>
      </c>
      <c r="E3" s="3" t="s">
        <v>31</v>
      </c>
      <c r="F3" s="3" t="s">
        <v>32</v>
      </c>
      <c r="G3" s="3" t="s">
        <v>33</v>
      </c>
      <c r="H3" s="3" t="s">
        <v>23</v>
      </c>
      <c r="I3" s="3" t="s">
        <v>30</v>
      </c>
      <c r="J3" s="3" t="s">
        <v>31</v>
      </c>
      <c r="K3" s="3" t="s">
        <v>32</v>
      </c>
      <c r="L3" s="3" t="s">
        <v>33</v>
      </c>
      <c r="M3" s="3" t="s">
        <v>23</v>
      </c>
    </row>
    <row r="4" spans="2:17" ht="20.100000000000001" customHeight="1">
      <c r="B4" s="121"/>
      <c r="C4" s="122" t="s">
        <v>0</v>
      </c>
      <c r="D4" s="123"/>
      <c r="E4" s="123"/>
      <c r="F4" s="123"/>
      <c r="G4" s="123"/>
      <c r="H4" s="124"/>
      <c r="I4" s="125" t="s">
        <v>21</v>
      </c>
      <c r="J4" s="123"/>
      <c r="K4" s="123"/>
      <c r="L4" s="123"/>
      <c r="M4" s="124"/>
    </row>
    <row r="5" spans="2:17" ht="20.100000000000001" customHeight="1">
      <c r="B5" s="4" t="s">
        <v>1</v>
      </c>
      <c r="C5" s="9">
        <v>9482</v>
      </c>
      <c r="D5" s="10">
        <v>1027</v>
      </c>
      <c r="E5" s="11">
        <v>1632</v>
      </c>
      <c r="F5" s="12">
        <v>3825</v>
      </c>
      <c r="G5" s="12">
        <v>401</v>
      </c>
      <c r="H5" s="13">
        <f>C5-SUM(D5:G5)</f>
        <v>2597</v>
      </c>
      <c r="I5" s="14">
        <f>D5/$C5*100</f>
        <v>10.831048302045982</v>
      </c>
      <c r="J5" s="15">
        <f t="shared" ref="J5:M20" si="0">E5/$C5*100</f>
        <v>17.211558742881252</v>
      </c>
      <c r="K5" s="15">
        <f t="shared" si="0"/>
        <v>40.339590803627928</v>
      </c>
      <c r="L5" s="15">
        <f t="shared" si="0"/>
        <v>4.2290655979751106</v>
      </c>
      <c r="M5" s="15">
        <f>H5/$C5*100</f>
        <v>27.388736553469734</v>
      </c>
    </row>
    <row r="6" spans="2:17" ht="20.100000000000001" customHeight="1">
      <c r="B6" s="5" t="s">
        <v>2</v>
      </c>
      <c r="C6" s="16">
        <v>9850</v>
      </c>
      <c r="D6" s="17">
        <v>1400</v>
      </c>
      <c r="E6" s="18">
        <v>1852</v>
      </c>
      <c r="F6" s="17">
        <v>3129</v>
      </c>
      <c r="G6" s="17">
        <v>890</v>
      </c>
      <c r="H6" s="19">
        <f t="shared" ref="H6:H20" si="1">C6-SUM(D6:G6)</f>
        <v>2579</v>
      </c>
      <c r="I6" s="20">
        <f t="shared" ref="I6:M23" si="2">D6/$C6*100</f>
        <v>14.213197969543149</v>
      </c>
      <c r="J6" s="21">
        <f t="shared" si="0"/>
        <v>18.802030456852791</v>
      </c>
      <c r="K6" s="21">
        <f t="shared" si="0"/>
        <v>31.766497461928932</v>
      </c>
      <c r="L6" s="21">
        <f t="shared" si="0"/>
        <v>9.035532994923857</v>
      </c>
      <c r="M6" s="21">
        <f t="shared" si="0"/>
        <v>26.182741116751266</v>
      </c>
    </row>
    <row r="7" spans="2:17" ht="20.100000000000001" customHeight="1">
      <c r="B7" s="4" t="s">
        <v>3</v>
      </c>
      <c r="C7" s="22">
        <v>2718</v>
      </c>
      <c r="D7" s="12">
        <v>70</v>
      </c>
      <c r="E7" s="23">
        <v>112</v>
      </c>
      <c r="F7" s="12">
        <v>464</v>
      </c>
      <c r="G7" s="12" t="s">
        <v>28</v>
      </c>
      <c r="H7" s="13">
        <f t="shared" si="1"/>
        <v>2072</v>
      </c>
      <c r="I7" s="14">
        <f t="shared" si="2"/>
        <v>2.5754231052244299</v>
      </c>
      <c r="J7" s="15">
        <f t="shared" si="0"/>
        <v>4.1206769683590876</v>
      </c>
      <c r="K7" s="15">
        <f t="shared" si="0"/>
        <v>17.071376011773364</v>
      </c>
      <c r="L7" s="15" t="s">
        <v>28</v>
      </c>
      <c r="M7" s="15">
        <f t="shared" si="0"/>
        <v>76.232523914643124</v>
      </c>
    </row>
    <row r="8" spans="2:17" ht="20.100000000000001" customHeight="1">
      <c r="B8" s="5" t="s">
        <v>4</v>
      </c>
      <c r="C8" s="16">
        <v>1964</v>
      </c>
      <c r="D8" s="24">
        <v>20</v>
      </c>
      <c r="E8" s="25">
        <v>21</v>
      </c>
      <c r="F8" s="17">
        <v>99</v>
      </c>
      <c r="G8" s="17">
        <v>386</v>
      </c>
      <c r="H8" s="19">
        <f t="shared" si="1"/>
        <v>1438</v>
      </c>
      <c r="I8" s="20">
        <f t="shared" si="2"/>
        <v>1.0183299389002036</v>
      </c>
      <c r="J8" s="21">
        <f t="shared" si="0"/>
        <v>1.0692464358452138</v>
      </c>
      <c r="K8" s="21">
        <f t="shared" si="0"/>
        <v>5.0407331975560083</v>
      </c>
      <c r="L8" s="21">
        <f t="shared" si="0"/>
        <v>19.653767820773933</v>
      </c>
      <c r="M8" s="21">
        <f t="shared" si="0"/>
        <v>73.217922606924645</v>
      </c>
    </row>
    <row r="9" spans="2:17" ht="20.100000000000001" customHeight="1">
      <c r="B9" s="4" t="s">
        <v>5</v>
      </c>
      <c r="C9" s="22">
        <v>469</v>
      </c>
      <c r="D9" s="12">
        <v>95</v>
      </c>
      <c r="E9" s="23">
        <v>67</v>
      </c>
      <c r="F9" s="12">
        <v>95</v>
      </c>
      <c r="G9" s="12">
        <v>21</v>
      </c>
      <c r="H9" s="13">
        <f t="shared" si="1"/>
        <v>191</v>
      </c>
      <c r="I9" s="14">
        <f t="shared" si="2"/>
        <v>20.255863539445627</v>
      </c>
      <c r="J9" s="15">
        <f t="shared" si="0"/>
        <v>14.285714285714285</v>
      </c>
      <c r="K9" s="15">
        <f t="shared" si="0"/>
        <v>20.255863539445627</v>
      </c>
      <c r="L9" s="15">
        <f t="shared" si="0"/>
        <v>4.4776119402985071</v>
      </c>
      <c r="M9" s="15">
        <f t="shared" si="0"/>
        <v>40.724946695095952</v>
      </c>
    </row>
    <row r="10" spans="2:17" ht="20.100000000000001" customHeight="1">
      <c r="B10" s="5" t="s">
        <v>6</v>
      </c>
      <c r="C10" s="16">
        <v>1152</v>
      </c>
      <c r="D10" s="17">
        <v>57</v>
      </c>
      <c r="E10" s="18">
        <v>63</v>
      </c>
      <c r="F10" s="17">
        <v>163</v>
      </c>
      <c r="G10" s="17">
        <v>9</v>
      </c>
      <c r="H10" s="19">
        <f t="shared" si="1"/>
        <v>860</v>
      </c>
      <c r="I10" s="20">
        <f t="shared" si="2"/>
        <v>4.9479166666666661</v>
      </c>
      <c r="J10" s="21">
        <f t="shared" si="0"/>
        <v>5.46875</v>
      </c>
      <c r="K10" s="21">
        <f t="shared" si="0"/>
        <v>14.149305555555555</v>
      </c>
      <c r="L10" s="21">
        <f t="shared" si="0"/>
        <v>0.78125</v>
      </c>
      <c r="M10" s="21">
        <f t="shared" si="0"/>
        <v>74.652777777777786</v>
      </c>
    </row>
    <row r="11" spans="2:17" ht="20.100000000000001" customHeight="1">
      <c r="B11" s="4" t="s">
        <v>7</v>
      </c>
      <c r="C11" s="22">
        <v>4382</v>
      </c>
      <c r="D11" s="12">
        <v>557</v>
      </c>
      <c r="E11" s="23">
        <v>591</v>
      </c>
      <c r="F11" s="12">
        <v>1492</v>
      </c>
      <c r="G11" s="12">
        <v>172</v>
      </c>
      <c r="H11" s="13">
        <f t="shared" si="1"/>
        <v>1570</v>
      </c>
      <c r="I11" s="14">
        <f t="shared" si="2"/>
        <v>12.711090826106799</v>
      </c>
      <c r="J11" s="15">
        <f t="shared" si="0"/>
        <v>13.486992240985851</v>
      </c>
      <c r="K11" s="15">
        <f t="shared" si="0"/>
        <v>34.04837973528069</v>
      </c>
      <c r="L11" s="15">
        <f t="shared" si="0"/>
        <v>3.925148334094021</v>
      </c>
      <c r="M11" s="15">
        <f t="shared" si="0"/>
        <v>35.828388863532638</v>
      </c>
    </row>
    <row r="12" spans="2:17" ht="20.100000000000001" customHeight="1">
      <c r="B12" s="5" t="s">
        <v>8</v>
      </c>
      <c r="C12" s="16">
        <v>1120</v>
      </c>
      <c r="D12" s="17">
        <v>6</v>
      </c>
      <c r="E12" s="18">
        <v>22</v>
      </c>
      <c r="F12" s="17">
        <v>49</v>
      </c>
      <c r="G12" s="17">
        <v>164</v>
      </c>
      <c r="H12" s="19">
        <f t="shared" si="1"/>
        <v>879</v>
      </c>
      <c r="I12" s="20">
        <f t="shared" si="2"/>
        <v>0.5357142857142857</v>
      </c>
      <c r="J12" s="21">
        <f t="shared" si="0"/>
        <v>1.9642857142857142</v>
      </c>
      <c r="K12" s="21">
        <f t="shared" si="0"/>
        <v>4.375</v>
      </c>
      <c r="L12" s="21">
        <f t="shared" si="0"/>
        <v>14.642857142857144</v>
      </c>
      <c r="M12" s="21">
        <f t="shared" si="0"/>
        <v>78.482142857142861</v>
      </c>
    </row>
    <row r="13" spans="2:17" ht="20.100000000000001" customHeight="1">
      <c r="B13" s="4" t="s">
        <v>9</v>
      </c>
      <c r="C13" s="22">
        <v>5684</v>
      </c>
      <c r="D13" s="12">
        <v>577</v>
      </c>
      <c r="E13" s="23">
        <v>1042</v>
      </c>
      <c r="F13" s="12">
        <v>1676</v>
      </c>
      <c r="G13" s="12">
        <v>545</v>
      </c>
      <c r="H13" s="13">
        <f t="shared" si="1"/>
        <v>1844</v>
      </c>
      <c r="I13" s="14">
        <f t="shared" si="2"/>
        <v>10.151301900070372</v>
      </c>
      <c r="J13" s="15">
        <f t="shared" si="0"/>
        <v>18.33216045038705</v>
      </c>
      <c r="K13" s="15">
        <f t="shared" si="0"/>
        <v>29.4862772695285</v>
      </c>
      <c r="L13" s="15">
        <f t="shared" si="0"/>
        <v>9.5883180858550308</v>
      </c>
      <c r="M13" s="15">
        <f t="shared" si="0"/>
        <v>32.441942294159041</v>
      </c>
    </row>
    <row r="14" spans="2:17" ht="20.100000000000001" customHeight="1">
      <c r="B14" s="5" t="s">
        <v>10</v>
      </c>
      <c r="C14" s="16">
        <v>10586</v>
      </c>
      <c r="D14" s="17">
        <v>310</v>
      </c>
      <c r="E14" s="18">
        <v>738</v>
      </c>
      <c r="F14" s="17">
        <v>4980</v>
      </c>
      <c r="G14" s="17">
        <v>48</v>
      </c>
      <c r="H14" s="19">
        <f t="shared" si="1"/>
        <v>4510</v>
      </c>
      <c r="I14" s="20">
        <f t="shared" si="2"/>
        <v>2.928395994709994</v>
      </c>
      <c r="J14" s="21">
        <f t="shared" si="0"/>
        <v>6.9714717551483094</v>
      </c>
      <c r="K14" s="21">
        <f t="shared" si="0"/>
        <v>47.043264689212165</v>
      </c>
      <c r="L14" s="21">
        <f t="shared" si="0"/>
        <v>0.45342905724541849</v>
      </c>
      <c r="M14" s="21">
        <f t="shared" si="0"/>
        <v>42.60343850368411</v>
      </c>
    </row>
    <row r="15" spans="2:17" ht="20.100000000000001" customHeight="1">
      <c r="B15" s="4" t="s">
        <v>11</v>
      </c>
      <c r="C15" s="22">
        <v>2590</v>
      </c>
      <c r="D15" s="12">
        <v>66</v>
      </c>
      <c r="E15" s="23">
        <v>74</v>
      </c>
      <c r="F15" s="12">
        <v>1041</v>
      </c>
      <c r="G15" s="12">
        <v>98</v>
      </c>
      <c r="H15" s="13">
        <f t="shared" si="1"/>
        <v>1311</v>
      </c>
      <c r="I15" s="14">
        <f t="shared" si="2"/>
        <v>2.5482625482625485</v>
      </c>
      <c r="J15" s="15">
        <f t="shared" si="0"/>
        <v>2.8571428571428572</v>
      </c>
      <c r="K15" s="15">
        <f t="shared" si="0"/>
        <v>40.193050193050198</v>
      </c>
      <c r="L15" s="15">
        <f t="shared" si="0"/>
        <v>3.7837837837837842</v>
      </c>
      <c r="M15" s="15">
        <f t="shared" si="0"/>
        <v>50.617760617760624</v>
      </c>
    </row>
    <row r="16" spans="2:17" ht="20.100000000000001" customHeight="1">
      <c r="B16" s="5" t="s">
        <v>12</v>
      </c>
      <c r="C16" s="16">
        <v>491</v>
      </c>
      <c r="D16" s="24">
        <v>26</v>
      </c>
      <c r="E16" s="25">
        <v>38</v>
      </c>
      <c r="F16" s="17">
        <v>81</v>
      </c>
      <c r="G16" s="17">
        <v>20</v>
      </c>
      <c r="H16" s="19">
        <f t="shared" si="1"/>
        <v>326</v>
      </c>
      <c r="I16" s="20">
        <f t="shared" si="2"/>
        <v>5.2953156822810588</v>
      </c>
      <c r="J16" s="21">
        <f t="shared" si="0"/>
        <v>7.7393075356415473</v>
      </c>
      <c r="K16" s="21">
        <f t="shared" si="0"/>
        <v>16.4969450101833</v>
      </c>
      <c r="L16" s="21">
        <f t="shared" si="0"/>
        <v>4.0733197556008145</v>
      </c>
      <c r="M16" s="21">
        <f t="shared" si="0"/>
        <v>66.395112016293282</v>
      </c>
    </row>
    <row r="17" spans="2:13" ht="20.100000000000001" customHeight="1">
      <c r="B17" s="4" t="s">
        <v>13</v>
      </c>
      <c r="C17" s="22">
        <v>3047</v>
      </c>
      <c r="D17" s="12">
        <v>46</v>
      </c>
      <c r="E17" s="23">
        <v>45</v>
      </c>
      <c r="F17" s="12">
        <v>228</v>
      </c>
      <c r="G17" s="12">
        <v>690</v>
      </c>
      <c r="H17" s="13">
        <f t="shared" si="1"/>
        <v>2038</v>
      </c>
      <c r="I17" s="14">
        <f t="shared" si="2"/>
        <v>1.5096816540859863</v>
      </c>
      <c r="J17" s="15">
        <f t="shared" si="0"/>
        <v>1.4768624876928127</v>
      </c>
      <c r="K17" s="15">
        <f t="shared" si="0"/>
        <v>7.4827699376435834</v>
      </c>
      <c r="L17" s="15">
        <f t="shared" si="0"/>
        <v>22.645224811289793</v>
      </c>
      <c r="M17" s="15">
        <f t="shared" si="0"/>
        <v>66.885461109287832</v>
      </c>
    </row>
    <row r="18" spans="2:13" ht="20.100000000000001" customHeight="1">
      <c r="B18" s="5" t="s">
        <v>14</v>
      </c>
      <c r="C18" s="16">
        <v>1801</v>
      </c>
      <c r="D18" s="17">
        <v>32</v>
      </c>
      <c r="E18" s="18">
        <v>22</v>
      </c>
      <c r="F18" s="17">
        <v>80</v>
      </c>
      <c r="G18" s="17">
        <v>390</v>
      </c>
      <c r="H18" s="19">
        <f t="shared" si="1"/>
        <v>1277</v>
      </c>
      <c r="I18" s="20">
        <f t="shared" si="2"/>
        <v>1.776790671848973</v>
      </c>
      <c r="J18" s="21">
        <f t="shared" si="0"/>
        <v>1.2215435868961688</v>
      </c>
      <c r="K18" s="21">
        <f t="shared" si="0"/>
        <v>4.4419766796224325</v>
      </c>
      <c r="L18" s="21">
        <f t="shared" si="0"/>
        <v>21.654636313159354</v>
      </c>
      <c r="M18" s="21">
        <f t="shared" si="0"/>
        <v>70.905052748473068</v>
      </c>
    </row>
    <row r="19" spans="2:13" ht="20.100000000000001" customHeight="1">
      <c r="B19" s="4" t="s">
        <v>15</v>
      </c>
      <c r="C19" s="22">
        <v>1829</v>
      </c>
      <c r="D19" s="10">
        <v>78</v>
      </c>
      <c r="E19" s="11">
        <v>237</v>
      </c>
      <c r="F19" s="12">
        <v>413</v>
      </c>
      <c r="G19" s="12">
        <v>40</v>
      </c>
      <c r="H19" s="13">
        <f t="shared" si="1"/>
        <v>1061</v>
      </c>
      <c r="I19" s="14">
        <f t="shared" si="2"/>
        <v>4.2646254784034987</v>
      </c>
      <c r="J19" s="15">
        <f t="shared" si="0"/>
        <v>12.957900492072172</v>
      </c>
      <c r="K19" s="15">
        <f t="shared" si="0"/>
        <v>22.58064516129032</v>
      </c>
      <c r="L19" s="15">
        <f t="shared" si="0"/>
        <v>2.1869874248223073</v>
      </c>
      <c r="M19" s="15">
        <f t="shared" si="0"/>
        <v>58.009841443411702</v>
      </c>
    </row>
    <row r="20" spans="2:13" ht="20.100000000000001" customHeight="1">
      <c r="B20" s="5" t="s">
        <v>16</v>
      </c>
      <c r="C20" s="26">
        <v>1335</v>
      </c>
      <c r="D20" s="27">
        <v>27</v>
      </c>
      <c r="E20" s="28">
        <v>10</v>
      </c>
      <c r="F20" s="27">
        <v>128</v>
      </c>
      <c r="G20" s="27" t="s">
        <v>28</v>
      </c>
      <c r="H20" s="19">
        <f t="shared" si="1"/>
        <v>1170</v>
      </c>
      <c r="I20" s="29">
        <f t="shared" si="2"/>
        <v>2.0224719101123596</v>
      </c>
      <c r="J20" s="30">
        <f t="shared" si="0"/>
        <v>0.74906367041198507</v>
      </c>
      <c r="K20" s="30">
        <f t="shared" si="0"/>
        <v>9.5880149812734086</v>
      </c>
      <c r="L20" s="30" t="s">
        <v>28</v>
      </c>
      <c r="M20" s="30">
        <f t="shared" si="0"/>
        <v>87.640449438202253</v>
      </c>
    </row>
    <row r="21" spans="2:13" ht="20.100000000000001" customHeight="1">
      <c r="B21" s="6" t="s">
        <v>17</v>
      </c>
      <c r="C21" s="31">
        <f t="shared" ref="C21:H21" si="3">SUM(C20,C18,C17,C12,C8,C7)</f>
        <v>11985</v>
      </c>
      <c r="D21" s="32">
        <f t="shared" si="3"/>
        <v>201</v>
      </c>
      <c r="E21" s="31">
        <f t="shared" si="3"/>
        <v>232</v>
      </c>
      <c r="F21" s="33">
        <f t="shared" si="3"/>
        <v>1048</v>
      </c>
      <c r="G21" s="33">
        <f t="shared" si="3"/>
        <v>1630</v>
      </c>
      <c r="H21" s="34">
        <f t="shared" si="3"/>
        <v>8874</v>
      </c>
      <c r="I21" s="35">
        <f t="shared" si="2"/>
        <v>1.6770963704630788</v>
      </c>
      <c r="J21" s="35">
        <f t="shared" si="2"/>
        <v>1.9357530246141008</v>
      </c>
      <c r="K21" s="35">
        <f t="shared" si="2"/>
        <v>8.7442636629119725</v>
      </c>
      <c r="L21" s="35">
        <f t="shared" si="2"/>
        <v>13.600333750521484</v>
      </c>
      <c r="M21" s="35">
        <f t="shared" si="2"/>
        <v>74.042553191489361</v>
      </c>
    </row>
    <row r="22" spans="2:13">
      <c r="B22" s="7" t="s">
        <v>18</v>
      </c>
      <c r="C22" s="11">
        <f t="shared" ref="C22:H22" si="4">SUM(C19,C16,C15,C14,C13,C11,C10,C9,C5,C6)</f>
        <v>46515</v>
      </c>
      <c r="D22" s="13">
        <f t="shared" si="4"/>
        <v>4193</v>
      </c>
      <c r="E22" s="11">
        <f t="shared" si="4"/>
        <v>6334</v>
      </c>
      <c r="F22" s="23">
        <f t="shared" si="4"/>
        <v>16895</v>
      </c>
      <c r="G22" s="23">
        <f t="shared" si="4"/>
        <v>2244</v>
      </c>
      <c r="H22" s="23">
        <f t="shared" si="4"/>
        <v>16849</v>
      </c>
      <c r="I22" s="15">
        <f t="shared" si="2"/>
        <v>9.0142964635063958</v>
      </c>
      <c r="J22" s="15">
        <f t="shared" si="2"/>
        <v>13.617112759324948</v>
      </c>
      <c r="K22" s="15">
        <f t="shared" si="2"/>
        <v>36.321616682790498</v>
      </c>
      <c r="L22" s="15">
        <f t="shared" si="2"/>
        <v>4.8242502418574658</v>
      </c>
      <c r="M22" s="15">
        <f t="shared" si="2"/>
        <v>36.222723852520694</v>
      </c>
    </row>
    <row r="23" spans="2:13" ht="20.100000000000001" customHeight="1">
      <c r="B23" s="8" t="s">
        <v>19</v>
      </c>
      <c r="C23" s="36">
        <f>SUM(C5:C20)</f>
        <v>58500</v>
      </c>
      <c r="D23" s="37">
        <f t="shared" ref="D23:G23" si="5">SUM(D5:D20)</f>
        <v>4394</v>
      </c>
      <c r="E23" s="36">
        <f t="shared" si="5"/>
        <v>6566</v>
      </c>
      <c r="F23" s="38">
        <f t="shared" si="5"/>
        <v>17943</v>
      </c>
      <c r="G23" s="38">
        <f t="shared" si="5"/>
        <v>3874</v>
      </c>
      <c r="H23" s="32">
        <f>SUM(H5:H20)</f>
        <v>25723</v>
      </c>
      <c r="I23" s="39">
        <f t="shared" si="2"/>
        <v>7.5111111111111111</v>
      </c>
      <c r="J23" s="40">
        <f t="shared" si="2"/>
        <v>11.223931623931623</v>
      </c>
      <c r="K23" s="40">
        <f t="shared" si="2"/>
        <v>30.671794871794873</v>
      </c>
      <c r="L23" s="40">
        <f t="shared" si="2"/>
        <v>6.6222222222222227</v>
      </c>
      <c r="M23" s="40">
        <f t="shared" si="2"/>
        <v>43.970940170940167</v>
      </c>
    </row>
    <row r="24" spans="2:13">
      <c r="B24" s="126" t="s">
        <v>29</v>
      </c>
      <c r="C24" s="126"/>
      <c r="D24" s="126"/>
      <c r="E24" s="126"/>
      <c r="F24" s="126"/>
      <c r="G24" s="126"/>
      <c r="H24" s="126"/>
      <c r="I24" s="126"/>
      <c r="J24" s="126"/>
      <c r="K24" s="126"/>
      <c r="L24" s="126"/>
      <c r="M24" s="126"/>
    </row>
    <row r="25" spans="2:13" ht="45.75" customHeight="1">
      <c r="B25" s="128" t="s">
        <v>50</v>
      </c>
      <c r="C25" s="128"/>
      <c r="D25" s="128"/>
      <c r="E25" s="128"/>
      <c r="F25" s="128"/>
      <c r="G25" s="128"/>
      <c r="H25" s="128"/>
      <c r="I25" s="128"/>
      <c r="J25" s="128"/>
      <c r="K25" s="128"/>
      <c r="L25" s="128"/>
      <c r="M25" s="128"/>
    </row>
    <row r="26" spans="2:13">
      <c r="B26" s="127" t="s">
        <v>51</v>
      </c>
      <c r="C26" s="127"/>
      <c r="D26" s="127"/>
      <c r="E26" s="127"/>
      <c r="F26" s="127"/>
      <c r="G26" s="127"/>
      <c r="H26" s="127"/>
      <c r="I26" s="127"/>
      <c r="J26" s="127"/>
      <c r="K26" s="127"/>
      <c r="L26" s="127"/>
      <c r="M26" s="127"/>
    </row>
    <row r="27" spans="2:13">
      <c r="B27" s="1"/>
      <c r="C27" s="1"/>
      <c r="D27" s="1"/>
      <c r="E27" s="1"/>
      <c r="F27" s="1"/>
      <c r="G27" s="1"/>
      <c r="H27" s="1"/>
      <c r="I27" s="1"/>
      <c r="J27" s="1"/>
      <c r="K27" s="1"/>
      <c r="L27" s="1"/>
      <c r="M27" s="1"/>
    </row>
    <row r="28" spans="2:13">
      <c r="B28" s="1"/>
      <c r="C28" s="1"/>
      <c r="D28" s="1"/>
      <c r="E28" s="1"/>
      <c r="F28" s="1"/>
      <c r="G28" s="1"/>
      <c r="H28" s="1"/>
      <c r="I28" s="1"/>
      <c r="J28" s="1"/>
      <c r="K28" s="1"/>
      <c r="L28" s="1"/>
      <c r="M28" s="1"/>
    </row>
    <row r="29" spans="2:13">
      <c r="B29" s="1"/>
      <c r="C29" s="1"/>
      <c r="D29" s="1"/>
      <c r="E29" s="1"/>
      <c r="F29" s="1"/>
      <c r="G29" s="1"/>
      <c r="H29" s="1"/>
      <c r="I29" s="1"/>
      <c r="J29" s="1"/>
      <c r="K29" s="1"/>
      <c r="L29" s="1"/>
      <c r="M29" s="1"/>
    </row>
    <row r="30" spans="2:13">
      <c r="B30" s="1"/>
      <c r="C30" s="1"/>
      <c r="D30" s="1"/>
      <c r="E30" s="1"/>
      <c r="F30" s="1"/>
      <c r="G30" s="1"/>
      <c r="H30" s="1"/>
      <c r="I30" s="1"/>
      <c r="J30" s="1"/>
      <c r="K30" s="1"/>
      <c r="L30" s="1"/>
      <c r="M30" s="1"/>
    </row>
    <row r="31" spans="2:13">
      <c r="B31" s="1"/>
      <c r="C31" s="1"/>
      <c r="D31" s="1"/>
      <c r="E31" s="1"/>
      <c r="F31" s="1"/>
      <c r="G31" s="1"/>
      <c r="H31" s="1"/>
      <c r="I31" s="1"/>
      <c r="J31" s="1"/>
      <c r="K31" s="1"/>
      <c r="L31" s="1"/>
      <c r="M31" s="1"/>
    </row>
  </sheetData>
  <mergeCells count="7">
    <mergeCell ref="B26:M26"/>
    <mergeCell ref="B2:M2"/>
    <mergeCell ref="B3:B4"/>
    <mergeCell ref="C4:H4"/>
    <mergeCell ref="I4:M4"/>
    <mergeCell ref="B24:M24"/>
    <mergeCell ref="B25:M2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80B3F-4B62-49DB-B8C0-FE31FBD75E0E}">
  <dimension ref="B2:Q30"/>
  <sheetViews>
    <sheetView workbookViewId="0">
      <selection activeCell="C42" sqref="C42"/>
    </sheetView>
  </sheetViews>
  <sheetFormatPr baseColWidth="10" defaultColWidth="9.59765625" defaultRowHeight="15.6"/>
  <cols>
    <col min="2" max="2" width="27" customWidth="1"/>
    <col min="3" max="3" width="22.3984375" customWidth="1"/>
    <col min="4" max="13" width="20.59765625" customWidth="1"/>
    <col min="14" max="20" width="13.19921875" customWidth="1"/>
  </cols>
  <sheetData>
    <row r="2" spans="2:17" ht="15.6" customHeight="1">
      <c r="B2" s="119" t="s">
        <v>38</v>
      </c>
      <c r="C2" s="119"/>
      <c r="D2" s="119"/>
      <c r="E2" s="119"/>
      <c r="F2" s="119"/>
      <c r="G2" s="119"/>
      <c r="H2" s="119"/>
      <c r="I2" s="119"/>
      <c r="J2" s="119"/>
      <c r="K2" s="119"/>
      <c r="L2" s="119"/>
      <c r="M2" s="119"/>
      <c r="N2" s="41"/>
      <c r="O2" s="41"/>
      <c r="P2" s="41"/>
      <c r="Q2" s="41"/>
    </row>
    <row r="3" spans="2:17" ht="66" customHeight="1">
      <c r="B3" s="120" t="s">
        <v>20</v>
      </c>
      <c r="C3" s="2" t="s">
        <v>39</v>
      </c>
      <c r="D3" s="3" t="s">
        <v>30</v>
      </c>
      <c r="E3" s="3" t="s">
        <v>31</v>
      </c>
      <c r="F3" s="3" t="s">
        <v>32</v>
      </c>
      <c r="G3" s="3" t="s">
        <v>33</v>
      </c>
      <c r="H3" s="3" t="s">
        <v>23</v>
      </c>
      <c r="I3" s="3" t="s">
        <v>30</v>
      </c>
      <c r="J3" s="3" t="s">
        <v>31</v>
      </c>
      <c r="K3" s="3" t="s">
        <v>32</v>
      </c>
      <c r="L3" s="3" t="s">
        <v>33</v>
      </c>
      <c r="M3" s="3" t="s">
        <v>23</v>
      </c>
    </row>
    <row r="4" spans="2:17" ht="20.100000000000001" customHeight="1">
      <c r="B4" s="121"/>
      <c r="C4" s="122" t="s">
        <v>0</v>
      </c>
      <c r="D4" s="123"/>
      <c r="E4" s="123"/>
      <c r="F4" s="123"/>
      <c r="G4" s="123"/>
      <c r="H4" s="124"/>
      <c r="I4" s="125" t="s">
        <v>21</v>
      </c>
      <c r="J4" s="123"/>
      <c r="K4" s="123"/>
      <c r="L4" s="123"/>
      <c r="M4" s="124"/>
    </row>
    <row r="5" spans="2:17" ht="20.100000000000001" customHeight="1">
      <c r="B5" s="4" t="s">
        <v>1</v>
      </c>
      <c r="C5" s="9">
        <v>9288</v>
      </c>
      <c r="D5" s="10">
        <v>996</v>
      </c>
      <c r="E5" s="11">
        <v>1526</v>
      </c>
      <c r="F5" s="12">
        <v>3981</v>
      </c>
      <c r="G5" s="12">
        <v>410</v>
      </c>
      <c r="H5" s="13">
        <f>C5-SUM(D5:G5)</f>
        <v>2375</v>
      </c>
      <c r="I5" s="14">
        <f>D5/$C5*100</f>
        <v>10.723514211886306</v>
      </c>
      <c r="J5" s="15">
        <f t="shared" ref="J5:M20" si="0">E5/$C5*100</f>
        <v>16.429801894918175</v>
      </c>
      <c r="K5" s="15">
        <f t="shared" si="0"/>
        <v>42.861757105943155</v>
      </c>
      <c r="L5" s="15">
        <f t="shared" si="0"/>
        <v>4.4142980189491814</v>
      </c>
      <c r="M5" s="15">
        <f>H5/$C5*100</f>
        <v>25.570628768303187</v>
      </c>
    </row>
    <row r="6" spans="2:17" ht="20.100000000000001" customHeight="1">
      <c r="B6" s="5" t="s">
        <v>2</v>
      </c>
      <c r="C6" s="16">
        <v>9645</v>
      </c>
      <c r="D6" s="17">
        <v>1393</v>
      </c>
      <c r="E6" s="18">
        <v>1710</v>
      </c>
      <c r="F6" s="17">
        <v>3038</v>
      </c>
      <c r="G6" s="17">
        <v>879</v>
      </c>
      <c r="H6" s="19">
        <f t="shared" ref="H6:H20" si="1">C6-SUM(D6:G6)</f>
        <v>2625</v>
      </c>
      <c r="I6" s="20">
        <f t="shared" ref="I6:M23" si="2">D6/$C6*100</f>
        <v>14.442716433385176</v>
      </c>
      <c r="J6" s="21">
        <f t="shared" si="0"/>
        <v>17.729393468118197</v>
      </c>
      <c r="K6" s="21">
        <f t="shared" si="0"/>
        <v>31.498185588387766</v>
      </c>
      <c r="L6" s="21">
        <f t="shared" si="0"/>
        <v>9.1135303265940895</v>
      </c>
      <c r="M6" s="21">
        <f t="shared" si="0"/>
        <v>27.216174183514774</v>
      </c>
    </row>
    <row r="7" spans="2:17" ht="20.100000000000001" customHeight="1">
      <c r="B7" s="4" t="s">
        <v>3</v>
      </c>
      <c r="C7" s="22">
        <v>2663</v>
      </c>
      <c r="D7" s="12">
        <v>65</v>
      </c>
      <c r="E7" s="23">
        <v>104</v>
      </c>
      <c r="F7" s="12">
        <v>458</v>
      </c>
      <c r="G7" s="12" t="s">
        <v>28</v>
      </c>
      <c r="H7" s="13">
        <f t="shared" si="1"/>
        <v>2036</v>
      </c>
      <c r="I7" s="14">
        <f t="shared" si="2"/>
        <v>2.4408561772437101</v>
      </c>
      <c r="J7" s="15">
        <f t="shared" si="0"/>
        <v>3.9053698835899362</v>
      </c>
      <c r="K7" s="15">
        <f t="shared" si="0"/>
        <v>17.198648141194141</v>
      </c>
      <c r="L7" s="15" t="s">
        <v>28</v>
      </c>
      <c r="M7" s="15">
        <f t="shared" si="0"/>
        <v>76.455125797972215</v>
      </c>
    </row>
    <row r="8" spans="2:17" ht="20.100000000000001" customHeight="1">
      <c r="B8" s="5" t="s">
        <v>4</v>
      </c>
      <c r="C8" s="16">
        <v>1944</v>
      </c>
      <c r="D8" s="24">
        <v>23</v>
      </c>
      <c r="E8" s="25">
        <v>17</v>
      </c>
      <c r="F8" s="17">
        <v>91</v>
      </c>
      <c r="G8" s="17">
        <v>379</v>
      </c>
      <c r="H8" s="19">
        <f t="shared" si="1"/>
        <v>1434</v>
      </c>
      <c r="I8" s="20">
        <f t="shared" si="2"/>
        <v>1.1831275720164609</v>
      </c>
      <c r="J8" s="21">
        <f t="shared" si="0"/>
        <v>0.87448559670781889</v>
      </c>
      <c r="K8" s="21">
        <f t="shared" si="0"/>
        <v>4.6810699588477371</v>
      </c>
      <c r="L8" s="21">
        <f t="shared" si="0"/>
        <v>19.495884773662549</v>
      </c>
      <c r="M8" s="21">
        <f t="shared" si="0"/>
        <v>73.76543209876543</v>
      </c>
    </row>
    <row r="9" spans="2:17" ht="20.100000000000001" customHeight="1">
      <c r="B9" s="4" t="s">
        <v>5</v>
      </c>
      <c r="C9" s="22">
        <v>461</v>
      </c>
      <c r="D9" s="12">
        <v>95</v>
      </c>
      <c r="E9" s="23">
        <v>60</v>
      </c>
      <c r="F9" s="12">
        <v>85</v>
      </c>
      <c r="G9" s="12">
        <v>24</v>
      </c>
      <c r="H9" s="13">
        <f t="shared" si="1"/>
        <v>197</v>
      </c>
      <c r="I9" s="14">
        <f t="shared" si="2"/>
        <v>20.607375271149674</v>
      </c>
      <c r="J9" s="15">
        <f t="shared" si="0"/>
        <v>13.015184381778742</v>
      </c>
      <c r="K9" s="15">
        <f t="shared" si="0"/>
        <v>18.43817787418655</v>
      </c>
      <c r="L9" s="15">
        <f t="shared" si="0"/>
        <v>5.2060737527114966</v>
      </c>
      <c r="M9" s="15">
        <f t="shared" si="0"/>
        <v>42.733188720173537</v>
      </c>
    </row>
    <row r="10" spans="2:17" ht="20.100000000000001" customHeight="1">
      <c r="B10" s="5" t="s">
        <v>6</v>
      </c>
      <c r="C10" s="16">
        <v>1133</v>
      </c>
      <c r="D10" s="17">
        <v>63</v>
      </c>
      <c r="E10" s="18">
        <v>67</v>
      </c>
      <c r="F10" s="17">
        <v>174</v>
      </c>
      <c r="G10" s="17">
        <v>7</v>
      </c>
      <c r="H10" s="19">
        <f t="shared" si="1"/>
        <v>822</v>
      </c>
      <c r="I10" s="20">
        <f t="shared" si="2"/>
        <v>5.5604589585172111</v>
      </c>
      <c r="J10" s="21">
        <f t="shared" si="0"/>
        <v>5.9135039717563984</v>
      </c>
      <c r="K10" s="21">
        <f t="shared" si="0"/>
        <v>15.357458075904679</v>
      </c>
      <c r="L10" s="21">
        <f t="shared" si="0"/>
        <v>0.61782877316857898</v>
      </c>
      <c r="M10" s="21">
        <f t="shared" si="0"/>
        <v>72.550750220653143</v>
      </c>
    </row>
    <row r="11" spans="2:17" ht="20.100000000000001" customHeight="1">
      <c r="B11" s="4" t="s">
        <v>7</v>
      </c>
      <c r="C11" s="22">
        <v>4326</v>
      </c>
      <c r="D11" s="12">
        <v>553</v>
      </c>
      <c r="E11" s="23">
        <v>566</v>
      </c>
      <c r="F11" s="12">
        <v>1440</v>
      </c>
      <c r="G11" s="12">
        <v>169</v>
      </c>
      <c r="H11" s="13">
        <f t="shared" si="1"/>
        <v>1598</v>
      </c>
      <c r="I11" s="14">
        <f t="shared" si="2"/>
        <v>12.7831715210356</v>
      </c>
      <c r="J11" s="15">
        <f t="shared" si="0"/>
        <v>13.083680073971335</v>
      </c>
      <c r="K11" s="15">
        <f t="shared" si="0"/>
        <v>33.287101248266296</v>
      </c>
      <c r="L11" s="15">
        <f t="shared" si="0"/>
        <v>3.906611188164586</v>
      </c>
      <c r="M11" s="15">
        <f t="shared" si="0"/>
        <v>36.939435968562186</v>
      </c>
    </row>
    <row r="12" spans="2:17" ht="20.100000000000001" customHeight="1">
      <c r="B12" s="5" t="s">
        <v>8</v>
      </c>
      <c r="C12" s="16">
        <v>1111</v>
      </c>
      <c r="D12" s="17">
        <v>6</v>
      </c>
      <c r="E12" s="18">
        <v>24</v>
      </c>
      <c r="F12" s="17">
        <v>51</v>
      </c>
      <c r="G12" s="17">
        <v>159</v>
      </c>
      <c r="H12" s="19">
        <f t="shared" si="1"/>
        <v>871</v>
      </c>
      <c r="I12" s="20">
        <f t="shared" si="2"/>
        <v>0.54005400540054005</v>
      </c>
      <c r="J12" s="21">
        <f t="shared" si="0"/>
        <v>2.1602160216021602</v>
      </c>
      <c r="K12" s="21">
        <f t="shared" si="0"/>
        <v>4.5904590459045904</v>
      </c>
      <c r="L12" s="21">
        <f t="shared" si="0"/>
        <v>14.311431143114312</v>
      </c>
      <c r="M12" s="21">
        <f t="shared" si="0"/>
        <v>78.397839783978398</v>
      </c>
    </row>
    <row r="13" spans="2:17" ht="20.100000000000001" customHeight="1">
      <c r="B13" s="4" t="s">
        <v>9</v>
      </c>
      <c r="C13" s="22">
        <v>5594</v>
      </c>
      <c r="D13" s="12">
        <v>594</v>
      </c>
      <c r="E13" s="23">
        <v>957</v>
      </c>
      <c r="F13" s="12">
        <v>1627</v>
      </c>
      <c r="G13" s="12">
        <v>549</v>
      </c>
      <c r="H13" s="13">
        <f t="shared" si="1"/>
        <v>1867</v>
      </c>
      <c r="I13" s="14">
        <f t="shared" si="2"/>
        <v>10.618519842688595</v>
      </c>
      <c r="J13" s="15">
        <f t="shared" si="0"/>
        <v>17.107615302109402</v>
      </c>
      <c r="K13" s="15">
        <f t="shared" si="0"/>
        <v>29.084733643189132</v>
      </c>
      <c r="L13" s="15">
        <f t="shared" si="0"/>
        <v>9.8140865212727935</v>
      </c>
      <c r="M13" s="15">
        <f t="shared" si="0"/>
        <v>33.375044690740083</v>
      </c>
    </row>
    <row r="14" spans="2:17" ht="20.100000000000001" customHeight="1">
      <c r="B14" s="5" t="s">
        <v>10</v>
      </c>
      <c r="C14" s="16">
        <v>10398</v>
      </c>
      <c r="D14" s="17">
        <v>356</v>
      </c>
      <c r="E14" s="18">
        <v>725</v>
      </c>
      <c r="F14" s="17">
        <v>5028</v>
      </c>
      <c r="G14" s="17">
        <v>51</v>
      </c>
      <c r="H14" s="19">
        <f t="shared" si="1"/>
        <v>4238</v>
      </c>
      <c r="I14" s="20">
        <f t="shared" si="2"/>
        <v>3.4237353337180227</v>
      </c>
      <c r="J14" s="21">
        <f t="shared" si="0"/>
        <v>6.9724947105212545</v>
      </c>
      <c r="K14" s="21">
        <f t="shared" si="0"/>
        <v>48.355452971725335</v>
      </c>
      <c r="L14" s="21">
        <f t="shared" si="0"/>
        <v>0.49047893825735717</v>
      </c>
      <c r="M14" s="21">
        <f t="shared" si="0"/>
        <v>40.75783804577803</v>
      </c>
    </row>
    <row r="15" spans="2:17" ht="20.100000000000001" customHeight="1">
      <c r="B15" s="4" t="s">
        <v>11</v>
      </c>
      <c r="C15" s="22">
        <v>2572</v>
      </c>
      <c r="D15" s="12">
        <v>70</v>
      </c>
      <c r="E15" s="23">
        <v>66</v>
      </c>
      <c r="F15" s="12">
        <v>999</v>
      </c>
      <c r="G15" s="12">
        <v>102</v>
      </c>
      <c r="H15" s="13">
        <f t="shared" si="1"/>
        <v>1335</v>
      </c>
      <c r="I15" s="14">
        <f t="shared" si="2"/>
        <v>2.7216174183514776</v>
      </c>
      <c r="J15" s="15">
        <f t="shared" si="0"/>
        <v>2.5660964230171075</v>
      </c>
      <c r="K15" s="15">
        <f t="shared" si="0"/>
        <v>38.841368584758946</v>
      </c>
      <c r="L15" s="15">
        <f t="shared" si="0"/>
        <v>3.9657853810264383</v>
      </c>
      <c r="M15" s="15">
        <f t="shared" si="0"/>
        <v>51.90513219284604</v>
      </c>
    </row>
    <row r="16" spans="2:17" ht="20.100000000000001" customHeight="1">
      <c r="B16" s="5" t="s">
        <v>12</v>
      </c>
      <c r="C16" s="16">
        <v>488</v>
      </c>
      <c r="D16" s="24">
        <v>27</v>
      </c>
      <c r="E16" s="25">
        <v>42</v>
      </c>
      <c r="F16" s="17">
        <v>76</v>
      </c>
      <c r="G16" s="17">
        <v>18</v>
      </c>
      <c r="H16" s="19">
        <f t="shared" si="1"/>
        <v>325</v>
      </c>
      <c r="I16" s="20">
        <f t="shared" si="2"/>
        <v>5.5327868852459012</v>
      </c>
      <c r="J16" s="21">
        <f t="shared" si="0"/>
        <v>8.6065573770491799</v>
      </c>
      <c r="K16" s="21">
        <f t="shared" si="0"/>
        <v>15.573770491803279</v>
      </c>
      <c r="L16" s="21">
        <f t="shared" si="0"/>
        <v>3.6885245901639343</v>
      </c>
      <c r="M16" s="21">
        <f t="shared" si="0"/>
        <v>66.598360655737707</v>
      </c>
    </row>
    <row r="17" spans="2:13" ht="20.100000000000001" customHeight="1">
      <c r="B17" s="4" t="s">
        <v>13</v>
      </c>
      <c r="C17" s="22">
        <v>3025</v>
      </c>
      <c r="D17" s="12">
        <v>50</v>
      </c>
      <c r="E17" s="23">
        <v>50</v>
      </c>
      <c r="F17" s="12">
        <v>224</v>
      </c>
      <c r="G17" s="12">
        <v>677</v>
      </c>
      <c r="H17" s="13">
        <f t="shared" si="1"/>
        <v>2024</v>
      </c>
      <c r="I17" s="14">
        <f t="shared" si="2"/>
        <v>1.6528925619834711</v>
      </c>
      <c r="J17" s="15">
        <f t="shared" si="0"/>
        <v>1.6528925619834711</v>
      </c>
      <c r="K17" s="15">
        <f t="shared" si="0"/>
        <v>7.4049586776859506</v>
      </c>
      <c r="L17" s="15">
        <f t="shared" si="0"/>
        <v>22.380165289256198</v>
      </c>
      <c r="M17" s="15">
        <f t="shared" si="0"/>
        <v>66.909090909090907</v>
      </c>
    </row>
    <row r="18" spans="2:13" ht="20.100000000000001" customHeight="1">
      <c r="B18" s="5" t="s">
        <v>14</v>
      </c>
      <c r="C18" s="16">
        <v>1800</v>
      </c>
      <c r="D18" s="17">
        <v>35</v>
      </c>
      <c r="E18" s="18">
        <v>20</v>
      </c>
      <c r="F18" s="17">
        <v>85</v>
      </c>
      <c r="G18" s="17">
        <v>386</v>
      </c>
      <c r="H18" s="19">
        <f t="shared" si="1"/>
        <v>1274</v>
      </c>
      <c r="I18" s="20">
        <f t="shared" si="2"/>
        <v>1.9444444444444444</v>
      </c>
      <c r="J18" s="21">
        <f t="shared" si="0"/>
        <v>1.1111111111111112</v>
      </c>
      <c r="K18" s="21">
        <f t="shared" si="0"/>
        <v>4.7222222222222223</v>
      </c>
      <c r="L18" s="21">
        <f t="shared" si="0"/>
        <v>21.444444444444443</v>
      </c>
      <c r="M18" s="21">
        <f t="shared" si="0"/>
        <v>70.777777777777771</v>
      </c>
    </row>
    <row r="19" spans="2:13" ht="20.100000000000001" customHeight="1">
      <c r="B19" s="4" t="s">
        <v>15</v>
      </c>
      <c r="C19" s="22">
        <v>1816</v>
      </c>
      <c r="D19" s="10">
        <v>85</v>
      </c>
      <c r="E19" s="11">
        <v>243</v>
      </c>
      <c r="F19" s="12">
        <v>431</v>
      </c>
      <c r="G19" s="12">
        <v>42</v>
      </c>
      <c r="H19" s="13">
        <f t="shared" si="1"/>
        <v>1015</v>
      </c>
      <c r="I19" s="14">
        <f t="shared" si="2"/>
        <v>4.680616740088106</v>
      </c>
      <c r="J19" s="15">
        <f t="shared" si="0"/>
        <v>13.381057268722468</v>
      </c>
      <c r="K19" s="15">
        <f t="shared" si="0"/>
        <v>23.733480176211454</v>
      </c>
      <c r="L19" s="15">
        <f t="shared" si="0"/>
        <v>2.3127753303964758</v>
      </c>
      <c r="M19" s="15">
        <f t="shared" si="0"/>
        <v>55.892070484581502</v>
      </c>
    </row>
    <row r="20" spans="2:13" ht="20.100000000000001" customHeight="1">
      <c r="B20" s="5" t="s">
        <v>16</v>
      </c>
      <c r="C20" s="26">
        <v>1330</v>
      </c>
      <c r="D20" s="27">
        <v>28</v>
      </c>
      <c r="E20" s="28">
        <v>10</v>
      </c>
      <c r="F20" s="27">
        <v>114</v>
      </c>
      <c r="G20" s="27" t="s">
        <v>28</v>
      </c>
      <c r="H20" s="19">
        <f t="shared" si="1"/>
        <v>1178</v>
      </c>
      <c r="I20" s="29">
        <f t="shared" si="2"/>
        <v>2.1052631578947367</v>
      </c>
      <c r="J20" s="30">
        <f t="shared" si="0"/>
        <v>0.75187969924812026</v>
      </c>
      <c r="K20" s="30">
        <f t="shared" si="0"/>
        <v>8.5714285714285712</v>
      </c>
      <c r="L20" s="30" t="s">
        <v>28</v>
      </c>
      <c r="M20" s="30">
        <f t="shared" si="0"/>
        <v>88.571428571428569</v>
      </c>
    </row>
    <row r="21" spans="2:13" ht="20.100000000000001" customHeight="1">
      <c r="B21" s="6" t="s">
        <v>17</v>
      </c>
      <c r="C21" s="31">
        <f t="shared" ref="C21:H21" si="3">SUM(C20,C18,C17,C12,C8,C7)</f>
        <v>11873</v>
      </c>
      <c r="D21" s="32">
        <f t="shared" si="3"/>
        <v>207</v>
      </c>
      <c r="E21" s="31">
        <f t="shared" si="3"/>
        <v>225</v>
      </c>
      <c r="F21" s="33">
        <f t="shared" si="3"/>
        <v>1023</v>
      </c>
      <c r="G21" s="33">
        <f t="shared" si="3"/>
        <v>1601</v>
      </c>
      <c r="H21" s="34">
        <f t="shared" si="3"/>
        <v>8817</v>
      </c>
      <c r="I21" s="35">
        <f t="shared" si="2"/>
        <v>1.7434515286785142</v>
      </c>
      <c r="J21" s="35">
        <f t="shared" si="2"/>
        <v>1.8950560094331677</v>
      </c>
      <c r="K21" s="35">
        <f t="shared" si="2"/>
        <v>8.6161879895561366</v>
      </c>
      <c r="L21" s="35">
        <f t="shared" si="2"/>
        <v>13.484376316011119</v>
      </c>
      <c r="M21" s="35">
        <f t="shared" si="2"/>
        <v>74.260928156321057</v>
      </c>
    </row>
    <row r="22" spans="2:13" ht="20.100000000000001" customHeight="1">
      <c r="B22" s="7" t="s">
        <v>18</v>
      </c>
      <c r="C22" s="11">
        <f t="shared" ref="C22:H22" si="4">SUM(C19,C16,C15,C14,C13,C11,C10,C9,C5,C6)</f>
        <v>45721</v>
      </c>
      <c r="D22" s="13">
        <f t="shared" si="4"/>
        <v>4232</v>
      </c>
      <c r="E22" s="11">
        <f t="shared" si="4"/>
        <v>5962</v>
      </c>
      <c r="F22" s="23">
        <f t="shared" si="4"/>
        <v>16879</v>
      </c>
      <c r="G22" s="23">
        <f t="shared" si="4"/>
        <v>2251</v>
      </c>
      <c r="H22" s="23">
        <f t="shared" si="4"/>
        <v>16397</v>
      </c>
      <c r="I22" s="15">
        <f t="shared" si="2"/>
        <v>9.2561405043634224</v>
      </c>
      <c r="J22" s="15">
        <f t="shared" si="2"/>
        <v>13.039959755910852</v>
      </c>
      <c r="K22" s="15">
        <f t="shared" si="2"/>
        <v>36.917390258305808</v>
      </c>
      <c r="L22" s="15">
        <f t="shared" si="2"/>
        <v>4.923339384527897</v>
      </c>
      <c r="M22" s="15">
        <f t="shared" si="2"/>
        <v>35.86317009689202</v>
      </c>
    </row>
    <row r="23" spans="2:13" ht="20.100000000000001" customHeight="1">
      <c r="B23" s="8" t="s">
        <v>19</v>
      </c>
      <c r="C23" s="36">
        <f>SUM(C5:C20)</f>
        <v>57594</v>
      </c>
      <c r="D23" s="37">
        <f t="shared" ref="D23:G23" si="5">SUM(D5:D20)</f>
        <v>4439</v>
      </c>
      <c r="E23" s="36">
        <f t="shared" si="5"/>
        <v>6187</v>
      </c>
      <c r="F23" s="38">
        <f t="shared" si="5"/>
        <v>17902</v>
      </c>
      <c r="G23" s="38">
        <f t="shared" si="5"/>
        <v>3852</v>
      </c>
      <c r="H23" s="32">
        <f>SUM(H5:H20)</f>
        <v>25214</v>
      </c>
      <c r="I23" s="39">
        <f t="shared" si="2"/>
        <v>7.7074000763968478</v>
      </c>
      <c r="J23" s="40">
        <f t="shared" si="2"/>
        <v>10.742438448449491</v>
      </c>
      <c r="K23" s="40">
        <f t="shared" si="2"/>
        <v>31.083098933916727</v>
      </c>
      <c r="L23" s="40">
        <f t="shared" si="2"/>
        <v>6.6881966871549121</v>
      </c>
      <c r="M23" s="40">
        <f t="shared" si="2"/>
        <v>43.778865854082021</v>
      </c>
    </row>
    <row r="24" spans="2:13">
      <c r="B24" s="126" t="s">
        <v>29</v>
      </c>
      <c r="C24" s="126"/>
      <c r="D24" s="126"/>
      <c r="E24" s="126"/>
      <c r="F24" s="126"/>
      <c r="G24" s="126"/>
      <c r="H24" s="126"/>
      <c r="I24" s="126"/>
      <c r="J24" s="126"/>
      <c r="K24" s="126"/>
      <c r="L24" s="126"/>
      <c r="M24" s="126"/>
    </row>
    <row r="25" spans="2:13">
      <c r="B25" s="129" t="s">
        <v>40</v>
      </c>
      <c r="C25" s="129"/>
      <c r="D25" s="129"/>
      <c r="E25" s="129"/>
      <c r="F25" s="129"/>
      <c r="G25" s="129"/>
      <c r="H25" s="129"/>
      <c r="I25" s="129"/>
      <c r="J25" s="129"/>
      <c r="K25" s="129"/>
      <c r="L25" s="129"/>
      <c r="M25" s="129"/>
    </row>
    <row r="26" spans="2:13">
      <c r="B26" s="1"/>
      <c r="C26" s="1"/>
      <c r="D26" s="1"/>
      <c r="E26" s="1"/>
      <c r="F26" s="1"/>
      <c r="G26" s="1"/>
      <c r="H26" s="1"/>
      <c r="I26" s="1"/>
      <c r="J26" s="1"/>
      <c r="K26" s="1"/>
      <c r="L26" s="1"/>
      <c r="M26" s="1"/>
    </row>
    <row r="27" spans="2:13">
      <c r="B27" s="1"/>
      <c r="C27" s="1"/>
      <c r="D27" s="1"/>
      <c r="E27" s="1"/>
      <c r="F27" s="1"/>
      <c r="G27" s="1"/>
      <c r="H27" s="1"/>
      <c r="I27" s="1"/>
      <c r="J27" s="1"/>
      <c r="K27" s="1"/>
      <c r="L27" s="1"/>
      <c r="M27" s="1"/>
    </row>
    <row r="28" spans="2:13">
      <c r="B28" s="1"/>
      <c r="C28" s="1"/>
      <c r="D28" s="1"/>
      <c r="E28" s="1"/>
      <c r="F28" s="1"/>
      <c r="G28" s="1"/>
      <c r="H28" s="1"/>
      <c r="I28" s="1"/>
      <c r="J28" s="1"/>
      <c r="K28" s="1"/>
      <c r="L28" s="1"/>
      <c r="M28" s="1"/>
    </row>
    <row r="29" spans="2:13">
      <c r="B29" s="1"/>
      <c r="C29" s="1"/>
      <c r="D29" s="1"/>
      <c r="E29" s="1"/>
      <c r="F29" s="1"/>
      <c r="G29" s="1"/>
      <c r="H29" s="1"/>
      <c r="I29" s="1"/>
      <c r="J29" s="1"/>
      <c r="K29" s="1"/>
      <c r="L29" s="1"/>
      <c r="M29" s="1"/>
    </row>
    <row r="30" spans="2:13">
      <c r="B30" s="1"/>
      <c r="C30" s="1"/>
      <c r="D30" s="1"/>
      <c r="E30" s="1"/>
      <c r="F30" s="1"/>
      <c r="G30" s="1"/>
      <c r="H30" s="1"/>
      <c r="I30" s="1"/>
      <c r="J30" s="1"/>
      <c r="K30" s="1"/>
      <c r="L30" s="1"/>
      <c r="M30" s="1"/>
    </row>
  </sheetData>
  <mergeCells count="6">
    <mergeCell ref="B25:M25"/>
    <mergeCell ref="B2:M2"/>
    <mergeCell ref="B3:B4"/>
    <mergeCell ref="C4:H4"/>
    <mergeCell ref="I4:M4"/>
    <mergeCell ref="B24:M24"/>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30"/>
  <sheetViews>
    <sheetView zoomScaleNormal="100" workbookViewId="0">
      <selection activeCell="B2" sqref="B2:M2"/>
    </sheetView>
  </sheetViews>
  <sheetFormatPr baseColWidth="10" defaultColWidth="9.59765625" defaultRowHeight="15.6"/>
  <cols>
    <col min="2" max="2" width="27" customWidth="1"/>
    <col min="3" max="3" width="22.3984375" customWidth="1"/>
    <col min="4" max="13" width="20.59765625" customWidth="1"/>
    <col min="14" max="20" width="13.19921875" customWidth="1"/>
  </cols>
  <sheetData>
    <row r="2" spans="2:17" ht="15.6" customHeight="1">
      <c r="B2" s="119" t="s">
        <v>41</v>
      </c>
      <c r="C2" s="119"/>
      <c r="D2" s="119"/>
      <c r="E2" s="119"/>
      <c r="F2" s="119"/>
      <c r="G2" s="119"/>
      <c r="H2" s="119"/>
      <c r="I2" s="119"/>
      <c r="J2" s="119"/>
      <c r="K2" s="119"/>
      <c r="L2" s="119"/>
      <c r="M2" s="119"/>
      <c r="N2" s="41"/>
      <c r="O2" s="41"/>
      <c r="P2" s="41"/>
      <c r="Q2" s="41"/>
    </row>
    <row r="3" spans="2:17" ht="66" customHeight="1">
      <c r="B3" s="120" t="s">
        <v>20</v>
      </c>
      <c r="C3" s="2" t="s">
        <v>22</v>
      </c>
      <c r="D3" s="3" t="s">
        <v>30</v>
      </c>
      <c r="E3" s="3" t="s">
        <v>31</v>
      </c>
      <c r="F3" s="3" t="s">
        <v>32</v>
      </c>
      <c r="G3" s="3" t="s">
        <v>33</v>
      </c>
      <c r="H3" s="3" t="s">
        <v>23</v>
      </c>
      <c r="I3" s="3" t="s">
        <v>30</v>
      </c>
      <c r="J3" s="3" t="s">
        <v>31</v>
      </c>
      <c r="K3" s="3" t="s">
        <v>32</v>
      </c>
      <c r="L3" s="3" t="s">
        <v>33</v>
      </c>
      <c r="M3" s="3" t="s">
        <v>23</v>
      </c>
    </row>
    <row r="4" spans="2:17" ht="20.100000000000001" customHeight="1">
      <c r="B4" s="121"/>
      <c r="C4" s="122" t="s">
        <v>0</v>
      </c>
      <c r="D4" s="123"/>
      <c r="E4" s="123"/>
      <c r="F4" s="123"/>
      <c r="G4" s="123"/>
      <c r="H4" s="124"/>
      <c r="I4" s="125" t="s">
        <v>21</v>
      </c>
      <c r="J4" s="123"/>
      <c r="K4" s="123"/>
      <c r="L4" s="123"/>
      <c r="M4" s="124"/>
    </row>
    <row r="5" spans="2:17" ht="20.100000000000001" customHeight="1">
      <c r="B5" s="4" t="s">
        <v>1</v>
      </c>
      <c r="C5" s="9">
        <v>9117</v>
      </c>
      <c r="D5" s="10">
        <v>970</v>
      </c>
      <c r="E5" s="11">
        <v>1472</v>
      </c>
      <c r="F5" s="12">
        <v>3991</v>
      </c>
      <c r="G5" s="12">
        <v>405</v>
      </c>
      <c r="H5" s="13">
        <v>2279</v>
      </c>
      <c r="I5" s="14">
        <v>10.639464736207085</v>
      </c>
      <c r="J5" s="15">
        <v>16.145661950202918</v>
      </c>
      <c r="K5" s="15">
        <v>43.77536470330152</v>
      </c>
      <c r="L5" s="15">
        <v>4.4422507403751235</v>
      </c>
      <c r="M5" s="15">
        <v>24.997257869913348</v>
      </c>
    </row>
    <row r="6" spans="2:17" ht="20.100000000000001" customHeight="1">
      <c r="B6" s="5" t="s">
        <v>2</v>
      </c>
      <c r="C6" s="16">
        <v>9510</v>
      </c>
      <c r="D6" s="17">
        <v>1394</v>
      </c>
      <c r="E6" s="18">
        <v>1681</v>
      </c>
      <c r="F6" s="17">
        <v>3022</v>
      </c>
      <c r="G6" s="17">
        <v>916</v>
      </c>
      <c r="H6" s="19">
        <v>2497</v>
      </c>
      <c r="I6" s="20">
        <v>14.65825446898002</v>
      </c>
      <c r="J6" s="21">
        <v>17.676130389064141</v>
      </c>
      <c r="K6" s="21">
        <v>31.777076761303892</v>
      </c>
      <c r="L6" s="21">
        <v>9.6319663512092539</v>
      </c>
      <c r="M6" s="21">
        <v>26.256572029442694</v>
      </c>
    </row>
    <row r="7" spans="2:17" ht="20.100000000000001" customHeight="1">
      <c r="B7" s="4" t="s">
        <v>3</v>
      </c>
      <c r="C7" s="22">
        <v>2600</v>
      </c>
      <c r="D7" s="12">
        <v>63</v>
      </c>
      <c r="E7" s="23">
        <v>109</v>
      </c>
      <c r="F7" s="12">
        <v>453</v>
      </c>
      <c r="G7" s="12" t="s">
        <v>28</v>
      </c>
      <c r="H7" s="13">
        <v>1975</v>
      </c>
      <c r="I7" s="14">
        <v>2.4230769230769229</v>
      </c>
      <c r="J7" s="15">
        <v>4.1923076923076925</v>
      </c>
      <c r="K7" s="15">
        <v>17.423076923076923</v>
      </c>
      <c r="L7" s="15" t="s">
        <v>28</v>
      </c>
      <c r="M7" s="15">
        <v>75.961538461538453</v>
      </c>
    </row>
    <row r="8" spans="2:17" ht="20.100000000000001" customHeight="1">
      <c r="B8" s="5" t="s">
        <v>4</v>
      </c>
      <c r="C8" s="16">
        <v>1904</v>
      </c>
      <c r="D8" s="24">
        <v>19</v>
      </c>
      <c r="E8" s="25">
        <v>20</v>
      </c>
      <c r="F8" s="17">
        <v>104</v>
      </c>
      <c r="G8" s="17">
        <v>366</v>
      </c>
      <c r="H8" s="19">
        <v>1395</v>
      </c>
      <c r="I8" s="20">
        <v>0.99789915966386544</v>
      </c>
      <c r="J8" s="21">
        <v>1.0504201680672269</v>
      </c>
      <c r="K8" s="21">
        <v>5.46218487394958</v>
      </c>
      <c r="L8" s="21">
        <v>19.222689075630253</v>
      </c>
      <c r="M8" s="21">
        <v>73.266806722689068</v>
      </c>
    </row>
    <row r="9" spans="2:17" ht="20.100000000000001" customHeight="1">
      <c r="B9" s="4" t="s">
        <v>5</v>
      </c>
      <c r="C9" s="22">
        <v>454</v>
      </c>
      <c r="D9" s="12">
        <v>100</v>
      </c>
      <c r="E9" s="23">
        <v>61</v>
      </c>
      <c r="F9" s="12">
        <v>86</v>
      </c>
      <c r="G9" s="12">
        <v>23</v>
      </c>
      <c r="H9" s="13">
        <v>184</v>
      </c>
      <c r="I9" s="14">
        <v>22.026431718061673</v>
      </c>
      <c r="J9" s="15">
        <v>13.43612334801762</v>
      </c>
      <c r="K9" s="15">
        <v>18.942731277533039</v>
      </c>
      <c r="L9" s="15">
        <v>5.0660792951541849</v>
      </c>
      <c r="M9" s="15">
        <v>40.528634361233479</v>
      </c>
    </row>
    <row r="10" spans="2:17" ht="20.100000000000001" customHeight="1">
      <c r="B10" s="5" t="s">
        <v>6</v>
      </c>
      <c r="C10" s="16">
        <v>1106</v>
      </c>
      <c r="D10" s="17">
        <v>61</v>
      </c>
      <c r="E10" s="18">
        <v>66</v>
      </c>
      <c r="F10" s="17">
        <v>161</v>
      </c>
      <c r="G10" s="17">
        <v>7</v>
      </c>
      <c r="H10" s="19">
        <v>811</v>
      </c>
      <c r="I10" s="20">
        <v>5.5153707052441225</v>
      </c>
      <c r="J10" s="21">
        <v>5.9674502712477393</v>
      </c>
      <c r="K10" s="21">
        <v>14.556962025316455</v>
      </c>
      <c r="L10" s="21">
        <v>0.63291139240506333</v>
      </c>
      <c r="M10" s="21">
        <v>73.32730560578662</v>
      </c>
    </row>
    <row r="11" spans="2:17" ht="20.100000000000001" customHeight="1">
      <c r="B11" s="4" t="s">
        <v>7</v>
      </c>
      <c r="C11" s="22">
        <v>4262</v>
      </c>
      <c r="D11" s="12">
        <v>552</v>
      </c>
      <c r="E11" s="23">
        <v>506</v>
      </c>
      <c r="F11" s="12">
        <v>1372</v>
      </c>
      <c r="G11" s="12">
        <v>164</v>
      </c>
      <c r="H11" s="13">
        <v>1668</v>
      </c>
      <c r="I11" s="14">
        <v>12.951665884561239</v>
      </c>
      <c r="J11" s="15">
        <v>11.872360394181136</v>
      </c>
      <c r="K11" s="15">
        <v>32.191459408728292</v>
      </c>
      <c r="L11" s="15">
        <v>3.8479587048334118</v>
      </c>
      <c r="M11" s="15">
        <v>39.136555607695918</v>
      </c>
    </row>
    <row r="12" spans="2:17" ht="20.100000000000001" customHeight="1">
      <c r="B12" s="5" t="s">
        <v>8</v>
      </c>
      <c r="C12" s="16">
        <v>1102</v>
      </c>
      <c r="D12" s="17">
        <v>6</v>
      </c>
      <c r="E12" s="18">
        <v>19</v>
      </c>
      <c r="F12" s="17">
        <v>44</v>
      </c>
      <c r="G12" s="17">
        <v>157</v>
      </c>
      <c r="H12" s="19">
        <v>876</v>
      </c>
      <c r="I12" s="20">
        <v>0.54446460980036293</v>
      </c>
      <c r="J12" s="21">
        <v>1.7241379310344827</v>
      </c>
      <c r="K12" s="21">
        <v>3.9927404718693285</v>
      </c>
      <c r="L12" s="21">
        <v>14.24682395644283</v>
      </c>
      <c r="M12" s="21">
        <v>79.491833030853002</v>
      </c>
    </row>
    <row r="13" spans="2:17" ht="20.100000000000001" customHeight="1">
      <c r="B13" s="4" t="s">
        <v>9</v>
      </c>
      <c r="C13" s="22">
        <v>5460</v>
      </c>
      <c r="D13" s="12">
        <v>584</v>
      </c>
      <c r="E13" s="23">
        <v>921</v>
      </c>
      <c r="F13" s="12">
        <v>1631</v>
      </c>
      <c r="G13" s="12">
        <v>545</v>
      </c>
      <c r="H13" s="13">
        <v>1779</v>
      </c>
      <c r="I13" s="14">
        <v>10.695970695970695</v>
      </c>
      <c r="J13" s="15">
        <v>16.868131868131869</v>
      </c>
      <c r="K13" s="15">
        <v>29.871794871794872</v>
      </c>
      <c r="L13" s="15">
        <v>9.9816849816849818</v>
      </c>
      <c r="M13" s="15">
        <v>32.582417582417584</v>
      </c>
    </row>
    <row r="14" spans="2:17" ht="20.100000000000001" customHeight="1">
      <c r="B14" s="5" t="s">
        <v>10</v>
      </c>
      <c r="C14" s="16">
        <v>10215</v>
      </c>
      <c r="D14" s="17">
        <v>360</v>
      </c>
      <c r="E14" s="18">
        <v>725</v>
      </c>
      <c r="F14" s="17">
        <v>4993</v>
      </c>
      <c r="G14" s="17">
        <v>53</v>
      </c>
      <c r="H14" s="19">
        <v>4084</v>
      </c>
      <c r="I14" s="20">
        <v>3.5242290748898681</v>
      </c>
      <c r="J14" s="21">
        <v>7.0974057758198734</v>
      </c>
      <c r="K14" s="21">
        <v>48.879099363680858</v>
      </c>
      <c r="L14" s="21">
        <v>0.51884483602545273</v>
      </c>
      <c r="M14" s="21">
        <v>39.980420949583944</v>
      </c>
    </row>
    <row r="15" spans="2:17" ht="20.100000000000001" customHeight="1">
      <c r="B15" s="4" t="s">
        <v>11</v>
      </c>
      <c r="C15" s="22">
        <v>2555</v>
      </c>
      <c r="D15" s="12">
        <v>79</v>
      </c>
      <c r="E15" s="23">
        <v>63</v>
      </c>
      <c r="F15" s="12">
        <v>906</v>
      </c>
      <c r="G15" s="12">
        <v>99</v>
      </c>
      <c r="H15" s="13">
        <v>1408</v>
      </c>
      <c r="I15" s="14">
        <v>3.0919765166340509</v>
      </c>
      <c r="J15" s="15">
        <v>2.4657534246575343</v>
      </c>
      <c r="K15" s="15">
        <v>35.459882583170256</v>
      </c>
      <c r="L15" s="15">
        <v>3.8747553816046971</v>
      </c>
      <c r="M15" s="15">
        <v>55.107632093933468</v>
      </c>
    </row>
    <row r="16" spans="2:17" ht="20.100000000000001" customHeight="1">
      <c r="B16" s="5" t="s">
        <v>12</v>
      </c>
      <c r="C16" s="16">
        <v>480</v>
      </c>
      <c r="D16" s="24">
        <v>25</v>
      </c>
      <c r="E16" s="25">
        <v>40</v>
      </c>
      <c r="F16" s="17">
        <v>70</v>
      </c>
      <c r="G16" s="17">
        <v>16</v>
      </c>
      <c r="H16" s="19">
        <v>329</v>
      </c>
      <c r="I16" s="20">
        <v>5.2083333333333339</v>
      </c>
      <c r="J16" s="21">
        <v>8.3333333333333321</v>
      </c>
      <c r="K16" s="21">
        <v>14.583333333333334</v>
      </c>
      <c r="L16" s="21">
        <v>3.3333333333333335</v>
      </c>
      <c r="M16" s="21">
        <v>68.541666666666671</v>
      </c>
    </row>
    <row r="17" spans="2:13" ht="20.100000000000001" customHeight="1">
      <c r="B17" s="4" t="s">
        <v>13</v>
      </c>
      <c r="C17" s="22">
        <v>3007</v>
      </c>
      <c r="D17" s="12">
        <v>48</v>
      </c>
      <c r="E17" s="23">
        <v>45</v>
      </c>
      <c r="F17" s="12">
        <v>232</v>
      </c>
      <c r="G17" s="12">
        <v>666</v>
      </c>
      <c r="H17" s="13">
        <v>2016</v>
      </c>
      <c r="I17" s="14">
        <v>1.5962753574991686</v>
      </c>
      <c r="J17" s="15">
        <v>1.4965081476554705</v>
      </c>
      <c r="K17" s="15">
        <v>7.7153308945793153</v>
      </c>
      <c r="L17" s="15">
        <v>22.148320585300965</v>
      </c>
      <c r="M17" s="15">
        <v>67.043565014965083</v>
      </c>
    </row>
    <row r="18" spans="2:13" ht="20.100000000000001" customHeight="1">
      <c r="B18" s="5" t="s">
        <v>14</v>
      </c>
      <c r="C18" s="16">
        <v>1800</v>
      </c>
      <c r="D18" s="17">
        <v>37</v>
      </c>
      <c r="E18" s="18">
        <v>22</v>
      </c>
      <c r="F18" s="17">
        <v>91</v>
      </c>
      <c r="G18" s="17">
        <v>382</v>
      </c>
      <c r="H18" s="19">
        <v>1268</v>
      </c>
      <c r="I18" s="20">
        <v>2.0555555555555558</v>
      </c>
      <c r="J18" s="21">
        <v>1.2222222222222223</v>
      </c>
      <c r="K18" s="21">
        <v>5.0555555555555554</v>
      </c>
      <c r="L18" s="21">
        <v>21.222222222222221</v>
      </c>
      <c r="M18" s="21">
        <v>70.444444444444443</v>
      </c>
    </row>
    <row r="19" spans="2:13" ht="20.100000000000001" customHeight="1">
      <c r="B19" s="4" t="s">
        <v>15</v>
      </c>
      <c r="C19" s="22">
        <v>1808</v>
      </c>
      <c r="D19" s="10">
        <v>91</v>
      </c>
      <c r="E19" s="11">
        <v>238</v>
      </c>
      <c r="F19" s="12">
        <v>462</v>
      </c>
      <c r="G19" s="12">
        <v>40</v>
      </c>
      <c r="H19" s="13">
        <v>977</v>
      </c>
      <c r="I19" s="14">
        <v>5.033185840707965</v>
      </c>
      <c r="J19" s="15">
        <v>13.163716814159294</v>
      </c>
      <c r="K19" s="15">
        <v>25.553097345132741</v>
      </c>
      <c r="L19" s="15">
        <v>2.2123893805309733</v>
      </c>
      <c r="M19" s="15">
        <v>54.037610619469021</v>
      </c>
    </row>
    <row r="20" spans="2:13" ht="20.100000000000001" customHeight="1">
      <c r="B20" s="5" t="s">
        <v>16</v>
      </c>
      <c r="C20" s="26">
        <v>1328</v>
      </c>
      <c r="D20" s="27">
        <v>27</v>
      </c>
      <c r="E20" s="28">
        <v>10</v>
      </c>
      <c r="F20" s="27">
        <v>125</v>
      </c>
      <c r="G20" s="27" t="s">
        <v>28</v>
      </c>
      <c r="H20" s="19">
        <v>1166</v>
      </c>
      <c r="I20" s="29">
        <v>2.0331325301204819</v>
      </c>
      <c r="J20" s="30">
        <v>0.75301204819277112</v>
      </c>
      <c r="K20" s="30">
        <v>9.4126506024096397</v>
      </c>
      <c r="L20" s="30" t="s">
        <v>28</v>
      </c>
      <c r="M20" s="30">
        <v>87.801204819277118</v>
      </c>
    </row>
    <row r="21" spans="2:13" ht="20.100000000000001" customHeight="1">
      <c r="B21" s="6" t="s">
        <v>17</v>
      </c>
      <c r="C21" s="31">
        <v>11741</v>
      </c>
      <c r="D21" s="32">
        <v>200</v>
      </c>
      <c r="E21" s="31">
        <v>225</v>
      </c>
      <c r="F21" s="33">
        <v>1049</v>
      </c>
      <c r="G21" s="33">
        <v>1571</v>
      </c>
      <c r="H21" s="34">
        <v>8696</v>
      </c>
      <c r="I21" s="35">
        <v>1.7034324163188828</v>
      </c>
      <c r="J21" s="35">
        <v>1.9163614683587429</v>
      </c>
      <c r="K21" s="35">
        <v>8.9345030235925389</v>
      </c>
      <c r="L21" s="35">
        <v>13.380461630184822</v>
      </c>
      <c r="M21" s="35">
        <v>74.065241461545014</v>
      </c>
    </row>
    <row r="22" spans="2:13" ht="20.100000000000001" customHeight="1">
      <c r="B22" s="7" t="s">
        <v>18</v>
      </c>
      <c r="C22" s="11">
        <v>44967</v>
      </c>
      <c r="D22" s="13">
        <v>4216</v>
      </c>
      <c r="E22" s="11">
        <v>5773</v>
      </c>
      <c r="F22" s="23">
        <v>16694</v>
      </c>
      <c r="G22" s="23">
        <v>2268</v>
      </c>
      <c r="H22" s="23">
        <v>16016</v>
      </c>
      <c r="I22" s="15">
        <v>9.3757644494851782</v>
      </c>
      <c r="J22" s="15">
        <v>12.838303644895147</v>
      </c>
      <c r="K22" s="15">
        <v>37.125002779816306</v>
      </c>
      <c r="L22" s="15">
        <v>5.0436987123890855</v>
      </c>
      <c r="M22" s="15">
        <v>35.617230413414283</v>
      </c>
    </row>
    <row r="23" spans="2:13" ht="20.100000000000001" customHeight="1">
      <c r="B23" s="8" t="s">
        <v>19</v>
      </c>
      <c r="C23" s="36">
        <v>56708</v>
      </c>
      <c r="D23" s="37">
        <v>4416</v>
      </c>
      <c r="E23" s="36">
        <v>5998</v>
      </c>
      <c r="F23" s="38">
        <v>17743</v>
      </c>
      <c r="G23" s="38">
        <v>3839</v>
      </c>
      <c r="H23" s="32">
        <v>24712</v>
      </c>
      <c r="I23" s="39">
        <v>7.7872610566410385</v>
      </c>
      <c r="J23" s="40">
        <v>10.576990900754742</v>
      </c>
      <c r="K23" s="40">
        <v>31.288354376807504</v>
      </c>
      <c r="L23" s="40">
        <v>6.7697679339775689</v>
      </c>
      <c r="M23" s="40">
        <v>43.57762573181914</v>
      </c>
    </row>
    <row r="24" spans="2:13">
      <c r="B24" s="126" t="s">
        <v>29</v>
      </c>
      <c r="C24" s="126"/>
      <c r="D24" s="126"/>
      <c r="E24" s="126"/>
      <c r="F24" s="126"/>
      <c r="G24" s="126"/>
      <c r="H24" s="126"/>
      <c r="I24" s="126"/>
      <c r="J24" s="126"/>
      <c r="K24" s="126"/>
      <c r="L24" s="126"/>
      <c r="M24" s="126"/>
    </row>
    <row r="25" spans="2:13">
      <c r="B25" s="129" t="s">
        <v>34</v>
      </c>
      <c r="C25" s="129"/>
      <c r="D25" s="129"/>
      <c r="E25" s="129"/>
      <c r="F25" s="129"/>
      <c r="G25" s="129"/>
      <c r="H25" s="129"/>
      <c r="I25" s="129"/>
      <c r="J25" s="129"/>
      <c r="K25" s="129"/>
      <c r="L25" s="129"/>
      <c r="M25" s="129"/>
    </row>
    <row r="26" spans="2:13">
      <c r="B26" s="1"/>
      <c r="C26" s="1"/>
      <c r="D26" s="1"/>
      <c r="E26" s="1"/>
      <c r="F26" s="1"/>
      <c r="G26" s="1"/>
      <c r="H26" s="1"/>
      <c r="I26" s="1"/>
      <c r="J26" s="1"/>
      <c r="K26" s="1"/>
      <c r="L26" s="1"/>
      <c r="M26" s="1"/>
    </row>
    <row r="27" spans="2:13">
      <c r="B27" s="1"/>
      <c r="C27" s="1"/>
      <c r="D27" s="1"/>
      <c r="E27" s="1"/>
      <c r="F27" s="1"/>
      <c r="G27" s="1"/>
      <c r="H27" s="1"/>
      <c r="I27" s="1"/>
      <c r="J27" s="1"/>
      <c r="K27" s="1"/>
      <c r="L27" s="1"/>
      <c r="M27" s="1"/>
    </row>
    <row r="28" spans="2:13">
      <c r="B28" s="1"/>
      <c r="C28" s="1"/>
      <c r="D28" s="1"/>
      <c r="E28" s="1"/>
      <c r="F28" s="1"/>
      <c r="G28" s="1"/>
      <c r="H28" s="1"/>
      <c r="I28" s="1"/>
      <c r="J28" s="1"/>
      <c r="K28" s="1"/>
      <c r="L28" s="1"/>
      <c r="M28" s="1"/>
    </row>
    <row r="29" spans="2:13">
      <c r="B29" s="1"/>
      <c r="C29" s="1"/>
      <c r="D29" s="1"/>
      <c r="E29" s="1"/>
      <c r="F29" s="1"/>
      <c r="G29" s="1"/>
      <c r="H29" s="1"/>
      <c r="I29" s="1"/>
      <c r="J29" s="1"/>
      <c r="K29" s="1"/>
      <c r="L29" s="1"/>
      <c r="M29" s="1"/>
    </row>
    <row r="30" spans="2:13">
      <c r="B30" s="1"/>
      <c r="C30" s="1"/>
      <c r="D30" s="1"/>
      <c r="E30" s="1"/>
      <c r="F30" s="1"/>
      <c r="G30" s="1"/>
      <c r="H30" s="1"/>
      <c r="I30" s="1"/>
      <c r="J30" s="1"/>
      <c r="K30" s="1"/>
      <c r="L30" s="1"/>
      <c r="M30" s="1"/>
    </row>
  </sheetData>
  <mergeCells count="6">
    <mergeCell ref="B2:M2"/>
    <mergeCell ref="B25:M25"/>
    <mergeCell ref="C4:H4"/>
    <mergeCell ref="I4:M4"/>
    <mergeCell ref="B3:B4"/>
    <mergeCell ref="B24:M2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30"/>
  <sheetViews>
    <sheetView zoomScaleNormal="100" workbookViewId="0">
      <selection activeCell="B2" sqref="B2:M2"/>
    </sheetView>
  </sheetViews>
  <sheetFormatPr baseColWidth="10" defaultColWidth="9.59765625" defaultRowHeight="15.6"/>
  <cols>
    <col min="2" max="2" width="27" customWidth="1"/>
    <col min="3" max="3" width="22.3984375" customWidth="1"/>
    <col min="4" max="13" width="20.59765625" customWidth="1"/>
    <col min="14" max="20" width="13.19921875" customWidth="1"/>
  </cols>
  <sheetData>
    <row r="2" spans="2:17" ht="15.6" customHeight="1">
      <c r="B2" s="119" t="s">
        <v>42</v>
      </c>
      <c r="C2" s="119"/>
      <c r="D2" s="119"/>
      <c r="E2" s="119"/>
      <c r="F2" s="119"/>
      <c r="G2" s="119"/>
      <c r="H2" s="119"/>
      <c r="I2" s="119"/>
      <c r="J2" s="119"/>
      <c r="K2" s="119"/>
      <c r="L2" s="119"/>
      <c r="M2" s="119"/>
      <c r="N2" s="41"/>
      <c r="O2" s="41"/>
      <c r="P2" s="41"/>
      <c r="Q2" s="41"/>
    </row>
    <row r="3" spans="2:17" ht="66" customHeight="1">
      <c r="B3" s="120" t="s">
        <v>20</v>
      </c>
      <c r="C3" s="2" t="s">
        <v>22</v>
      </c>
      <c r="D3" s="3" t="s">
        <v>24</v>
      </c>
      <c r="E3" s="3" t="s">
        <v>25</v>
      </c>
      <c r="F3" s="3" t="s">
        <v>26</v>
      </c>
      <c r="G3" s="3" t="s">
        <v>27</v>
      </c>
      <c r="H3" s="3" t="s">
        <v>23</v>
      </c>
      <c r="I3" s="3" t="s">
        <v>24</v>
      </c>
      <c r="J3" s="3" t="s">
        <v>25</v>
      </c>
      <c r="K3" s="3" t="s">
        <v>26</v>
      </c>
      <c r="L3" s="3" t="s">
        <v>27</v>
      </c>
      <c r="M3" s="3" t="s">
        <v>23</v>
      </c>
    </row>
    <row r="4" spans="2:17" ht="20.100000000000001" customHeight="1">
      <c r="B4" s="121"/>
      <c r="C4" s="122" t="s">
        <v>0</v>
      </c>
      <c r="D4" s="123"/>
      <c r="E4" s="123"/>
      <c r="F4" s="123"/>
      <c r="G4" s="123"/>
      <c r="H4" s="124"/>
      <c r="I4" s="125" t="s">
        <v>21</v>
      </c>
      <c r="J4" s="123"/>
      <c r="K4" s="123"/>
      <c r="L4" s="123"/>
      <c r="M4" s="124"/>
    </row>
    <row r="5" spans="2:17" ht="20.100000000000001" customHeight="1">
      <c r="B5" s="4" t="s">
        <v>1</v>
      </c>
      <c r="C5" s="9">
        <v>8915</v>
      </c>
      <c r="D5" s="10">
        <v>925</v>
      </c>
      <c r="E5" s="11">
        <v>1256</v>
      </c>
      <c r="F5" s="12">
        <v>3816</v>
      </c>
      <c r="G5" s="12">
        <v>397</v>
      </c>
      <c r="H5" s="13">
        <v>2521</v>
      </c>
      <c r="I5" s="14">
        <v>10.375771172181716</v>
      </c>
      <c r="J5" s="15">
        <v>14.088614694335389</v>
      </c>
      <c r="K5" s="15">
        <v>42.804262478968027</v>
      </c>
      <c r="L5" s="15">
        <v>4.4531688166012335</v>
      </c>
      <c r="M5" s="15">
        <v>28.278182837913629</v>
      </c>
    </row>
    <row r="6" spans="2:17" ht="20.100000000000001" customHeight="1">
      <c r="B6" s="5" t="s">
        <v>2</v>
      </c>
      <c r="C6" s="16">
        <v>9430</v>
      </c>
      <c r="D6" s="17">
        <v>1414</v>
      </c>
      <c r="E6" s="18">
        <v>1675</v>
      </c>
      <c r="F6" s="17">
        <v>3048</v>
      </c>
      <c r="G6" s="17">
        <v>935</v>
      </c>
      <c r="H6" s="19">
        <v>2358</v>
      </c>
      <c r="I6" s="20">
        <v>14.994697773064688</v>
      </c>
      <c r="J6" s="21">
        <v>17.762460233297986</v>
      </c>
      <c r="K6" s="21">
        <v>32.322375397667017</v>
      </c>
      <c r="L6" s="21">
        <v>9.9151643690349935</v>
      </c>
      <c r="M6" s="21">
        <v>25.00530222693531</v>
      </c>
    </row>
    <row r="7" spans="2:17" ht="20.100000000000001" customHeight="1">
      <c r="B7" s="4" t="s">
        <v>3</v>
      </c>
      <c r="C7" s="22">
        <v>2560</v>
      </c>
      <c r="D7" s="12">
        <v>62</v>
      </c>
      <c r="E7" s="23">
        <v>103</v>
      </c>
      <c r="F7" s="12">
        <v>439</v>
      </c>
      <c r="G7" s="12" t="s">
        <v>28</v>
      </c>
      <c r="H7" s="13">
        <v>1956</v>
      </c>
      <c r="I7" s="14">
        <v>2.421875</v>
      </c>
      <c r="J7" s="15">
        <v>4.0234375</v>
      </c>
      <c r="K7" s="15">
        <v>17.1484375</v>
      </c>
      <c r="L7" s="15" t="s">
        <v>28</v>
      </c>
      <c r="M7" s="15">
        <v>76.40625</v>
      </c>
    </row>
    <row r="8" spans="2:17" ht="20.100000000000001" customHeight="1">
      <c r="B8" s="5" t="s">
        <v>4</v>
      </c>
      <c r="C8" s="16">
        <v>1876</v>
      </c>
      <c r="D8" s="24">
        <v>18</v>
      </c>
      <c r="E8" s="25">
        <v>14</v>
      </c>
      <c r="F8" s="17">
        <v>83</v>
      </c>
      <c r="G8" s="17">
        <v>363</v>
      </c>
      <c r="H8" s="19">
        <v>1398</v>
      </c>
      <c r="I8" s="20">
        <v>0.95948827292110883</v>
      </c>
      <c r="J8" s="21">
        <v>0.74626865671641784</v>
      </c>
      <c r="K8" s="21">
        <v>4.4243070362473347</v>
      </c>
      <c r="L8" s="21">
        <v>19.349680170575692</v>
      </c>
      <c r="M8" s="21">
        <v>74.520255863539447</v>
      </c>
    </row>
    <row r="9" spans="2:17" ht="20.100000000000001" customHeight="1">
      <c r="B9" s="4" t="s">
        <v>5</v>
      </c>
      <c r="C9" s="22">
        <v>451</v>
      </c>
      <c r="D9" s="12">
        <v>105</v>
      </c>
      <c r="E9" s="23">
        <v>61</v>
      </c>
      <c r="F9" s="12">
        <v>91</v>
      </c>
      <c r="G9" s="12">
        <v>25</v>
      </c>
      <c r="H9" s="13">
        <v>169</v>
      </c>
      <c r="I9" s="14">
        <v>23.281596452328159</v>
      </c>
      <c r="J9" s="15">
        <v>13.52549889135255</v>
      </c>
      <c r="K9" s="15">
        <v>20.17738359201774</v>
      </c>
      <c r="L9" s="15">
        <v>5.5432372505543244</v>
      </c>
      <c r="M9" s="15">
        <v>37.472283813747225</v>
      </c>
    </row>
    <row r="10" spans="2:17" ht="20.100000000000001" customHeight="1">
      <c r="B10" s="5" t="s">
        <v>6</v>
      </c>
      <c r="C10" s="16">
        <v>1081</v>
      </c>
      <c r="D10" s="17">
        <v>57</v>
      </c>
      <c r="E10" s="18">
        <v>68</v>
      </c>
      <c r="F10" s="17">
        <v>209</v>
      </c>
      <c r="G10" s="17">
        <v>11</v>
      </c>
      <c r="H10" s="19">
        <v>736</v>
      </c>
      <c r="I10" s="20">
        <v>5.272895467160037</v>
      </c>
      <c r="J10" s="21">
        <v>6.2904717853839038</v>
      </c>
      <c r="K10" s="21">
        <v>19.33395004625347</v>
      </c>
      <c r="L10" s="21">
        <v>1.0175763182238668</v>
      </c>
      <c r="M10" s="21">
        <v>68.085106382978722</v>
      </c>
    </row>
    <row r="11" spans="2:17" ht="20.100000000000001" customHeight="1">
      <c r="B11" s="4" t="s">
        <v>7</v>
      </c>
      <c r="C11" s="22">
        <v>4232</v>
      </c>
      <c r="D11" s="12">
        <v>549</v>
      </c>
      <c r="E11" s="23">
        <v>495</v>
      </c>
      <c r="F11" s="12">
        <v>1398</v>
      </c>
      <c r="G11" s="12">
        <v>183</v>
      </c>
      <c r="H11" s="13">
        <v>1607</v>
      </c>
      <c r="I11" s="14">
        <v>12.972589792060491</v>
      </c>
      <c r="J11" s="15">
        <v>11.696597353497165</v>
      </c>
      <c r="K11" s="15">
        <v>33.034026465028354</v>
      </c>
      <c r="L11" s="15">
        <v>4.324196597353497</v>
      </c>
      <c r="M11" s="15">
        <v>37.972589792060489</v>
      </c>
    </row>
    <row r="12" spans="2:17" ht="20.100000000000001" customHeight="1">
      <c r="B12" s="5" t="s">
        <v>8</v>
      </c>
      <c r="C12" s="16">
        <v>1097</v>
      </c>
      <c r="D12" s="17">
        <v>8</v>
      </c>
      <c r="E12" s="18">
        <v>21</v>
      </c>
      <c r="F12" s="17">
        <v>51</v>
      </c>
      <c r="G12" s="17">
        <v>153</v>
      </c>
      <c r="H12" s="19">
        <v>864</v>
      </c>
      <c r="I12" s="20">
        <v>0.72926162260711025</v>
      </c>
      <c r="J12" s="21">
        <v>1.9143117593436645</v>
      </c>
      <c r="K12" s="21">
        <v>4.649042844120328</v>
      </c>
      <c r="L12" s="21">
        <v>13.947128532360983</v>
      </c>
      <c r="M12" s="21">
        <v>78.760255241567904</v>
      </c>
    </row>
    <row r="13" spans="2:17" ht="20.100000000000001" customHeight="1">
      <c r="B13" s="4" t="s">
        <v>9</v>
      </c>
      <c r="C13" s="22">
        <v>5349</v>
      </c>
      <c r="D13" s="12">
        <v>546</v>
      </c>
      <c r="E13" s="23">
        <v>852</v>
      </c>
      <c r="F13" s="12">
        <v>1631</v>
      </c>
      <c r="G13" s="12">
        <v>532</v>
      </c>
      <c r="H13" s="13">
        <v>1788</v>
      </c>
      <c r="I13" s="14">
        <v>10.207515423443635</v>
      </c>
      <c r="J13" s="15">
        <v>15.928210880538419</v>
      </c>
      <c r="K13" s="15">
        <v>30.491680687979063</v>
      </c>
      <c r="L13" s="15">
        <v>9.9457842587399501</v>
      </c>
      <c r="M13" s="15">
        <v>33.426808749298935</v>
      </c>
    </row>
    <row r="14" spans="2:17" ht="20.100000000000001" customHeight="1">
      <c r="B14" s="5" t="s">
        <v>10</v>
      </c>
      <c r="C14" s="16">
        <v>10060</v>
      </c>
      <c r="D14" s="17">
        <v>398</v>
      </c>
      <c r="E14" s="18">
        <v>732</v>
      </c>
      <c r="F14" s="17">
        <v>5019</v>
      </c>
      <c r="G14" s="17">
        <v>53</v>
      </c>
      <c r="H14" s="19">
        <v>3858</v>
      </c>
      <c r="I14" s="20">
        <v>3.9562624254473162</v>
      </c>
      <c r="J14" s="21">
        <v>7.2763419483101384</v>
      </c>
      <c r="K14" s="21">
        <v>49.890656063618287</v>
      </c>
      <c r="L14" s="21">
        <v>0.52683896620278325</v>
      </c>
      <c r="M14" s="21">
        <v>38.34990059642147</v>
      </c>
    </row>
    <row r="15" spans="2:17" ht="20.100000000000001" customHeight="1">
      <c r="B15" s="4" t="s">
        <v>11</v>
      </c>
      <c r="C15" s="22">
        <v>2527</v>
      </c>
      <c r="D15" s="12">
        <v>76</v>
      </c>
      <c r="E15" s="23">
        <v>52</v>
      </c>
      <c r="F15" s="12">
        <v>923</v>
      </c>
      <c r="G15" s="12">
        <v>99</v>
      </c>
      <c r="H15" s="13">
        <v>1377</v>
      </c>
      <c r="I15" s="14">
        <v>3.007518796992481</v>
      </c>
      <c r="J15" s="15">
        <v>2.0577760189948555</v>
      </c>
      <c r="K15" s="15">
        <v>36.525524337158686</v>
      </c>
      <c r="L15" s="15">
        <v>3.9176889592402055</v>
      </c>
      <c r="M15" s="15">
        <v>54.491491887613776</v>
      </c>
    </row>
    <row r="16" spans="2:17" ht="20.100000000000001" customHeight="1">
      <c r="B16" s="5" t="s">
        <v>12</v>
      </c>
      <c r="C16" s="16">
        <v>482</v>
      </c>
      <c r="D16" s="24">
        <v>25</v>
      </c>
      <c r="E16" s="25">
        <v>38</v>
      </c>
      <c r="F16" s="17">
        <v>69</v>
      </c>
      <c r="G16" s="17">
        <v>18</v>
      </c>
      <c r="H16" s="19">
        <v>332</v>
      </c>
      <c r="I16" s="20">
        <v>5.186721991701245</v>
      </c>
      <c r="J16" s="21">
        <v>7.8838174273858916</v>
      </c>
      <c r="K16" s="21">
        <v>14.315352697095435</v>
      </c>
      <c r="L16" s="21">
        <v>3.7344398340248963</v>
      </c>
      <c r="M16" s="21">
        <v>68.879668049792528</v>
      </c>
    </row>
    <row r="17" spans="2:13" ht="20.100000000000001" customHeight="1">
      <c r="B17" s="4" t="s">
        <v>13</v>
      </c>
      <c r="C17" s="22">
        <v>2979</v>
      </c>
      <c r="D17" s="12">
        <v>49</v>
      </c>
      <c r="E17" s="23">
        <v>47</v>
      </c>
      <c r="F17" s="12">
        <v>238</v>
      </c>
      <c r="G17" s="12">
        <v>658</v>
      </c>
      <c r="H17" s="13">
        <v>1987</v>
      </c>
      <c r="I17" s="14">
        <v>1.6448472641826115</v>
      </c>
      <c r="J17" s="15">
        <v>1.5777106411547499</v>
      </c>
      <c r="K17" s="15">
        <v>7.9892581403155418</v>
      </c>
      <c r="L17" s="15">
        <v>22.087948976166498</v>
      </c>
      <c r="M17" s="15">
        <v>66.700234978180589</v>
      </c>
    </row>
    <row r="18" spans="2:13" ht="20.100000000000001" customHeight="1">
      <c r="B18" s="5" t="s">
        <v>14</v>
      </c>
      <c r="C18" s="16">
        <v>1789</v>
      </c>
      <c r="D18" s="17">
        <v>36</v>
      </c>
      <c r="E18" s="18">
        <v>25</v>
      </c>
      <c r="F18" s="17">
        <v>92</v>
      </c>
      <c r="G18" s="17">
        <v>376</v>
      </c>
      <c r="H18" s="19">
        <v>1260</v>
      </c>
      <c r="I18" s="20">
        <v>2.0122973728339857</v>
      </c>
      <c r="J18" s="21">
        <v>1.3974287311347122</v>
      </c>
      <c r="K18" s="21">
        <v>5.1425377305757403</v>
      </c>
      <c r="L18" s="21">
        <v>21.017328116266071</v>
      </c>
      <c r="M18" s="21">
        <v>70.430408049189495</v>
      </c>
    </row>
    <row r="19" spans="2:13" ht="20.100000000000001" customHeight="1">
      <c r="B19" s="4" t="s">
        <v>15</v>
      </c>
      <c r="C19" s="22">
        <v>1785</v>
      </c>
      <c r="D19" s="10">
        <v>91</v>
      </c>
      <c r="E19" s="11">
        <v>234</v>
      </c>
      <c r="F19" s="12">
        <v>462</v>
      </c>
      <c r="G19" s="12">
        <v>45</v>
      </c>
      <c r="H19" s="13">
        <v>953</v>
      </c>
      <c r="I19" s="14">
        <v>5.0980392156862742</v>
      </c>
      <c r="J19" s="15">
        <v>13.109243697478993</v>
      </c>
      <c r="K19" s="15">
        <v>25.882352941176475</v>
      </c>
      <c r="L19" s="15">
        <v>2.5210084033613445</v>
      </c>
      <c r="M19" s="15">
        <v>53.389355742296921</v>
      </c>
    </row>
    <row r="20" spans="2:13" ht="20.100000000000001" customHeight="1">
      <c r="B20" s="5" t="s">
        <v>16</v>
      </c>
      <c r="C20" s="26">
        <v>1320</v>
      </c>
      <c r="D20" s="27">
        <v>27</v>
      </c>
      <c r="E20" s="28">
        <v>7</v>
      </c>
      <c r="F20" s="27">
        <v>127</v>
      </c>
      <c r="G20" s="27" t="s">
        <v>28</v>
      </c>
      <c r="H20" s="19">
        <v>1159</v>
      </c>
      <c r="I20" s="29">
        <v>2.0454545454545454</v>
      </c>
      <c r="J20" s="30">
        <v>0.53030303030303039</v>
      </c>
      <c r="K20" s="30">
        <v>9.6212121212121211</v>
      </c>
      <c r="L20" s="30" t="s">
        <v>28</v>
      </c>
      <c r="M20" s="30">
        <v>87.803030303030312</v>
      </c>
    </row>
    <row r="21" spans="2:13" ht="20.100000000000001" customHeight="1">
      <c r="B21" s="6" t="s">
        <v>17</v>
      </c>
      <c r="C21" s="31">
        <v>11621</v>
      </c>
      <c r="D21" s="32">
        <v>200</v>
      </c>
      <c r="E21" s="31">
        <v>217</v>
      </c>
      <c r="F21" s="33">
        <v>1030</v>
      </c>
      <c r="G21" s="33">
        <v>1550</v>
      </c>
      <c r="H21" s="34">
        <v>8624</v>
      </c>
      <c r="I21" s="35">
        <v>1.7210222872386198</v>
      </c>
      <c r="J21" s="35">
        <v>1.8673091816539023</v>
      </c>
      <c r="K21" s="35">
        <v>8.8632647792788912</v>
      </c>
      <c r="L21" s="35">
        <v>13.337922726099302</v>
      </c>
      <c r="M21" s="35">
        <v>74.21048102572928</v>
      </c>
    </row>
    <row r="22" spans="2:13" ht="20.100000000000001" customHeight="1">
      <c r="B22" s="7" t="s">
        <v>18</v>
      </c>
      <c r="C22" s="11">
        <v>44312</v>
      </c>
      <c r="D22" s="13">
        <v>4186</v>
      </c>
      <c r="E22" s="11">
        <v>5463</v>
      </c>
      <c r="F22" s="23">
        <v>16666</v>
      </c>
      <c r="G22" s="23">
        <v>2298</v>
      </c>
      <c r="H22" s="23">
        <v>15699</v>
      </c>
      <c r="I22" s="15">
        <v>9.4466510200397185</v>
      </c>
      <c r="J22" s="15">
        <v>12.3284888969128</v>
      </c>
      <c r="K22" s="15">
        <v>37.610579526990435</v>
      </c>
      <c r="L22" s="15">
        <v>5.1859541433471747</v>
      </c>
      <c r="M22" s="15">
        <v>35.428326412709879</v>
      </c>
    </row>
    <row r="23" spans="2:13" ht="20.100000000000001" customHeight="1">
      <c r="B23" s="8" t="s">
        <v>19</v>
      </c>
      <c r="C23" s="36">
        <v>55933</v>
      </c>
      <c r="D23" s="37">
        <v>4386</v>
      </c>
      <c r="E23" s="36">
        <v>5680</v>
      </c>
      <c r="F23" s="38">
        <v>17696</v>
      </c>
      <c r="G23" s="38">
        <v>3848</v>
      </c>
      <c r="H23" s="32">
        <v>24323</v>
      </c>
      <c r="I23" s="39">
        <v>7.8415246813151445</v>
      </c>
      <c r="J23" s="40">
        <v>10.1550068832353</v>
      </c>
      <c r="K23" s="40">
        <v>31.637852430586594</v>
      </c>
      <c r="L23" s="40">
        <v>6.8796595927270126</v>
      </c>
      <c r="M23" s="40">
        <v>43.485956412135948</v>
      </c>
    </row>
    <row r="24" spans="2:13">
      <c r="B24" s="126" t="s">
        <v>29</v>
      </c>
      <c r="C24" s="126"/>
      <c r="D24" s="126"/>
      <c r="E24" s="126"/>
      <c r="F24" s="126"/>
      <c r="G24" s="126"/>
      <c r="H24" s="126"/>
      <c r="I24" s="126"/>
      <c r="J24" s="126"/>
      <c r="K24" s="126"/>
      <c r="L24" s="126"/>
      <c r="M24" s="126"/>
    </row>
    <row r="25" spans="2:13">
      <c r="B25" s="129" t="s">
        <v>35</v>
      </c>
      <c r="C25" s="129"/>
      <c r="D25" s="129"/>
      <c r="E25" s="129"/>
      <c r="F25" s="129"/>
      <c r="G25" s="129"/>
      <c r="H25" s="129"/>
      <c r="I25" s="129"/>
      <c r="J25" s="129"/>
      <c r="K25" s="129"/>
      <c r="L25" s="129"/>
      <c r="M25" s="129"/>
    </row>
    <row r="26" spans="2:13">
      <c r="B26" s="1"/>
      <c r="C26" s="1"/>
      <c r="D26" s="1"/>
      <c r="E26" s="1"/>
      <c r="F26" s="1"/>
      <c r="G26" s="1"/>
      <c r="H26" s="1"/>
      <c r="I26" s="1"/>
      <c r="J26" s="1"/>
      <c r="K26" s="1"/>
      <c r="L26" s="1"/>
      <c r="M26" s="1"/>
    </row>
    <row r="27" spans="2:13">
      <c r="B27" s="1"/>
      <c r="C27" s="1"/>
      <c r="D27" s="1"/>
      <c r="E27" s="1"/>
      <c r="F27" s="1"/>
      <c r="G27" s="1"/>
      <c r="H27" s="1"/>
      <c r="I27" s="1"/>
      <c r="J27" s="1"/>
      <c r="K27" s="1"/>
      <c r="L27" s="1"/>
      <c r="M27" s="1"/>
    </row>
    <row r="28" spans="2:13">
      <c r="B28" s="1"/>
      <c r="C28" s="1"/>
      <c r="D28" s="1"/>
      <c r="E28" s="1"/>
      <c r="F28" s="1"/>
      <c r="G28" s="1"/>
      <c r="H28" s="1"/>
      <c r="I28" s="1"/>
      <c r="J28" s="1"/>
      <c r="K28" s="1"/>
      <c r="L28" s="1"/>
      <c r="M28" s="1"/>
    </row>
    <row r="29" spans="2:13">
      <c r="B29" s="1"/>
      <c r="C29" s="1"/>
      <c r="D29" s="1"/>
      <c r="E29" s="1"/>
      <c r="F29" s="1"/>
      <c r="G29" s="1"/>
      <c r="H29" s="1"/>
      <c r="I29" s="1"/>
      <c r="J29" s="1"/>
      <c r="K29" s="1"/>
      <c r="L29" s="1"/>
      <c r="M29" s="1"/>
    </row>
    <row r="30" spans="2:13">
      <c r="B30" s="1"/>
      <c r="C30" s="1"/>
      <c r="D30" s="1"/>
      <c r="E30" s="1"/>
      <c r="F30" s="1"/>
      <c r="G30" s="1"/>
      <c r="H30" s="1"/>
      <c r="I30" s="1"/>
      <c r="J30" s="1"/>
      <c r="K30" s="1"/>
      <c r="L30" s="1"/>
      <c r="M30" s="1"/>
    </row>
  </sheetData>
  <mergeCells count="6">
    <mergeCell ref="B2:M2"/>
    <mergeCell ref="B25:M25"/>
    <mergeCell ref="C4:H4"/>
    <mergeCell ref="I4:M4"/>
    <mergeCell ref="B3:B4"/>
    <mergeCell ref="B24:M2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30"/>
  <sheetViews>
    <sheetView zoomScaleNormal="100" workbookViewId="0">
      <selection activeCell="B2" sqref="B2:M2"/>
    </sheetView>
  </sheetViews>
  <sheetFormatPr baseColWidth="10" defaultColWidth="9.59765625" defaultRowHeight="15.6"/>
  <cols>
    <col min="2" max="2" width="27" customWidth="1"/>
    <col min="3" max="3" width="22.3984375" customWidth="1"/>
    <col min="4" max="13" width="20.59765625" customWidth="1"/>
    <col min="14" max="20" width="13.19921875" customWidth="1"/>
  </cols>
  <sheetData>
    <row r="2" spans="2:17" ht="15.6" customHeight="1">
      <c r="B2" s="119" t="s">
        <v>43</v>
      </c>
      <c r="C2" s="119"/>
      <c r="D2" s="119"/>
      <c r="E2" s="119"/>
      <c r="F2" s="119"/>
      <c r="G2" s="119"/>
      <c r="H2" s="119"/>
      <c r="I2" s="119"/>
      <c r="J2" s="119"/>
      <c r="K2" s="119"/>
      <c r="L2" s="119"/>
      <c r="M2" s="119"/>
      <c r="N2" s="41"/>
      <c r="O2" s="41"/>
      <c r="P2" s="41"/>
      <c r="Q2" s="41"/>
    </row>
    <row r="3" spans="2:17" ht="66" customHeight="1">
      <c r="B3" s="120" t="s">
        <v>20</v>
      </c>
      <c r="C3" s="2" t="s">
        <v>22</v>
      </c>
      <c r="D3" s="3" t="s">
        <v>24</v>
      </c>
      <c r="E3" s="3" t="s">
        <v>25</v>
      </c>
      <c r="F3" s="3" t="s">
        <v>26</v>
      </c>
      <c r="G3" s="3" t="s">
        <v>27</v>
      </c>
      <c r="H3" s="3" t="s">
        <v>23</v>
      </c>
      <c r="I3" s="3" t="s">
        <v>24</v>
      </c>
      <c r="J3" s="3" t="s">
        <v>25</v>
      </c>
      <c r="K3" s="3" t="s">
        <v>26</v>
      </c>
      <c r="L3" s="3" t="s">
        <v>27</v>
      </c>
      <c r="M3" s="3" t="s">
        <v>23</v>
      </c>
    </row>
    <row r="4" spans="2:17" ht="20.100000000000001" customHeight="1">
      <c r="B4" s="121"/>
      <c r="C4" s="122" t="s">
        <v>0</v>
      </c>
      <c r="D4" s="123"/>
      <c r="E4" s="123"/>
      <c r="F4" s="123"/>
      <c r="G4" s="123"/>
      <c r="H4" s="124"/>
      <c r="I4" s="125" t="s">
        <v>21</v>
      </c>
      <c r="J4" s="123"/>
      <c r="K4" s="123"/>
      <c r="L4" s="123"/>
      <c r="M4" s="124"/>
    </row>
    <row r="5" spans="2:17" ht="20.100000000000001" customHeight="1">
      <c r="B5" s="4" t="s">
        <v>1</v>
      </c>
      <c r="C5" s="9">
        <v>8792</v>
      </c>
      <c r="D5" s="10">
        <v>911</v>
      </c>
      <c r="E5" s="11">
        <v>1241</v>
      </c>
      <c r="F5" s="12">
        <v>3746</v>
      </c>
      <c r="G5" s="12">
        <v>424</v>
      </c>
      <c r="H5" s="13">
        <v>2470</v>
      </c>
      <c r="I5" s="14">
        <v>10.361692447679708</v>
      </c>
      <c r="J5" s="15">
        <v>14.115104640582349</v>
      </c>
      <c r="K5" s="15">
        <v>42.606915377616019</v>
      </c>
      <c r="L5" s="15">
        <v>4.8225659690627847</v>
      </c>
      <c r="M5" s="15">
        <v>28.093721565059145</v>
      </c>
    </row>
    <row r="6" spans="2:17" ht="20.100000000000001" customHeight="1">
      <c r="B6" s="5" t="s">
        <v>2</v>
      </c>
      <c r="C6" s="16">
        <v>9359</v>
      </c>
      <c r="D6" s="17">
        <v>1401</v>
      </c>
      <c r="E6" s="18">
        <v>1623</v>
      </c>
      <c r="F6" s="17">
        <v>3028</v>
      </c>
      <c r="G6" s="17">
        <v>943</v>
      </c>
      <c r="H6" s="19">
        <v>2364</v>
      </c>
      <c r="I6" s="20">
        <v>14.969548028635538</v>
      </c>
      <c r="J6" s="21">
        <v>17.341596324393631</v>
      </c>
      <c r="K6" s="21">
        <v>32.353883961961749</v>
      </c>
      <c r="L6" s="21">
        <v>10.075862805855326</v>
      </c>
      <c r="M6" s="21">
        <v>25.259108879153757</v>
      </c>
    </row>
    <row r="7" spans="2:17" ht="20.100000000000001" customHeight="1">
      <c r="B7" s="4" t="s">
        <v>3</v>
      </c>
      <c r="C7" s="22">
        <v>2477</v>
      </c>
      <c r="D7" s="12">
        <v>64</v>
      </c>
      <c r="E7" s="23">
        <v>95</v>
      </c>
      <c r="F7" s="12">
        <v>435</v>
      </c>
      <c r="G7" s="12" t="s">
        <v>28</v>
      </c>
      <c r="H7" s="13">
        <v>1883</v>
      </c>
      <c r="I7" s="14">
        <v>2.5837706903512312</v>
      </c>
      <c r="J7" s="15">
        <v>3.835284618490109</v>
      </c>
      <c r="K7" s="15">
        <v>17.561566410981026</v>
      </c>
      <c r="L7" s="15" t="s">
        <v>28</v>
      </c>
      <c r="M7" s="15">
        <v>76.019378280177634</v>
      </c>
    </row>
    <row r="8" spans="2:17" ht="20.100000000000001" customHeight="1">
      <c r="B8" s="5" t="s">
        <v>4</v>
      </c>
      <c r="C8" s="16">
        <v>1862</v>
      </c>
      <c r="D8" s="24">
        <v>22</v>
      </c>
      <c r="E8" s="25">
        <v>14</v>
      </c>
      <c r="F8" s="17">
        <v>82</v>
      </c>
      <c r="G8" s="17">
        <v>359</v>
      </c>
      <c r="H8" s="19">
        <v>1385</v>
      </c>
      <c r="I8" s="20">
        <v>1.1815252416756177</v>
      </c>
      <c r="J8" s="21">
        <v>0.75187969924812026</v>
      </c>
      <c r="K8" s="21">
        <v>4.4038668098818476</v>
      </c>
      <c r="L8" s="21">
        <v>19.280343716433944</v>
      </c>
      <c r="M8" s="21">
        <v>74.382384532760469</v>
      </c>
    </row>
    <row r="9" spans="2:17" ht="20.100000000000001" customHeight="1">
      <c r="B9" s="4" t="s">
        <v>5</v>
      </c>
      <c r="C9" s="22">
        <v>435</v>
      </c>
      <c r="D9" s="12">
        <v>109</v>
      </c>
      <c r="E9" s="23">
        <v>71</v>
      </c>
      <c r="F9" s="12">
        <v>105</v>
      </c>
      <c r="G9" s="12">
        <v>17</v>
      </c>
      <c r="H9" s="13">
        <v>133</v>
      </c>
      <c r="I9" s="14">
        <v>25.057471264367813</v>
      </c>
      <c r="J9" s="15">
        <v>16.321839080459771</v>
      </c>
      <c r="K9" s="15">
        <v>24.137931034482758</v>
      </c>
      <c r="L9" s="15">
        <v>3.9080459770114944</v>
      </c>
      <c r="M9" s="15">
        <v>30.574712643678158</v>
      </c>
    </row>
    <row r="10" spans="2:17" ht="20.100000000000001" customHeight="1">
      <c r="B10" s="5" t="s">
        <v>6</v>
      </c>
      <c r="C10" s="16">
        <v>1062</v>
      </c>
      <c r="D10" s="17">
        <v>57</v>
      </c>
      <c r="E10" s="18">
        <v>74</v>
      </c>
      <c r="F10" s="17">
        <v>189</v>
      </c>
      <c r="G10" s="17">
        <v>10</v>
      </c>
      <c r="H10" s="19">
        <v>732</v>
      </c>
      <c r="I10" s="20">
        <v>5.3672316384180787</v>
      </c>
      <c r="J10" s="21">
        <v>6.9679849340866298</v>
      </c>
      <c r="K10" s="21">
        <v>17.796610169491526</v>
      </c>
      <c r="L10" s="21">
        <v>0.94161958568738224</v>
      </c>
      <c r="M10" s="21">
        <v>68.926553672316388</v>
      </c>
    </row>
    <row r="11" spans="2:17" ht="20.100000000000001" customHeight="1">
      <c r="B11" s="4" t="s">
        <v>7</v>
      </c>
      <c r="C11" s="22">
        <v>4211</v>
      </c>
      <c r="D11" s="12">
        <v>544</v>
      </c>
      <c r="E11" s="23">
        <v>469</v>
      </c>
      <c r="F11" s="12">
        <v>1402</v>
      </c>
      <c r="G11" s="12">
        <v>195</v>
      </c>
      <c r="H11" s="13">
        <v>1601</v>
      </c>
      <c r="I11" s="14">
        <v>12.918546663500354</v>
      </c>
      <c r="J11" s="15">
        <v>11.137497031583948</v>
      </c>
      <c r="K11" s="15">
        <v>33.293754452624079</v>
      </c>
      <c r="L11" s="15">
        <v>4.6307290429826651</v>
      </c>
      <c r="M11" s="15">
        <v>38.019472809308951</v>
      </c>
    </row>
    <row r="12" spans="2:17" ht="20.100000000000001" customHeight="1">
      <c r="B12" s="5" t="s">
        <v>8</v>
      </c>
      <c r="C12" s="16">
        <v>1088</v>
      </c>
      <c r="D12" s="17">
        <v>6</v>
      </c>
      <c r="E12" s="18">
        <v>19</v>
      </c>
      <c r="F12" s="17">
        <v>55</v>
      </c>
      <c r="G12" s="17">
        <v>147</v>
      </c>
      <c r="H12" s="19">
        <v>861</v>
      </c>
      <c r="I12" s="20">
        <v>0.55147058823529416</v>
      </c>
      <c r="J12" s="21">
        <v>1.7463235294117647</v>
      </c>
      <c r="K12" s="21">
        <v>5.0551470588235299</v>
      </c>
      <c r="L12" s="21">
        <v>13.511029411764705</v>
      </c>
      <c r="M12" s="21">
        <v>79.13602941176471</v>
      </c>
    </row>
    <row r="13" spans="2:17" ht="20.100000000000001" customHeight="1">
      <c r="B13" s="4" t="s">
        <v>9</v>
      </c>
      <c r="C13" s="22">
        <v>5243</v>
      </c>
      <c r="D13" s="12">
        <v>520</v>
      </c>
      <c r="E13" s="23">
        <v>832</v>
      </c>
      <c r="F13" s="12">
        <v>1659</v>
      </c>
      <c r="G13" s="12">
        <v>515</v>
      </c>
      <c r="H13" s="13">
        <v>1717</v>
      </c>
      <c r="I13" s="14">
        <v>9.9179858859431622</v>
      </c>
      <c r="J13" s="15">
        <v>15.868777417509058</v>
      </c>
      <c r="K13" s="15">
        <v>31.642189586114821</v>
      </c>
      <c r="L13" s="15">
        <v>9.8226206370398632</v>
      </c>
      <c r="M13" s="15">
        <v>32.748426473393096</v>
      </c>
    </row>
    <row r="14" spans="2:17" ht="20.100000000000001" customHeight="1">
      <c r="B14" s="5" t="s">
        <v>10</v>
      </c>
      <c r="C14" s="16">
        <v>9943</v>
      </c>
      <c r="D14" s="17">
        <v>418</v>
      </c>
      <c r="E14" s="18">
        <v>742</v>
      </c>
      <c r="F14" s="17">
        <v>5013</v>
      </c>
      <c r="G14" s="17">
        <v>53</v>
      </c>
      <c r="H14" s="19">
        <v>3717</v>
      </c>
      <c r="I14" s="20">
        <v>4.203962586744443</v>
      </c>
      <c r="J14" s="21">
        <v>7.4625364578095139</v>
      </c>
      <c r="K14" s="21">
        <v>50.417379060645686</v>
      </c>
      <c r="L14" s="21">
        <v>0.5330383184149653</v>
      </c>
      <c r="M14" s="21">
        <v>37.383083576385395</v>
      </c>
    </row>
    <row r="15" spans="2:17" ht="20.100000000000001" customHeight="1">
      <c r="B15" s="4" t="s">
        <v>11</v>
      </c>
      <c r="C15" s="22">
        <v>2515</v>
      </c>
      <c r="D15" s="12">
        <v>78</v>
      </c>
      <c r="E15" s="23">
        <v>52</v>
      </c>
      <c r="F15" s="12">
        <v>863</v>
      </c>
      <c r="G15" s="12">
        <v>97</v>
      </c>
      <c r="H15" s="13">
        <v>1425</v>
      </c>
      <c r="I15" s="14">
        <v>3.1013916500994037</v>
      </c>
      <c r="J15" s="15">
        <v>2.0675944333996021</v>
      </c>
      <c r="K15" s="15">
        <v>34.314115308151095</v>
      </c>
      <c r="L15" s="15">
        <v>3.8568588469184895</v>
      </c>
      <c r="M15" s="15">
        <v>56.660039761431413</v>
      </c>
    </row>
    <row r="16" spans="2:17" ht="20.100000000000001" customHeight="1">
      <c r="B16" s="5" t="s">
        <v>12</v>
      </c>
      <c r="C16" s="16">
        <v>489</v>
      </c>
      <c r="D16" s="24">
        <v>30</v>
      </c>
      <c r="E16" s="25">
        <v>35</v>
      </c>
      <c r="F16" s="17">
        <v>69</v>
      </c>
      <c r="G16" s="17">
        <v>22</v>
      </c>
      <c r="H16" s="19">
        <v>333</v>
      </c>
      <c r="I16" s="20">
        <v>6.1349693251533743</v>
      </c>
      <c r="J16" s="21">
        <v>7.1574642126789367</v>
      </c>
      <c r="K16" s="21">
        <v>14.110429447852759</v>
      </c>
      <c r="L16" s="21">
        <v>4.4989775051124745</v>
      </c>
      <c r="M16" s="21">
        <v>68.098159509202446</v>
      </c>
    </row>
    <row r="17" spans="2:13" ht="20.100000000000001" customHeight="1">
      <c r="B17" s="4" t="s">
        <v>13</v>
      </c>
      <c r="C17" s="22">
        <v>2947</v>
      </c>
      <c r="D17" s="12">
        <v>46</v>
      </c>
      <c r="E17" s="23">
        <v>39</v>
      </c>
      <c r="F17" s="12">
        <v>229</v>
      </c>
      <c r="G17" s="12">
        <v>642</v>
      </c>
      <c r="H17" s="13">
        <v>1991</v>
      </c>
      <c r="I17" s="14">
        <v>1.5609093993892094</v>
      </c>
      <c r="J17" s="15">
        <v>1.323379708177808</v>
      </c>
      <c r="K17" s="15">
        <v>7.7706141839158471</v>
      </c>
      <c r="L17" s="15">
        <v>21.78486596538853</v>
      </c>
      <c r="M17" s="15">
        <v>67.560230743128599</v>
      </c>
    </row>
    <row r="18" spans="2:13" ht="20.100000000000001" customHeight="1">
      <c r="B18" s="5" t="s">
        <v>14</v>
      </c>
      <c r="C18" s="16">
        <v>1780</v>
      </c>
      <c r="D18" s="17">
        <v>35</v>
      </c>
      <c r="E18" s="18">
        <v>23</v>
      </c>
      <c r="F18" s="17">
        <v>86</v>
      </c>
      <c r="G18" s="17">
        <v>371</v>
      </c>
      <c r="H18" s="19">
        <v>1265</v>
      </c>
      <c r="I18" s="20">
        <v>1.9662921348314606</v>
      </c>
      <c r="J18" s="21">
        <v>1.292134831460674</v>
      </c>
      <c r="K18" s="21">
        <v>4.8314606741573032</v>
      </c>
      <c r="L18" s="21">
        <v>20.842696629213485</v>
      </c>
      <c r="M18" s="21">
        <v>71.067415730337075</v>
      </c>
    </row>
    <row r="19" spans="2:13" ht="20.100000000000001" customHeight="1">
      <c r="B19" s="4" t="s">
        <v>15</v>
      </c>
      <c r="C19" s="22">
        <v>1771</v>
      </c>
      <c r="D19" s="10">
        <v>91</v>
      </c>
      <c r="E19" s="11">
        <v>243</v>
      </c>
      <c r="F19" s="12">
        <v>473</v>
      </c>
      <c r="G19" s="12">
        <v>42</v>
      </c>
      <c r="H19" s="13">
        <v>922</v>
      </c>
      <c r="I19" s="14">
        <v>5.1383399209486171</v>
      </c>
      <c r="J19" s="15">
        <v>13.721061547148503</v>
      </c>
      <c r="K19" s="15">
        <v>26.70807453416149</v>
      </c>
      <c r="L19" s="15">
        <v>2.3715415019762842</v>
      </c>
      <c r="M19" s="15">
        <v>52.06098249576511</v>
      </c>
    </row>
    <row r="20" spans="2:13" ht="20.100000000000001" customHeight="1">
      <c r="B20" s="5" t="s">
        <v>16</v>
      </c>
      <c r="C20" s="26">
        <v>1319</v>
      </c>
      <c r="D20" s="27">
        <v>26</v>
      </c>
      <c r="E20" s="28">
        <v>4</v>
      </c>
      <c r="F20" s="27">
        <v>135</v>
      </c>
      <c r="G20" s="27" t="s">
        <v>28</v>
      </c>
      <c r="H20" s="19">
        <v>1154</v>
      </c>
      <c r="I20" s="29">
        <v>1.9711902956785443</v>
      </c>
      <c r="J20" s="30">
        <v>0.30326004548900681</v>
      </c>
      <c r="K20" s="30">
        <v>10.235026535253979</v>
      </c>
      <c r="L20" s="30" t="s">
        <v>28</v>
      </c>
      <c r="M20" s="30">
        <v>87.49052312357847</v>
      </c>
    </row>
    <row r="21" spans="2:13" ht="20.100000000000001" customHeight="1">
      <c r="B21" s="6" t="s">
        <v>17</v>
      </c>
      <c r="C21" s="31">
        <v>11473</v>
      </c>
      <c r="D21" s="32">
        <v>199</v>
      </c>
      <c r="E21" s="31">
        <v>194</v>
      </c>
      <c r="F21" s="33">
        <v>1022</v>
      </c>
      <c r="G21" s="33">
        <v>1519</v>
      </c>
      <c r="H21" s="34">
        <v>8539</v>
      </c>
      <c r="I21" s="35">
        <v>1.7345071036346205</v>
      </c>
      <c r="J21" s="35">
        <v>1.6909265231412882</v>
      </c>
      <c r="K21" s="35">
        <v>8.9078706528370954</v>
      </c>
      <c r="L21" s="35">
        <v>13.239780353874314</v>
      </c>
      <c r="M21" s="35">
        <v>74.426915366512674</v>
      </c>
    </row>
    <row r="22" spans="2:13" ht="20.100000000000001" customHeight="1">
      <c r="B22" s="7" t="s">
        <v>18</v>
      </c>
      <c r="C22" s="11">
        <v>43820</v>
      </c>
      <c r="D22" s="13">
        <v>4159</v>
      </c>
      <c r="E22" s="11">
        <v>5382</v>
      </c>
      <c r="F22" s="23">
        <v>16547</v>
      </c>
      <c r="G22" s="23">
        <v>2318</v>
      </c>
      <c r="H22" s="23">
        <v>15414</v>
      </c>
      <c r="I22" s="15">
        <v>9.4910999543587415</v>
      </c>
      <c r="J22" s="15">
        <v>12.282062984938385</v>
      </c>
      <c r="K22" s="15">
        <v>37.761296211775445</v>
      </c>
      <c r="L22" s="15">
        <v>5.2898219990871747</v>
      </c>
      <c r="M22" s="15">
        <v>35.175718849840251</v>
      </c>
    </row>
    <row r="23" spans="2:13" ht="20.100000000000001" customHeight="1">
      <c r="B23" s="8" t="s">
        <v>19</v>
      </c>
      <c r="C23" s="36">
        <v>55293</v>
      </c>
      <c r="D23" s="37">
        <v>4358</v>
      </c>
      <c r="E23" s="36">
        <v>5576</v>
      </c>
      <c r="F23" s="38">
        <v>17569</v>
      </c>
      <c r="G23" s="38">
        <v>3837</v>
      </c>
      <c r="H23" s="32">
        <v>23953</v>
      </c>
      <c r="I23" s="39">
        <v>7.8816486716220862</v>
      </c>
      <c r="J23" s="40">
        <v>10.084459153961623</v>
      </c>
      <c r="K23" s="40">
        <v>31.77436565207169</v>
      </c>
      <c r="L23" s="40">
        <v>6.9393955835277517</v>
      </c>
      <c r="M23" s="40">
        <v>43.320130938816845</v>
      </c>
    </row>
    <row r="24" spans="2:13">
      <c r="B24" s="126" t="s">
        <v>29</v>
      </c>
      <c r="C24" s="126"/>
      <c r="D24" s="126"/>
      <c r="E24" s="126"/>
      <c r="F24" s="126"/>
      <c r="G24" s="126"/>
      <c r="H24" s="126"/>
      <c r="I24" s="126"/>
      <c r="J24" s="126"/>
      <c r="K24" s="126"/>
      <c r="L24" s="126"/>
      <c r="M24" s="126"/>
    </row>
    <row r="25" spans="2:13">
      <c r="B25" s="129" t="s">
        <v>36</v>
      </c>
      <c r="C25" s="129"/>
      <c r="D25" s="129"/>
      <c r="E25" s="129"/>
      <c r="F25" s="129"/>
      <c r="G25" s="129"/>
      <c r="H25" s="129"/>
      <c r="I25" s="129"/>
      <c r="J25" s="129"/>
      <c r="K25" s="129"/>
      <c r="L25" s="129"/>
      <c r="M25" s="129"/>
    </row>
    <row r="26" spans="2:13">
      <c r="B26" s="1"/>
      <c r="C26" s="1"/>
      <c r="D26" s="1"/>
      <c r="E26" s="1"/>
      <c r="F26" s="1"/>
      <c r="G26" s="1"/>
      <c r="H26" s="1"/>
      <c r="I26" s="1"/>
      <c r="J26" s="1"/>
      <c r="K26" s="1"/>
      <c r="L26" s="1"/>
      <c r="M26" s="1"/>
    </row>
    <row r="27" spans="2:13">
      <c r="B27" s="1"/>
      <c r="C27" s="1"/>
      <c r="D27" s="1"/>
      <c r="E27" s="1"/>
      <c r="F27" s="1"/>
      <c r="G27" s="1"/>
      <c r="H27" s="1"/>
      <c r="I27" s="1"/>
      <c r="J27" s="1"/>
      <c r="K27" s="1"/>
      <c r="L27" s="1"/>
      <c r="M27" s="1"/>
    </row>
    <row r="28" spans="2:13">
      <c r="B28" s="1"/>
      <c r="C28" s="1"/>
      <c r="D28" s="1"/>
      <c r="E28" s="1"/>
      <c r="F28" s="1"/>
      <c r="G28" s="1"/>
      <c r="H28" s="1"/>
      <c r="I28" s="1"/>
      <c r="J28" s="1"/>
      <c r="K28" s="1"/>
      <c r="L28" s="1"/>
      <c r="M28" s="1"/>
    </row>
    <row r="29" spans="2:13">
      <c r="B29" s="1"/>
      <c r="C29" s="1"/>
      <c r="D29" s="1"/>
      <c r="E29" s="1"/>
      <c r="F29" s="1"/>
      <c r="G29" s="1"/>
      <c r="H29" s="1"/>
      <c r="I29" s="1"/>
      <c r="J29" s="1"/>
      <c r="K29" s="1"/>
      <c r="L29" s="1"/>
      <c r="M29" s="1"/>
    </row>
    <row r="30" spans="2:13">
      <c r="B30" s="1"/>
      <c r="C30" s="1"/>
      <c r="D30" s="1"/>
      <c r="E30" s="1"/>
      <c r="F30" s="1"/>
      <c r="G30" s="1"/>
      <c r="H30" s="1"/>
      <c r="I30" s="1"/>
      <c r="J30" s="1"/>
      <c r="K30" s="1"/>
      <c r="L30" s="1"/>
      <c r="M30" s="1"/>
    </row>
  </sheetData>
  <mergeCells count="6">
    <mergeCell ref="B2:M2"/>
    <mergeCell ref="B25:M25"/>
    <mergeCell ref="C4:H4"/>
    <mergeCell ref="I4:M4"/>
    <mergeCell ref="B3:B4"/>
    <mergeCell ref="B24:M2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Q30"/>
  <sheetViews>
    <sheetView zoomScaleNormal="100" workbookViewId="0">
      <selection activeCell="B2" sqref="B2:M2"/>
    </sheetView>
  </sheetViews>
  <sheetFormatPr baseColWidth="10" defaultColWidth="9.59765625" defaultRowHeight="15.6"/>
  <cols>
    <col min="2" max="2" width="27" customWidth="1"/>
    <col min="3" max="3" width="22.3984375" customWidth="1"/>
    <col min="4" max="13" width="20.59765625" customWidth="1"/>
    <col min="14" max="20" width="13.19921875" customWidth="1"/>
  </cols>
  <sheetData>
    <row r="2" spans="2:17" ht="15.6" customHeight="1">
      <c r="B2" s="119" t="s">
        <v>44</v>
      </c>
      <c r="C2" s="119"/>
      <c r="D2" s="119"/>
      <c r="E2" s="119"/>
      <c r="F2" s="119"/>
      <c r="G2" s="119"/>
      <c r="H2" s="119"/>
      <c r="I2" s="119"/>
      <c r="J2" s="119"/>
      <c r="K2" s="119"/>
      <c r="L2" s="119"/>
      <c r="M2" s="119"/>
      <c r="N2" s="41"/>
      <c r="O2" s="41"/>
      <c r="P2" s="41"/>
      <c r="Q2" s="41"/>
    </row>
    <row r="3" spans="2:17" ht="66" customHeight="1">
      <c r="B3" s="120" t="s">
        <v>20</v>
      </c>
      <c r="C3" s="2" t="s">
        <v>22</v>
      </c>
      <c r="D3" s="3" t="s">
        <v>24</v>
      </c>
      <c r="E3" s="3" t="s">
        <v>25</v>
      </c>
      <c r="F3" s="3" t="s">
        <v>26</v>
      </c>
      <c r="G3" s="3" t="s">
        <v>27</v>
      </c>
      <c r="H3" s="3" t="s">
        <v>23</v>
      </c>
      <c r="I3" s="3" t="s">
        <v>24</v>
      </c>
      <c r="J3" s="3" t="s">
        <v>25</v>
      </c>
      <c r="K3" s="3" t="s">
        <v>26</v>
      </c>
      <c r="L3" s="3" t="s">
        <v>27</v>
      </c>
      <c r="M3" s="3" t="s">
        <v>23</v>
      </c>
    </row>
    <row r="4" spans="2:17" ht="20.100000000000001" customHeight="1">
      <c r="B4" s="121"/>
      <c r="C4" s="122" t="s">
        <v>0</v>
      </c>
      <c r="D4" s="123"/>
      <c r="E4" s="123"/>
      <c r="F4" s="123"/>
      <c r="G4" s="123"/>
      <c r="H4" s="124"/>
      <c r="I4" s="125" t="s">
        <v>21</v>
      </c>
      <c r="J4" s="123"/>
      <c r="K4" s="123"/>
      <c r="L4" s="123"/>
      <c r="M4" s="124"/>
    </row>
    <row r="5" spans="2:17" ht="20.100000000000001" customHeight="1">
      <c r="B5" s="4" t="s">
        <v>1</v>
      </c>
      <c r="C5" s="9">
        <v>8740</v>
      </c>
      <c r="D5" s="10">
        <v>892</v>
      </c>
      <c r="E5" s="11">
        <v>1260</v>
      </c>
      <c r="F5" s="12">
        <v>3928</v>
      </c>
      <c r="G5" s="12">
        <v>406</v>
      </c>
      <c r="H5" s="13">
        <v>2254</v>
      </c>
      <c r="I5" s="14">
        <v>10.199999999999999</v>
      </c>
      <c r="J5" s="15">
        <v>14.4</v>
      </c>
      <c r="K5" s="15">
        <v>44.9</v>
      </c>
      <c r="L5" s="15">
        <v>4.5999999999999996</v>
      </c>
      <c r="M5" s="15">
        <v>25.8</v>
      </c>
    </row>
    <row r="6" spans="2:17" ht="20.100000000000001" customHeight="1">
      <c r="B6" s="5" t="s">
        <v>2</v>
      </c>
      <c r="C6" s="16">
        <v>9272</v>
      </c>
      <c r="D6" s="17">
        <v>1443</v>
      </c>
      <c r="E6" s="18">
        <v>1575</v>
      </c>
      <c r="F6" s="17">
        <v>3014</v>
      </c>
      <c r="G6" s="17">
        <v>928</v>
      </c>
      <c r="H6" s="19">
        <v>2312</v>
      </c>
      <c r="I6" s="20">
        <v>15.6</v>
      </c>
      <c r="J6" s="21">
        <v>17</v>
      </c>
      <c r="K6" s="21">
        <v>32.5</v>
      </c>
      <c r="L6" s="21">
        <v>10</v>
      </c>
      <c r="M6" s="21">
        <v>24.9</v>
      </c>
    </row>
    <row r="7" spans="2:17" ht="20.100000000000001" customHeight="1">
      <c r="B7" s="4" t="s">
        <v>3</v>
      </c>
      <c r="C7" s="22">
        <v>2416</v>
      </c>
      <c r="D7" s="12">
        <v>69</v>
      </c>
      <c r="E7" s="23">
        <v>100</v>
      </c>
      <c r="F7" s="12">
        <v>424</v>
      </c>
      <c r="G7" s="12" t="s">
        <v>28</v>
      </c>
      <c r="H7" s="13">
        <v>1823</v>
      </c>
      <c r="I7" s="14">
        <v>2.9</v>
      </c>
      <c r="J7" s="15">
        <v>4.0999999999999996</v>
      </c>
      <c r="K7" s="15">
        <v>17.5</v>
      </c>
      <c r="L7" s="15" t="s">
        <v>28</v>
      </c>
      <c r="M7" s="15">
        <v>75.5</v>
      </c>
    </row>
    <row r="8" spans="2:17" ht="20.100000000000001" customHeight="1">
      <c r="B8" s="5" t="s">
        <v>4</v>
      </c>
      <c r="C8" s="16">
        <v>1856</v>
      </c>
      <c r="D8" s="24">
        <v>22</v>
      </c>
      <c r="E8" s="25">
        <v>17</v>
      </c>
      <c r="F8" s="17">
        <v>93</v>
      </c>
      <c r="G8" s="17">
        <v>353</v>
      </c>
      <c r="H8" s="19">
        <v>1371</v>
      </c>
      <c r="I8" s="20">
        <v>1.2</v>
      </c>
      <c r="J8" s="21">
        <v>0.9</v>
      </c>
      <c r="K8" s="21">
        <v>5</v>
      </c>
      <c r="L8" s="21">
        <v>19</v>
      </c>
      <c r="M8" s="21">
        <v>73.900000000000006</v>
      </c>
    </row>
    <row r="9" spans="2:17" ht="20.100000000000001" customHeight="1">
      <c r="B9" s="4" t="s">
        <v>5</v>
      </c>
      <c r="C9" s="22">
        <v>434</v>
      </c>
      <c r="D9" s="12">
        <v>115</v>
      </c>
      <c r="E9" s="23">
        <v>72</v>
      </c>
      <c r="F9" s="12">
        <v>106</v>
      </c>
      <c r="G9" s="12">
        <v>22</v>
      </c>
      <c r="H9" s="13">
        <v>119</v>
      </c>
      <c r="I9" s="14">
        <v>26.5</v>
      </c>
      <c r="J9" s="15">
        <v>16.600000000000001</v>
      </c>
      <c r="K9" s="15">
        <v>24.4</v>
      </c>
      <c r="L9" s="15">
        <v>5.0999999999999996</v>
      </c>
      <c r="M9" s="15">
        <v>27.4</v>
      </c>
    </row>
    <row r="10" spans="2:17" ht="20.100000000000001" customHeight="1">
      <c r="B10" s="5" t="s">
        <v>6</v>
      </c>
      <c r="C10" s="16">
        <v>1051</v>
      </c>
      <c r="D10" s="17">
        <v>56</v>
      </c>
      <c r="E10" s="18">
        <v>80</v>
      </c>
      <c r="F10" s="17">
        <v>201</v>
      </c>
      <c r="G10" s="17">
        <v>22</v>
      </c>
      <c r="H10" s="19">
        <v>692</v>
      </c>
      <c r="I10" s="20">
        <v>5.3</v>
      </c>
      <c r="J10" s="21">
        <v>7.6</v>
      </c>
      <c r="K10" s="21">
        <v>19.100000000000001</v>
      </c>
      <c r="L10" s="21">
        <v>2.1</v>
      </c>
      <c r="M10" s="21">
        <v>65.8</v>
      </c>
    </row>
    <row r="11" spans="2:17" ht="20.100000000000001" customHeight="1">
      <c r="B11" s="4" t="s">
        <v>7</v>
      </c>
      <c r="C11" s="22">
        <v>4187</v>
      </c>
      <c r="D11" s="12">
        <v>541</v>
      </c>
      <c r="E11" s="23">
        <v>487</v>
      </c>
      <c r="F11" s="12">
        <v>1434</v>
      </c>
      <c r="G11" s="12">
        <v>209</v>
      </c>
      <c r="H11" s="13">
        <v>1516</v>
      </c>
      <c r="I11" s="14">
        <v>12.9</v>
      </c>
      <c r="J11" s="15">
        <v>11.6</v>
      </c>
      <c r="K11" s="15">
        <v>34.200000000000003</v>
      </c>
      <c r="L11" s="15">
        <v>5</v>
      </c>
      <c r="M11" s="15">
        <v>36.200000000000003</v>
      </c>
    </row>
    <row r="12" spans="2:17" ht="20.100000000000001" customHeight="1">
      <c r="B12" s="5" t="s">
        <v>8</v>
      </c>
      <c r="C12" s="16">
        <v>1082</v>
      </c>
      <c r="D12" s="17">
        <v>6</v>
      </c>
      <c r="E12" s="18">
        <v>23</v>
      </c>
      <c r="F12" s="17">
        <v>51</v>
      </c>
      <c r="G12" s="17">
        <v>146</v>
      </c>
      <c r="H12" s="19">
        <v>856</v>
      </c>
      <c r="I12" s="20">
        <v>0.6</v>
      </c>
      <c r="J12" s="21">
        <v>2.1</v>
      </c>
      <c r="K12" s="21">
        <v>4.7</v>
      </c>
      <c r="L12" s="21">
        <v>13.5</v>
      </c>
      <c r="M12" s="21">
        <v>79.099999999999994</v>
      </c>
    </row>
    <row r="13" spans="2:17" ht="20.100000000000001" customHeight="1">
      <c r="B13" s="4" t="s">
        <v>9</v>
      </c>
      <c r="C13" s="22">
        <v>5183</v>
      </c>
      <c r="D13" s="12">
        <v>504</v>
      </c>
      <c r="E13" s="23">
        <v>847</v>
      </c>
      <c r="F13" s="12">
        <v>1681</v>
      </c>
      <c r="G13" s="12">
        <v>523</v>
      </c>
      <c r="H13" s="13">
        <v>1628</v>
      </c>
      <c r="I13" s="14">
        <v>9.6999999999999993</v>
      </c>
      <c r="J13" s="15">
        <v>16.3</v>
      </c>
      <c r="K13" s="15">
        <v>32.4</v>
      </c>
      <c r="L13" s="15">
        <v>10.1</v>
      </c>
      <c r="M13" s="15">
        <v>31.4</v>
      </c>
    </row>
    <row r="14" spans="2:17" ht="20.100000000000001" customHeight="1">
      <c r="B14" s="5" t="s">
        <v>10</v>
      </c>
      <c r="C14" s="16">
        <v>9894</v>
      </c>
      <c r="D14" s="17">
        <v>441</v>
      </c>
      <c r="E14" s="18">
        <v>805</v>
      </c>
      <c r="F14" s="17">
        <v>5165</v>
      </c>
      <c r="G14" s="17">
        <v>59</v>
      </c>
      <c r="H14" s="19">
        <v>3424</v>
      </c>
      <c r="I14" s="20">
        <v>4.5</v>
      </c>
      <c r="J14" s="21">
        <v>8.1</v>
      </c>
      <c r="K14" s="21">
        <v>52.2</v>
      </c>
      <c r="L14" s="21">
        <v>0.6</v>
      </c>
      <c r="M14" s="21">
        <v>34.6</v>
      </c>
    </row>
    <row r="15" spans="2:17" ht="20.100000000000001" customHeight="1">
      <c r="B15" s="4" t="s">
        <v>11</v>
      </c>
      <c r="C15" s="22">
        <v>2498</v>
      </c>
      <c r="D15" s="12">
        <v>76</v>
      </c>
      <c r="E15" s="23">
        <v>63</v>
      </c>
      <c r="F15" s="12">
        <v>918</v>
      </c>
      <c r="G15" s="12">
        <v>100</v>
      </c>
      <c r="H15" s="13">
        <v>1341</v>
      </c>
      <c r="I15" s="14">
        <v>3</v>
      </c>
      <c r="J15" s="15">
        <v>2.5</v>
      </c>
      <c r="K15" s="15">
        <v>36.700000000000003</v>
      </c>
      <c r="L15" s="15">
        <v>4</v>
      </c>
      <c r="M15" s="15">
        <v>53.7</v>
      </c>
    </row>
    <row r="16" spans="2:17" ht="20.100000000000001" customHeight="1">
      <c r="B16" s="5" t="s">
        <v>12</v>
      </c>
      <c r="C16" s="16">
        <v>487</v>
      </c>
      <c r="D16" s="24">
        <v>28</v>
      </c>
      <c r="E16" s="25">
        <v>40</v>
      </c>
      <c r="F16" s="17">
        <v>83</v>
      </c>
      <c r="G16" s="17">
        <v>20</v>
      </c>
      <c r="H16" s="19">
        <v>316</v>
      </c>
      <c r="I16" s="20">
        <v>5.7</v>
      </c>
      <c r="J16" s="21">
        <v>8.1999999999999993</v>
      </c>
      <c r="K16" s="21">
        <v>17</v>
      </c>
      <c r="L16" s="21">
        <v>4.0999999999999996</v>
      </c>
      <c r="M16" s="21">
        <v>64.900000000000006</v>
      </c>
    </row>
    <row r="17" spans="2:13" ht="20.100000000000001" customHeight="1">
      <c r="B17" s="4" t="s">
        <v>13</v>
      </c>
      <c r="C17" s="22">
        <v>2928</v>
      </c>
      <c r="D17" s="12">
        <v>43</v>
      </c>
      <c r="E17" s="23">
        <v>40</v>
      </c>
      <c r="F17" s="12">
        <v>239</v>
      </c>
      <c r="G17" s="12">
        <v>634</v>
      </c>
      <c r="H17" s="13">
        <v>1972</v>
      </c>
      <c r="I17" s="14">
        <v>1.5</v>
      </c>
      <c r="J17" s="15">
        <v>1.4</v>
      </c>
      <c r="K17" s="15">
        <v>8.1999999999999993</v>
      </c>
      <c r="L17" s="15">
        <v>21.7</v>
      </c>
      <c r="M17" s="15">
        <v>67.3</v>
      </c>
    </row>
    <row r="18" spans="2:13" ht="20.100000000000001" customHeight="1">
      <c r="B18" s="5" t="s">
        <v>14</v>
      </c>
      <c r="C18" s="16">
        <v>1774</v>
      </c>
      <c r="D18" s="17">
        <v>38</v>
      </c>
      <c r="E18" s="18">
        <v>22</v>
      </c>
      <c r="F18" s="17">
        <v>90</v>
      </c>
      <c r="G18" s="17">
        <v>359</v>
      </c>
      <c r="H18" s="19">
        <v>1265</v>
      </c>
      <c r="I18" s="20">
        <v>2.1</v>
      </c>
      <c r="J18" s="21">
        <v>1.2</v>
      </c>
      <c r="K18" s="21">
        <v>5.0999999999999996</v>
      </c>
      <c r="L18" s="21">
        <v>20.2</v>
      </c>
      <c r="M18" s="21">
        <v>71.3</v>
      </c>
    </row>
    <row r="19" spans="2:13" ht="20.100000000000001" customHeight="1">
      <c r="B19" s="4" t="s">
        <v>15</v>
      </c>
      <c r="C19" s="22">
        <v>1754</v>
      </c>
      <c r="D19" s="10">
        <v>94</v>
      </c>
      <c r="E19" s="11">
        <v>250</v>
      </c>
      <c r="F19" s="12">
        <v>507</v>
      </c>
      <c r="G19" s="12">
        <v>45</v>
      </c>
      <c r="H19" s="13">
        <v>858</v>
      </c>
      <c r="I19" s="14">
        <v>5.4</v>
      </c>
      <c r="J19" s="15">
        <v>14.3</v>
      </c>
      <c r="K19" s="15">
        <v>28.9</v>
      </c>
      <c r="L19" s="15">
        <v>2.6</v>
      </c>
      <c r="M19" s="15">
        <v>48.9</v>
      </c>
    </row>
    <row r="20" spans="2:13" ht="20.100000000000001" customHeight="1">
      <c r="B20" s="5" t="s">
        <v>16</v>
      </c>
      <c r="C20" s="26">
        <v>1315</v>
      </c>
      <c r="D20" s="27">
        <v>25</v>
      </c>
      <c r="E20" s="28">
        <v>6</v>
      </c>
      <c r="F20" s="27">
        <v>144</v>
      </c>
      <c r="G20" s="27" t="s">
        <v>28</v>
      </c>
      <c r="H20" s="19">
        <v>1140</v>
      </c>
      <c r="I20" s="29">
        <v>1.9</v>
      </c>
      <c r="J20" s="30">
        <v>0.5</v>
      </c>
      <c r="K20" s="30">
        <v>11</v>
      </c>
      <c r="L20" s="30" t="s">
        <v>28</v>
      </c>
      <c r="M20" s="30">
        <v>86.7</v>
      </c>
    </row>
    <row r="21" spans="2:13" ht="20.100000000000001" customHeight="1">
      <c r="B21" s="6" t="s">
        <v>17</v>
      </c>
      <c r="C21" s="31">
        <v>11371</v>
      </c>
      <c r="D21" s="32">
        <v>203</v>
      </c>
      <c r="E21" s="31">
        <v>208</v>
      </c>
      <c r="F21" s="33">
        <v>1041</v>
      </c>
      <c r="G21" s="33">
        <v>1492</v>
      </c>
      <c r="H21" s="34">
        <v>8427</v>
      </c>
      <c r="I21" s="35">
        <v>1.8</v>
      </c>
      <c r="J21" s="35">
        <v>1.8</v>
      </c>
      <c r="K21" s="35">
        <v>9.1999999999999993</v>
      </c>
      <c r="L21" s="35">
        <v>13.1</v>
      </c>
      <c r="M21" s="35">
        <v>74.099999999999994</v>
      </c>
    </row>
    <row r="22" spans="2:13" ht="20.100000000000001" customHeight="1">
      <c r="B22" s="7" t="s">
        <v>18</v>
      </c>
      <c r="C22" s="11">
        <v>43500</v>
      </c>
      <c r="D22" s="13">
        <v>4190</v>
      </c>
      <c r="E22" s="11">
        <v>5479</v>
      </c>
      <c r="F22" s="23">
        <v>17037</v>
      </c>
      <c r="G22" s="23">
        <v>2334</v>
      </c>
      <c r="H22" s="23">
        <v>14460</v>
      </c>
      <c r="I22" s="15">
        <v>9.6</v>
      </c>
      <c r="J22" s="15">
        <v>12.6</v>
      </c>
      <c r="K22" s="15">
        <v>39.200000000000003</v>
      </c>
      <c r="L22" s="15">
        <v>5.4</v>
      </c>
      <c r="M22" s="15">
        <v>33.200000000000003</v>
      </c>
    </row>
    <row r="23" spans="2:13" ht="20.100000000000001" customHeight="1">
      <c r="B23" s="8" t="s">
        <v>19</v>
      </c>
      <c r="C23" s="36">
        <v>54871</v>
      </c>
      <c r="D23" s="37">
        <v>4393</v>
      </c>
      <c r="E23" s="36">
        <v>5687</v>
      </c>
      <c r="F23" s="38">
        <v>18078</v>
      </c>
      <c r="G23" s="38">
        <v>3826</v>
      </c>
      <c r="H23" s="32">
        <v>22887</v>
      </c>
      <c r="I23" s="39">
        <v>8</v>
      </c>
      <c r="J23" s="40">
        <v>10.4</v>
      </c>
      <c r="K23" s="40">
        <v>32.9</v>
      </c>
      <c r="L23" s="40">
        <v>7</v>
      </c>
      <c r="M23" s="40">
        <v>41.7</v>
      </c>
    </row>
    <row r="24" spans="2:13">
      <c r="B24" s="126" t="s">
        <v>29</v>
      </c>
      <c r="C24" s="126"/>
      <c r="D24" s="126"/>
      <c r="E24" s="126"/>
      <c r="F24" s="126"/>
      <c r="G24" s="126"/>
      <c r="H24" s="126"/>
      <c r="I24" s="126"/>
      <c r="J24" s="126"/>
      <c r="K24" s="126"/>
      <c r="L24" s="126"/>
      <c r="M24" s="126"/>
    </row>
    <row r="25" spans="2:13">
      <c r="B25" s="129" t="s">
        <v>37</v>
      </c>
      <c r="C25" s="129"/>
      <c r="D25" s="129"/>
      <c r="E25" s="129"/>
      <c r="F25" s="129"/>
      <c r="G25" s="129"/>
      <c r="H25" s="129"/>
      <c r="I25" s="129"/>
      <c r="J25" s="129"/>
      <c r="K25" s="129"/>
      <c r="L25" s="129"/>
      <c r="M25" s="129"/>
    </row>
    <row r="26" spans="2:13">
      <c r="B26" s="1"/>
      <c r="C26" s="1"/>
      <c r="D26" s="1"/>
      <c r="E26" s="1"/>
      <c r="F26" s="1"/>
      <c r="G26" s="1"/>
      <c r="H26" s="1"/>
      <c r="I26" s="1"/>
      <c r="J26" s="1"/>
      <c r="K26" s="1"/>
      <c r="L26" s="1"/>
      <c r="M26" s="1"/>
    </row>
    <row r="27" spans="2:13">
      <c r="B27" s="1"/>
      <c r="C27" s="1"/>
      <c r="D27" s="1"/>
      <c r="E27" s="1"/>
      <c r="F27" s="1"/>
      <c r="G27" s="1"/>
      <c r="H27" s="1"/>
      <c r="I27" s="1"/>
      <c r="J27" s="1"/>
      <c r="K27" s="1"/>
      <c r="L27" s="1"/>
      <c r="M27" s="1"/>
    </row>
    <row r="28" spans="2:13">
      <c r="B28" s="1"/>
      <c r="C28" s="1"/>
      <c r="D28" s="1"/>
      <c r="E28" s="1"/>
      <c r="F28" s="1"/>
      <c r="G28" s="1"/>
      <c r="H28" s="1"/>
      <c r="I28" s="1"/>
      <c r="J28" s="1"/>
      <c r="K28" s="1"/>
      <c r="L28" s="1"/>
      <c r="M28" s="1"/>
    </row>
    <row r="29" spans="2:13">
      <c r="B29" s="1"/>
      <c r="C29" s="1"/>
      <c r="D29" s="1"/>
      <c r="E29" s="1"/>
      <c r="F29" s="1"/>
      <c r="G29" s="1"/>
      <c r="H29" s="1"/>
      <c r="I29" s="1"/>
      <c r="J29" s="1"/>
      <c r="K29" s="1"/>
      <c r="L29" s="1"/>
      <c r="M29" s="1"/>
    </row>
    <row r="30" spans="2:13">
      <c r="B30" s="1"/>
      <c r="C30" s="1"/>
      <c r="D30" s="1"/>
      <c r="E30" s="1"/>
      <c r="F30" s="1"/>
      <c r="G30" s="1"/>
      <c r="H30" s="1"/>
      <c r="I30" s="1"/>
      <c r="J30" s="1"/>
      <c r="K30" s="1"/>
      <c r="L30" s="1"/>
      <c r="M30" s="1"/>
    </row>
  </sheetData>
  <mergeCells count="6">
    <mergeCell ref="B2:M2"/>
    <mergeCell ref="B25:M25"/>
    <mergeCell ref="I4:M4"/>
    <mergeCell ref="C4:H4"/>
    <mergeCell ref="B3:B4"/>
    <mergeCell ref="B24:M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Props1.xml><?xml version="1.0" encoding="utf-8"?>
<ds:datastoreItem xmlns:ds="http://schemas.openxmlformats.org/officeDocument/2006/customXml" ds:itemID="{4422E000-03EF-4586-8778-1F4A518262AE}">
  <ds:schemaRefs>
    <ds:schemaRef ds:uri="http://schemas.microsoft.com/sharepoint/v3/contenttype/forms"/>
  </ds:schemaRefs>
</ds:datastoreItem>
</file>

<file path=customXml/itemProps2.xml><?xml version="1.0" encoding="utf-8"?>
<ds:datastoreItem xmlns:ds="http://schemas.openxmlformats.org/officeDocument/2006/customXml" ds:itemID="{F6F55DF4-0837-472C-9AF4-EBD0CC761DD1}"/>
</file>

<file path=customXml/itemProps3.xml><?xml version="1.0" encoding="utf-8"?>
<ds:datastoreItem xmlns:ds="http://schemas.openxmlformats.org/officeDocument/2006/customXml" ds:itemID="{633CD8DC-1908-4739-AC02-F6E6506BFAA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36c42b8-7270-431b-8ac7-ff1b8da8aa77"/>
    <ds:schemaRef ds:uri="http://purl.org/dc/terms/"/>
    <ds:schemaRef ds:uri="http://schemas.openxmlformats.org/package/2006/metadata/core-properties"/>
    <ds:schemaRef ds:uri="http://www.w3.org/XML/1998/namespace"/>
    <ds:schemaRef ds:uri="http://purl.org/dc/dcmitype/"/>
    <ds:schemaRef ds:uri="71ea3402-ccc5-4626-b376-cfd2cbafb61f"/>
    <ds:schemaRef ds:uri="8fe5fe7f-71d3-4c12-941c-45014db26956"/>
    <ds:schemaRef ds:uri="7d7865cf-8437-4f8d-8a75-e3e428d14f1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Inhalt</vt:lpstr>
      <vt:lpstr>01.03.2023</vt:lpstr>
      <vt:lpstr>01.03.2022</vt:lpstr>
      <vt:lpstr>01.03.2021</vt:lpstr>
      <vt:lpstr>01.03.2020</vt:lpstr>
      <vt:lpstr>01.03.2019</vt:lpstr>
      <vt:lpstr>01.03.2018</vt:lpstr>
      <vt:lpstr>01.03.2017</vt:lpstr>
      <vt:lpstr>01.03.2016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Helena Hornung</cp:lastModifiedBy>
  <dcterms:created xsi:type="dcterms:W3CDTF">2018-02-13T14:44:12Z</dcterms:created>
  <dcterms:modified xsi:type="dcterms:W3CDTF">2024-07-26T13:58:42Z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