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0842C9A4-B2ED-4017-A5E2-9DA90B776C2D}" xr6:coauthVersionLast="47" xr6:coauthVersionMax="47" xr10:uidLastSave="{00000000-0000-0000-0000-000000000000}"/>
  <bookViews>
    <workbookView xWindow="38292" yWindow="4380" windowWidth="29016" windowHeight="15696" tabRatio="500" xr2:uid="{00000000-000D-0000-FFFF-FFFF00000000}"/>
  </bookViews>
  <sheets>
    <sheet name="Inhalt" sheetId="12" r:id="rId1"/>
    <sheet name="01.03.2023 | mit Horten" sheetId="17" r:id="rId2"/>
    <sheet name="01.03.2023 | ohne Horte" sheetId="18" r:id="rId3"/>
    <sheet name="01.03.2022 | mit Horten" sheetId="15" r:id="rId4"/>
    <sheet name="01.03.2022 | ohne Horte" sheetId="16" r:id="rId5"/>
    <sheet name="01.03.2021 | mit Horten" sheetId="13" r:id="rId6"/>
    <sheet name="01.03.2021 | ohne Horte" sheetId="14" r:id="rId7"/>
    <sheet name="01.03.2020 | mit Horten" sheetId="9" r:id="rId8"/>
    <sheet name="01.03.2020 | ohne Horte" sheetId="10" r:id="rId9"/>
    <sheet name="01.03.2019 | mit Horten" sheetId="8" r:id="rId10"/>
    <sheet name="01.03.2019 | ohne Horte" sheetId="11" r:id="rId11"/>
    <sheet name="01.03.2018 | mit Horten" sheetId="7" r:id="rId12"/>
    <sheet name="01.03.2017 | mit Horten" sheetId="6" r:id="rId13"/>
    <sheet name="01.03.2016 | mit Horten" sheetId="5" r:id="rId14"/>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5" i="16" l="1"/>
  <c r="J25" i="16"/>
  <c r="I25" i="16"/>
  <c r="H25" i="16"/>
  <c r="G25" i="16"/>
  <c r="N25" i="16" s="1"/>
  <c r="F25" i="16"/>
  <c r="E25" i="16"/>
  <c r="L25" i="16" s="1"/>
  <c r="D25" i="16"/>
  <c r="C25" i="16"/>
  <c r="M25" i="16" s="1"/>
  <c r="K24" i="16"/>
  <c r="J24" i="16"/>
  <c r="Q24" i="16" s="1"/>
  <c r="I24" i="16"/>
  <c r="P24" i="16" s="1"/>
  <c r="H24" i="16"/>
  <c r="G24" i="16"/>
  <c r="N24" i="16" s="1"/>
  <c r="F24" i="16"/>
  <c r="E24" i="16"/>
  <c r="L24" i="16" s="1"/>
  <c r="D24" i="16"/>
  <c r="C24" i="16"/>
  <c r="K23" i="16"/>
  <c r="J23" i="16"/>
  <c r="I23" i="16"/>
  <c r="H23" i="16"/>
  <c r="G23" i="16"/>
  <c r="F23" i="16"/>
  <c r="E23" i="16"/>
  <c r="D23" i="16"/>
  <c r="C23" i="16"/>
  <c r="L23" i="16" s="1"/>
  <c r="R22" i="16"/>
  <c r="Q22" i="16"/>
  <c r="P22" i="16"/>
  <c r="O22" i="16"/>
  <c r="N22" i="16"/>
  <c r="M22" i="16"/>
  <c r="L22" i="16"/>
  <c r="R21" i="16"/>
  <c r="Q21" i="16"/>
  <c r="P21" i="16"/>
  <c r="O21" i="16"/>
  <c r="N21" i="16"/>
  <c r="M21" i="16"/>
  <c r="L21" i="16"/>
  <c r="R20" i="16"/>
  <c r="Q20" i="16"/>
  <c r="P20" i="16"/>
  <c r="O20" i="16"/>
  <c r="N20" i="16"/>
  <c r="M20" i="16"/>
  <c r="L20" i="16"/>
  <c r="R19" i="16"/>
  <c r="Q19" i="16"/>
  <c r="P19" i="16"/>
  <c r="O19" i="16"/>
  <c r="N19" i="16"/>
  <c r="M19" i="16"/>
  <c r="L19" i="16"/>
  <c r="R18" i="16"/>
  <c r="Q18" i="16"/>
  <c r="P18" i="16"/>
  <c r="O18" i="16"/>
  <c r="N18" i="16"/>
  <c r="M18" i="16"/>
  <c r="L18" i="16"/>
  <c r="R17" i="16"/>
  <c r="Q17" i="16"/>
  <c r="P17" i="16"/>
  <c r="O17" i="16"/>
  <c r="N17" i="16"/>
  <c r="M17" i="16"/>
  <c r="L17" i="16"/>
  <c r="R16" i="16"/>
  <c r="Q16" i="16"/>
  <c r="P16" i="16"/>
  <c r="O16" i="16"/>
  <c r="N16" i="16"/>
  <c r="M16" i="16"/>
  <c r="L16" i="16"/>
  <c r="R15" i="16"/>
  <c r="Q15" i="16"/>
  <c r="P15" i="16"/>
  <c r="O15" i="16"/>
  <c r="N15" i="16"/>
  <c r="M15" i="16"/>
  <c r="L15" i="16"/>
  <c r="R14" i="16"/>
  <c r="Q14" i="16"/>
  <c r="P14" i="16"/>
  <c r="O14" i="16"/>
  <c r="N14" i="16"/>
  <c r="M14" i="16"/>
  <c r="L14" i="16"/>
  <c r="R13" i="16"/>
  <c r="Q13" i="16"/>
  <c r="P13" i="16"/>
  <c r="O13" i="16"/>
  <c r="N13" i="16"/>
  <c r="M13" i="16"/>
  <c r="L13" i="16"/>
  <c r="R12" i="16"/>
  <c r="Q12" i="16"/>
  <c r="P12" i="16"/>
  <c r="O12" i="16"/>
  <c r="N12" i="16"/>
  <c r="M12" i="16"/>
  <c r="L12" i="16"/>
  <c r="R11" i="16"/>
  <c r="Q11" i="16"/>
  <c r="P11" i="16"/>
  <c r="O11" i="16"/>
  <c r="N11" i="16"/>
  <c r="M11" i="16"/>
  <c r="L11" i="16"/>
  <c r="R10" i="16"/>
  <c r="Q10" i="16"/>
  <c r="P10" i="16"/>
  <c r="O10" i="16"/>
  <c r="N10" i="16"/>
  <c r="M10" i="16"/>
  <c r="L10" i="16"/>
  <c r="R9" i="16"/>
  <c r="Q9" i="16"/>
  <c r="P9" i="16"/>
  <c r="O9" i="16"/>
  <c r="N9" i="16"/>
  <c r="M9" i="16"/>
  <c r="L9" i="16"/>
  <c r="R8" i="16"/>
  <c r="Q8" i="16"/>
  <c r="P8" i="16"/>
  <c r="O8" i="16"/>
  <c r="N8" i="16"/>
  <c r="M8" i="16"/>
  <c r="L8" i="16"/>
  <c r="R7" i="16"/>
  <c r="Q7" i="16"/>
  <c r="P7" i="16"/>
  <c r="O7" i="16"/>
  <c r="N7" i="16"/>
  <c r="M7" i="16"/>
  <c r="L7" i="16"/>
  <c r="Q25" i="15"/>
  <c r="M25" i="15"/>
  <c r="K25" i="15"/>
  <c r="R25" i="15" s="1"/>
  <c r="J25" i="15"/>
  <c r="I25" i="15"/>
  <c r="P25" i="15" s="1"/>
  <c r="H25" i="15"/>
  <c r="G25" i="15"/>
  <c r="N25" i="15" s="1"/>
  <c r="F25" i="15"/>
  <c r="E25" i="15"/>
  <c r="L25" i="15" s="1"/>
  <c r="D25" i="15"/>
  <c r="C25" i="15"/>
  <c r="Q24" i="15"/>
  <c r="K24" i="15"/>
  <c r="R24" i="15" s="1"/>
  <c r="J24" i="15"/>
  <c r="I24" i="15"/>
  <c r="H24" i="15"/>
  <c r="G24" i="15"/>
  <c r="N24" i="15" s="1"/>
  <c r="F24" i="15"/>
  <c r="E24" i="15"/>
  <c r="L24" i="15" s="1"/>
  <c r="D24" i="15"/>
  <c r="C24" i="15"/>
  <c r="M24" i="15" s="1"/>
  <c r="M23" i="15"/>
  <c r="K23" i="15"/>
  <c r="R23" i="15" s="1"/>
  <c r="J23" i="15"/>
  <c r="Q23" i="15" s="1"/>
  <c r="I23" i="15"/>
  <c r="H23" i="15"/>
  <c r="G23" i="15"/>
  <c r="F23" i="15"/>
  <c r="E23" i="15"/>
  <c r="L23" i="15" s="1"/>
  <c r="D23" i="15"/>
  <c r="C23" i="15"/>
  <c r="N23" i="15" s="1"/>
  <c r="R22" i="15"/>
  <c r="Q22" i="15"/>
  <c r="P22" i="15"/>
  <c r="O22" i="15"/>
  <c r="N22" i="15"/>
  <c r="M22" i="15"/>
  <c r="L22" i="15"/>
  <c r="R21" i="15"/>
  <c r="Q21" i="15"/>
  <c r="P21" i="15"/>
  <c r="O21" i="15"/>
  <c r="N21" i="15"/>
  <c r="M21" i="15"/>
  <c r="L21" i="15"/>
  <c r="R20" i="15"/>
  <c r="Q20" i="15"/>
  <c r="P20" i="15"/>
  <c r="O20" i="15"/>
  <c r="N20" i="15"/>
  <c r="M20" i="15"/>
  <c r="L20" i="15"/>
  <c r="R19" i="15"/>
  <c r="Q19" i="15"/>
  <c r="P19" i="15"/>
  <c r="O19" i="15"/>
  <c r="N19" i="15"/>
  <c r="M19" i="15"/>
  <c r="L19" i="15"/>
  <c r="R18" i="15"/>
  <c r="Q18" i="15"/>
  <c r="P18" i="15"/>
  <c r="O18" i="15"/>
  <c r="N18" i="15"/>
  <c r="M18" i="15"/>
  <c r="L18" i="15"/>
  <c r="R17" i="15"/>
  <c r="Q17" i="15"/>
  <c r="P17" i="15"/>
  <c r="O17" i="15"/>
  <c r="N17" i="15"/>
  <c r="M17" i="15"/>
  <c r="L17" i="15"/>
  <c r="R16" i="15"/>
  <c r="Q16" i="15"/>
  <c r="P16" i="15"/>
  <c r="O16" i="15"/>
  <c r="N16" i="15"/>
  <c r="M16" i="15"/>
  <c r="L16" i="15"/>
  <c r="R15" i="15"/>
  <c r="Q15" i="15"/>
  <c r="P15" i="15"/>
  <c r="O15" i="15"/>
  <c r="N15" i="15"/>
  <c r="M15" i="15"/>
  <c r="L15" i="15"/>
  <c r="R14" i="15"/>
  <c r="Q14" i="15"/>
  <c r="P14" i="15"/>
  <c r="O14" i="15"/>
  <c r="N14" i="15"/>
  <c r="M14" i="15"/>
  <c r="L14" i="15"/>
  <c r="R13" i="15"/>
  <c r="Q13" i="15"/>
  <c r="P13" i="15"/>
  <c r="O13" i="15"/>
  <c r="N13" i="15"/>
  <c r="M13" i="15"/>
  <c r="L13" i="15"/>
  <c r="R12" i="15"/>
  <c r="Q12" i="15"/>
  <c r="P12" i="15"/>
  <c r="O12" i="15"/>
  <c r="N12" i="15"/>
  <c r="M12" i="15"/>
  <c r="L12" i="15"/>
  <c r="R11" i="15"/>
  <c r="Q11" i="15"/>
  <c r="P11" i="15"/>
  <c r="O11" i="15"/>
  <c r="N11" i="15"/>
  <c r="M11" i="15"/>
  <c r="L11" i="15"/>
  <c r="R10" i="15"/>
  <c r="Q10" i="15"/>
  <c r="P10" i="15"/>
  <c r="O10" i="15"/>
  <c r="N10" i="15"/>
  <c r="M10" i="15"/>
  <c r="L10" i="15"/>
  <c r="R9" i="15"/>
  <c r="Q9" i="15"/>
  <c r="P9" i="15"/>
  <c r="O9" i="15"/>
  <c r="N9" i="15"/>
  <c r="M9" i="15"/>
  <c r="L9" i="15"/>
  <c r="R8" i="15"/>
  <c r="Q8" i="15"/>
  <c r="P8" i="15"/>
  <c r="O8" i="15"/>
  <c r="N8" i="15"/>
  <c r="M8" i="15"/>
  <c r="L8" i="15"/>
  <c r="R7" i="15"/>
  <c r="Q7" i="15"/>
  <c r="P7" i="15"/>
  <c r="O7" i="15"/>
  <c r="N7" i="15"/>
  <c r="M7" i="15"/>
  <c r="L7" i="15"/>
  <c r="P23" i="16" l="1"/>
  <c r="O25" i="15"/>
  <c r="Q23" i="16"/>
  <c r="O24" i="16"/>
  <c r="O24" i="15"/>
  <c r="O25" i="16"/>
  <c r="P24" i="15"/>
  <c r="R24" i="16"/>
  <c r="P25" i="16"/>
  <c r="R23" i="16"/>
  <c r="O23" i="15"/>
  <c r="M23" i="16"/>
  <c r="Q25" i="16"/>
  <c r="P23" i="15"/>
  <c r="N23" i="16"/>
  <c r="R25" i="16"/>
  <c r="O23" i="16"/>
  <c r="M24" i="16"/>
  <c r="K25" i="14"/>
  <c r="J25" i="14"/>
  <c r="I25" i="14"/>
  <c r="H25" i="14"/>
  <c r="G25" i="14"/>
  <c r="N25" i="14" s="1"/>
  <c r="F25" i="14"/>
  <c r="M25" i="14" s="1"/>
  <c r="E25" i="14"/>
  <c r="D25" i="14"/>
  <c r="C25" i="14"/>
  <c r="O25" i="14" s="1"/>
  <c r="K24" i="14"/>
  <c r="J24" i="14"/>
  <c r="I24" i="14"/>
  <c r="H24" i="14"/>
  <c r="G24" i="14"/>
  <c r="N24" i="14" s="1"/>
  <c r="F24" i="14"/>
  <c r="E24" i="14"/>
  <c r="D24" i="14"/>
  <c r="C24" i="14"/>
  <c r="K23" i="14"/>
  <c r="J23" i="14"/>
  <c r="I23" i="14"/>
  <c r="H23" i="14"/>
  <c r="G23" i="14"/>
  <c r="N23" i="14" s="1"/>
  <c r="F23" i="14"/>
  <c r="E23" i="14"/>
  <c r="D23" i="14"/>
  <c r="C23" i="14"/>
  <c r="R22" i="14"/>
  <c r="Q22" i="14"/>
  <c r="P22" i="14"/>
  <c r="O22" i="14"/>
  <c r="N22" i="14"/>
  <c r="M22" i="14"/>
  <c r="L22" i="14"/>
  <c r="R21" i="14"/>
  <c r="Q21" i="14"/>
  <c r="P21" i="14"/>
  <c r="O21" i="14"/>
  <c r="N21" i="14"/>
  <c r="M21" i="14"/>
  <c r="L21" i="14"/>
  <c r="R20" i="14"/>
  <c r="Q20" i="14"/>
  <c r="P20" i="14"/>
  <c r="O20" i="14"/>
  <c r="N20" i="14"/>
  <c r="M20" i="14"/>
  <c r="L20" i="14"/>
  <c r="R19" i="14"/>
  <c r="Q19" i="14"/>
  <c r="P19" i="14"/>
  <c r="O19" i="14"/>
  <c r="N19" i="14"/>
  <c r="M19" i="14"/>
  <c r="L19" i="14"/>
  <c r="R18" i="14"/>
  <c r="Q18" i="14"/>
  <c r="P18" i="14"/>
  <c r="O18" i="14"/>
  <c r="N18" i="14"/>
  <c r="M18" i="14"/>
  <c r="L18" i="14"/>
  <c r="R17" i="14"/>
  <c r="Q17" i="14"/>
  <c r="P17" i="14"/>
  <c r="O17" i="14"/>
  <c r="N17" i="14"/>
  <c r="M17" i="14"/>
  <c r="L17" i="14"/>
  <c r="R16" i="14"/>
  <c r="Q16" i="14"/>
  <c r="P16" i="14"/>
  <c r="O16" i="14"/>
  <c r="N16" i="14"/>
  <c r="M16" i="14"/>
  <c r="L16" i="14"/>
  <c r="R15" i="14"/>
  <c r="Q15" i="14"/>
  <c r="P15" i="14"/>
  <c r="O15" i="14"/>
  <c r="N15" i="14"/>
  <c r="M15" i="14"/>
  <c r="L15" i="14"/>
  <c r="R14" i="14"/>
  <c r="Q14" i="14"/>
  <c r="P14" i="14"/>
  <c r="O14" i="14"/>
  <c r="N14" i="14"/>
  <c r="M14" i="14"/>
  <c r="L14" i="14"/>
  <c r="R13" i="14"/>
  <c r="Q13" i="14"/>
  <c r="P13" i="14"/>
  <c r="O13" i="14"/>
  <c r="N13" i="14"/>
  <c r="M13" i="14"/>
  <c r="L13" i="14"/>
  <c r="R12" i="14"/>
  <c r="Q12" i="14"/>
  <c r="P12" i="14"/>
  <c r="O12" i="14"/>
  <c r="N12" i="14"/>
  <c r="M12" i="14"/>
  <c r="L12" i="14"/>
  <c r="R11" i="14"/>
  <c r="Q11" i="14"/>
  <c r="P11" i="14"/>
  <c r="O11" i="14"/>
  <c r="N11" i="14"/>
  <c r="M11" i="14"/>
  <c r="L11" i="14"/>
  <c r="R10" i="14"/>
  <c r="Q10" i="14"/>
  <c r="P10" i="14"/>
  <c r="O10" i="14"/>
  <c r="N10" i="14"/>
  <c r="M10" i="14"/>
  <c r="L10" i="14"/>
  <c r="R9" i="14"/>
  <c r="Q9" i="14"/>
  <c r="P9" i="14"/>
  <c r="O9" i="14"/>
  <c r="N9" i="14"/>
  <c r="M9" i="14"/>
  <c r="L9" i="14"/>
  <c r="R8" i="14"/>
  <c r="Q8" i="14"/>
  <c r="P8" i="14"/>
  <c r="O8" i="14"/>
  <c r="N8" i="14"/>
  <c r="M8" i="14"/>
  <c r="L8" i="14"/>
  <c r="R7" i="14"/>
  <c r="Q7" i="14"/>
  <c r="P7" i="14"/>
  <c r="O7" i="14"/>
  <c r="N7" i="14"/>
  <c r="M7" i="14"/>
  <c r="L7" i="14"/>
  <c r="K25" i="13"/>
  <c r="R25" i="13" s="1"/>
  <c r="J25" i="13"/>
  <c r="I25" i="13"/>
  <c r="H25" i="13"/>
  <c r="G25" i="13"/>
  <c r="F25" i="13"/>
  <c r="E25" i="13"/>
  <c r="D25" i="13"/>
  <c r="C25" i="13"/>
  <c r="N25" i="13" s="1"/>
  <c r="K24" i="13"/>
  <c r="R24" i="13" s="1"/>
  <c r="J24" i="13"/>
  <c r="I24" i="13"/>
  <c r="H24" i="13"/>
  <c r="G24" i="13"/>
  <c r="N24" i="13" s="1"/>
  <c r="F24" i="13"/>
  <c r="M24" i="13" s="1"/>
  <c r="E24" i="13"/>
  <c r="D24" i="13"/>
  <c r="C24" i="13"/>
  <c r="K23" i="13"/>
  <c r="R23" i="13" s="1"/>
  <c r="J23" i="13"/>
  <c r="Q23" i="13" s="1"/>
  <c r="I23" i="13"/>
  <c r="P23" i="13" s="1"/>
  <c r="H23" i="13"/>
  <c r="G23" i="13"/>
  <c r="F23" i="13"/>
  <c r="M23" i="13" s="1"/>
  <c r="E23" i="13"/>
  <c r="D23" i="13"/>
  <c r="C23" i="13"/>
  <c r="N23" i="13" s="1"/>
  <c r="R22" i="13"/>
  <c r="Q22" i="13"/>
  <c r="P22" i="13"/>
  <c r="O22" i="13"/>
  <c r="N22" i="13"/>
  <c r="M22" i="13"/>
  <c r="L22" i="13"/>
  <c r="R21" i="13"/>
  <c r="Q21" i="13"/>
  <c r="P21" i="13"/>
  <c r="O21" i="13"/>
  <c r="N21" i="13"/>
  <c r="M21" i="13"/>
  <c r="L21" i="13"/>
  <c r="R20" i="13"/>
  <c r="Q20" i="13"/>
  <c r="P20" i="13"/>
  <c r="O20" i="13"/>
  <c r="N20" i="13"/>
  <c r="M20" i="13"/>
  <c r="L20" i="13"/>
  <c r="R19" i="13"/>
  <c r="Q19" i="13"/>
  <c r="P19" i="13"/>
  <c r="O19" i="13"/>
  <c r="N19" i="13"/>
  <c r="M19" i="13"/>
  <c r="L19" i="13"/>
  <c r="R18" i="13"/>
  <c r="Q18" i="13"/>
  <c r="P18" i="13"/>
  <c r="O18" i="13"/>
  <c r="N18" i="13"/>
  <c r="M18" i="13"/>
  <c r="L18" i="13"/>
  <c r="R17" i="13"/>
  <c r="Q17" i="13"/>
  <c r="P17" i="13"/>
  <c r="O17" i="13"/>
  <c r="N17" i="13"/>
  <c r="M17" i="13"/>
  <c r="L17" i="13"/>
  <c r="R16" i="13"/>
  <c r="Q16" i="13"/>
  <c r="P16" i="13"/>
  <c r="O16" i="13"/>
  <c r="N16" i="13"/>
  <c r="M16" i="13"/>
  <c r="L16" i="13"/>
  <c r="R15" i="13"/>
  <c r="Q15" i="13"/>
  <c r="P15" i="13"/>
  <c r="O15" i="13"/>
  <c r="N15" i="13"/>
  <c r="M15" i="13"/>
  <c r="L15" i="13"/>
  <c r="R14" i="13"/>
  <c r="Q14" i="13"/>
  <c r="P14" i="13"/>
  <c r="O14" i="13"/>
  <c r="N14" i="13"/>
  <c r="M14" i="13"/>
  <c r="L14" i="13"/>
  <c r="R13" i="13"/>
  <c r="Q13" i="13"/>
  <c r="P13" i="13"/>
  <c r="O13" i="13"/>
  <c r="N13" i="13"/>
  <c r="M13" i="13"/>
  <c r="L13" i="13"/>
  <c r="R12" i="13"/>
  <c r="Q12" i="13"/>
  <c r="P12" i="13"/>
  <c r="O12" i="13"/>
  <c r="N12" i="13"/>
  <c r="M12" i="13"/>
  <c r="L12" i="13"/>
  <c r="R11" i="13"/>
  <c r="Q11" i="13"/>
  <c r="P11" i="13"/>
  <c r="O11" i="13"/>
  <c r="N11" i="13"/>
  <c r="M11" i="13"/>
  <c r="L11" i="13"/>
  <c r="R10" i="13"/>
  <c r="Q10" i="13"/>
  <c r="P10" i="13"/>
  <c r="O10" i="13"/>
  <c r="N10" i="13"/>
  <c r="M10" i="13"/>
  <c r="L10" i="13"/>
  <c r="R9" i="13"/>
  <c r="Q9" i="13"/>
  <c r="P9" i="13"/>
  <c r="O9" i="13"/>
  <c r="N9" i="13"/>
  <c r="M9" i="13"/>
  <c r="L9" i="13"/>
  <c r="R8" i="13"/>
  <c r="Q8" i="13"/>
  <c r="P8" i="13"/>
  <c r="O8" i="13"/>
  <c r="N8" i="13"/>
  <c r="M8" i="13"/>
  <c r="L8" i="13"/>
  <c r="R7" i="13"/>
  <c r="Q7" i="13"/>
  <c r="P7" i="13"/>
  <c r="O7" i="13"/>
  <c r="N7" i="13"/>
  <c r="M7" i="13"/>
  <c r="L7" i="13"/>
  <c r="K25" i="11"/>
  <c r="R25" i="11" s="1"/>
  <c r="J25" i="11"/>
  <c r="Q25" i="11" s="1"/>
  <c r="I25" i="11"/>
  <c r="H25" i="11"/>
  <c r="G25" i="11"/>
  <c r="F25" i="11"/>
  <c r="E25" i="11"/>
  <c r="D25" i="11"/>
  <c r="C25" i="11"/>
  <c r="O25" i="11" s="1"/>
  <c r="K24" i="11"/>
  <c r="J24" i="11"/>
  <c r="I24" i="11"/>
  <c r="H24" i="11"/>
  <c r="G24" i="11"/>
  <c r="F24" i="11"/>
  <c r="E24" i="11"/>
  <c r="D24" i="11"/>
  <c r="C24" i="11"/>
  <c r="O24" i="11" s="1"/>
  <c r="K23" i="11"/>
  <c r="J23" i="11"/>
  <c r="I23" i="11"/>
  <c r="P23" i="11" s="1"/>
  <c r="H23" i="11"/>
  <c r="G23" i="11"/>
  <c r="F23" i="11"/>
  <c r="E23" i="11"/>
  <c r="D23" i="11"/>
  <c r="C23" i="11"/>
  <c r="R22" i="11"/>
  <c r="Q22" i="11"/>
  <c r="P22" i="11"/>
  <c r="O22" i="11"/>
  <c r="N22" i="11"/>
  <c r="M22" i="11"/>
  <c r="L22" i="11"/>
  <c r="R21" i="11"/>
  <c r="Q21" i="11"/>
  <c r="P21" i="11"/>
  <c r="O21" i="11"/>
  <c r="N21" i="11"/>
  <c r="M21" i="11"/>
  <c r="L21" i="11"/>
  <c r="R20" i="11"/>
  <c r="Q20" i="11"/>
  <c r="P20" i="11"/>
  <c r="O20" i="11"/>
  <c r="N20" i="11"/>
  <c r="M20" i="11"/>
  <c r="L20" i="11"/>
  <c r="R19" i="11"/>
  <c r="Q19" i="11"/>
  <c r="P19" i="11"/>
  <c r="O19" i="11"/>
  <c r="N19" i="11"/>
  <c r="M19" i="11"/>
  <c r="L19" i="11"/>
  <c r="R18" i="11"/>
  <c r="Q18" i="11"/>
  <c r="P18" i="11"/>
  <c r="O18" i="11"/>
  <c r="N18" i="11"/>
  <c r="M18" i="11"/>
  <c r="L18" i="11"/>
  <c r="R17" i="11"/>
  <c r="Q17" i="11"/>
  <c r="P17" i="11"/>
  <c r="O17" i="11"/>
  <c r="N17" i="11"/>
  <c r="M17" i="11"/>
  <c r="L17" i="11"/>
  <c r="R16" i="11"/>
  <c r="Q16" i="11"/>
  <c r="P16" i="11"/>
  <c r="O16" i="11"/>
  <c r="N16" i="11"/>
  <c r="M16" i="11"/>
  <c r="L16" i="11"/>
  <c r="R15" i="11"/>
  <c r="Q15" i="11"/>
  <c r="P15" i="11"/>
  <c r="O15" i="11"/>
  <c r="N15" i="11"/>
  <c r="M15" i="11"/>
  <c r="L15" i="11"/>
  <c r="R14" i="11"/>
  <c r="Q14" i="11"/>
  <c r="P14" i="11"/>
  <c r="O14" i="11"/>
  <c r="N14" i="11"/>
  <c r="M14" i="11"/>
  <c r="L14" i="11"/>
  <c r="R13" i="11"/>
  <c r="Q13" i="11"/>
  <c r="P13" i="11"/>
  <c r="O13" i="11"/>
  <c r="N13" i="11"/>
  <c r="M13" i="11"/>
  <c r="L13" i="11"/>
  <c r="R12" i="11"/>
  <c r="Q12" i="11"/>
  <c r="P12" i="11"/>
  <c r="O12" i="11"/>
  <c r="N12" i="11"/>
  <c r="M12" i="11"/>
  <c r="L12" i="11"/>
  <c r="R11" i="11"/>
  <c r="Q11" i="11"/>
  <c r="P11" i="11"/>
  <c r="O11" i="11"/>
  <c r="N11" i="11"/>
  <c r="M11" i="11"/>
  <c r="L11" i="11"/>
  <c r="R10" i="11"/>
  <c r="Q10" i="11"/>
  <c r="P10" i="11"/>
  <c r="O10" i="11"/>
  <c r="N10" i="11"/>
  <c r="M10" i="11"/>
  <c r="L10" i="11"/>
  <c r="R9" i="11"/>
  <c r="Q9" i="11"/>
  <c r="P9" i="11"/>
  <c r="O9" i="11"/>
  <c r="N9" i="11"/>
  <c r="M9" i="11"/>
  <c r="L9" i="11"/>
  <c r="R8" i="11"/>
  <c r="Q8" i="11"/>
  <c r="P8" i="11"/>
  <c r="O8" i="11"/>
  <c r="N8" i="11"/>
  <c r="M8" i="11"/>
  <c r="L8" i="11"/>
  <c r="R7" i="11"/>
  <c r="Q7" i="11"/>
  <c r="P7" i="11"/>
  <c r="O7" i="11"/>
  <c r="N7" i="11"/>
  <c r="M7" i="11"/>
  <c r="L7" i="11"/>
  <c r="K25" i="10"/>
  <c r="J25" i="10"/>
  <c r="Q25" i="10" s="1"/>
  <c r="I25" i="10"/>
  <c r="P25" i="10" s="1"/>
  <c r="H25" i="10"/>
  <c r="G25" i="10"/>
  <c r="F25" i="10"/>
  <c r="E25" i="10"/>
  <c r="L25" i="10" s="1"/>
  <c r="D25" i="10"/>
  <c r="C25" i="10"/>
  <c r="K24" i="10"/>
  <c r="R24" i="10" s="1"/>
  <c r="J24" i="10"/>
  <c r="I24" i="10"/>
  <c r="H24" i="10"/>
  <c r="G24" i="10"/>
  <c r="F24" i="10"/>
  <c r="E24" i="10"/>
  <c r="D24" i="10"/>
  <c r="C24" i="10"/>
  <c r="K23" i="10"/>
  <c r="J23" i="10"/>
  <c r="I23" i="10"/>
  <c r="P23" i="10" s="1"/>
  <c r="H23" i="10"/>
  <c r="G23" i="10"/>
  <c r="F23" i="10"/>
  <c r="E23" i="10"/>
  <c r="D23" i="10"/>
  <c r="C23" i="10"/>
  <c r="R22" i="10"/>
  <c r="Q22" i="10"/>
  <c r="P22" i="10"/>
  <c r="O22" i="10"/>
  <c r="N22" i="10"/>
  <c r="M22" i="10"/>
  <c r="L22" i="10"/>
  <c r="R21" i="10"/>
  <c r="Q21" i="10"/>
  <c r="P21" i="10"/>
  <c r="O21" i="10"/>
  <c r="N21" i="10"/>
  <c r="M21" i="10"/>
  <c r="L21" i="10"/>
  <c r="R20" i="10"/>
  <c r="Q20" i="10"/>
  <c r="P20" i="10"/>
  <c r="O20" i="10"/>
  <c r="N20" i="10"/>
  <c r="M20" i="10"/>
  <c r="L20" i="10"/>
  <c r="R19" i="10"/>
  <c r="Q19" i="10"/>
  <c r="P19" i="10"/>
  <c r="O19" i="10"/>
  <c r="N19" i="10"/>
  <c r="M19" i="10"/>
  <c r="L19" i="10"/>
  <c r="R18" i="10"/>
  <c r="Q18" i="10"/>
  <c r="P18" i="10"/>
  <c r="O18" i="10"/>
  <c r="N18" i="10"/>
  <c r="M18" i="10"/>
  <c r="L18" i="10"/>
  <c r="R17" i="10"/>
  <c r="Q17" i="10"/>
  <c r="P17" i="10"/>
  <c r="O17" i="10"/>
  <c r="N17" i="10"/>
  <c r="M17" i="10"/>
  <c r="L17" i="10"/>
  <c r="R16" i="10"/>
  <c r="Q16" i="10"/>
  <c r="P16" i="10"/>
  <c r="O16" i="10"/>
  <c r="N16" i="10"/>
  <c r="M16" i="10"/>
  <c r="L16" i="10"/>
  <c r="R15" i="10"/>
  <c r="Q15" i="10"/>
  <c r="P15" i="10"/>
  <c r="O15" i="10"/>
  <c r="N15" i="10"/>
  <c r="M15" i="10"/>
  <c r="L15" i="10"/>
  <c r="R14" i="10"/>
  <c r="Q14" i="10"/>
  <c r="P14" i="10"/>
  <c r="O14" i="10"/>
  <c r="N14" i="10"/>
  <c r="M14" i="10"/>
  <c r="L14" i="10"/>
  <c r="R13" i="10"/>
  <c r="Q13" i="10"/>
  <c r="P13" i="10"/>
  <c r="O13" i="10"/>
  <c r="N13" i="10"/>
  <c r="M13" i="10"/>
  <c r="L13" i="10"/>
  <c r="R12" i="10"/>
  <c r="Q12" i="10"/>
  <c r="P12" i="10"/>
  <c r="O12" i="10"/>
  <c r="N12" i="10"/>
  <c r="M12" i="10"/>
  <c r="L12" i="10"/>
  <c r="R11" i="10"/>
  <c r="Q11" i="10"/>
  <c r="P11" i="10"/>
  <c r="O11" i="10"/>
  <c r="N11" i="10"/>
  <c r="M11" i="10"/>
  <c r="L11" i="10"/>
  <c r="R10" i="10"/>
  <c r="Q10" i="10"/>
  <c r="P10" i="10"/>
  <c r="O10" i="10"/>
  <c r="N10" i="10"/>
  <c r="M10" i="10"/>
  <c r="L10" i="10"/>
  <c r="R9" i="10"/>
  <c r="Q9" i="10"/>
  <c r="P9" i="10"/>
  <c r="O9" i="10"/>
  <c r="N9" i="10"/>
  <c r="M9" i="10"/>
  <c r="L9" i="10"/>
  <c r="R8" i="10"/>
  <c r="Q8" i="10"/>
  <c r="P8" i="10"/>
  <c r="O8" i="10"/>
  <c r="N8" i="10"/>
  <c r="M8" i="10"/>
  <c r="L8" i="10"/>
  <c r="R7" i="10"/>
  <c r="Q7" i="10"/>
  <c r="P7" i="10"/>
  <c r="O7" i="10"/>
  <c r="N7" i="10"/>
  <c r="M7" i="10"/>
  <c r="L7" i="10"/>
  <c r="O24" i="13" l="1"/>
  <c r="L25" i="13"/>
  <c r="Q23" i="10"/>
  <c r="P24" i="10"/>
  <c r="P24" i="13"/>
  <c r="M25" i="13"/>
  <c r="Q23" i="14"/>
  <c r="R23" i="14"/>
  <c r="Q24" i="14"/>
  <c r="N23" i="10"/>
  <c r="R23" i="10"/>
  <c r="Q24" i="10"/>
  <c r="L23" i="13"/>
  <c r="Q24" i="13"/>
  <c r="P24" i="14"/>
  <c r="R24" i="14"/>
  <c r="Q25" i="14"/>
  <c r="R24" i="11"/>
  <c r="N25" i="11"/>
  <c r="O25" i="13"/>
  <c r="R25" i="14"/>
  <c r="L23" i="10"/>
  <c r="N25" i="10"/>
  <c r="R25" i="10"/>
  <c r="Q23" i="11"/>
  <c r="P24" i="11"/>
  <c r="P25" i="13"/>
  <c r="M24" i="10"/>
  <c r="L24" i="10"/>
  <c r="O23" i="11"/>
  <c r="R23" i="11"/>
  <c r="Q24" i="11"/>
  <c r="P25" i="11"/>
  <c r="O23" i="13"/>
  <c r="L24" i="13"/>
  <c r="Q25" i="13"/>
  <c r="M24" i="14"/>
  <c r="O23" i="14"/>
  <c r="L24" i="14"/>
  <c r="L25" i="14"/>
  <c r="P25" i="14"/>
  <c r="O24" i="14"/>
  <c r="L23" i="14"/>
  <c r="P23" i="14"/>
  <c r="M23" i="14"/>
  <c r="N23" i="11"/>
  <c r="N24" i="11"/>
  <c r="M24" i="11"/>
  <c r="L23" i="11"/>
  <c r="L25" i="11"/>
  <c r="M23" i="11"/>
  <c r="M25" i="11"/>
  <c r="L24" i="11"/>
  <c r="N24" i="10"/>
  <c r="O25" i="10"/>
  <c r="M23" i="10"/>
  <c r="O23" i="10"/>
  <c r="O24" i="10"/>
  <c r="M25" i="10"/>
  <c r="K25" i="9" l="1"/>
  <c r="J25" i="9"/>
  <c r="Q25" i="9" s="1"/>
  <c r="I25" i="9"/>
  <c r="P25" i="9" s="1"/>
  <c r="H25" i="9"/>
  <c r="G25" i="9"/>
  <c r="N25" i="9" s="1"/>
  <c r="F25" i="9"/>
  <c r="M25" i="9" s="1"/>
  <c r="E25" i="9"/>
  <c r="L25" i="9" s="1"/>
  <c r="D25" i="9"/>
  <c r="C25" i="9"/>
  <c r="K24" i="9"/>
  <c r="J24" i="9"/>
  <c r="I24" i="9"/>
  <c r="P24" i="9" s="1"/>
  <c r="H24" i="9"/>
  <c r="G24" i="9"/>
  <c r="N24" i="9" s="1"/>
  <c r="F24" i="9"/>
  <c r="E24" i="9"/>
  <c r="D24" i="9"/>
  <c r="C24" i="9"/>
  <c r="K23" i="9"/>
  <c r="J23" i="9"/>
  <c r="I23" i="9"/>
  <c r="H23" i="9"/>
  <c r="G23" i="9"/>
  <c r="F23" i="9"/>
  <c r="E23" i="9"/>
  <c r="D23" i="9"/>
  <c r="C23" i="9"/>
  <c r="R22" i="9"/>
  <c r="Q22" i="9"/>
  <c r="P22" i="9"/>
  <c r="O22" i="9"/>
  <c r="N22" i="9"/>
  <c r="M22" i="9"/>
  <c r="L22" i="9"/>
  <c r="R21" i="9"/>
  <c r="Q21" i="9"/>
  <c r="P21" i="9"/>
  <c r="O21" i="9"/>
  <c r="N21" i="9"/>
  <c r="M21" i="9"/>
  <c r="L21" i="9"/>
  <c r="R20" i="9"/>
  <c r="Q20" i="9"/>
  <c r="P20" i="9"/>
  <c r="O20" i="9"/>
  <c r="N20" i="9"/>
  <c r="M20" i="9"/>
  <c r="L20" i="9"/>
  <c r="R19" i="9"/>
  <c r="Q19" i="9"/>
  <c r="P19" i="9"/>
  <c r="O19" i="9"/>
  <c r="N19" i="9"/>
  <c r="M19" i="9"/>
  <c r="L19" i="9"/>
  <c r="R18" i="9"/>
  <c r="Q18" i="9"/>
  <c r="P18" i="9"/>
  <c r="O18" i="9"/>
  <c r="N18" i="9"/>
  <c r="M18" i="9"/>
  <c r="L18" i="9"/>
  <c r="R17" i="9"/>
  <c r="Q17" i="9"/>
  <c r="P17" i="9"/>
  <c r="O17" i="9"/>
  <c r="N17" i="9"/>
  <c r="M17" i="9"/>
  <c r="L17" i="9"/>
  <c r="R16" i="9"/>
  <c r="Q16" i="9"/>
  <c r="P16" i="9"/>
  <c r="O16" i="9"/>
  <c r="N16" i="9"/>
  <c r="M16" i="9"/>
  <c r="L16" i="9"/>
  <c r="R15" i="9"/>
  <c r="Q15" i="9"/>
  <c r="P15" i="9"/>
  <c r="O15" i="9"/>
  <c r="N15" i="9"/>
  <c r="M15" i="9"/>
  <c r="L15" i="9"/>
  <c r="R14" i="9"/>
  <c r="Q14" i="9"/>
  <c r="P14" i="9"/>
  <c r="O14" i="9"/>
  <c r="N14" i="9"/>
  <c r="M14" i="9"/>
  <c r="L14" i="9"/>
  <c r="R13" i="9"/>
  <c r="Q13" i="9"/>
  <c r="P13" i="9"/>
  <c r="O13" i="9"/>
  <c r="N13" i="9"/>
  <c r="M13" i="9"/>
  <c r="L13" i="9"/>
  <c r="R12" i="9"/>
  <c r="Q12" i="9"/>
  <c r="P12" i="9"/>
  <c r="O12" i="9"/>
  <c r="N12" i="9"/>
  <c r="M12" i="9"/>
  <c r="L12" i="9"/>
  <c r="R11" i="9"/>
  <c r="Q11" i="9"/>
  <c r="P11" i="9"/>
  <c r="O11" i="9"/>
  <c r="N11" i="9"/>
  <c r="M11" i="9"/>
  <c r="L11" i="9"/>
  <c r="R10" i="9"/>
  <c r="Q10" i="9"/>
  <c r="P10" i="9"/>
  <c r="O10" i="9"/>
  <c r="N10" i="9"/>
  <c r="M10" i="9"/>
  <c r="L10" i="9"/>
  <c r="R9" i="9"/>
  <c r="Q9" i="9"/>
  <c r="P9" i="9"/>
  <c r="O9" i="9"/>
  <c r="N9" i="9"/>
  <c r="M9" i="9"/>
  <c r="L9" i="9"/>
  <c r="R8" i="9"/>
  <c r="Q8" i="9"/>
  <c r="P8" i="9"/>
  <c r="O8" i="9"/>
  <c r="N8" i="9"/>
  <c r="M8" i="9"/>
  <c r="L8" i="9"/>
  <c r="R7" i="9"/>
  <c r="Q7" i="9"/>
  <c r="P7" i="9"/>
  <c r="O7" i="9"/>
  <c r="N7" i="9"/>
  <c r="M7" i="9"/>
  <c r="L7" i="9"/>
  <c r="N23" i="9" l="1"/>
  <c r="R23" i="9"/>
  <c r="Q24" i="9"/>
  <c r="R25" i="9"/>
  <c r="Q23" i="9"/>
  <c r="O24" i="9"/>
  <c r="L23" i="9"/>
  <c r="M23" i="9"/>
  <c r="R24" i="9"/>
  <c r="L24" i="9"/>
  <c r="P23" i="9"/>
  <c r="M24" i="9"/>
  <c r="O25" i="9"/>
  <c r="O23" i="9"/>
</calcChain>
</file>

<file path=xl/sharedStrings.xml><?xml version="1.0" encoding="utf-8"?>
<sst xmlns="http://schemas.openxmlformats.org/spreadsheetml/2006/main" count="438" uniqueCount="68">
  <si>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</si>
  <si>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</si>
  <si>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</si>
  <si>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</si>
  <si>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</si>
  <si>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</si>
  <si>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</si>
  <si>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</si>
  <si>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</si>
  <si>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</si>
  <si>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</si>
  <si>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</si>
  <si>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</si>
  <si>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</si>
  <si>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</si>
  <si>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</si>
  <si>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</si>
  <si>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</si>
  <si>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</si>
  <si>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</si>
  <si>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Bundesland</t>
  </si>
  <si>
    <t>In %</t>
  </si>
  <si>
    <t>Gruppen insgesamt*</t>
  </si>
  <si>
    <t>Einrichtungen mit … Gruppen</t>
  </si>
  <si>
    <t>6 und mehr</t>
  </si>
  <si>
    <t>ohne feste Gruppenstruktur</t>
  </si>
  <si>
    <t>* In Einrichtungen mit fester Gruppenstruktur.</t>
  </si>
  <si>
    <t>Quelle: FDZ der Statistischen Ämter des Bundes und der Länder, Kinder und tätige Personen in Tageseinrichtungen und in öffentlich geförderter Kindertagespflege, 2018; berechnet vom LG Empirische Bildungsforschung der FernUniversität in Hagen, 2019.</t>
  </si>
  <si>
    <t>Gruppen Insgesamt*</t>
  </si>
  <si>
    <t>KiTas mit … Gruppen</t>
  </si>
  <si>
    <t>* In Kindertageseinrichtungen mit fester Gruppenstruktur.</t>
  </si>
  <si>
    <t>Quelle: FDZ der Statistischen Ämter des Bundes und der Länder, Kinder und tätige Personen in Tageseinrichtungen und in öffentlich geförderter Kindertagespflege, 2019; berechnet vom LG Empirische Bildungsforschung der FernUniversität in Hagen, 2020.</t>
  </si>
  <si>
    <t>Quelle: Statistisches Bundesamt: Kinder und tätige Personen in Tageseinrichtungen und in öffentlich geförderter Kindertagespflege 2017; zusammengestellt und berechnet vom Forschungsverbund DJI/TU Dortmund, 2017.</t>
  </si>
  <si>
    <t>Quelle: Statistisches Bundesamt: Kinder und tätige Personen in Tageseinrichtungen und in öffentlich geförderter Kindertagespflege 2016; zusammengestellt und berechnet vom Forschungsverbund DJI/TU Dortmund, 2017.</t>
  </si>
  <si>
    <t>Tab91_i44_lm21: Kindertageseinrichtungen (mit Horten) nach Anzahl der Gruppen und Bundesländern am 01.03.2020 (Anzahl; Anteil in %)</t>
  </si>
  <si>
    <t>KiTas (mit Horten) insgesamt</t>
  </si>
  <si>
    <t>KiTas (mit Horten) mit … Gruppen</t>
  </si>
  <si>
    <t>* In Kindertageseinrichtungen mit fester Gruppenstruktur</t>
  </si>
  <si>
    <t>Quelle: FDZ der Statistischen Ämter des Bundes und der Länder, Kinder und tätige Personen in Tageseinrichtungen und in öffentlich geförderter Kindertagespflege, 2020; berechnet vom LG Empirische Bildungsforschung der FernUniversität in Hagen, 2021.</t>
  </si>
  <si>
    <t>Tab91_i44_lm20: Kindertageseinrichtungen (mit Horten) nach Anzahl der Gruppen und Bundesländern am 01.03.2019 (Anzahl; Anteil in %)</t>
  </si>
  <si>
    <t>Tab91_i44_lm19: Kindertageseinrichtungen (mit Horten) nach Anzahl der Gruppen in den Bundesländern am 01.03.2018 (Anzahl; Anteil in %)</t>
  </si>
  <si>
    <t>Tab91_i44_lm18: Kindertageseinrichtungen (mit Horten) nach Anzahl der Gruppen in den Bundesländern am 01.03.2017 (Anzahl; Anteil in %)</t>
  </si>
  <si>
    <t>Tab91_i44_lm17: Kindertageseinrichtungen (mit Horten) nach Anzahl der Gruppen in den Bundesländern am 01.03.2016 (Anzahl; Anteil in %)</t>
  </si>
  <si>
    <t>Tab91oh_i44oh_lm21: Kindertageseinrichtungen (ohne Horte) nach Anzahl der Gruppen und Bundesländern am 01.03.2020 (Anzahl; Anteil in %)</t>
  </si>
  <si>
    <t>KiTas (ohne Horte) insgesamt</t>
  </si>
  <si>
    <t>KiTas (ohne Horte) mit … Gruppen</t>
  </si>
  <si>
    <t>* In Kindertageseinrichtungen (ohne Horte) mit fester Gruppenstruktur</t>
  </si>
  <si>
    <t>Tab91oh_i44oh_lm20: Kindertageseinrichtungen (ohne Horte) nach Anzahl der Gruppen und Bundesländern am 01.03.2019 (Anzahl; Anteil in %)</t>
  </si>
  <si>
    <t>Inhaltsverzeichnis</t>
  </si>
  <si>
    <t>Datenjahr</t>
  </si>
  <si>
    <t>Unterteilung</t>
  </si>
  <si>
    <t>Link</t>
  </si>
  <si>
    <t>mit Horten</t>
  </si>
  <si>
    <t>ohne Horte</t>
  </si>
  <si>
    <t>KiTas nach Anzahl der Gruppen</t>
  </si>
  <si>
    <t>Tab91_i44_lm22: Kindertageseinrichtungen (mit Horten) nach Anzahl der Gruppen und Bundesländern am 01.03.2021* (Anzahl; Anteil in %)</t>
  </si>
  <si>
    <t>Gruppen insgesamt**</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</si>
  <si>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</si>
  <si>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In Kindertageseinrichtungen mit fester Gruppenstruktur</t>
  </si>
  <si>
    <t>Quelle: FDZ der Statistischen Ämter des Bundes und der Länder, Kinder und tätige Personen in Tageseinrichtungen und in öffentlich geförderter Kindertagespflege, 2021; berechnet vom LG Empirische Bildungsforschung der FernUniversität in Hagen, 2022.</t>
  </si>
  <si>
    <t>Tab91oh_i44oh_lm22: Kindertageseinrichtungen (ohne Horte) nach Anzahl der Gruppen und Bundesländern am 01.03.2021* (Anzahl; Anteil in %)</t>
  </si>
  <si>
    <t>** In Kindertageseinrichtungen (ohne Horte) mit fester Gruppenstruktur</t>
  </si>
  <si>
    <t>Tab91_i44_lm23: Kindertageseinrichtungen (mit Horten) nach Anzahl der Gruppen und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</si>
  <si>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</si>
  <si>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Tab91oh_i44oh_lm23: Kindertageseinrichtungen (ohne Horte) nach Anzahl der Gruppen und Bundesländern am 01.03.2022 (Anzahl; Anteil in %)</t>
  </si>
  <si>
    <t>Tab91_i44_lm24: Kindertageseinrichtungen (mit Horten) nach Anzahl der Gruppen und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</si>
  <si>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</si>
  <si>
    <t>Tab91oh_i44oh_lm24: Kindertageseinrichtungen (ohne Horte) nach Anzahl der Gruppen und Bundesländern am 01.03.2023 (Anzahl; Anteil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</si>
</sst>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0"/>
      <name val="Arial"/>
      <family val="2"/>
    </font>
    <font>
      <sz val="10"/>
      <color indexed="8"/>
      <name val="Arial"/>
      <family val="2"/>
    </font>
    <font>
      <sz val="11"/>
      <color theme="1"/>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sz val="11"/>
      <color indexed="8"/>
      <name val="Calibri"/>
      <family val="2"/>
    </font>
    <font>
      <i/>
      <sz val="1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sz val="12"/>
      <color theme="10"/>
      <name val="Calibri"/>
      <family val="2"/>
      <scheme val="minor"/>
    </font>
  </fonts>
  <fills count="9">
    <fill>
      <patternFill patternType="none"/>
    </fill>
    <fill>
      <patternFill patternType="gray125"/>
    </fill>
    <fill>
      <patternFill patternType="solid">
        <fgColor rgb="FFDED9C4"/>
        <bgColor indexed="64"/>
      </patternFill>
    </fill>
    <fill>
      <patternFill patternType="solid">
        <fgColor rgb="FFDBEEF5"/>
        <bgColor indexed="64"/>
      </patternFill>
    </fill>
    <fill>
      <patternFill patternType="solid">
        <fgColor rgb="FFF2F2F2"/>
        <bgColor rgb="FF000000"/>
      </patternFill>
    </fill>
    <fill>
      <patternFill patternType="solid">
        <fgColor theme="0" tint="-0.14999847407452621"/>
        <bgColor indexed="64"/>
      </patternFill>
    </fill>
    <fill>
      <patternFill patternType="solid">
        <fgColor rgb="FFF2F2F2"/>
        <bgColor indexed="64"/>
      </patternFill>
    </fill>
    <fill>
      <patternFill patternType="solid">
        <fgColor rgb="FFEEE7CF"/>
        <bgColor indexed="64"/>
      </patternFill>
    </fill>
    <fill>
      <patternFill patternType="solid">
        <fgColor rgb="FFDAEEF3"/>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61">
    <xf numFmtId="0" fontId="0" fillId="0" borderId="0"/>
    <xf numFmtId="0" fontId="7" fillId="0" borderId="0"/>
    <xf numFmtId="0" fontId="7" fillId="0" borderId="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9"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7"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xf numFmtId="0" fontId="8" fillId="0" borderId="0"/>
    <xf numFmtId="0" fontId="9"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 fillId="0" borderId="0"/>
    <xf numFmtId="0" fontId="1" fillId="0" borderId="0"/>
    <xf numFmtId="0" fontId="1" fillId="0" borderId="0"/>
  </cellStyleXfs>
  <cellXfs count="164">
    <xf numFmtId="0" fontId="0" fillId="0" borderId="0" xfId="0"/>
    <xf numFmtId="0" fontId="5" fillId="0" borderId="7" xfId="2" applyFont="1" applyBorder="1"/>
    <xf numFmtId="0" fontId="5" fillId="0" borderId="3" xfId="2" applyFont="1" applyBorder="1"/>
    <xf numFmtId="0" fontId="6" fillId="6" borderId="4" xfId="2" applyFont="1" applyFill="1" applyBorder="1" applyAlignment="1">
      <alignment horizontal="center" vertical="center" wrapText="1"/>
    </xf>
    <xf numFmtId="0" fontId="5" fillId="2" borderId="7" xfId="2" applyFont="1" applyFill="1" applyBorder="1"/>
    <xf numFmtId="0" fontId="5" fillId="2" borderId="13" xfId="2" applyFont="1" applyFill="1" applyBorder="1"/>
    <xf numFmtId="0" fontId="5" fillId="3" borderId="3" xfId="2" applyFont="1" applyFill="1" applyBorder="1"/>
    <xf numFmtId="3" fontId="12" fillId="0" borderId="1" xfId="49" applyNumberFormat="1" applyFont="1" applyBorder="1" applyAlignment="1">
      <alignment horizontal="right" vertical="center" indent="3"/>
    </xf>
    <xf numFmtId="3" fontId="12" fillId="0" borderId="7" xfId="49" applyNumberFormat="1" applyFont="1" applyBorder="1" applyAlignment="1">
      <alignment horizontal="right" vertical="center" indent="3"/>
    </xf>
    <xf numFmtId="3" fontId="13" fillId="0" borderId="2" xfId="50" applyNumberFormat="1" applyFont="1" applyBorder="1" applyAlignment="1">
      <alignment horizontal="right" wrapText="1" indent="3"/>
    </xf>
    <xf numFmtId="3" fontId="13" fillId="0" borderId="4" xfId="50" applyNumberFormat="1" applyFont="1" applyBorder="1" applyAlignment="1">
      <alignment horizontal="right" wrapText="1" indent="3"/>
    </xf>
    <xf numFmtId="3" fontId="12" fillId="3" borderId="2" xfId="49" applyNumberFormat="1" applyFont="1" applyFill="1" applyBorder="1" applyAlignment="1">
      <alignment horizontal="right" vertical="center" indent="3"/>
    </xf>
    <xf numFmtId="3" fontId="12" fillId="3" borderId="3" xfId="49" applyNumberFormat="1" applyFont="1" applyFill="1" applyBorder="1" applyAlignment="1">
      <alignment horizontal="right" vertical="center" indent="3"/>
    </xf>
    <xf numFmtId="3" fontId="13" fillId="3" borderId="2" xfId="50" applyNumberFormat="1" applyFont="1" applyFill="1" applyBorder="1" applyAlignment="1">
      <alignment horizontal="right" wrapText="1" indent="3"/>
    </xf>
    <xf numFmtId="3" fontId="13" fillId="3" borderId="4" xfId="50" applyNumberFormat="1" applyFont="1" applyFill="1" applyBorder="1" applyAlignment="1">
      <alignment horizontal="right" wrapText="1" indent="3"/>
    </xf>
    <xf numFmtId="3" fontId="12" fillId="0" borderId="2" xfId="49" applyNumberFormat="1" applyFont="1" applyBorder="1" applyAlignment="1">
      <alignment horizontal="right" vertical="center" indent="3"/>
    </xf>
    <xf numFmtId="3" fontId="12" fillId="0" borderId="3" xfId="49" applyNumberFormat="1" applyFont="1" applyBorder="1" applyAlignment="1">
      <alignment horizontal="right" vertical="center" indent="3"/>
    </xf>
    <xf numFmtId="3" fontId="12" fillId="0" borderId="2" xfId="51" applyNumberFormat="1" applyFont="1" applyBorder="1" applyAlignment="1">
      <alignment horizontal="right" vertical="center" indent="3"/>
    </xf>
    <xf numFmtId="3" fontId="12" fillId="0" borderId="3" xfId="51" applyNumberFormat="1" applyFont="1" applyBorder="1" applyAlignment="1">
      <alignment horizontal="right" vertical="center" indent="3"/>
    </xf>
    <xf numFmtId="3" fontId="12" fillId="3" borderId="13" xfId="49" applyNumberFormat="1" applyFont="1" applyFill="1" applyBorder="1" applyAlignment="1">
      <alignment horizontal="right" vertical="center" indent="3"/>
    </xf>
    <xf numFmtId="3" fontId="5" fillId="2" borderId="1" xfId="2" applyNumberFormat="1" applyFont="1" applyFill="1" applyBorder="1" applyAlignment="1">
      <alignment horizontal="right" indent="3"/>
    </xf>
    <xf numFmtId="3" fontId="5" fillId="2" borderId="7" xfId="2" applyNumberFormat="1" applyFont="1" applyFill="1" applyBorder="1" applyAlignment="1">
      <alignment horizontal="right" indent="3"/>
    </xf>
    <xf numFmtId="3" fontId="5" fillId="0" borderId="2" xfId="2" applyNumberFormat="1" applyFont="1" applyBorder="1" applyAlignment="1">
      <alignment horizontal="right" indent="3"/>
    </xf>
    <xf numFmtId="3" fontId="5" fillId="0" borderId="3" xfId="2" applyNumberFormat="1" applyFont="1" applyBorder="1" applyAlignment="1">
      <alignment horizontal="right" indent="3"/>
    </xf>
    <xf numFmtId="3" fontId="5" fillId="2" borderId="5" xfId="2" applyNumberFormat="1" applyFont="1" applyFill="1" applyBorder="1" applyAlignment="1">
      <alignment horizontal="right" indent="3"/>
    </xf>
    <xf numFmtId="3" fontId="5" fillId="2" borderId="13" xfId="2" applyNumberFormat="1" applyFont="1" applyFill="1" applyBorder="1" applyAlignment="1">
      <alignment horizontal="right" indent="3"/>
    </xf>
    <xf numFmtId="0" fontId="6" fillId="6" borderId="2" xfId="2" applyFont="1" applyFill="1" applyBorder="1" applyAlignment="1">
      <alignment horizontal="center" vertical="center" wrapText="1"/>
    </xf>
    <xf numFmtId="164" fontId="0" fillId="0" borderId="0" xfId="0" applyNumberFormat="1"/>
    <xf numFmtId="164" fontId="4" fillId="0" borderId="6" xfId="0" applyNumberFormat="1" applyFont="1" applyBorder="1" applyAlignment="1">
      <alignment horizontal="right" indent="3"/>
    </xf>
    <xf numFmtId="164" fontId="4" fillId="0" borderId="1" xfId="0" applyNumberFormat="1" applyFont="1" applyBorder="1" applyAlignment="1">
      <alignment horizontal="right" indent="3"/>
    </xf>
    <xf numFmtId="164" fontId="4" fillId="3" borderId="0" xfId="0" applyNumberFormat="1" applyFont="1" applyFill="1" applyAlignment="1">
      <alignment horizontal="right" indent="3"/>
    </xf>
    <xf numFmtId="164" fontId="4" fillId="3" borderId="2" xfId="0" applyNumberFormat="1" applyFont="1" applyFill="1" applyBorder="1" applyAlignment="1">
      <alignment horizontal="right" indent="3"/>
    </xf>
    <xf numFmtId="164" fontId="4" fillId="3" borderId="4" xfId="0" applyNumberFormat="1" applyFont="1" applyFill="1" applyBorder="1" applyAlignment="1">
      <alignment horizontal="right" indent="3"/>
    </xf>
    <xf numFmtId="164" fontId="4" fillId="0" borderId="0" xfId="0" applyNumberFormat="1" applyFont="1" applyAlignment="1">
      <alignment horizontal="right" indent="3"/>
    </xf>
    <xf numFmtId="164" fontId="4" fillId="0" borderId="2" xfId="0" applyNumberFormat="1" applyFont="1" applyBorder="1" applyAlignment="1">
      <alignment horizontal="right" indent="3"/>
    </xf>
    <xf numFmtId="164" fontId="4" fillId="0" borderId="4" xfId="0" applyNumberFormat="1" applyFont="1" applyBorder="1" applyAlignment="1">
      <alignment horizontal="right" indent="3"/>
    </xf>
    <xf numFmtId="164" fontId="4" fillId="3" borderId="5" xfId="0" applyNumberFormat="1" applyFont="1" applyFill="1" applyBorder="1" applyAlignment="1">
      <alignment horizontal="right" indent="3"/>
    </xf>
    <xf numFmtId="164" fontId="4" fillId="3" borderId="12" xfId="0" applyNumberFormat="1" applyFont="1" applyFill="1" applyBorder="1" applyAlignment="1">
      <alignment horizontal="right" indent="3"/>
    </xf>
    <xf numFmtId="164" fontId="4" fillId="2" borderId="8" xfId="0" applyNumberFormat="1" applyFont="1" applyFill="1" applyBorder="1" applyAlignment="1">
      <alignment horizontal="right" indent="3"/>
    </xf>
    <xf numFmtId="164" fontId="4" fillId="2" borderId="1" xfId="0" applyNumberFormat="1" applyFont="1" applyFill="1" applyBorder="1" applyAlignment="1">
      <alignment horizontal="right" indent="3"/>
    </xf>
    <xf numFmtId="164" fontId="4" fillId="2" borderId="2" xfId="0" applyNumberFormat="1" applyFont="1" applyFill="1" applyBorder="1" applyAlignment="1">
      <alignment horizontal="right" indent="3"/>
    </xf>
    <xf numFmtId="164" fontId="4" fillId="2" borderId="4" xfId="0" applyNumberFormat="1" applyFont="1" applyFill="1" applyBorder="1" applyAlignment="1">
      <alignment horizontal="right" indent="3"/>
    </xf>
    <xf numFmtId="164" fontId="4" fillId="0" borderId="3" xfId="0" applyNumberFormat="1" applyFont="1" applyBorder="1" applyAlignment="1">
      <alignment horizontal="right" indent="3"/>
    </xf>
    <xf numFmtId="164" fontId="4" fillId="2" borderId="13" xfId="0" applyNumberFormat="1" applyFont="1" applyFill="1" applyBorder="1" applyAlignment="1">
      <alignment horizontal="right" indent="3"/>
    </xf>
    <xf numFmtId="164" fontId="4" fillId="2" borderId="5" xfId="0" applyNumberFormat="1" applyFont="1" applyFill="1" applyBorder="1" applyAlignment="1">
      <alignment horizontal="right" indent="3"/>
    </xf>
    <xf numFmtId="0" fontId="0" fillId="7" borderId="0" xfId="0" applyFill="1"/>
    <xf numFmtId="0" fontId="0" fillId="7" borderId="3" xfId="0" applyFill="1" applyBorder="1"/>
    <xf numFmtId="164" fontId="3" fillId="0" borderId="6" xfId="0" applyNumberFormat="1" applyFont="1" applyBorder="1" applyAlignment="1">
      <alignment horizontal="right" indent="3"/>
    </xf>
    <xf numFmtId="164" fontId="3" fillId="0" borderId="1" xfId="0" applyNumberFormat="1" applyFont="1" applyBorder="1" applyAlignment="1">
      <alignment horizontal="right" indent="3"/>
    </xf>
    <xf numFmtId="164" fontId="3" fillId="3" borderId="0" xfId="0" applyNumberFormat="1" applyFont="1" applyFill="1" applyAlignment="1">
      <alignment horizontal="right" indent="3"/>
    </xf>
    <xf numFmtId="164" fontId="3" fillId="3" borderId="2" xfId="0" applyNumberFormat="1" applyFont="1" applyFill="1" applyBorder="1" applyAlignment="1">
      <alignment horizontal="right" indent="3"/>
    </xf>
    <xf numFmtId="164" fontId="3" fillId="3" borderId="4" xfId="0" applyNumberFormat="1" applyFont="1" applyFill="1" applyBorder="1" applyAlignment="1">
      <alignment horizontal="right" indent="3"/>
    </xf>
    <xf numFmtId="164" fontId="3" fillId="0" borderId="0" xfId="0" applyNumberFormat="1" applyFont="1" applyAlignment="1">
      <alignment horizontal="right" indent="3"/>
    </xf>
    <xf numFmtId="164" fontId="3" fillId="0" borderId="2" xfId="0" applyNumberFormat="1" applyFont="1" applyBorder="1" applyAlignment="1">
      <alignment horizontal="right" indent="3"/>
    </xf>
    <xf numFmtId="164" fontId="3" fillId="0" borderId="4" xfId="0" applyNumberFormat="1" applyFont="1" applyBorder="1" applyAlignment="1">
      <alignment horizontal="right" indent="3"/>
    </xf>
    <xf numFmtId="164" fontId="3" fillId="3" borderId="5" xfId="0" applyNumberFormat="1" applyFont="1" applyFill="1" applyBorder="1" applyAlignment="1">
      <alignment horizontal="right" indent="3"/>
    </xf>
    <xf numFmtId="164" fontId="3" fillId="3" borderId="12" xfId="0" applyNumberFormat="1" applyFont="1" applyFill="1" applyBorder="1" applyAlignment="1">
      <alignment horizontal="right" indent="3"/>
    </xf>
    <xf numFmtId="164" fontId="3" fillId="2" borderId="8" xfId="0" applyNumberFormat="1" applyFont="1" applyFill="1" applyBorder="1" applyAlignment="1">
      <alignment horizontal="right" indent="3"/>
    </xf>
    <xf numFmtId="164" fontId="3" fillId="2" borderId="1" xfId="0" applyNumberFormat="1" applyFont="1" applyFill="1" applyBorder="1" applyAlignment="1">
      <alignment horizontal="right" indent="3"/>
    </xf>
    <xf numFmtId="164" fontId="3" fillId="2" borderId="2" xfId="0" applyNumberFormat="1" applyFont="1" applyFill="1" applyBorder="1" applyAlignment="1">
      <alignment horizontal="right" indent="3"/>
    </xf>
    <xf numFmtId="164" fontId="3" fillId="2" borderId="4" xfId="0" applyNumberFormat="1" applyFont="1" applyFill="1" applyBorder="1" applyAlignment="1">
      <alignment horizontal="right" indent="3"/>
    </xf>
    <xf numFmtId="164" fontId="3" fillId="0" borderId="3" xfId="0" applyNumberFormat="1" applyFont="1" applyBorder="1" applyAlignment="1">
      <alignment horizontal="right" indent="3"/>
    </xf>
    <xf numFmtId="164" fontId="3" fillId="2" borderId="13" xfId="0" applyNumberFormat="1" applyFont="1" applyFill="1" applyBorder="1" applyAlignment="1">
      <alignment horizontal="right" indent="3"/>
    </xf>
    <xf numFmtId="164" fontId="3" fillId="2" borderId="5" xfId="0" applyNumberFormat="1" applyFont="1" applyFill="1" applyBorder="1" applyAlignment="1">
      <alignment horizontal="right" indent="3"/>
    </xf>
    <xf numFmtId="3" fontId="0" fillId="0" borderId="0" xfId="0" applyNumberFormat="1"/>
    <xf numFmtId="164" fontId="2" fillId="0" borderId="6" xfId="0" applyNumberFormat="1" applyFont="1" applyBorder="1" applyAlignment="1">
      <alignment horizontal="right" indent="3"/>
    </xf>
    <xf numFmtId="164" fontId="2" fillId="0" borderId="1" xfId="0" applyNumberFormat="1" applyFont="1" applyBorder="1" applyAlignment="1">
      <alignment horizontal="right" indent="3"/>
    </xf>
    <xf numFmtId="164" fontId="2" fillId="3" borderId="0" xfId="0" applyNumberFormat="1" applyFont="1" applyFill="1" applyAlignment="1">
      <alignment horizontal="right" indent="3"/>
    </xf>
    <xf numFmtId="164" fontId="2" fillId="3" borderId="2" xfId="0" applyNumberFormat="1" applyFont="1" applyFill="1" applyBorder="1" applyAlignment="1">
      <alignment horizontal="right" indent="3"/>
    </xf>
    <xf numFmtId="164" fontId="2" fillId="3" borderId="4" xfId="0" applyNumberFormat="1" applyFont="1" applyFill="1" applyBorder="1" applyAlignment="1">
      <alignment horizontal="right" indent="3"/>
    </xf>
    <xf numFmtId="164" fontId="2" fillId="0" borderId="0" xfId="0" applyNumberFormat="1" applyFont="1" applyAlignment="1">
      <alignment horizontal="right" indent="3"/>
    </xf>
    <xf numFmtId="164" fontId="2" fillId="0" borderId="2" xfId="0" applyNumberFormat="1" applyFont="1" applyBorder="1" applyAlignment="1">
      <alignment horizontal="right" indent="3"/>
    </xf>
    <xf numFmtId="164" fontId="2" fillId="0" borderId="4" xfId="0" applyNumberFormat="1" applyFont="1" applyBorder="1" applyAlignment="1">
      <alignment horizontal="right" indent="3"/>
    </xf>
    <xf numFmtId="164" fontId="2" fillId="3" borderId="5" xfId="0" applyNumberFormat="1" applyFont="1" applyFill="1" applyBorder="1" applyAlignment="1">
      <alignment horizontal="right" indent="3"/>
    </xf>
    <xf numFmtId="164" fontId="2" fillId="3" borderId="12" xfId="0" applyNumberFormat="1" applyFont="1" applyFill="1" applyBorder="1" applyAlignment="1">
      <alignment horizontal="right" indent="3"/>
    </xf>
    <xf numFmtId="164" fontId="2" fillId="2" borderId="8" xfId="0" applyNumberFormat="1" applyFont="1" applyFill="1" applyBorder="1" applyAlignment="1">
      <alignment horizontal="right" indent="3"/>
    </xf>
    <xf numFmtId="164" fontId="2" fillId="2" borderId="1" xfId="0" applyNumberFormat="1" applyFont="1" applyFill="1" applyBorder="1" applyAlignment="1">
      <alignment horizontal="right" indent="3"/>
    </xf>
    <xf numFmtId="164" fontId="2" fillId="2" borderId="2" xfId="0" applyNumberFormat="1" applyFont="1" applyFill="1" applyBorder="1" applyAlignment="1">
      <alignment horizontal="right" indent="3"/>
    </xf>
    <xf numFmtId="164" fontId="2" fillId="2" borderId="4" xfId="0" applyNumberFormat="1" applyFont="1" applyFill="1" applyBorder="1" applyAlignment="1">
      <alignment horizontal="right" indent="3"/>
    </xf>
    <xf numFmtId="164" fontId="2" fillId="0" borderId="3" xfId="0" applyNumberFormat="1" applyFont="1" applyBorder="1" applyAlignment="1">
      <alignment horizontal="right" indent="3"/>
    </xf>
    <xf numFmtId="164" fontId="2" fillId="2" borderId="13" xfId="0" applyNumberFormat="1" applyFont="1" applyFill="1" applyBorder="1" applyAlignment="1">
      <alignment horizontal="right" indent="3"/>
    </xf>
    <xf numFmtId="164" fontId="2" fillId="2" borderId="5" xfId="0" applyNumberFormat="1" applyFont="1" applyFill="1" applyBorder="1" applyAlignment="1">
      <alignment horizontal="right" indent="3"/>
    </xf>
    <xf numFmtId="0" fontId="1" fillId="0" borderId="0" xfId="58"/>
    <xf numFmtId="3" fontId="12" fillId="0" borderId="1" xfId="59" applyNumberFormat="1" applyFont="1" applyBorder="1" applyAlignment="1">
      <alignment horizontal="right" vertical="center" indent="3"/>
    </xf>
    <xf numFmtId="3" fontId="12" fillId="0" borderId="7" xfId="59" applyNumberFormat="1" applyFont="1" applyBorder="1" applyAlignment="1">
      <alignment horizontal="right" vertical="center" indent="3"/>
    </xf>
    <xf numFmtId="164" fontId="1" fillId="0" borderId="6" xfId="58" applyNumberFormat="1" applyBorder="1" applyAlignment="1">
      <alignment horizontal="right" indent="3"/>
    </xf>
    <xf numFmtId="164" fontId="1" fillId="0" borderId="1" xfId="58" applyNumberFormat="1" applyBorder="1" applyAlignment="1">
      <alignment horizontal="right" indent="3"/>
    </xf>
    <xf numFmtId="164" fontId="1" fillId="0" borderId="0" xfId="58" applyNumberFormat="1"/>
    <xf numFmtId="3" fontId="12" fillId="3" borderId="2" xfId="59" applyNumberFormat="1" applyFont="1" applyFill="1" applyBorder="1" applyAlignment="1">
      <alignment horizontal="right" vertical="center" indent="3"/>
    </xf>
    <xf numFmtId="3" fontId="12" fillId="3" borderId="3" xfId="59" applyNumberFormat="1" applyFont="1" applyFill="1" applyBorder="1" applyAlignment="1">
      <alignment horizontal="right" vertical="center" indent="3"/>
    </xf>
    <xf numFmtId="164" fontId="1" fillId="3" borderId="0" xfId="58" applyNumberFormat="1" applyFill="1" applyAlignment="1">
      <alignment horizontal="right" indent="3"/>
    </xf>
    <xf numFmtId="164" fontId="1" fillId="3" borderId="2" xfId="58" applyNumberFormat="1" applyFill="1" applyBorder="1" applyAlignment="1">
      <alignment horizontal="right" indent="3"/>
    </xf>
    <xf numFmtId="164" fontId="1" fillId="3" borderId="4" xfId="58" applyNumberFormat="1" applyFill="1" applyBorder="1" applyAlignment="1">
      <alignment horizontal="right" indent="3"/>
    </xf>
    <xf numFmtId="3" fontId="12" fillId="0" borderId="2" xfId="59" applyNumberFormat="1" applyFont="1" applyBorder="1" applyAlignment="1">
      <alignment horizontal="right" vertical="center" indent="3"/>
    </xf>
    <xf numFmtId="3" fontId="12" fillId="0" borderId="3" xfId="59" applyNumberFormat="1" applyFont="1" applyBorder="1" applyAlignment="1">
      <alignment horizontal="right" vertical="center" indent="3"/>
    </xf>
    <xf numFmtId="164" fontId="1" fillId="0" borderId="0" xfId="58" applyNumberFormat="1" applyAlignment="1">
      <alignment horizontal="right" indent="3"/>
    </xf>
    <xf numFmtId="164" fontId="1" fillId="0" borderId="2" xfId="58" applyNumberFormat="1" applyBorder="1" applyAlignment="1">
      <alignment horizontal="right" indent="3"/>
    </xf>
    <xf numFmtId="164" fontId="1" fillId="0" borderId="4" xfId="58" applyNumberFormat="1" applyBorder="1" applyAlignment="1">
      <alignment horizontal="right" indent="3"/>
    </xf>
    <xf numFmtId="3" fontId="12" fillId="0" borderId="2" xfId="60" applyNumberFormat="1" applyFont="1" applyBorder="1" applyAlignment="1">
      <alignment horizontal="right" vertical="center" indent="3"/>
    </xf>
    <xf numFmtId="3" fontId="12" fillId="0" borderId="3" xfId="60" applyNumberFormat="1" applyFont="1" applyBorder="1" applyAlignment="1">
      <alignment horizontal="right" vertical="center" indent="3"/>
    </xf>
    <xf numFmtId="3" fontId="12" fillId="3" borderId="13" xfId="59" applyNumberFormat="1" applyFont="1" applyFill="1" applyBorder="1" applyAlignment="1">
      <alignment horizontal="right" vertical="center" indent="3"/>
    </xf>
    <xf numFmtId="164" fontId="1" fillId="3" borderId="5" xfId="58" applyNumberFormat="1" applyFill="1" applyBorder="1" applyAlignment="1">
      <alignment horizontal="right" indent="3"/>
    </xf>
    <xf numFmtId="164" fontId="1" fillId="3" borderId="12" xfId="58" applyNumberFormat="1" applyFill="1" applyBorder="1" applyAlignment="1">
      <alignment horizontal="right" indent="3"/>
    </xf>
    <xf numFmtId="164" fontId="1" fillId="2" borderId="8" xfId="58" applyNumberFormat="1" applyFill="1" applyBorder="1" applyAlignment="1">
      <alignment horizontal="right" indent="3"/>
    </xf>
    <xf numFmtId="164" fontId="1" fillId="2" borderId="1" xfId="58" applyNumberFormat="1" applyFill="1" applyBorder="1" applyAlignment="1">
      <alignment horizontal="right" indent="3"/>
    </xf>
    <xf numFmtId="164" fontId="1" fillId="2" borderId="2" xfId="58" applyNumberFormat="1" applyFill="1" applyBorder="1" applyAlignment="1">
      <alignment horizontal="right" indent="3"/>
    </xf>
    <xf numFmtId="164" fontId="1" fillId="2" borderId="4" xfId="58" applyNumberFormat="1" applyFill="1" applyBorder="1" applyAlignment="1">
      <alignment horizontal="right" indent="3"/>
    </xf>
    <xf numFmtId="164" fontId="1" fillId="0" borderId="3" xfId="58" applyNumberFormat="1" applyBorder="1" applyAlignment="1">
      <alignment horizontal="right" indent="3"/>
    </xf>
    <xf numFmtId="164" fontId="1" fillId="2" borderId="13" xfId="58" applyNumberFormat="1" applyFill="1" applyBorder="1" applyAlignment="1">
      <alignment horizontal="right" indent="3"/>
    </xf>
    <xf numFmtId="164" fontId="1" fillId="2" borderId="5" xfId="58" applyNumberFormat="1" applyFill="1" applyBorder="1" applyAlignment="1">
      <alignment horizontal="right" indent="3"/>
    </xf>
    <xf numFmtId="3" fontId="1" fillId="0" borderId="0" xfId="58" applyNumberFormat="1"/>
    <xf numFmtId="0" fontId="0" fillId="0" borderId="3" xfId="0" applyBorder="1" applyAlignment="1">
      <alignment horizontal="center" vertical="center"/>
    </xf>
    <xf numFmtId="0" fontId="0" fillId="0" borderId="4" xfId="0" applyBorder="1" applyAlignment="1">
      <alignment horizontal="center" vertical="center"/>
    </xf>
    <xf numFmtId="0" fontId="22" fillId="0" borderId="3" xfId="56" applyFont="1" applyBorder="1" applyAlignment="1">
      <alignment horizontal="left" vertical="center" wrapText="1" indent="1"/>
    </xf>
    <xf numFmtId="0" fontId="22" fillId="0" borderId="0" xfId="56" applyFont="1" applyBorder="1" applyAlignment="1">
      <alignment horizontal="left" vertical="center" wrapText="1" indent="1"/>
    </xf>
    <xf numFmtId="0" fontId="22" fillId="0" borderId="4" xfId="56" applyFont="1" applyBorder="1" applyAlignment="1">
      <alignment horizontal="left" vertical="center" wrapText="1" inden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8" borderId="3" xfId="0" applyFill="1" applyBorder="1" applyAlignment="1">
      <alignment horizontal="center" vertical="center"/>
    </xf>
    <xf numFmtId="0" fontId="0" fillId="8" borderId="0" xfId="0" applyFill="1" applyAlignment="1">
      <alignment horizontal="center" vertical="center"/>
    </xf>
    <xf numFmtId="0" fontId="22" fillId="8" borderId="3" xfId="56" applyFont="1" applyFill="1" applyBorder="1" applyAlignment="1">
      <alignment horizontal="left" vertical="center" wrapText="1" indent="1"/>
    </xf>
    <xf numFmtId="0" fontId="22" fillId="8" borderId="0" xfId="56" applyFont="1" applyFill="1" applyBorder="1" applyAlignment="1">
      <alignment horizontal="left" vertical="center" wrapText="1" indent="1"/>
    </xf>
    <xf numFmtId="0" fontId="22" fillId="8" borderId="4" xfId="56" applyFont="1" applyFill="1" applyBorder="1" applyAlignment="1">
      <alignment horizontal="left" vertical="center" wrapText="1" indent="1"/>
    </xf>
    <xf numFmtId="0" fontId="16" fillId="7" borderId="0" xfId="0" applyFont="1" applyFill="1" applyAlignment="1">
      <alignment horizontal="center" vertical="top"/>
    </xf>
    <xf numFmtId="0" fontId="17" fillId="7" borderId="0" xfId="0" applyFont="1" applyFill="1" applyAlignment="1">
      <alignment horizontal="center" vertical="top"/>
    </xf>
    <xf numFmtId="0" fontId="18" fillId="0" borderId="0" xfId="0" applyFont="1" applyAlignment="1">
      <alignment horizontal="center" vertical="center"/>
    </xf>
    <xf numFmtId="0" fontId="19" fillId="0" borderId="0" xfId="0" applyFont="1" applyAlignment="1">
      <alignment horizontal="center" vertical="center"/>
    </xf>
    <xf numFmtId="0" fontId="20" fillId="2" borderId="15" xfId="0" applyFont="1" applyFill="1" applyBorder="1" applyAlignment="1">
      <alignment horizontal="center" vertical="center"/>
    </xf>
    <xf numFmtId="0" fontId="21" fillId="2" borderId="15" xfId="0" applyFont="1" applyFill="1" applyBorder="1" applyAlignment="1">
      <alignment horizontal="center" vertical="center"/>
    </xf>
    <xf numFmtId="0" fontId="10" fillId="7" borderId="0" xfId="57" applyFill="1" applyBorder="1" applyAlignment="1">
      <alignment horizontal="left" wrapText="1"/>
    </xf>
    <xf numFmtId="0" fontId="0" fillId="8" borderId="13" xfId="0" applyFill="1" applyBorder="1" applyAlignment="1">
      <alignment horizontal="center" vertical="center"/>
    </xf>
    <xf numFmtId="0" fontId="0" fillId="8" borderId="14" xfId="0" applyFill="1" applyBorder="1" applyAlignment="1">
      <alignment horizontal="center" vertical="center"/>
    </xf>
    <xf numFmtId="0" fontId="22" fillId="8" borderId="13" xfId="56" applyFont="1" applyFill="1" applyBorder="1" applyAlignment="1">
      <alignment horizontal="left" vertical="center" wrapText="1" indent="1"/>
    </xf>
    <xf numFmtId="0" fontId="22" fillId="8" borderId="14" xfId="56" applyFont="1" applyFill="1" applyBorder="1" applyAlignment="1">
      <alignment horizontal="left" vertical="center" wrapText="1" indent="1"/>
    </xf>
    <xf numFmtId="0" fontId="22" fillId="8" borderId="12" xfId="56" applyFont="1" applyFill="1" applyBorder="1" applyAlignment="1">
      <alignment horizontal="left" vertical="center" wrapText="1" indent="1"/>
    </xf>
    <xf numFmtId="0" fontId="22" fillId="0" borderId="13" xfId="56" applyFont="1" applyBorder="1" applyAlignment="1">
      <alignment horizontal="left" vertical="center" wrapText="1" indent="1"/>
    </xf>
    <xf numFmtId="0" fontId="22" fillId="0" borderId="14" xfId="56" applyFont="1" applyBorder="1" applyAlignment="1">
      <alignment horizontal="left" vertical="center" wrapText="1" indent="1"/>
    </xf>
    <xf numFmtId="0" fontId="22" fillId="0" borderId="12" xfId="56" applyFont="1" applyBorder="1" applyAlignment="1">
      <alignment horizontal="left" vertical="center" wrapText="1" indent="1"/>
    </xf>
    <xf numFmtId="0" fontId="5" fillId="0" borderId="0" xfId="2" applyFont="1" applyAlignment="1">
      <alignment horizontal="left" wrapText="1"/>
    </xf>
    <xf numFmtId="0" fontId="15" fillId="0" borderId="14" xfId="58" applyFont="1" applyBorder="1" applyAlignment="1">
      <alignment horizontal="left" vertical="center" wrapText="1"/>
    </xf>
    <xf numFmtId="0" fontId="6" fillId="4" borderId="1" xfId="58" applyFont="1" applyFill="1" applyBorder="1" applyAlignment="1">
      <alignment horizontal="center" vertical="center" wrapText="1"/>
    </xf>
    <xf numFmtId="0" fontId="6" fillId="4" borderId="2" xfId="58" applyFont="1" applyFill="1" applyBorder="1" applyAlignment="1">
      <alignment horizontal="center" vertical="center" wrapText="1"/>
    </xf>
    <xf numFmtId="0" fontId="6" fillId="4" borderId="5" xfId="58" applyFont="1" applyFill="1" applyBorder="1" applyAlignment="1">
      <alignment horizontal="center" vertical="center" wrapText="1"/>
    </xf>
    <xf numFmtId="0" fontId="6" fillId="6" borderId="1" xfId="2" applyFont="1" applyFill="1" applyBorder="1" applyAlignment="1">
      <alignment horizontal="center" vertical="center" wrapText="1"/>
    </xf>
    <xf numFmtId="0" fontId="6" fillId="6" borderId="2" xfId="2" applyFont="1" applyFill="1" applyBorder="1" applyAlignment="1">
      <alignment horizontal="center" vertical="center" wrapText="1"/>
    </xf>
    <xf numFmtId="0" fontId="6" fillId="6" borderId="5" xfId="2" applyFont="1" applyFill="1" applyBorder="1" applyAlignment="1">
      <alignment horizontal="center" vertical="center" wrapText="1"/>
    </xf>
    <xf numFmtId="0" fontId="6" fillId="5" borderId="7" xfId="2" applyFont="1" applyFill="1" applyBorder="1" applyAlignment="1">
      <alignment horizontal="center" vertical="center"/>
    </xf>
    <xf numFmtId="0" fontId="6" fillId="5" borderId="8"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3" xfId="2" applyFont="1" applyFill="1" applyBorder="1" applyAlignment="1">
      <alignment horizontal="center" vertical="center"/>
    </xf>
    <xf numFmtId="0" fontId="6" fillId="5" borderId="0" xfId="2" applyFont="1" applyFill="1" applyAlignment="1">
      <alignment horizontal="center" vertical="center"/>
    </xf>
    <xf numFmtId="0" fontId="6" fillId="5" borderId="4" xfId="2" applyFont="1" applyFill="1" applyBorder="1" applyAlignment="1">
      <alignment horizontal="center" vertical="center"/>
    </xf>
    <xf numFmtId="0" fontId="14" fillId="2" borderId="9" xfId="2" applyFont="1" applyFill="1" applyBorder="1" applyAlignment="1">
      <alignment horizontal="center" vertical="center" wrapText="1"/>
    </xf>
    <xf numFmtId="0" fontId="14" fillId="2" borderId="11"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15" fillId="0" borderId="14"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0" borderId="0" xfId="2" applyFont="1" applyAlignment="1">
      <alignment horizontal="left" vertical="top" wrapText="1"/>
    </xf>
    <xf numFmtId="0" fontId="5" fillId="0" borderId="8" xfId="2" applyFont="1" applyBorder="1" applyAlignment="1">
      <alignment horizontal="left" wrapText="1"/>
    </xf>
  </cellXfs>
  <cellStyles count="61">
    <cellStyle name="Besuchter Hyperlink" xfId="13" builtinId="9" hidden="1"/>
    <cellStyle name="Besuchter Hyperlink" xfId="15" builtinId="9" hidden="1"/>
    <cellStyle name="Besuchter Hyperlink" xfId="41" builtinId="9" hidden="1"/>
    <cellStyle name="Besuchter Hyperlink" xfId="43" builtinId="9" hidden="1"/>
    <cellStyle name="Besuchter Hyperlink" xfId="46" builtinId="9" hidden="1"/>
    <cellStyle name="Besuchter Hyperlink" xfId="48" builtinId="9" hidden="1"/>
    <cellStyle name="Besuchter Hyperlink" xfId="53" builtinId="9" hidden="1"/>
    <cellStyle name="Besuchter Hyperlink" xfId="55" builtinId="9" hidden="1"/>
    <cellStyle name="Hyperlink" xfId="57" xr:uid="{94BEC689-0F7D-475A-A402-1FC5AA388BDF}"/>
    <cellStyle name="Link" xfId="12" builtinId="8" hidden="1"/>
    <cellStyle name="Link" xfId="14" builtinId="8" hidden="1"/>
    <cellStyle name="Link" xfId="40" builtinId="8" hidden="1"/>
    <cellStyle name="Link" xfId="42" builtinId="8" hidden="1"/>
    <cellStyle name="Link" xfId="45" builtinId="8" hidden="1"/>
    <cellStyle name="Link" xfId="47" builtinId="8" hidden="1"/>
    <cellStyle name="Link" xfId="52" builtinId="8" hidden="1"/>
    <cellStyle name="Link" xfId="54" builtinId="8" hidden="1"/>
    <cellStyle name="Link" xfId="56" builtinId="8"/>
    <cellStyle name="Standard" xfId="0" builtinId="0"/>
    <cellStyle name="Standard 10 2" xfId="1" xr:uid="{00000000-0005-0000-0000-000011000000}"/>
    <cellStyle name="Standard 18 2" xfId="16" xr:uid="{00000000-0005-0000-0000-000012000000}"/>
    <cellStyle name="Standard 2" xfId="2" xr:uid="{00000000-0005-0000-0000-000013000000}"/>
    <cellStyle name="Standard 2 2 2" xfId="44" xr:uid="{00000000-0005-0000-0000-000014000000}"/>
    <cellStyle name="Standard 21 2" xfId="7" xr:uid="{00000000-0005-0000-0000-000015000000}"/>
    <cellStyle name="Standard 24 2" xfId="31" xr:uid="{00000000-0005-0000-0000-000016000000}"/>
    <cellStyle name="Standard 3" xfId="58" xr:uid="{20FB755A-7842-45FF-92E5-D9133746E827}"/>
    <cellStyle name="Standard_Tabelle1" xfId="50" xr:uid="{00000000-0005-0000-0000-000017000000}"/>
    <cellStyle name="style1430204880206" xfId="24" xr:uid="{00000000-0005-0000-0000-000018000000}"/>
    <cellStyle name="style1430204880596" xfId="38" xr:uid="{00000000-0005-0000-0000-000019000000}"/>
    <cellStyle name="style1430204880674" xfId="35" xr:uid="{00000000-0005-0000-0000-00001A000000}"/>
    <cellStyle name="style1430204880924" xfId="28" xr:uid="{00000000-0005-0000-0000-00001B000000}"/>
    <cellStyle name="style1430204880940" xfId="25" xr:uid="{00000000-0005-0000-0000-00001C000000}"/>
    <cellStyle name="style1430204881096" xfId="23" xr:uid="{00000000-0005-0000-0000-00001D000000}"/>
    <cellStyle name="style1430204881112" xfId="36" xr:uid="{00000000-0005-0000-0000-00001E000000}"/>
    <cellStyle name="style1430204881159" xfId="34" xr:uid="{00000000-0005-0000-0000-00001F000000}"/>
    <cellStyle name="style1430204881268" xfId="21" xr:uid="{00000000-0005-0000-0000-000020000000}"/>
    <cellStyle name="style1430204881284" xfId="33" xr:uid="{00000000-0005-0000-0000-000021000000}"/>
    <cellStyle name="style1430204881299" xfId="32" xr:uid="{00000000-0005-0000-0000-000022000000}"/>
    <cellStyle name="style1430204881346" xfId="22" xr:uid="{00000000-0005-0000-0000-000023000000}"/>
    <cellStyle name="style1430204881456" xfId="39" xr:uid="{00000000-0005-0000-0000-000024000000}"/>
    <cellStyle name="style1430204881471" xfId="37" xr:uid="{00000000-0005-0000-0000-000025000000}"/>
    <cellStyle name="style1489755927330" xfId="51" xr:uid="{00000000-0005-0000-0000-000026000000}"/>
    <cellStyle name="style1489755927330 2" xfId="60" xr:uid="{604C7345-BF84-41F1-BE16-39203463A0FB}"/>
    <cellStyle name="style1489755927502" xfId="49" xr:uid="{00000000-0005-0000-0000-000027000000}"/>
    <cellStyle name="style1489755927502 2" xfId="59" xr:uid="{7D547B95-4A7B-4305-B74D-EB16FF1072D3}"/>
    <cellStyle name="style1490087193763" xfId="20" xr:uid="{00000000-0005-0000-0000-000028000000}"/>
    <cellStyle name="style1490087193826" xfId="19" xr:uid="{00000000-0005-0000-0000-000029000000}"/>
    <cellStyle name="style1490087193997" xfId="18" xr:uid="{00000000-0005-0000-0000-00002A000000}"/>
    <cellStyle name="style1490087194075" xfId="17" xr:uid="{00000000-0005-0000-0000-00002B000000}"/>
    <cellStyle name="style1490087704425" xfId="11" xr:uid="{00000000-0005-0000-0000-00002C000000}"/>
    <cellStyle name="style1490087704472" xfId="10" xr:uid="{00000000-0005-0000-0000-00002D000000}"/>
    <cellStyle name="style1490087704581" xfId="9" xr:uid="{00000000-0005-0000-0000-00002E000000}"/>
    <cellStyle name="style1490087704628" xfId="8" xr:uid="{00000000-0005-0000-0000-00002F000000}"/>
    <cellStyle name="style1490109065979" xfId="5" xr:uid="{00000000-0005-0000-0000-000030000000}"/>
    <cellStyle name="style1490109066025" xfId="6" xr:uid="{00000000-0005-0000-0000-000031000000}"/>
    <cellStyle name="style1490109066120" xfId="3" xr:uid="{00000000-0005-0000-0000-000032000000}"/>
    <cellStyle name="style1490109066167" xfId="4" xr:uid="{00000000-0005-0000-0000-000033000000}"/>
    <cellStyle name="style1490185103805" xfId="30" xr:uid="{00000000-0005-0000-0000-000034000000}"/>
    <cellStyle name="style1490185103915" xfId="29" xr:uid="{00000000-0005-0000-0000-000035000000}"/>
    <cellStyle name="style1490185103977" xfId="27" xr:uid="{00000000-0005-0000-0000-000036000000}"/>
    <cellStyle name="style1490185104086" xfId="26" xr:uid="{00000000-0005-0000-0000-000037000000}"/>
  </cellStyles>
  <dxfs count="0"/>
  <tableStyles count="0" defaultTableStyle="TableStyleMedium9" defaultPivotStyle="PivotStyleMedium7"/>
  <colors>
    <mruColors>
      <color rgb="FFDBEEF5"/>
      <color rgb="FFDE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A16B1-39AE-4763-99A2-675F4EBB198A}">
  <sheetPr>
    <tabColor rgb="FF00B0F0"/>
  </sheetPr>
  <dimension ref="A1:L21"/>
  <sheetViews>
    <sheetView tabSelected="1" topLeftCell="A5" workbookViewId="0">
      <selection activeCell="O13" sqref="O13"/>
    </sheetView>
  </sheetViews>
  <sheetFormatPr baseColWidth="10" defaultColWidth="11" defaultRowHeight="15.6"/>
  <cols>
    <col min="1" max="1" width="4.3984375" customWidth="1"/>
    <col min="3" max="3" width="9.09765625" customWidth="1"/>
    <col min="5" max="5" width="8.8984375" customWidth="1"/>
    <col min="11" max="11" width="75.59765625" customWidth="1"/>
    <col min="12" max="12" width="5.5" customWidth="1"/>
  </cols>
  <sheetData>
    <row r="1" spans="1:12" ht="33" customHeight="1">
      <c r="A1" s="45"/>
      <c r="B1" s="45"/>
      <c r="C1" s="45"/>
      <c r="D1" s="45"/>
      <c r="E1" s="45"/>
      <c r="F1" s="45"/>
      <c r="G1" s="45"/>
      <c r="H1" s="45"/>
      <c r="I1" s="45"/>
      <c r="J1" s="45"/>
      <c r="K1" s="45"/>
      <c r="L1" s="45"/>
    </row>
    <row r="2" spans="1:12">
      <c r="A2" s="45"/>
      <c r="B2" s="126" t="s">
        <v>48</v>
      </c>
      <c r="C2" s="127"/>
      <c r="D2" s="127"/>
      <c r="E2" s="127"/>
      <c r="F2" s="127"/>
      <c r="G2" s="127"/>
      <c r="H2" s="127"/>
      <c r="I2" s="127"/>
      <c r="J2" s="127"/>
      <c r="K2" s="127"/>
      <c r="L2" s="45"/>
    </row>
    <row r="3" spans="1:12" ht="24" customHeight="1">
      <c r="A3" s="45"/>
      <c r="B3" s="127"/>
      <c r="C3" s="127"/>
      <c r="D3" s="127"/>
      <c r="E3" s="127"/>
      <c r="F3" s="127"/>
      <c r="G3" s="127"/>
      <c r="H3" s="127"/>
      <c r="I3" s="127"/>
      <c r="J3" s="127"/>
      <c r="K3" s="127"/>
      <c r="L3" s="45"/>
    </row>
    <row r="4" spans="1:12">
      <c r="A4" s="45"/>
      <c r="B4" s="128" t="s">
        <v>54</v>
      </c>
      <c r="C4" s="129"/>
      <c r="D4" s="129"/>
      <c r="E4" s="129"/>
      <c r="F4" s="129"/>
      <c r="G4" s="129"/>
      <c r="H4" s="129"/>
      <c r="I4" s="129"/>
      <c r="J4" s="129"/>
      <c r="K4" s="129"/>
      <c r="L4" s="45"/>
    </row>
    <row r="5" spans="1:12" ht="39.9" customHeight="1">
      <c r="A5" s="45"/>
      <c r="B5" s="129"/>
      <c r="C5" s="129"/>
      <c r="D5" s="129"/>
      <c r="E5" s="129"/>
      <c r="F5" s="129"/>
      <c r="G5" s="129"/>
      <c r="H5" s="129"/>
      <c r="I5" s="129"/>
      <c r="J5" s="129"/>
      <c r="K5" s="129"/>
      <c r="L5" s="45"/>
    </row>
    <row r="6" spans="1:12">
      <c r="A6" s="45"/>
      <c r="B6" s="130" t="s">
        <v>49</v>
      </c>
      <c r="C6" s="130"/>
      <c r="D6" s="130" t="s">
        <v>50</v>
      </c>
      <c r="E6" s="131"/>
      <c r="F6" s="130" t="s">
        <v>51</v>
      </c>
      <c r="G6" s="130"/>
      <c r="H6" s="130"/>
      <c r="I6" s="130"/>
      <c r="J6" s="130"/>
      <c r="K6" s="130"/>
      <c r="L6" s="45"/>
    </row>
    <row r="7" spans="1:12">
      <c r="A7" s="45"/>
      <c r="B7" s="130"/>
      <c r="C7" s="130"/>
      <c r="D7" s="131"/>
      <c r="E7" s="131"/>
      <c r="F7" s="130"/>
      <c r="G7" s="130"/>
      <c r="H7" s="130"/>
      <c r="I7" s="130"/>
      <c r="J7" s="130"/>
      <c r="K7" s="130"/>
      <c r="L7" s="45"/>
    </row>
    <row r="8" spans="1:12" ht="33.75" customHeight="1">
      <c r="A8" s="45"/>
      <c r="B8" s="111">
        <v>2023</v>
      </c>
      <c r="C8" s="112"/>
      <c r="D8" s="116" t="s">
        <v>52</v>
      </c>
      <c r="E8" s="117"/>
      <c r="F8" s="113" t="s">
        <v>65</v>
      </c>
      <c r="G8" s="114"/>
      <c r="H8" s="114"/>
      <c r="I8" s="114"/>
      <c r="J8" s="114"/>
      <c r="K8" s="115"/>
      <c r="L8" s="45"/>
    </row>
    <row r="9" spans="1:12" ht="33" customHeight="1">
      <c r="A9" s="45"/>
      <c r="B9" s="121">
        <v>2022</v>
      </c>
      <c r="C9" s="122"/>
      <c r="D9" s="111"/>
      <c r="E9" s="112"/>
      <c r="F9" s="123" t="s">
        <v>62</v>
      </c>
      <c r="G9" s="124"/>
      <c r="H9" s="124"/>
      <c r="I9" s="124"/>
      <c r="J9" s="124"/>
      <c r="K9" s="125"/>
      <c r="L9" s="45"/>
    </row>
    <row r="10" spans="1:12" ht="33.75" customHeight="1">
      <c r="A10" s="45"/>
      <c r="B10" s="111">
        <v>2021</v>
      </c>
      <c r="C10" s="112"/>
      <c r="D10" s="111"/>
      <c r="E10" s="112"/>
      <c r="F10" s="113" t="s">
        <v>55</v>
      </c>
      <c r="G10" s="114"/>
      <c r="H10" s="114"/>
      <c r="I10" s="114"/>
      <c r="J10" s="114"/>
      <c r="K10" s="115"/>
      <c r="L10" s="45"/>
    </row>
    <row r="11" spans="1:12" ht="33" customHeight="1">
      <c r="A11" s="45"/>
      <c r="B11" s="121">
        <v>2020</v>
      </c>
      <c r="C11" s="122"/>
      <c r="D11" s="111"/>
      <c r="E11" s="112"/>
      <c r="F11" s="123" t="s">
        <v>34</v>
      </c>
      <c r="G11" s="124"/>
      <c r="H11" s="124"/>
      <c r="I11" s="124"/>
      <c r="J11" s="124"/>
      <c r="K11" s="125"/>
      <c r="L11" s="45"/>
    </row>
    <row r="12" spans="1:12" ht="33.75" customHeight="1">
      <c r="A12" s="45"/>
      <c r="B12" s="111">
        <v>2019</v>
      </c>
      <c r="C12" s="120"/>
      <c r="D12" s="111"/>
      <c r="E12" s="112"/>
      <c r="F12" s="113" t="s">
        <v>39</v>
      </c>
      <c r="G12" s="114"/>
      <c r="H12" s="114"/>
      <c r="I12" s="114"/>
      <c r="J12" s="114"/>
      <c r="K12" s="115"/>
      <c r="L12" s="45"/>
    </row>
    <row r="13" spans="1:12" ht="34.5" customHeight="1">
      <c r="A13" s="45"/>
      <c r="B13" s="121">
        <v>2018</v>
      </c>
      <c r="C13" s="122"/>
      <c r="D13" s="111"/>
      <c r="E13" s="112"/>
      <c r="F13" s="123" t="s">
        <v>40</v>
      </c>
      <c r="G13" s="124"/>
      <c r="H13" s="124"/>
      <c r="I13" s="124"/>
      <c r="J13" s="124"/>
      <c r="K13" s="125"/>
      <c r="L13" s="45"/>
    </row>
    <row r="14" spans="1:12" ht="33" customHeight="1">
      <c r="A14" s="45"/>
      <c r="B14" s="111">
        <v>2017</v>
      </c>
      <c r="C14" s="120"/>
      <c r="D14" s="111"/>
      <c r="E14" s="112"/>
      <c r="F14" s="113" t="s">
        <v>41</v>
      </c>
      <c r="G14" s="114"/>
      <c r="H14" s="114"/>
      <c r="I14" s="114"/>
      <c r="J14" s="114"/>
      <c r="K14" s="115"/>
      <c r="L14" s="45"/>
    </row>
    <row r="15" spans="1:12" ht="33" customHeight="1">
      <c r="A15" s="45"/>
      <c r="B15" s="133">
        <v>2016</v>
      </c>
      <c r="C15" s="134"/>
      <c r="D15" s="118"/>
      <c r="E15" s="119"/>
      <c r="F15" s="135" t="s">
        <v>42</v>
      </c>
      <c r="G15" s="136"/>
      <c r="H15" s="136"/>
      <c r="I15" s="136"/>
      <c r="J15" s="136"/>
      <c r="K15" s="137"/>
      <c r="L15" s="45"/>
    </row>
    <row r="16" spans="1:12" ht="33" customHeight="1">
      <c r="A16" s="45"/>
      <c r="B16" s="111">
        <v>2023</v>
      </c>
      <c r="C16" s="120"/>
      <c r="D16" s="116" t="s">
        <v>53</v>
      </c>
      <c r="E16" s="117"/>
      <c r="F16" s="113" t="s">
        <v>67</v>
      </c>
      <c r="G16" s="114"/>
      <c r="H16" s="114"/>
      <c r="I16" s="114"/>
      <c r="J16" s="114"/>
      <c r="K16" s="115"/>
      <c r="L16" s="45"/>
    </row>
    <row r="17" spans="1:12" ht="30.75" customHeight="1">
      <c r="A17" s="45"/>
      <c r="B17" s="121">
        <v>2022</v>
      </c>
      <c r="C17" s="122"/>
      <c r="D17" s="111"/>
      <c r="E17" s="112"/>
      <c r="F17" s="123" t="s">
        <v>64</v>
      </c>
      <c r="G17" s="124"/>
      <c r="H17" s="124"/>
      <c r="I17" s="124"/>
      <c r="J17" s="124"/>
      <c r="K17" s="125"/>
      <c r="L17" s="46"/>
    </row>
    <row r="18" spans="1:12" ht="33" customHeight="1">
      <c r="A18" s="45"/>
      <c r="B18" s="111">
        <v>2021</v>
      </c>
      <c r="C18" s="120"/>
      <c r="D18" s="111"/>
      <c r="E18" s="112"/>
      <c r="F18" s="113" t="s">
        <v>60</v>
      </c>
      <c r="G18" s="114"/>
      <c r="H18" s="114"/>
      <c r="I18" s="114"/>
      <c r="J18" s="114"/>
      <c r="K18" s="115"/>
      <c r="L18" s="45"/>
    </row>
    <row r="19" spans="1:12" ht="30.75" customHeight="1">
      <c r="A19" s="45"/>
      <c r="B19" s="121">
        <v>2020</v>
      </c>
      <c r="C19" s="122"/>
      <c r="D19" s="111"/>
      <c r="E19" s="112"/>
      <c r="F19" s="123" t="s">
        <v>43</v>
      </c>
      <c r="G19" s="124"/>
      <c r="H19" s="124"/>
      <c r="I19" s="124"/>
      <c r="J19" s="124"/>
      <c r="K19" s="125"/>
      <c r="L19" s="46"/>
    </row>
    <row r="20" spans="1:12" ht="33" customHeight="1">
      <c r="A20" s="45"/>
      <c r="B20" s="118">
        <v>2019</v>
      </c>
      <c r="C20" s="119"/>
      <c r="D20" s="118"/>
      <c r="E20" s="119"/>
      <c r="F20" s="138" t="s">
        <v>47</v>
      </c>
      <c r="G20" s="139"/>
      <c r="H20" s="139"/>
      <c r="I20" s="139"/>
      <c r="J20" s="139"/>
      <c r="K20" s="140"/>
      <c r="L20" s="45"/>
    </row>
    <row r="21" spans="1:12" ht="33" customHeight="1">
      <c r="A21" s="45"/>
      <c r="B21" s="45"/>
      <c r="C21" s="45"/>
      <c r="D21" s="45"/>
      <c r="E21" s="45"/>
      <c r="F21" s="132"/>
      <c r="G21" s="132"/>
      <c r="H21" s="132"/>
      <c r="I21" s="132"/>
      <c r="J21" s="132"/>
      <c r="K21" s="132"/>
      <c r="L21" s="45"/>
    </row>
  </sheetData>
  <mergeCells count="34">
    <mergeCell ref="F21:K21"/>
    <mergeCell ref="B13:C13"/>
    <mergeCell ref="F13:K13"/>
    <mergeCell ref="B14:C14"/>
    <mergeCell ref="F14:K14"/>
    <mergeCell ref="B15:C15"/>
    <mergeCell ref="F15:K15"/>
    <mergeCell ref="B17:C17"/>
    <mergeCell ref="F17:K17"/>
    <mergeCell ref="B19:C19"/>
    <mergeCell ref="F19:K19"/>
    <mergeCell ref="B20:C20"/>
    <mergeCell ref="F20:K20"/>
    <mergeCell ref="B18:C18"/>
    <mergeCell ref="F18:K18"/>
    <mergeCell ref="B2:K3"/>
    <mergeCell ref="B4:K5"/>
    <mergeCell ref="B6:C7"/>
    <mergeCell ref="D6:E7"/>
    <mergeCell ref="F6:K7"/>
    <mergeCell ref="B8:C8"/>
    <mergeCell ref="F8:K8"/>
    <mergeCell ref="D8:E15"/>
    <mergeCell ref="B16:C16"/>
    <mergeCell ref="F16:K16"/>
    <mergeCell ref="D16:E20"/>
    <mergeCell ref="B11:C11"/>
    <mergeCell ref="F11:K11"/>
    <mergeCell ref="B12:C12"/>
    <mergeCell ref="F12:K12"/>
    <mergeCell ref="B9:C9"/>
    <mergeCell ref="F9:K9"/>
    <mergeCell ref="B10:C10"/>
    <mergeCell ref="F10:K10"/>
  </mergeCells>
  <hyperlinks>
    <hyperlink ref="F11:K11" location="'01.03.2020 | mit Horten'!A1" display="Tab47_i11a3_lm21: Kindertageseinrichtungen (mit Horten) mit mindestens einem:einer pädagogisch Tätigen* mit fachlich einschlägigem Hochschulabschluss** in den Bundesländern am 01.03.2020 (Anzahl; Anteil in %)" xr:uid="{2E22EB6E-C0F9-427D-82DA-A4A828C81D6E}"/>
    <hyperlink ref="F12:K12" location="'01.03.2019 | mit Horten'!A1" display="Tab47_i11a3_lm20: Kindertageseinrichtungen (mit Horten) mit mindestens einem:einer pädagogisch Tätigen* mit fachlich einschlägiger Hochschulabschluss** in den Bundesländern am 01.03.2019 (Anzahl; Anteil in %)" xr:uid="{F10DF8F7-3A1B-4895-831D-63739C67E49F}"/>
    <hyperlink ref="F13:K13" location="'01.03.2018 | mit Horten'!A1" display="Tab47_i11a3_lm19: Kindertageseinrichtungen (mit Horten) mit mindestens einem:einer pädagogisch Tätigen* mit fachlich einschlägiger Hochschulabschluss** in den Bundesländern am 01.03.2018 (Anzahl; Anteil in %)" xr:uid="{B1EF3ACB-14D2-42F1-961D-1BE8DA0E2712}"/>
    <hyperlink ref="F14:K14" location="'01.03.2017 | mit Horten'!A1" display="Tab47_i11a3_lm18: Kindertageseinrichtungen (mit Horten) mit mindestens einem:einer pädagogisch Tätigen* mit fachlich einschlägiger Hochschulabschluss** in den Bundesländern am 01.03.2017 (Anzahl; Anteil in %)" xr:uid="{8758BF0A-848C-4CC9-B017-D3D0556BB2BD}"/>
    <hyperlink ref="F15:K15" location="'01.03.2016 | mit Horten'!A1" display="Tab85_i40_lm17: Kindertageseinrichtungen (mit Horten) nach ihrem Leitungsprofil und Größe der Einrichtung* in den Bundesländern am 01.03.2016 (Anzahl; Anteil in %)" xr:uid="{CE276B04-8A64-4AED-A94C-0BFA21B82867}"/>
    <hyperlink ref="F19:K19" location="'01.03.2020 | ohne Horte'!A1" display="Tab47oh_i11a3oh_lm21: Kindertageseinrichtungen (ohne Horte) mit mindestens einem:einer pädagogisch Tätigen* mit fachlich einschlägigem Hochschulabschluss** in den Bundesländern am 01.03.2020 (Anzahl; Anteil in %)" xr:uid="{67DCBA4A-CD2C-4D74-989E-7A08B269D5F6}"/>
    <hyperlink ref="F20:K20" location="'01.03.2019 | ohne Horte'!A1" display="Tab47oh_i11a3oh_lm20: Kindertageseinrichtungen (ohne Horte) mit mindestens einem:einer pädagogisch Tätigen* mit fachlich einschlägigem Hochschulabschluss** in den Bundesländern am 01.03.2019 (Anzahl; Anteil in %)" xr:uid="{600EB082-AA3D-4234-8642-6B15CD79956A}"/>
    <hyperlink ref="F10" location="'01.03.2021 | mit Horten'!A1" display="Tab91_i44_lm22: Kindertageseinrichtungen (mit Horten) nach Anzahl der Gruppen und Bundesländern am 01.03.2021* (Anzahl; Anteil in %)" xr:uid="{B9F23751-65BD-4AC8-9954-A902F365301F}"/>
    <hyperlink ref="F18" location="'01.03.2021 | ohne Horte'!A1" display="Tab91oh_i44oh_lm22: Kindertageseinrichtungen (ohne Horte) nach Anzahl der Gruppen und Bundesländern am 01.03.2021* (Anzahl; Anteil in %)" xr:uid="{5B024D4C-981F-4F47-9DDC-3CEA3C607112}"/>
    <hyperlink ref="F9:K9" location="'01.03.2022 | mit Horten'!A1" display="Tab91_i44_lm23: Kindertageseinrichtungen (mit Horten) nach Anzahl der Gruppen und Bundesländern am 01.03.2022 (Anzahl; Anteil in %)" xr:uid="{4DBA9241-B7DC-4829-820D-ED4FBC850F07}"/>
    <hyperlink ref="F17:K17" location="'01.03.2022 | ohne Horte'!A1" display="Tab91oh_i44oh_lm23: Kindertageseinrichtungen (ohne Horte) nach Anzahl der Gruppen und Bundesländern am 01.03.2022 (Anzahl; Anteil in %)" xr:uid="{2FE05223-9292-4085-85F8-C12D4C1698C8}"/>
    <hyperlink ref="F8:K8" location="'01.03.2023 | mit Horten'!A1" display="Tab91_i44_lm24: Kindertageseinrichtungen (mit Horten) nach Anzahl der Gruppen und Bundesländern am 01.03.2023 (Anzahl; Anteil in %)" xr:uid="{D9043567-740D-4DCF-BD04-54BF7EAD2FB6}"/>
    <hyperlink ref="F16:K16" location="'01.03.2023 | ohne Horte'!A1" display="Tab91oh_i44oh_lm24: Kindertageseinrichtungen (ohne Horte) nach Anzahl der Gruppen und Bundesländern am 01.03.2023 (Anzahl; Anteil in %)" xr:uid="{C35FD31B-7052-4138-9752-C0B7D629A8D2}"/>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27"/>
  <sheetViews>
    <sheetView workbookViewId="0">
      <selection activeCell="B2" sqref="B2:R2"/>
    </sheetView>
  </sheetViews>
  <sheetFormatPr baseColWidth="10" defaultColWidth="9.59765625" defaultRowHeight="15.6"/>
  <cols>
    <col min="2" max="2" width="26" customWidth="1"/>
    <col min="3" max="18" width="16" customWidth="1"/>
    <col min="19" max="20" width="12.3984375" customWidth="1"/>
  </cols>
  <sheetData>
    <row r="2" spans="2:19" ht="15.75" customHeight="1">
      <c r="B2" s="158" t="s">
        <v>39</v>
      </c>
      <c r="C2" s="158"/>
      <c r="D2" s="158"/>
      <c r="E2" s="158"/>
      <c r="F2" s="158"/>
      <c r="G2" s="158"/>
      <c r="H2" s="158"/>
      <c r="I2" s="158"/>
      <c r="J2" s="158"/>
      <c r="K2" s="158"/>
      <c r="L2" s="158"/>
      <c r="M2" s="158"/>
      <c r="N2" s="158"/>
      <c r="O2" s="158"/>
      <c r="P2" s="158"/>
      <c r="Q2" s="158"/>
      <c r="R2" s="158"/>
    </row>
    <row r="3" spans="2:19" ht="15" customHeight="1">
      <c r="B3" s="159" t="s">
        <v>20</v>
      </c>
      <c r="C3" s="146" t="s">
        <v>35</v>
      </c>
      <c r="D3" s="146" t="s">
        <v>28</v>
      </c>
      <c r="E3" s="149" t="s">
        <v>29</v>
      </c>
      <c r="F3" s="150"/>
      <c r="G3" s="150"/>
      <c r="H3" s="150"/>
      <c r="I3" s="150"/>
      <c r="J3" s="150"/>
      <c r="K3" s="150"/>
      <c r="L3" s="150"/>
      <c r="M3" s="150"/>
      <c r="N3" s="150"/>
      <c r="O3" s="150"/>
      <c r="P3" s="150"/>
      <c r="Q3" s="150"/>
      <c r="R3" s="151"/>
    </row>
    <row r="4" spans="2:19">
      <c r="B4" s="160"/>
      <c r="C4" s="147"/>
      <c r="D4" s="147"/>
      <c r="E4" s="152"/>
      <c r="F4" s="153"/>
      <c r="G4" s="153"/>
      <c r="H4" s="153"/>
      <c r="I4" s="153"/>
      <c r="J4" s="153"/>
      <c r="K4" s="153"/>
      <c r="L4" s="153"/>
      <c r="M4" s="153"/>
      <c r="N4" s="153"/>
      <c r="O4" s="153"/>
      <c r="P4" s="153"/>
      <c r="Q4" s="153"/>
      <c r="R4" s="154"/>
    </row>
    <row r="5" spans="2:19" ht="28.8">
      <c r="B5" s="160"/>
      <c r="C5" s="147"/>
      <c r="D5" s="147"/>
      <c r="E5" s="3">
        <v>1</v>
      </c>
      <c r="F5" s="26">
        <v>2</v>
      </c>
      <c r="G5" s="26">
        <v>3</v>
      </c>
      <c r="H5" s="26">
        <v>4</v>
      </c>
      <c r="I5" s="26">
        <v>5</v>
      </c>
      <c r="J5" s="26" t="s">
        <v>24</v>
      </c>
      <c r="K5" s="26" t="s">
        <v>25</v>
      </c>
      <c r="L5" s="26">
        <v>1</v>
      </c>
      <c r="M5" s="26">
        <v>2</v>
      </c>
      <c r="N5" s="26">
        <v>3</v>
      </c>
      <c r="O5" s="26">
        <v>4</v>
      </c>
      <c r="P5" s="3">
        <v>5</v>
      </c>
      <c r="Q5" s="26" t="s">
        <v>24</v>
      </c>
      <c r="R5" s="26" t="s">
        <v>25</v>
      </c>
    </row>
    <row r="6" spans="2:19">
      <c r="B6" s="161"/>
      <c r="C6" s="148"/>
      <c r="D6" s="148"/>
      <c r="E6" s="155" t="s">
        <v>0</v>
      </c>
      <c r="F6" s="156"/>
      <c r="G6" s="156"/>
      <c r="H6" s="156"/>
      <c r="I6" s="156"/>
      <c r="J6" s="156"/>
      <c r="K6" s="157"/>
      <c r="L6" s="155" t="s">
        <v>21</v>
      </c>
      <c r="M6" s="156"/>
      <c r="N6" s="156"/>
      <c r="O6" s="156"/>
      <c r="P6" s="156"/>
      <c r="Q6" s="156"/>
      <c r="R6" s="157"/>
    </row>
    <row r="7" spans="2:19">
      <c r="B7" s="1" t="s">
        <v>1</v>
      </c>
      <c r="C7" s="7">
        <v>9117</v>
      </c>
      <c r="D7" s="8">
        <v>21441</v>
      </c>
      <c r="E7" s="9">
        <v>1513</v>
      </c>
      <c r="F7" s="9">
        <v>2146</v>
      </c>
      <c r="G7" s="9">
        <v>1567</v>
      </c>
      <c r="H7" s="9">
        <v>1027</v>
      </c>
      <c r="I7" s="9">
        <v>572</v>
      </c>
      <c r="J7" s="9">
        <v>585</v>
      </c>
      <c r="K7" s="10">
        <v>1707</v>
      </c>
      <c r="L7" s="28">
        <v>16.595371284413734</v>
      </c>
      <c r="M7" s="29">
        <v>23.53844466381485</v>
      </c>
      <c r="N7" s="29">
        <v>17.187671383130414</v>
      </c>
      <c r="O7" s="29">
        <v>11.264670395963584</v>
      </c>
      <c r="P7" s="29">
        <v>6.2739936382581991</v>
      </c>
      <c r="Q7" s="28">
        <v>6.4165844027640668</v>
      </c>
      <c r="R7" s="28">
        <v>18.723264231655147</v>
      </c>
      <c r="S7" s="27"/>
    </row>
    <row r="8" spans="2:19">
      <c r="B8" s="6" t="s">
        <v>2</v>
      </c>
      <c r="C8" s="11">
        <v>9510</v>
      </c>
      <c r="D8" s="12">
        <v>25820</v>
      </c>
      <c r="E8" s="13">
        <v>1371</v>
      </c>
      <c r="F8" s="13">
        <v>1771</v>
      </c>
      <c r="G8" s="13">
        <v>1798</v>
      </c>
      <c r="H8" s="13">
        <v>1444</v>
      </c>
      <c r="I8" s="13">
        <v>757</v>
      </c>
      <c r="J8" s="13">
        <v>864</v>
      </c>
      <c r="K8" s="14">
        <v>1505</v>
      </c>
      <c r="L8" s="30">
        <v>14.41640378548896</v>
      </c>
      <c r="M8" s="31">
        <v>18.622502628811777</v>
      </c>
      <c r="N8" s="31">
        <v>18.906414300736067</v>
      </c>
      <c r="O8" s="31">
        <v>15.184016824395375</v>
      </c>
      <c r="P8" s="31">
        <v>7.9600420609884326</v>
      </c>
      <c r="Q8" s="32">
        <v>9.0851735015772874</v>
      </c>
      <c r="R8" s="32">
        <v>15.825446898002102</v>
      </c>
    </row>
    <row r="9" spans="2:19">
      <c r="B9" s="2" t="s">
        <v>3</v>
      </c>
      <c r="C9" s="15">
        <v>2600</v>
      </c>
      <c r="D9" s="16">
        <v>6120</v>
      </c>
      <c r="E9" s="9">
        <v>344</v>
      </c>
      <c r="F9" s="9">
        <v>389</v>
      </c>
      <c r="G9" s="9">
        <v>247</v>
      </c>
      <c r="H9" s="9">
        <v>159</v>
      </c>
      <c r="I9" s="9">
        <v>126</v>
      </c>
      <c r="J9" s="9">
        <v>343</v>
      </c>
      <c r="K9" s="10">
        <v>992</v>
      </c>
      <c r="L9" s="33">
        <v>13.230769230769232</v>
      </c>
      <c r="M9" s="34">
        <v>14.961538461538462</v>
      </c>
      <c r="N9" s="34">
        <v>9.5</v>
      </c>
      <c r="O9" s="34">
        <v>6.1153846153846159</v>
      </c>
      <c r="P9" s="34">
        <v>4.8461538461538458</v>
      </c>
      <c r="Q9" s="35">
        <v>13.192307692307692</v>
      </c>
      <c r="R9" s="35">
        <v>38.153846153846153</v>
      </c>
    </row>
    <row r="10" spans="2:19">
      <c r="B10" s="6" t="s">
        <v>4</v>
      </c>
      <c r="C10" s="11">
        <v>1904</v>
      </c>
      <c r="D10" s="12">
        <v>8045</v>
      </c>
      <c r="E10" s="13">
        <v>135</v>
      </c>
      <c r="F10" s="13">
        <v>172</v>
      </c>
      <c r="G10" s="13">
        <v>237</v>
      </c>
      <c r="H10" s="13">
        <v>215</v>
      </c>
      <c r="I10" s="13">
        <v>171</v>
      </c>
      <c r="J10" s="13">
        <v>564</v>
      </c>
      <c r="K10" s="14">
        <v>410</v>
      </c>
      <c r="L10" s="30">
        <v>7.0903361344537812</v>
      </c>
      <c r="M10" s="31">
        <v>9.0336134453781511</v>
      </c>
      <c r="N10" s="31">
        <v>12.44747899159664</v>
      </c>
      <c r="O10" s="31">
        <v>11.292016806722689</v>
      </c>
      <c r="P10" s="31">
        <v>8.9810924369747891</v>
      </c>
      <c r="Q10" s="32">
        <v>29.6218487394958</v>
      </c>
      <c r="R10" s="32">
        <v>21.533613445378151</v>
      </c>
    </row>
    <row r="11" spans="2:19">
      <c r="B11" s="2" t="s">
        <v>5</v>
      </c>
      <c r="C11" s="15">
        <v>454</v>
      </c>
      <c r="D11" s="16">
        <v>1668</v>
      </c>
      <c r="E11" s="9">
        <v>104</v>
      </c>
      <c r="F11" s="9">
        <v>66</v>
      </c>
      <c r="G11" s="9">
        <v>64</v>
      </c>
      <c r="H11" s="9">
        <v>59</v>
      </c>
      <c r="I11" s="9">
        <v>38</v>
      </c>
      <c r="J11" s="9">
        <v>109</v>
      </c>
      <c r="K11" s="10">
        <v>14</v>
      </c>
      <c r="L11" s="33">
        <v>22.907488986784141</v>
      </c>
      <c r="M11" s="34">
        <v>14.537444933920703</v>
      </c>
      <c r="N11" s="34">
        <v>14.096916299559473</v>
      </c>
      <c r="O11" s="34">
        <v>12.995594713656388</v>
      </c>
      <c r="P11" s="34">
        <v>8.3700440528634363</v>
      </c>
      <c r="Q11" s="35">
        <v>24.008810572687224</v>
      </c>
      <c r="R11" s="35">
        <v>3.0837004405286343</v>
      </c>
    </row>
    <row r="12" spans="2:19">
      <c r="B12" s="6" t="s">
        <v>6</v>
      </c>
      <c r="C12" s="11">
        <v>1106</v>
      </c>
      <c r="D12" s="12">
        <v>3946</v>
      </c>
      <c r="E12" s="13">
        <v>150</v>
      </c>
      <c r="F12" s="13">
        <v>193</v>
      </c>
      <c r="G12" s="13">
        <v>174</v>
      </c>
      <c r="H12" s="13">
        <v>119</v>
      </c>
      <c r="I12" s="13">
        <v>114</v>
      </c>
      <c r="J12" s="13">
        <v>243</v>
      </c>
      <c r="K12" s="14">
        <v>113</v>
      </c>
      <c r="L12" s="30">
        <v>13.562386980108499</v>
      </c>
      <c r="M12" s="31">
        <v>17.4502712477396</v>
      </c>
      <c r="N12" s="31">
        <v>15.732368896925857</v>
      </c>
      <c r="O12" s="31">
        <v>10.759493670886076</v>
      </c>
      <c r="P12" s="31">
        <v>10.30741410488246</v>
      </c>
      <c r="Q12" s="32">
        <v>21.971066907775768</v>
      </c>
      <c r="R12" s="32">
        <v>10.216998191681736</v>
      </c>
    </row>
    <row r="13" spans="2:19">
      <c r="B13" s="2" t="s">
        <v>7</v>
      </c>
      <c r="C13" s="15">
        <v>4262</v>
      </c>
      <c r="D13" s="16">
        <v>13676</v>
      </c>
      <c r="E13" s="9">
        <v>551</v>
      </c>
      <c r="F13" s="9">
        <v>759</v>
      </c>
      <c r="G13" s="9">
        <v>769</v>
      </c>
      <c r="H13" s="9">
        <v>791</v>
      </c>
      <c r="I13" s="9">
        <v>547</v>
      </c>
      <c r="J13" s="9">
        <v>504</v>
      </c>
      <c r="K13" s="10">
        <v>341</v>
      </c>
      <c r="L13" s="33">
        <v>12.928202721726889</v>
      </c>
      <c r="M13" s="34">
        <v>17.808540591271704</v>
      </c>
      <c r="N13" s="34">
        <v>18.043172219615204</v>
      </c>
      <c r="O13" s="34">
        <v>18.559361801970905</v>
      </c>
      <c r="P13" s="34">
        <v>12.834350070389489</v>
      </c>
      <c r="Q13" s="35">
        <v>11.825434068512436</v>
      </c>
      <c r="R13" s="35">
        <v>8.000938526513373</v>
      </c>
    </row>
    <row r="14" spans="2:19">
      <c r="B14" s="6" t="s">
        <v>8</v>
      </c>
      <c r="C14" s="11">
        <v>1102</v>
      </c>
      <c r="D14" s="12">
        <v>5873</v>
      </c>
      <c r="E14" s="13">
        <v>77</v>
      </c>
      <c r="F14" s="13">
        <v>93</v>
      </c>
      <c r="G14" s="13">
        <v>159</v>
      </c>
      <c r="H14" s="13">
        <v>140</v>
      </c>
      <c r="I14" s="13">
        <v>113</v>
      </c>
      <c r="J14" s="13">
        <v>407</v>
      </c>
      <c r="K14" s="14">
        <v>113</v>
      </c>
      <c r="L14" s="30">
        <v>6.9872958257713256</v>
      </c>
      <c r="M14" s="31">
        <v>8.4392014519056264</v>
      </c>
      <c r="N14" s="31">
        <v>14.42831215970962</v>
      </c>
      <c r="O14" s="31">
        <v>12.704174228675136</v>
      </c>
      <c r="P14" s="31">
        <v>10.254083484573503</v>
      </c>
      <c r="Q14" s="32">
        <v>36.932849364791288</v>
      </c>
      <c r="R14" s="32">
        <v>10.254083484573503</v>
      </c>
    </row>
    <row r="15" spans="2:19">
      <c r="B15" s="2" t="s">
        <v>9</v>
      </c>
      <c r="C15" s="15">
        <v>5460</v>
      </c>
      <c r="D15" s="16">
        <v>17056</v>
      </c>
      <c r="E15" s="9">
        <v>1067</v>
      </c>
      <c r="F15" s="9">
        <v>1111</v>
      </c>
      <c r="G15" s="9">
        <v>828</v>
      </c>
      <c r="H15" s="9">
        <v>836</v>
      </c>
      <c r="I15" s="9">
        <v>616</v>
      </c>
      <c r="J15" s="9">
        <v>722</v>
      </c>
      <c r="K15" s="10">
        <v>280</v>
      </c>
      <c r="L15" s="33">
        <v>19.542124542124544</v>
      </c>
      <c r="M15" s="34">
        <v>20.347985347985347</v>
      </c>
      <c r="N15" s="34">
        <v>15.164835164835164</v>
      </c>
      <c r="O15" s="34">
        <v>15.311355311355312</v>
      </c>
      <c r="P15" s="34">
        <v>11.282051282051283</v>
      </c>
      <c r="Q15" s="35">
        <v>13.223443223443224</v>
      </c>
      <c r="R15" s="35">
        <v>5.1282051282051277</v>
      </c>
    </row>
    <row r="16" spans="2:19">
      <c r="B16" s="6" t="s">
        <v>10</v>
      </c>
      <c r="C16" s="11">
        <v>10215</v>
      </c>
      <c r="D16" s="12">
        <v>30562</v>
      </c>
      <c r="E16" s="13">
        <v>953</v>
      </c>
      <c r="F16" s="13">
        <v>2340</v>
      </c>
      <c r="G16" s="13">
        <v>2857</v>
      </c>
      <c r="H16" s="13">
        <v>2253</v>
      </c>
      <c r="I16" s="13">
        <v>858</v>
      </c>
      <c r="J16" s="13">
        <v>465</v>
      </c>
      <c r="K16" s="14">
        <v>489</v>
      </c>
      <c r="L16" s="30">
        <v>9.3294175232501217</v>
      </c>
      <c r="M16" s="31">
        <v>22.907488986784141</v>
      </c>
      <c r="N16" s="31">
        <v>27.968673519334313</v>
      </c>
      <c r="O16" s="31">
        <v>22.055800293685756</v>
      </c>
      <c r="P16" s="31">
        <v>8.3994126284875179</v>
      </c>
      <c r="Q16" s="32">
        <v>4.5521292217327458</v>
      </c>
      <c r="R16" s="32">
        <v>4.7870778267254037</v>
      </c>
    </row>
    <row r="17" spans="2:18">
      <c r="B17" s="2" t="s">
        <v>11</v>
      </c>
      <c r="C17" s="15">
        <v>2555</v>
      </c>
      <c r="D17" s="16">
        <v>7711</v>
      </c>
      <c r="E17" s="9">
        <v>263</v>
      </c>
      <c r="F17" s="9">
        <v>492</v>
      </c>
      <c r="G17" s="9">
        <v>557</v>
      </c>
      <c r="H17" s="9">
        <v>432</v>
      </c>
      <c r="I17" s="9">
        <v>260</v>
      </c>
      <c r="J17" s="9">
        <v>261</v>
      </c>
      <c r="K17" s="10">
        <v>290</v>
      </c>
      <c r="L17" s="33">
        <v>10.293542074363993</v>
      </c>
      <c r="M17" s="34">
        <v>19.256360078277886</v>
      </c>
      <c r="N17" s="34">
        <v>21.800391389432487</v>
      </c>
      <c r="O17" s="34">
        <v>16.908023483365948</v>
      </c>
      <c r="P17" s="34">
        <v>10.176125244618394</v>
      </c>
      <c r="Q17" s="35">
        <v>10.215264187866929</v>
      </c>
      <c r="R17" s="35">
        <v>11.350293542074363</v>
      </c>
    </row>
    <row r="18" spans="2:18">
      <c r="B18" s="6" t="s">
        <v>12</v>
      </c>
      <c r="C18" s="11">
        <v>480</v>
      </c>
      <c r="D18" s="12">
        <v>1794</v>
      </c>
      <c r="E18" s="13">
        <v>12</v>
      </c>
      <c r="F18" s="13">
        <v>70</v>
      </c>
      <c r="G18" s="13">
        <v>95</v>
      </c>
      <c r="H18" s="13">
        <v>90</v>
      </c>
      <c r="I18" s="13">
        <v>72</v>
      </c>
      <c r="J18" s="13">
        <v>94</v>
      </c>
      <c r="K18" s="14">
        <v>47</v>
      </c>
      <c r="L18" s="30">
        <v>2.5</v>
      </c>
      <c r="M18" s="31">
        <v>14.583333333333334</v>
      </c>
      <c r="N18" s="31">
        <v>19.791666666666664</v>
      </c>
      <c r="O18" s="31">
        <v>18.75</v>
      </c>
      <c r="P18" s="31">
        <v>15</v>
      </c>
      <c r="Q18" s="32">
        <v>19.583333333333332</v>
      </c>
      <c r="R18" s="32">
        <v>9.7916666666666661</v>
      </c>
    </row>
    <row r="19" spans="2:18">
      <c r="B19" s="2" t="s">
        <v>13</v>
      </c>
      <c r="C19" s="15">
        <v>3007</v>
      </c>
      <c r="D19" s="16">
        <v>15324</v>
      </c>
      <c r="E19" s="9">
        <v>80</v>
      </c>
      <c r="F19" s="9">
        <v>221</v>
      </c>
      <c r="G19" s="9">
        <v>311</v>
      </c>
      <c r="H19" s="9">
        <v>477</v>
      </c>
      <c r="I19" s="9">
        <v>366</v>
      </c>
      <c r="J19" s="9">
        <v>1159</v>
      </c>
      <c r="K19" s="10">
        <v>393</v>
      </c>
      <c r="L19" s="33">
        <v>2.6604589291652809</v>
      </c>
      <c r="M19" s="34">
        <v>7.349517791819089</v>
      </c>
      <c r="N19" s="34">
        <v>10.34253408713003</v>
      </c>
      <c r="O19" s="34">
        <v>15.862986365147988</v>
      </c>
      <c r="P19" s="34">
        <v>12.17159960093116</v>
      </c>
      <c r="Q19" s="35">
        <v>38.543398736282008</v>
      </c>
      <c r="R19" s="35">
        <v>13.069504489524441</v>
      </c>
    </row>
    <row r="20" spans="2:18">
      <c r="B20" s="6" t="s">
        <v>14</v>
      </c>
      <c r="C20" s="11">
        <v>1800</v>
      </c>
      <c r="D20" s="12">
        <v>6218</v>
      </c>
      <c r="E20" s="13">
        <v>62</v>
      </c>
      <c r="F20" s="13">
        <v>171</v>
      </c>
      <c r="G20" s="13">
        <v>287</v>
      </c>
      <c r="H20" s="13">
        <v>295</v>
      </c>
      <c r="I20" s="13">
        <v>192</v>
      </c>
      <c r="J20" s="13">
        <v>378</v>
      </c>
      <c r="K20" s="14">
        <v>415</v>
      </c>
      <c r="L20" s="30">
        <v>3.4444444444444446</v>
      </c>
      <c r="M20" s="31">
        <v>9.5</v>
      </c>
      <c r="N20" s="31">
        <v>15.944444444444445</v>
      </c>
      <c r="O20" s="31">
        <v>16.388888888888889</v>
      </c>
      <c r="P20" s="31">
        <v>10.666666666666668</v>
      </c>
      <c r="Q20" s="32">
        <v>21</v>
      </c>
      <c r="R20" s="32">
        <v>23.055555555555557</v>
      </c>
    </row>
    <row r="21" spans="2:18">
      <c r="B21" s="2" t="s">
        <v>15</v>
      </c>
      <c r="C21" s="17">
        <v>1808</v>
      </c>
      <c r="D21" s="18">
        <v>6771</v>
      </c>
      <c r="E21" s="9">
        <v>256</v>
      </c>
      <c r="F21" s="9">
        <v>310</v>
      </c>
      <c r="G21" s="9">
        <v>301</v>
      </c>
      <c r="H21" s="9">
        <v>245</v>
      </c>
      <c r="I21" s="9">
        <v>212</v>
      </c>
      <c r="J21" s="9">
        <v>397</v>
      </c>
      <c r="K21" s="10">
        <v>87</v>
      </c>
      <c r="L21" s="33">
        <v>14.159292035398231</v>
      </c>
      <c r="M21" s="34">
        <v>17.146017699115042</v>
      </c>
      <c r="N21" s="34">
        <v>16.648230088495573</v>
      </c>
      <c r="O21" s="34">
        <v>13.550884955752213</v>
      </c>
      <c r="P21" s="34">
        <v>11.725663716814159</v>
      </c>
      <c r="Q21" s="35">
        <v>21.957964601769913</v>
      </c>
      <c r="R21" s="35">
        <v>4.8119469026548671</v>
      </c>
    </row>
    <row r="22" spans="2:18">
      <c r="B22" s="6" t="s">
        <v>16</v>
      </c>
      <c r="C22" s="11">
        <v>1328</v>
      </c>
      <c r="D22" s="19">
        <v>5894</v>
      </c>
      <c r="E22" s="13">
        <v>17</v>
      </c>
      <c r="F22" s="13">
        <v>209</v>
      </c>
      <c r="G22" s="13">
        <v>283</v>
      </c>
      <c r="H22" s="13">
        <v>205</v>
      </c>
      <c r="I22" s="13">
        <v>161</v>
      </c>
      <c r="J22" s="13">
        <v>362</v>
      </c>
      <c r="K22" s="14">
        <v>91</v>
      </c>
      <c r="L22" s="30">
        <v>1.2801204819277108</v>
      </c>
      <c r="M22" s="36">
        <v>15.737951807228914</v>
      </c>
      <c r="N22" s="31">
        <v>21.310240963855424</v>
      </c>
      <c r="O22" s="36">
        <v>15.436746987951807</v>
      </c>
      <c r="P22" s="36">
        <v>12.123493975903614</v>
      </c>
      <c r="Q22" s="37">
        <v>27.259036144578314</v>
      </c>
      <c r="R22" s="37">
        <v>6.8524096385542173</v>
      </c>
    </row>
    <row r="23" spans="2:18">
      <c r="B23" s="4" t="s">
        <v>17</v>
      </c>
      <c r="C23" s="20">
        <v>11741</v>
      </c>
      <c r="D23" s="20">
        <v>47474</v>
      </c>
      <c r="E23" s="20">
        <v>715</v>
      </c>
      <c r="F23" s="21">
        <v>1255</v>
      </c>
      <c r="G23" s="21">
        <v>1524</v>
      </c>
      <c r="H23" s="21">
        <v>1491</v>
      </c>
      <c r="I23" s="21">
        <v>1129</v>
      </c>
      <c r="J23" s="21">
        <v>3213</v>
      </c>
      <c r="K23" s="20">
        <v>2414</v>
      </c>
      <c r="L23" s="38">
        <v>6.0897708883400048</v>
      </c>
      <c r="M23" s="39">
        <v>10.689038412400988</v>
      </c>
      <c r="N23" s="39">
        <v>12.980155012349885</v>
      </c>
      <c r="O23" s="40">
        <v>12.699088663657268</v>
      </c>
      <c r="P23" s="40">
        <v>9.6158759901200916</v>
      </c>
      <c r="Q23" s="41">
        <v>27.365641768162845</v>
      </c>
      <c r="R23" s="41">
        <v>20.560429264968914</v>
      </c>
    </row>
    <row r="24" spans="2:18">
      <c r="B24" s="2" t="s">
        <v>18</v>
      </c>
      <c r="C24" s="22">
        <v>44967</v>
      </c>
      <c r="D24" s="22">
        <v>130445</v>
      </c>
      <c r="E24" s="23">
        <v>6240</v>
      </c>
      <c r="F24" s="23">
        <v>9258</v>
      </c>
      <c r="G24" s="23">
        <v>9010</v>
      </c>
      <c r="H24" s="23">
        <v>7296</v>
      </c>
      <c r="I24" s="23">
        <v>4046</v>
      </c>
      <c r="J24" s="23">
        <v>4244</v>
      </c>
      <c r="K24" s="23">
        <v>4873</v>
      </c>
      <c r="L24" s="42">
        <v>13.876843018213355</v>
      </c>
      <c r="M24" s="34">
        <v>20.588431516445393</v>
      </c>
      <c r="N24" s="34">
        <v>20.036915960593323</v>
      </c>
      <c r="O24" s="34">
        <v>16.22523183668023</v>
      </c>
      <c r="P24" s="34">
        <v>8.9977094313607751</v>
      </c>
      <c r="Q24" s="35">
        <v>9.4380323348233155</v>
      </c>
      <c r="R24" s="35">
        <v>10.836835901883605</v>
      </c>
    </row>
    <row r="25" spans="2:18">
      <c r="B25" s="5" t="s">
        <v>19</v>
      </c>
      <c r="C25" s="24">
        <v>56708</v>
      </c>
      <c r="D25" s="24">
        <v>177919</v>
      </c>
      <c r="E25" s="25">
        <v>6955</v>
      </c>
      <c r="F25" s="25">
        <v>10513</v>
      </c>
      <c r="G25" s="25">
        <v>10534</v>
      </c>
      <c r="H25" s="25">
        <v>8787</v>
      </c>
      <c r="I25" s="25">
        <v>5175</v>
      </c>
      <c r="J25" s="25">
        <v>7457</v>
      </c>
      <c r="K25" s="25">
        <v>7287</v>
      </c>
      <c r="L25" s="43">
        <v>12.264583480284969</v>
      </c>
      <c r="M25" s="44">
        <v>18.538830500105803</v>
      </c>
      <c r="N25" s="44">
        <v>18.57586231219581</v>
      </c>
      <c r="O25" s="44">
        <v>15.495168230232064</v>
      </c>
      <c r="P25" s="44">
        <v>9.1256965507512167</v>
      </c>
      <c r="Q25" s="44">
        <v>13.149820131198419</v>
      </c>
      <c r="R25" s="44">
        <v>12.850038795231713</v>
      </c>
    </row>
    <row r="26" spans="2:18" ht="15.6" customHeight="1">
      <c r="B26" s="163" t="s">
        <v>30</v>
      </c>
      <c r="C26" s="163"/>
      <c r="D26" s="163"/>
      <c r="E26" s="163"/>
      <c r="F26" s="163"/>
      <c r="G26" s="163"/>
      <c r="H26" s="163"/>
      <c r="I26" s="163"/>
      <c r="J26" s="163"/>
      <c r="K26" s="163"/>
      <c r="L26" s="163"/>
      <c r="M26" s="163"/>
      <c r="N26" s="163"/>
      <c r="O26" s="163"/>
      <c r="P26" s="163"/>
      <c r="Q26" s="163"/>
      <c r="R26" s="163"/>
    </row>
    <row r="27" spans="2:18" ht="15.6" customHeight="1">
      <c r="B27" s="141" t="s">
        <v>31</v>
      </c>
      <c r="C27" s="141"/>
      <c r="D27" s="141"/>
      <c r="E27" s="141"/>
      <c r="F27" s="141"/>
      <c r="G27" s="141"/>
      <c r="H27" s="141"/>
      <c r="I27" s="141"/>
      <c r="J27" s="141"/>
      <c r="K27" s="141"/>
      <c r="L27" s="141"/>
      <c r="M27" s="141"/>
      <c r="N27" s="141"/>
      <c r="O27" s="141"/>
      <c r="P27" s="141"/>
      <c r="Q27" s="141"/>
      <c r="R27" s="141"/>
    </row>
  </sheetData>
  <mergeCells count="9">
    <mergeCell ref="B2:R2"/>
    <mergeCell ref="B3:B6"/>
    <mergeCell ref="B26:R26"/>
    <mergeCell ref="B27:R27"/>
    <mergeCell ref="C3:C6"/>
    <mergeCell ref="D3:D6"/>
    <mergeCell ref="E3:R4"/>
    <mergeCell ref="E6:K6"/>
    <mergeCell ref="L6:R6"/>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B9F44-DF60-D241-9C9F-7EAA03ED71D0}">
  <dimension ref="B2:R27"/>
  <sheetViews>
    <sheetView workbookViewId="0">
      <selection activeCell="B2" sqref="B2:R2"/>
    </sheetView>
  </sheetViews>
  <sheetFormatPr baseColWidth="10" defaultColWidth="10.5" defaultRowHeight="15.6"/>
  <cols>
    <col min="2" max="2" width="28.5" customWidth="1"/>
    <col min="3" max="18" width="17.5" customWidth="1"/>
    <col min="19" max="20" width="13.5" customWidth="1"/>
  </cols>
  <sheetData>
    <row r="2" spans="2:18" ht="15.6" customHeight="1">
      <c r="B2" s="158" t="s">
        <v>47</v>
      </c>
      <c r="C2" s="158"/>
      <c r="D2" s="158"/>
      <c r="E2" s="158"/>
      <c r="F2" s="158"/>
      <c r="G2" s="158"/>
      <c r="H2" s="158"/>
      <c r="I2" s="158"/>
      <c r="J2" s="158"/>
      <c r="K2" s="158"/>
      <c r="L2" s="158"/>
      <c r="M2" s="158"/>
      <c r="N2" s="158"/>
      <c r="O2" s="158"/>
      <c r="P2" s="158"/>
      <c r="Q2" s="158"/>
      <c r="R2" s="158"/>
    </row>
    <row r="3" spans="2:18" ht="15" customHeight="1">
      <c r="B3" s="159" t="s">
        <v>20</v>
      </c>
      <c r="C3" s="146" t="s">
        <v>44</v>
      </c>
      <c r="D3" s="146" t="s">
        <v>22</v>
      </c>
      <c r="E3" s="149" t="s">
        <v>45</v>
      </c>
      <c r="F3" s="150"/>
      <c r="G3" s="150"/>
      <c r="H3" s="150"/>
      <c r="I3" s="150"/>
      <c r="J3" s="150"/>
      <c r="K3" s="150"/>
      <c r="L3" s="150"/>
      <c r="M3" s="150"/>
      <c r="N3" s="150"/>
      <c r="O3" s="150"/>
      <c r="P3" s="150"/>
      <c r="Q3" s="150"/>
      <c r="R3" s="151"/>
    </row>
    <row r="4" spans="2:18">
      <c r="B4" s="160"/>
      <c r="C4" s="147"/>
      <c r="D4" s="147"/>
      <c r="E4" s="152"/>
      <c r="F4" s="153"/>
      <c r="G4" s="153"/>
      <c r="H4" s="153"/>
      <c r="I4" s="153"/>
      <c r="J4" s="153"/>
      <c r="K4" s="153"/>
      <c r="L4" s="153"/>
      <c r="M4" s="153"/>
      <c r="N4" s="153"/>
      <c r="O4" s="153"/>
      <c r="P4" s="153"/>
      <c r="Q4" s="153"/>
      <c r="R4" s="154"/>
    </row>
    <row r="5" spans="2:18" ht="28.8">
      <c r="B5" s="160"/>
      <c r="C5" s="147"/>
      <c r="D5" s="147"/>
      <c r="E5" s="3">
        <v>1</v>
      </c>
      <c r="F5" s="26">
        <v>2</v>
      </c>
      <c r="G5" s="26">
        <v>3</v>
      </c>
      <c r="H5" s="26">
        <v>4</v>
      </c>
      <c r="I5" s="26">
        <v>5</v>
      </c>
      <c r="J5" s="26" t="s">
        <v>24</v>
      </c>
      <c r="K5" s="26" t="s">
        <v>25</v>
      </c>
      <c r="L5" s="26">
        <v>1</v>
      </c>
      <c r="M5" s="26">
        <v>2</v>
      </c>
      <c r="N5" s="26">
        <v>3</v>
      </c>
      <c r="O5" s="26">
        <v>4</v>
      </c>
      <c r="P5" s="3">
        <v>5</v>
      </c>
      <c r="Q5" s="26" t="s">
        <v>24</v>
      </c>
      <c r="R5" s="26" t="s">
        <v>25</v>
      </c>
    </row>
    <row r="6" spans="2:18">
      <c r="B6" s="161"/>
      <c r="C6" s="148"/>
      <c r="D6" s="148"/>
      <c r="E6" s="155" t="s">
        <v>0</v>
      </c>
      <c r="F6" s="156"/>
      <c r="G6" s="156"/>
      <c r="H6" s="156"/>
      <c r="I6" s="156"/>
      <c r="J6" s="156"/>
      <c r="K6" s="157"/>
      <c r="L6" s="155" t="s">
        <v>21</v>
      </c>
      <c r="M6" s="156"/>
      <c r="N6" s="156"/>
      <c r="O6" s="156"/>
      <c r="P6" s="156"/>
      <c r="Q6" s="156"/>
      <c r="R6" s="157"/>
    </row>
    <row r="7" spans="2:18">
      <c r="B7" s="1" t="s">
        <v>1</v>
      </c>
      <c r="C7" s="7">
        <v>8712</v>
      </c>
      <c r="D7" s="8">
        <v>20877</v>
      </c>
      <c r="E7" s="9">
        <v>1416</v>
      </c>
      <c r="F7" s="9">
        <v>2066</v>
      </c>
      <c r="G7" s="9">
        <v>1525</v>
      </c>
      <c r="H7" s="9">
        <v>1007</v>
      </c>
      <c r="I7" s="9">
        <v>567</v>
      </c>
      <c r="J7" s="9">
        <v>575</v>
      </c>
      <c r="K7" s="10">
        <v>1556</v>
      </c>
      <c r="L7" s="28">
        <f>E7/$C7*100</f>
        <v>16.253443526170798</v>
      </c>
      <c r="M7" s="29">
        <f>F7/$C7*100</f>
        <v>23.714416896235075</v>
      </c>
      <c r="N7" s="29">
        <f>G7/$C7*100</f>
        <v>17.504591368227732</v>
      </c>
      <c r="O7" s="29">
        <f>H7/$C7*100</f>
        <v>11.558769513314967</v>
      </c>
      <c r="P7" s="29">
        <f t="shared" ref="P7:R22" si="0">I7/$C7*100</f>
        <v>6.508264462809918</v>
      </c>
      <c r="Q7" s="28">
        <f t="shared" si="0"/>
        <v>6.6000918273645546</v>
      </c>
      <c r="R7" s="28">
        <f t="shared" si="0"/>
        <v>17.860422405876953</v>
      </c>
    </row>
    <row r="8" spans="2:18">
      <c r="B8" s="6" t="s">
        <v>2</v>
      </c>
      <c r="C8" s="11">
        <v>8594</v>
      </c>
      <c r="D8" s="12">
        <v>24435</v>
      </c>
      <c r="E8" s="13">
        <v>1205</v>
      </c>
      <c r="F8" s="13">
        <v>1634</v>
      </c>
      <c r="G8" s="13">
        <v>1723</v>
      </c>
      <c r="H8" s="13">
        <v>1372</v>
      </c>
      <c r="I8" s="13">
        <v>737</v>
      </c>
      <c r="J8" s="13">
        <v>819</v>
      </c>
      <c r="K8" s="14">
        <v>1104</v>
      </c>
      <c r="L8" s="30">
        <f t="shared" ref="L8:R23" si="1">E8/$C8*100</f>
        <v>14.021410286246219</v>
      </c>
      <c r="M8" s="31">
        <f t="shared" si="1"/>
        <v>19.013265068652547</v>
      </c>
      <c r="N8" s="31">
        <f t="shared" si="1"/>
        <v>20.04887130556202</v>
      </c>
      <c r="O8" s="31">
        <f t="shared" si="1"/>
        <v>15.964626483593205</v>
      </c>
      <c r="P8" s="31">
        <f t="shared" si="0"/>
        <v>8.5757505236211315</v>
      </c>
      <c r="Q8" s="32">
        <f t="shared" si="0"/>
        <v>9.5299045845939023</v>
      </c>
      <c r="R8" s="32">
        <f t="shared" si="0"/>
        <v>12.846171747730976</v>
      </c>
    </row>
    <row r="9" spans="2:18">
      <c r="B9" s="2" t="s">
        <v>3</v>
      </c>
      <c r="C9" s="15">
        <v>2600</v>
      </c>
      <c r="D9" s="16">
        <v>6120</v>
      </c>
      <c r="E9" s="9">
        <v>344</v>
      </c>
      <c r="F9" s="9">
        <v>389</v>
      </c>
      <c r="G9" s="9">
        <v>247</v>
      </c>
      <c r="H9" s="9">
        <v>159</v>
      </c>
      <c r="I9" s="9">
        <v>126</v>
      </c>
      <c r="J9" s="9">
        <v>343</v>
      </c>
      <c r="K9" s="10">
        <v>992</v>
      </c>
      <c r="L9" s="33">
        <f t="shared" si="1"/>
        <v>13.230769230769232</v>
      </c>
      <c r="M9" s="34">
        <f t="shared" si="1"/>
        <v>14.961538461538462</v>
      </c>
      <c r="N9" s="34">
        <f t="shared" si="1"/>
        <v>9.5</v>
      </c>
      <c r="O9" s="34">
        <f t="shared" si="1"/>
        <v>6.1153846153846159</v>
      </c>
      <c r="P9" s="34">
        <f t="shared" si="0"/>
        <v>4.8461538461538458</v>
      </c>
      <c r="Q9" s="35">
        <f t="shared" si="0"/>
        <v>13.192307692307692</v>
      </c>
      <c r="R9" s="35">
        <f t="shared" si="0"/>
        <v>38.153846153846153</v>
      </c>
    </row>
    <row r="10" spans="2:18">
      <c r="B10" s="6" t="s">
        <v>4</v>
      </c>
      <c r="C10" s="11">
        <v>1538</v>
      </c>
      <c r="D10" s="12">
        <v>6757</v>
      </c>
      <c r="E10" s="13">
        <v>79</v>
      </c>
      <c r="F10" s="13">
        <v>168</v>
      </c>
      <c r="G10" s="13">
        <v>230</v>
      </c>
      <c r="H10" s="13">
        <v>187</v>
      </c>
      <c r="I10" s="13">
        <v>160</v>
      </c>
      <c r="J10" s="13">
        <v>456</v>
      </c>
      <c r="K10" s="14">
        <v>258</v>
      </c>
      <c r="L10" s="30">
        <f t="shared" si="1"/>
        <v>5.1365409622886871</v>
      </c>
      <c r="M10" s="31">
        <f t="shared" si="1"/>
        <v>10.923276983094929</v>
      </c>
      <c r="N10" s="31">
        <f t="shared" si="1"/>
        <v>14.954486345903772</v>
      </c>
      <c r="O10" s="31">
        <f t="shared" si="1"/>
        <v>12.158647594278284</v>
      </c>
      <c r="P10" s="31">
        <f t="shared" si="0"/>
        <v>10.403120936280883</v>
      </c>
      <c r="Q10" s="32">
        <f t="shared" si="0"/>
        <v>29.648894668400523</v>
      </c>
      <c r="R10" s="32">
        <f t="shared" si="0"/>
        <v>16.775032509752926</v>
      </c>
    </row>
    <row r="11" spans="2:18">
      <c r="B11" s="2" t="s">
        <v>5</v>
      </c>
      <c r="C11" s="15">
        <v>431</v>
      </c>
      <c r="D11" s="16">
        <v>1620</v>
      </c>
      <c r="E11" s="9">
        <v>89</v>
      </c>
      <c r="F11" s="9">
        <v>65</v>
      </c>
      <c r="G11" s="9">
        <v>63</v>
      </c>
      <c r="H11" s="9">
        <v>56</v>
      </c>
      <c r="I11" s="9">
        <v>36</v>
      </c>
      <c r="J11" s="9">
        <v>108</v>
      </c>
      <c r="K11" s="10">
        <v>14</v>
      </c>
      <c r="L11" s="33">
        <f t="shared" si="1"/>
        <v>20.649651972157773</v>
      </c>
      <c r="M11" s="34">
        <f t="shared" si="1"/>
        <v>15.081206496519723</v>
      </c>
      <c r="N11" s="34">
        <f t="shared" si="1"/>
        <v>14.617169373549885</v>
      </c>
      <c r="O11" s="34">
        <f t="shared" si="1"/>
        <v>12.993039443155451</v>
      </c>
      <c r="P11" s="34">
        <f t="shared" si="0"/>
        <v>8.3526682134570756</v>
      </c>
      <c r="Q11" s="35">
        <f t="shared" si="0"/>
        <v>25.05800464037123</v>
      </c>
      <c r="R11" s="35">
        <f t="shared" si="0"/>
        <v>3.2482598607888629</v>
      </c>
    </row>
    <row r="12" spans="2:18">
      <c r="B12" s="6" t="s">
        <v>6</v>
      </c>
      <c r="C12" s="11">
        <v>1099</v>
      </c>
      <c r="D12" s="12">
        <v>3938</v>
      </c>
      <c r="E12" s="13">
        <v>147</v>
      </c>
      <c r="F12" s="13">
        <v>192</v>
      </c>
      <c r="G12" s="13">
        <v>173</v>
      </c>
      <c r="H12" s="13">
        <v>119</v>
      </c>
      <c r="I12" s="13">
        <v>114</v>
      </c>
      <c r="J12" s="13">
        <v>243</v>
      </c>
      <c r="K12" s="14">
        <v>111</v>
      </c>
      <c r="L12" s="30">
        <f t="shared" si="1"/>
        <v>13.375796178343949</v>
      </c>
      <c r="M12" s="31">
        <f t="shared" si="1"/>
        <v>17.470427661510467</v>
      </c>
      <c r="N12" s="31">
        <f t="shared" si="1"/>
        <v>15.741583257506825</v>
      </c>
      <c r="O12" s="31">
        <f t="shared" si="1"/>
        <v>10.828025477707007</v>
      </c>
      <c r="P12" s="31">
        <f t="shared" si="0"/>
        <v>10.37306642402184</v>
      </c>
      <c r="Q12" s="32">
        <f t="shared" si="0"/>
        <v>22.111010009099179</v>
      </c>
      <c r="R12" s="32">
        <f t="shared" si="0"/>
        <v>10.100090991810736</v>
      </c>
    </row>
    <row r="13" spans="2:18">
      <c r="B13" s="2" t="s">
        <v>7</v>
      </c>
      <c r="C13" s="15">
        <v>4098</v>
      </c>
      <c r="D13" s="16">
        <v>13371</v>
      </c>
      <c r="E13" s="9">
        <v>493</v>
      </c>
      <c r="F13" s="9">
        <v>735</v>
      </c>
      <c r="G13" s="9">
        <v>752</v>
      </c>
      <c r="H13" s="9">
        <v>778</v>
      </c>
      <c r="I13" s="9">
        <v>542</v>
      </c>
      <c r="J13" s="9">
        <v>495</v>
      </c>
      <c r="K13" s="10">
        <v>303</v>
      </c>
      <c r="L13" s="33">
        <f t="shared" si="1"/>
        <v>12.030258662762323</v>
      </c>
      <c r="M13" s="34">
        <f t="shared" si="1"/>
        <v>17.935578330893119</v>
      </c>
      <c r="N13" s="34">
        <f t="shared" si="1"/>
        <v>18.350414836505614</v>
      </c>
      <c r="O13" s="34">
        <f t="shared" si="1"/>
        <v>18.984870668618839</v>
      </c>
      <c r="P13" s="34">
        <f t="shared" si="0"/>
        <v>13.225963884821864</v>
      </c>
      <c r="Q13" s="35">
        <f t="shared" si="0"/>
        <v>12.079062957540264</v>
      </c>
      <c r="R13" s="35">
        <f t="shared" si="0"/>
        <v>7.3938506588579793</v>
      </c>
    </row>
    <row r="14" spans="2:18">
      <c r="B14" s="6" t="s">
        <v>8</v>
      </c>
      <c r="C14" s="11">
        <v>945</v>
      </c>
      <c r="D14" s="12">
        <v>5464</v>
      </c>
      <c r="E14" s="13">
        <v>36</v>
      </c>
      <c r="F14" s="13">
        <v>85</v>
      </c>
      <c r="G14" s="13">
        <v>156</v>
      </c>
      <c r="H14" s="13">
        <v>129</v>
      </c>
      <c r="I14" s="13">
        <v>108</v>
      </c>
      <c r="J14" s="13">
        <v>375</v>
      </c>
      <c r="K14" s="14">
        <v>56</v>
      </c>
      <c r="L14" s="30">
        <f t="shared" si="1"/>
        <v>3.8095238095238098</v>
      </c>
      <c r="M14" s="31">
        <f t="shared" si="1"/>
        <v>8.9947089947089935</v>
      </c>
      <c r="N14" s="31">
        <f t="shared" si="1"/>
        <v>16.507936507936506</v>
      </c>
      <c r="O14" s="31">
        <f t="shared" si="1"/>
        <v>13.65079365079365</v>
      </c>
      <c r="P14" s="31">
        <f t="shared" si="0"/>
        <v>11.428571428571429</v>
      </c>
      <c r="Q14" s="32">
        <f t="shared" si="0"/>
        <v>39.682539682539684</v>
      </c>
      <c r="R14" s="32">
        <f t="shared" si="0"/>
        <v>5.9259259259259265</v>
      </c>
    </row>
    <row r="15" spans="2:18">
      <c r="B15" s="2" t="s">
        <v>9</v>
      </c>
      <c r="C15" s="15">
        <v>4915</v>
      </c>
      <c r="D15" s="16">
        <v>16115</v>
      </c>
      <c r="E15" s="9">
        <v>849</v>
      </c>
      <c r="F15" s="9">
        <v>991</v>
      </c>
      <c r="G15" s="9">
        <v>761</v>
      </c>
      <c r="H15" s="9">
        <v>808</v>
      </c>
      <c r="I15" s="9">
        <v>605</v>
      </c>
      <c r="J15" s="9">
        <v>707</v>
      </c>
      <c r="K15" s="10">
        <v>194</v>
      </c>
      <c r="L15" s="33">
        <f t="shared" si="1"/>
        <v>17.273652085452696</v>
      </c>
      <c r="M15" s="34">
        <f t="shared" si="1"/>
        <v>20.162767039674463</v>
      </c>
      <c r="N15" s="34">
        <f t="shared" si="1"/>
        <v>15.483214649033572</v>
      </c>
      <c r="O15" s="34">
        <f t="shared" si="1"/>
        <v>16.43947100712106</v>
      </c>
      <c r="P15" s="34">
        <f t="shared" si="0"/>
        <v>12.309257375381485</v>
      </c>
      <c r="Q15" s="35">
        <f t="shared" si="0"/>
        <v>14.384537131230926</v>
      </c>
      <c r="R15" s="35">
        <f t="shared" si="0"/>
        <v>3.9471007121057986</v>
      </c>
    </row>
    <row r="16" spans="2:18">
      <c r="B16" s="6" t="s">
        <v>10</v>
      </c>
      <c r="C16" s="11">
        <v>10162</v>
      </c>
      <c r="D16" s="12">
        <v>30502</v>
      </c>
      <c r="E16" s="13">
        <v>925</v>
      </c>
      <c r="F16" s="13">
        <v>2331</v>
      </c>
      <c r="G16" s="13">
        <v>2855</v>
      </c>
      <c r="H16" s="13">
        <v>2251</v>
      </c>
      <c r="I16" s="13">
        <v>858</v>
      </c>
      <c r="J16" s="13">
        <v>465</v>
      </c>
      <c r="K16" s="14">
        <v>477</v>
      </c>
      <c r="L16" s="30">
        <f t="shared" si="1"/>
        <v>9.102538870301121</v>
      </c>
      <c r="M16" s="31">
        <f t="shared" si="1"/>
        <v>22.938397953158827</v>
      </c>
      <c r="N16" s="31">
        <f t="shared" si="1"/>
        <v>28.094863215902382</v>
      </c>
      <c r="O16" s="31">
        <f t="shared" si="1"/>
        <v>22.151151348159811</v>
      </c>
      <c r="P16" s="31">
        <f t="shared" si="0"/>
        <v>8.4432198386144464</v>
      </c>
      <c r="Q16" s="32">
        <f t="shared" si="0"/>
        <v>4.5758708915567805</v>
      </c>
      <c r="R16" s="32">
        <f t="shared" si="0"/>
        <v>4.6939578823066324</v>
      </c>
    </row>
    <row r="17" spans="2:18">
      <c r="B17" s="2" t="s">
        <v>11</v>
      </c>
      <c r="C17" s="15">
        <v>2457</v>
      </c>
      <c r="D17" s="16">
        <v>7592</v>
      </c>
      <c r="E17" s="9">
        <v>215</v>
      </c>
      <c r="F17" s="9">
        <v>481</v>
      </c>
      <c r="G17" s="9">
        <v>549</v>
      </c>
      <c r="H17" s="9">
        <v>429</v>
      </c>
      <c r="I17" s="9">
        <v>260</v>
      </c>
      <c r="J17" s="9">
        <v>259</v>
      </c>
      <c r="K17" s="10">
        <v>264</v>
      </c>
      <c r="L17" s="33">
        <f t="shared" si="1"/>
        <v>8.7505087505087502</v>
      </c>
      <c r="M17" s="34">
        <f t="shared" si="1"/>
        <v>19.576719576719576</v>
      </c>
      <c r="N17" s="34">
        <f t="shared" si="1"/>
        <v>22.344322344322347</v>
      </c>
      <c r="O17" s="34">
        <f t="shared" si="1"/>
        <v>17.460317460317459</v>
      </c>
      <c r="P17" s="34">
        <f t="shared" si="0"/>
        <v>10.582010582010582</v>
      </c>
      <c r="Q17" s="35">
        <f t="shared" si="0"/>
        <v>10.541310541310542</v>
      </c>
      <c r="R17" s="35">
        <f t="shared" si="0"/>
        <v>10.744810744810746</v>
      </c>
    </row>
    <row r="18" spans="2:18">
      <c r="B18" s="6" t="s">
        <v>12</v>
      </c>
      <c r="C18" s="11">
        <v>464</v>
      </c>
      <c r="D18" s="12">
        <v>1744</v>
      </c>
      <c r="E18" s="13">
        <v>11</v>
      </c>
      <c r="F18" s="13">
        <v>64</v>
      </c>
      <c r="G18" s="13">
        <v>94</v>
      </c>
      <c r="H18" s="13">
        <v>89</v>
      </c>
      <c r="I18" s="13">
        <v>70</v>
      </c>
      <c r="J18" s="13">
        <v>92</v>
      </c>
      <c r="K18" s="14">
        <v>44</v>
      </c>
      <c r="L18" s="30">
        <f t="shared" si="1"/>
        <v>2.3706896551724137</v>
      </c>
      <c r="M18" s="31">
        <f t="shared" si="1"/>
        <v>13.793103448275861</v>
      </c>
      <c r="N18" s="31">
        <f t="shared" si="1"/>
        <v>20.258620689655171</v>
      </c>
      <c r="O18" s="31">
        <f t="shared" si="1"/>
        <v>19.181034482758623</v>
      </c>
      <c r="P18" s="31">
        <f t="shared" si="0"/>
        <v>15.086206896551724</v>
      </c>
      <c r="Q18" s="32">
        <f t="shared" si="0"/>
        <v>19.827586206896552</v>
      </c>
      <c r="R18" s="32">
        <f t="shared" si="0"/>
        <v>9.4827586206896548</v>
      </c>
    </row>
    <row r="19" spans="2:18">
      <c r="B19" s="2" t="s">
        <v>13</v>
      </c>
      <c r="C19" s="15">
        <v>2341</v>
      </c>
      <c r="D19" s="16">
        <v>12489</v>
      </c>
      <c r="E19" s="9">
        <v>56</v>
      </c>
      <c r="F19" s="9">
        <v>199</v>
      </c>
      <c r="G19" s="9">
        <v>283</v>
      </c>
      <c r="H19" s="9">
        <v>379</v>
      </c>
      <c r="I19" s="9">
        <v>326</v>
      </c>
      <c r="J19" s="9">
        <v>934</v>
      </c>
      <c r="K19" s="10">
        <v>164</v>
      </c>
      <c r="L19" s="33">
        <f t="shared" si="1"/>
        <v>2.392140111063648</v>
      </c>
      <c r="M19" s="34">
        <f t="shared" si="1"/>
        <v>8.5006407518154639</v>
      </c>
      <c r="N19" s="34">
        <f t="shared" si="1"/>
        <v>12.088850918410936</v>
      </c>
      <c r="O19" s="34">
        <f t="shared" si="1"/>
        <v>16.189662537377188</v>
      </c>
      <c r="P19" s="34">
        <f t="shared" si="0"/>
        <v>13.925672789406237</v>
      </c>
      <c r="Q19" s="35">
        <f t="shared" si="0"/>
        <v>39.897479709525847</v>
      </c>
      <c r="R19" s="35">
        <f t="shared" si="0"/>
        <v>7.0055531824006838</v>
      </c>
    </row>
    <row r="20" spans="2:18">
      <c r="B20" s="6" t="s">
        <v>14</v>
      </c>
      <c r="C20" s="11">
        <v>1418</v>
      </c>
      <c r="D20" s="12">
        <v>5445</v>
      </c>
      <c r="E20" s="13">
        <v>26</v>
      </c>
      <c r="F20" s="13">
        <v>165</v>
      </c>
      <c r="G20" s="13">
        <v>268</v>
      </c>
      <c r="H20" s="13">
        <v>249</v>
      </c>
      <c r="I20" s="13">
        <v>181</v>
      </c>
      <c r="J20" s="13">
        <v>329</v>
      </c>
      <c r="K20" s="14">
        <v>200</v>
      </c>
      <c r="L20" s="30">
        <f t="shared" si="1"/>
        <v>1.8335684062059237</v>
      </c>
      <c r="M20" s="31">
        <f t="shared" si="1"/>
        <v>11.636107193229901</v>
      </c>
      <c r="N20" s="31">
        <f t="shared" si="1"/>
        <v>18.899858956276447</v>
      </c>
      <c r="O20" s="31">
        <f t="shared" si="1"/>
        <v>17.559943582510577</v>
      </c>
      <c r="P20" s="31">
        <f t="shared" si="0"/>
        <v>12.764456981664315</v>
      </c>
      <c r="Q20" s="32">
        <f t="shared" si="0"/>
        <v>23.201692524682652</v>
      </c>
      <c r="R20" s="32">
        <f t="shared" si="0"/>
        <v>14.104372355430183</v>
      </c>
    </row>
    <row r="21" spans="2:18">
      <c r="B21" s="2" t="s">
        <v>15</v>
      </c>
      <c r="C21" s="17">
        <v>1768</v>
      </c>
      <c r="D21" s="18">
        <v>6624</v>
      </c>
      <c r="E21" s="9">
        <v>245</v>
      </c>
      <c r="F21" s="9">
        <v>305</v>
      </c>
      <c r="G21" s="9">
        <v>298</v>
      </c>
      <c r="H21" s="9">
        <v>244</v>
      </c>
      <c r="I21" s="9">
        <v>209</v>
      </c>
      <c r="J21" s="9">
        <v>387</v>
      </c>
      <c r="K21" s="10">
        <v>80</v>
      </c>
      <c r="L21" s="33">
        <f t="shared" si="1"/>
        <v>13.857466063348417</v>
      </c>
      <c r="M21" s="34">
        <f t="shared" si="1"/>
        <v>17.251131221719458</v>
      </c>
      <c r="N21" s="34">
        <f t="shared" si="1"/>
        <v>16.855203619909503</v>
      </c>
      <c r="O21" s="34">
        <f t="shared" si="1"/>
        <v>13.800904977375566</v>
      </c>
      <c r="P21" s="34">
        <f t="shared" si="0"/>
        <v>11.821266968325791</v>
      </c>
      <c r="Q21" s="35">
        <f t="shared" si="0"/>
        <v>21.889140271493211</v>
      </c>
      <c r="R21" s="35">
        <f t="shared" si="0"/>
        <v>4.5248868778280542</v>
      </c>
    </row>
    <row r="22" spans="2:18">
      <c r="B22" s="6" t="s">
        <v>16</v>
      </c>
      <c r="C22" s="11">
        <v>1328</v>
      </c>
      <c r="D22" s="19">
        <v>5894</v>
      </c>
      <c r="E22" s="13">
        <v>17</v>
      </c>
      <c r="F22" s="13">
        <v>209</v>
      </c>
      <c r="G22" s="13">
        <v>283</v>
      </c>
      <c r="H22" s="13">
        <v>205</v>
      </c>
      <c r="I22" s="13">
        <v>161</v>
      </c>
      <c r="J22" s="13">
        <v>362</v>
      </c>
      <c r="K22" s="14">
        <v>91</v>
      </c>
      <c r="L22" s="30">
        <f t="shared" si="1"/>
        <v>1.2801204819277108</v>
      </c>
      <c r="M22" s="36">
        <f t="shared" si="1"/>
        <v>15.737951807228914</v>
      </c>
      <c r="N22" s="31">
        <f t="shared" si="1"/>
        <v>21.310240963855424</v>
      </c>
      <c r="O22" s="36">
        <f t="shared" si="1"/>
        <v>15.436746987951807</v>
      </c>
      <c r="P22" s="36">
        <f t="shared" si="0"/>
        <v>12.123493975903614</v>
      </c>
      <c r="Q22" s="37">
        <f t="shared" si="0"/>
        <v>27.259036144578314</v>
      </c>
      <c r="R22" s="37">
        <f t="shared" si="0"/>
        <v>6.8524096385542173</v>
      </c>
    </row>
    <row r="23" spans="2:18">
      <c r="B23" s="4" t="s">
        <v>17</v>
      </c>
      <c r="C23" s="20">
        <f>SUM(C10,C14,C19,C20,C22,C9)</f>
        <v>10170</v>
      </c>
      <c r="D23" s="20">
        <f t="shared" ref="D23:K23" si="2">SUM(D10,D14,D19,D20,D22,D9)</f>
        <v>42169</v>
      </c>
      <c r="E23" s="20">
        <f t="shared" si="2"/>
        <v>558</v>
      </c>
      <c r="F23" s="21">
        <f t="shared" si="2"/>
        <v>1215</v>
      </c>
      <c r="G23" s="21">
        <f t="shared" si="2"/>
        <v>1467</v>
      </c>
      <c r="H23" s="21">
        <f t="shared" si="2"/>
        <v>1308</v>
      </c>
      <c r="I23" s="21">
        <f t="shared" si="2"/>
        <v>1062</v>
      </c>
      <c r="J23" s="21">
        <f t="shared" si="2"/>
        <v>2799</v>
      </c>
      <c r="K23" s="20">
        <f t="shared" si="2"/>
        <v>1761</v>
      </c>
      <c r="L23" s="38">
        <f>E23/$C23*100</f>
        <v>5.4867256637168138</v>
      </c>
      <c r="M23" s="39">
        <f t="shared" si="1"/>
        <v>11.946902654867257</v>
      </c>
      <c r="N23" s="39">
        <f t="shared" si="1"/>
        <v>14.424778761061946</v>
      </c>
      <c r="O23" s="40">
        <f t="shared" si="1"/>
        <v>12.861356932153392</v>
      </c>
      <c r="P23" s="40">
        <f t="shared" si="1"/>
        <v>10.442477876106194</v>
      </c>
      <c r="Q23" s="41">
        <f t="shared" si="1"/>
        <v>27.522123893805311</v>
      </c>
      <c r="R23" s="41">
        <f t="shared" si="1"/>
        <v>17.315634218289087</v>
      </c>
    </row>
    <row r="24" spans="2:18">
      <c r="B24" s="2" t="s">
        <v>18</v>
      </c>
      <c r="C24" s="22">
        <f>SUM(C7,C8,C11,C12,C13,C15,C16,C17,C18,C21)</f>
        <v>42700</v>
      </c>
      <c r="D24" s="22">
        <f t="shared" ref="D24:K24" si="3">SUM(D7,D8,D11,D12,D13,D15,D16,D17,D18,D21)</f>
        <v>126818</v>
      </c>
      <c r="E24" s="23">
        <f t="shared" si="3"/>
        <v>5595</v>
      </c>
      <c r="F24" s="23">
        <f t="shared" si="3"/>
        <v>8864</v>
      </c>
      <c r="G24" s="23">
        <f t="shared" si="3"/>
        <v>8793</v>
      </c>
      <c r="H24" s="23">
        <f t="shared" si="3"/>
        <v>7153</v>
      </c>
      <c r="I24" s="23">
        <f t="shared" si="3"/>
        <v>3998</v>
      </c>
      <c r="J24" s="23">
        <f t="shared" si="3"/>
        <v>4150</v>
      </c>
      <c r="K24" s="23">
        <f t="shared" si="3"/>
        <v>4147</v>
      </c>
      <c r="L24" s="42">
        <f>E24/$C24*100</f>
        <v>13.10304449648712</v>
      </c>
      <c r="M24" s="34">
        <f t="shared" ref="M24:R25" si="4">F24/$C24*100</f>
        <v>20.75878220140515</v>
      </c>
      <c r="N24" s="34">
        <f t="shared" si="4"/>
        <v>20.592505854800937</v>
      </c>
      <c r="O24" s="34">
        <f t="shared" si="4"/>
        <v>16.751756440281028</v>
      </c>
      <c r="P24" s="34">
        <f t="shared" si="4"/>
        <v>9.3629976580796246</v>
      </c>
      <c r="Q24" s="35">
        <f t="shared" si="4"/>
        <v>9.7189695550351285</v>
      </c>
      <c r="R24" s="35">
        <f t="shared" si="4"/>
        <v>9.7119437939110078</v>
      </c>
    </row>
    <row r="25" spans="2:18">
      <c r="B25" s="5" t="s">
        <v>19</v>
      </c>
      <c r="C25" s="24">
        <f>SUM(C7:C22)</f>
        <v>52870</v>
      </c>
      <c r="D25" s="24">
        <f t="shared" ref="D25:K25" si="5">SUM(D7:D22)</f>
        <v>168987</v>
      </c>
      <c r="E25" s="25">
        <f t="shared" si="5"/>
        <v>6153</v>
      </c>
      <c r="F25" s="25">
        <f t="shared" si="5"/>
        <v>10079</v>
      </c>
      <c r="G25" s="25">
        <f t="shared" si="5"/>
        <v>10260</v>
      </c>
      <c r="H25" s="25">
        <f t="shared" si="5"/>
        <v>8461</v>
      </c>
      <c r="I25" s="25">
        <f t="shared" si="5"/>
        <v>5060</v>
      </c>
      <c r="J25" s="25">
        <f t="shared" si="5"/>
        <v>6949</v>
      </c>
      <c r="K25" s="25">
        <f t="shared" si="5"/>
        <v>5908</v>
      </c>
      <c r="L25" s="43">
        <f>E25/$C25*100</f>
        <v>11.637979950822773</v>
      </c>
      <c r="M25" s="44">
        <f t="shared" si="4"/>
        <v>19.063741252127862</v>
      </c>
      <c r="N25" s="44">
        <f t="shared" si="4"/>
        <v>19.406090410440704</v>
      </c>
      <c r="O25" s="44">
        <f t="shared" si="4"/>
        <v>16.003404577264991</v>
      </c>
      <c r="P25" s="44">
        <f t="shared" si="4"/>
        <v>9.5706449782485343</v>
      </c>
      <c r="Q25" s="44">
        <f t="shared" si="4"/>
        <v>13.143559674673726</v>
      </c>
      <c r="R25" s="44">
        <f t="shared" si="4"/>
        <v>11.174579156421412</v>
      </c>
    </row>
    <row r="26" spans="2:18">
      <c r="B26" s="163" t="s">
        <v>46</v>
      </c>
      <c r="C26" s="163"/>
      <c r="D26" s="163"/>
      <c r="E26" s="163"/>
      <c r="F26" s="163"/>
      <c r="G26" s="163"/>
      <c r="H26" s="163"/>
      <c r="I26" s="163"/>
      <c r="J26" s="163"/>
      <c r="K26" s="163"/>
      <c r="L26" s="163"/>
      <c r="M26" s="163"/>
      <c r="N26" s="163"/>
      <c r="O26" s="163"/>
      <c r="P26" s="163"/>
      <c r="Q26" s="163"/>
      <c r="R26" s="163"/>
    </row>
    <row r="27" spans="2:18">
      <c r="B27" s="141" t="s">
        <v>31</v>
      </c>
      <c r="C27" s="141"/>
      <c r="D27" s="141"/>
      <c r="E27" s="141"/>
      <c r="F27" s="141"/>
      <c r="G27" s="141"/>
      <c r="H27" s="141"/>
      <c r="I27" s="141"/>
      <c r="J27" s="141"/>
      <c r="K27" s="141"/>
      <c r="L27" s="141"/>
      <c r="M27" s="141"/>
      <c r="N27" s="141"/>
      <c r="O27" s="141"/>
      <c r="P27" s="141"/>
      <c r="Q27" s="141"/>
      <c r="R27" s="141"/>
    </row>
  </sheetData>
  <mergeCells count="9">
    <mergeCell ref="B26:R26"/>
    <mergeCell ref="B27:R27"/>
    <mergeCell ref="B2:R2"/>
    <mergeCell ref="B3:B6"/>
    <mergeCell ref="C3:C6"/>
    <mergeCell ref="D3:D6"/>
    <mergeCell ref="E3:R4"/>
    <mergeCell ref="E6:K6"/>
    <mergeCell ref="L6:R6"/>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27"/>
  <sheetViews>
    <sheetView zoomScaleNormal="100" workbookViewId="0">
      <selection activeCell="B2" sqref="B2:R2"/>
    </sheetView>
  </sheetViews>
  <sheetFormatPr baseColWidth="10" defaultColWidth="9.59765625" defaultRowHeight="15.6"/>
  <cols>
    <col min="2" max="2" width="26" customWidth="1"/>
    <col min="3" max="18" width="16" customWidth="1"/>
    <col min="19" max="20" width="12.3984375" customWidth="1"/>
  </cols>
  <sheetData>
    <row r="2" spans="2:19" ht="15.75" customHeight="1">
      <c r="B2" s="158" t="s">
        <v>40</v>
      </c>
      <c r="C2" s="158"/>
      <c r="D2" s="158"/>
      <c r="E2" s="158"/>
      <c r="F2" s="158"/>
      <c r="G2" s="158"/>
      <c r="H2" s="158"/>
      <c r="I2" s="158"/>
      <c r="J2" s="158"/>
      <c r="K2" s="158"/>
      <c r="L2" s="158"/>
      <c r="M2" s="158"/>
      <c r="N2" s="158"/>
      <c r="O2" s="158"/>
      <c r="P2" s="158"/>
      <c r="Q2" s="158"/>
      <c r="R2" s="158"/>
    </row>
    <row r="3" spans="2:19" ht="15" customHeight="1">
      <c r="B3" s="159" t="s">
        <v>20</v>
      </c>
      <c r="C3" s="146" t="s">
        <v>35</v>
      </c>
      <c r="D3" s="146" t="s">
        <v>22</v>
      </c>
      <c r="E3" s="149" t="s">
        <v>23</v>
      </c>
      <c r="F3" s="150"/>
      <c r="G3" s="150"/>
      <c r="H3" s="150"/>
      <c r="I3" s="150"/>
      <c r="J3" s="150"/>
      <c r="K3" s="150"/>
      <c r="L3" s="150"/>
      <c r="M3" s="150"/>
      <c r="N3" s="150"/>
      <c r="O3" s="150"/>
      <c r="P3" s="150"/>
      <c r="Q3" s="150"/>
      <c r="R3" s="151"/>
    </row>
    <row r="4" spans="2:19">
      <c r="B4" s="160"/>
      <c r="C4" s="147"/>
      <c r="D4" s="147"/>
      <c r="E4" s="152"/>
      <c r="F4" s="153"/>
      <c r="G4" s="153"/>
      <c r="H4" s="153"/>
      <c r="I4" s="153"/>
      <c r="J4" s="153"/>
      <c r="K4" s="153"/>
      <c r="L4" s="153"/>
      <c r="M4" s="153"/>
      <c r="N4" s="153"/>
      <c r="O4" s="153"/>
      <c r="P4" s="153"/>
      <c r="Q4" s="153"/>
      <c r="R4" s="154"/>
    </row>
    <row r="5" spans="2:19" ht="28.8">
      <c r="B5" s="160"/>
      <c r="C5" s="147"/>
      <c r="D5" s="147"/>
      <c r="E5" s="3">
        <v>1</v>
      </c>
      <c r="F5" s="26">
        <v>2</v>
      </c>
      <c r="G5" s="26">
        <v>3</v>
      </c>
      <c r="H5" s="26">
        <v>4</v>
      </c>
      <c r="I5" s="26">
        <v>5</v>
      </c>
      <c r="J5" s="26" t="s">
        <v>24</v>
      </c>
      <c r="K5" s="26" t="s">
        <v>25</v>
      </c>
      <c r="L5" s="26">
        <v>1</v>
      </c>
      <c r="M5" s="26">
        <v>2</v>
      </c>
      <c r="N5" s="26">
        <v>3</v>
      </c>
      <c r="O5" s="26">
        <v>4</v>
      </c>
      <c r="P5" s="3">
        <v>5</v>
      </c>
      <c r="Q5" s="26" t="s">
        <v>24</v>
      </c>
      <c r="R5" s="26" t="s">
        <v>25</v>
      </c>
    </row>
    <row r="6" spans="2:19">
      <c r="B6" s="161"/>
      <c r="C6" s="148"/>
      <c r="D6" s="148"/>
      <c r="E6" s="155" t="s">
        <v>0</v>
      </c>
      <c r="F6" s="156"/>
      <c r="G6" s="156"/>
      <c r="H6" s="156"/>
      <c r="I6" s="156"/>
      <c r="J6" s="156"/>
      <c r="K6" s="157"/>
      <c r="L6" s="155" t="s">
        <v>21</v>
      </c>
      <c r="M6" s="156"/>
      <c r="N6" s="156"/>
      <c r="O6" s="156"/>
      <c r="P6" s="156"/>
      <c r="Q6" s="156"/>
      <c r="R6" s="157"/>
    </row>
    <row r="7" spans="2:19">
      <c r="B7" s="1" t="s">
        <v>1</v>
      </c>
      <c r="C7" s="7">
        <v>8915</v>
      </c>
      <c r="D7" s="8">
        <v>20974.000000000062</v>
      </c>
      <c r="E7" s="9">
        <v>1452</v>
      </c>
      <c r="F7" s="9">
        <v>2152</v>
      </c>
      <c r="G7" s="9">
        <v>1546</v>
      </c>
      <c r="H7" s="9">
        <v>1012</v>
      </c>
      <c r="I7" s="9">
        <v>574</v>
      </c>
      <c r="J7" s="9">
        <v>539</v>
      </c>
      <c r="K7" s="10">
        <v>1640</v>
      </c>
      <c r="L7" s="28">
        <v>16.287156477846327</v>
      </c>
      <c r="M7" s="29">
        <v>24.139091418956816</v>
      </c>
      <c r="N7" s="29">
        <v>17.341559169938307</v>
      </c>
      <c r="O7" s="29">
        <v>11.351654514862592</v>
      </c>
      <c r="P7" s="29">
        <v>6.4385866517106001</v>
      </c>
      <c r="Q7" s="28">
        <v>6.0459899046550758</v>
      </c>
      <c r="R7" s="28">
        <v>18.395961862030287</v>
      </c>
      <c r="S7" s="27"/>
    </row>
    <row r="8" spans="2:19">
      <c r="B8" s="6" t="s">
        <v>2</v>
      </c>
      <c r="C8" s="11">
        <v>9430</v>
      </c>
      <c r="D8" s="12">
        <v>25131.000000000029</v>
      </c>
      <c r="E8" s="13">
        <v>1447</v>
      </c>
      <c r="F8" s="13">
        <v>1793</v>
      </c>
      <c r="G8" s="13">
        <v>1823</v>
      </c>
      <c r="H8" s="13">
        <v>1403</v>
      </c>
      <c r="I8" s="13">
        <v>719</v>
      </c>
      <c r="J8" s="13">
        <v>792</v>
      </c>
      <c r="K8" s="14">
        <v>1453</v>
      </c>
      <c r="L8" s="30">
        <v>15.344644750795332</v>
      </c>
      <c r="M8" s="31">
        <v>19.013785790031815</v>
      </c>
      <c r="N8" s="31">
        <v>19.331919406150583</v>
      </c>
      <c r="O8" s="31">
        <v>14.878048780487804</v>
      </c>
      <c r="P8" s="31">
        <v>7.624602332979852</v>
      </c>
      <c r="Q8" s="32">
        <v>8.398727465535524</v>
      </c>
      <c r="R8" s="32">
        <v>15.40827147401909</v>
      </c>
    </row>
    <row r="9" spans="2:19">
      <c r="B9" s="2" t="s">
        <v>3</v>
      </c>
      <c r="C9" s="15">
        <v>2560</v>
      </c>
      <c r="D9" s="16">
        <v>6066.0000000000036</v>
      </c>
      <c r="E9" s="9">
        <v>319</v>
      </c>
      <c r="F9" s="9">
        <v>392</v>
      </c>
      <c r="G9" s="9">
        <v>234</v>
      </c>
      <c r="H9" s="9">
        <v>162</v>
      </c>
      <c r="I9" s="9">
        <v>123</v>
      </c>
      <c r="J9" s="9">
        <v>345</v>
      </c>
      <c r="K9" s="10">
        <v>985</v>
      </c>
      <c r="L9" s="33">
        <v>12.4609375</v>
      </c>
      <c r="M9" s="34">
        <v>15.312500000000002</v>
      </c>
      <c r="N9" s="34">
        <v>9.140625</v>
      </c>
      <c r="O9" s="34">
        <v>6.328125</v>
      </c>
      <c r="P9" s="34">
        <v>4.8046875</v>
      </c>
      <c r="Q9" s="35">
        <v>13.4765625</v>
      </c>
      <c r="R9" s="35">
        <v>38.4765625</v>
      </c>
    </row>
    <row r="10" spans="2:19">
      <c r="B10" s="6" t="s">
        <v>4</v>
      </c>
      <c r="C10" s="11">
        <v>1876</v>
      </c>
      <c r="D10" s="12">
        <v>7868.0000000000018</v>
      </c>
      <c r="E10" s="13">
        <v>137</v>
      </c>
      <c r="F10" s="13">
        <v>162</v>
      </c>
      <c r="G10" s="13">
        <v>242</v>
      </c>
      <c r="H10" s="13">
        <v>187</v>
      </c>
      <c r="I10" s="13">
        <v>169</v>
      </c>
      <c r="J10" s="13">
        <v>555</v>
      </c>
      <c r="K10" s="14">
        <v>424</v>
      </c>
      <c r="L10" s="30">
        <v>7.3027718550106604</v>
      </c>
      <c r="M10" s="31">
        <v>8.635394456289978</v>
      </c>
      <c r="N10" s="31">
        <v>12.899786780383796</v>
      </c>
      <c r="O10" s="31">
        <v>9.9680170575692966</v>
      </c>
      <c r="P10" s="31">
        <v>9.0085287846481865</v>
      </c>
      <c r="Q10" s="32">
        <v>29.58422174840085</v>
      </c>
      <c r="R10" s="32">
        <v>22.60127931769723</v>
      </c>
    </row>
    <row r="11" spans="2:19">
      <c r="B11" s="2" t="s">
        <v>5</v>
      </c>
      <c r="C11" s="15">
        <v>451</v>
      </c>
      <c r="D11" s="16">
        <v>1631.9999999999998</v>
      </c>
      <c r="E11" s="9">
        <v>110</v>
      </c>
      <c r="F11" s="9">
        <v>66</v>
      </c>
      <c r="G11" s="9">
        <v>65</v>
      </c>
      <c r="H11" s="9">
        <v>56</v>
      </c>
      <c r="I11" s="9">
        <v>36</v>
      </c>
      <c r="J11" s="9">
        <v>104</v>
      </c>
      <c r="K11" s="10">
        <v>14</v>
      </c>
      <c r="L11" s="33">
        <v>24.390243902439025</v>
      </c>
      <c r="M11" s="34">
        <v>14.634146341463413</v>
      </c>
      <c r="N11" s="34">
        <v>14.412416851441243</v>
      </c>
      <c r="O11" s="34">
        <v>12.416851441241686</v>
      </c>
      <c r="P11" s="34">
        <v>7.9822616407982254</v>
      </c>
      <c r="Q11" s="35">
        <v>23.059866962305986</v>
      </c>
      <c r="R11" s="35">
        <v>3.1042128603104215</v>
      </c>
    </row>
    <row r="12" spans="2:19">
      <c r="B12" s="6" t="s">
        <v>6</v>
      </c>
      <c r="C12" s="11">
        <v>1081</v>
      </c>
      <c r="D12" s="12">
        <v>3797.9999999999932</v>
      </c>
      <c r="E12" s="13">
        <v>144</v>
      </c>
      <c r="F12" s="13">
        <v>192</v>
      </c>
      <c r="G12" s="13">
        <v>172</v>
      </c>
      <c r="H12" s="13">
        <v>116</v>
      </c>
      <c r="I12" s="13">
        <v>106</v>
      </c>
      <c r="J12" s="13">
        <v>234</v>
      </c>
      <c r="K12" s="14">
        <v>117</v>
      </c>
      <c r="L12" s="30">
        <v>13.32099907493062</v>
      </c>
      <c r="M12" s="31">
        <v>17.761332099907492</v>
      </c>
      <c r="N12" s="31">
        <v>15.911193339500462</v>
      </c>
      <c r="O12" s="31">
        <v>10.730804810360777</v>
      </c>
      <c r="P12" s="31">
        <v>9.8057354301572612</v>
      </c>
      <c r="Q12" s="32">
        <v>21.646623496762256</v>
      </c>
      <c r="R12" s="32">
        <v>10.823311748381128</v>
      </c>
    </row>
    <row r="13" spans="2:19">
      <c r="B13" s="2" t="s">
        <v>7</v>
      </c>
      <c r="C13" s="15">
        <v>4232</v>
      </c>
      <c r="D13" s="16">
        <v>13514.999999999991</v>
      </c>
      <c r="E13" s="9">
        <v>536</v>
      </c>
      <c r="F13" s="9">
        <v>781</v>
      </c>
      <c r="G13" s="9">
        <v>763</v>
      </c>
      <c r="H13" s="9">
        <v>804</v>
      </c>
      <c r="I13" s="9">
        <v>541</v>
      </c>
      <c r="J13" s="9">
        <v>475</v>
      </c>
      <c r="K13" s="10">
        <v>332</v>
      </c>
      <c r="L13" s="33">
        <v>12.665406427221171</v>
      </c>
      <c r="M13" s="34">
        <v>18.454631379962194</v>
      </c>
      <c r="N13" s="34">
        <v>18.02930056710775</v>
      </c>
      <c r="O13" s="34">
        <v>18.99810964083176</v>
      </c>
      <c r="P13" s="34">
        <v>12.783553875236295</v>
      </c>
      <c r="Q13" s="35">
        <v>11.224007561436673</v>
      </c>
      <c r="R13" s="35">
        <v>7.8449905482041586</v>
      </c>
    </row>
    <row r="14" spans="2:19">
      <c r="B14" s="6" t="s">
        <v>8</v>
      </c>
      <c r="C14" s="11">
        <v>1097</v>
      </c>
      <c r="D14" s="12">
        <v>5861.0000000000036</v>
      </c>
      <c r="E14" s="13">
        <v>41</v>
      </c>
      <c r="F14" s="13">
        <v>104</v>
      </c>
      <c r="G14" s="13">
        <v>153</v>
      </c>
      <c r="H14" s="13">
        <v>149</v>
      </c>
      <c r="I14" s="13">
        <v>113</v>
      </c>
      <c r="J14" s="13">
        <v>401</v>
      </c>
      <c r="K14" s="14">
        <v>136</v>
      </c>
      <c r="L14" s="30">
        <v>3.7374658158614404</v>
      </c>
      <c r="M14" s="31">
        <v>9.4804010938924339</v>
      </c>
      <c r="N14" s="31">
        <v>13.947128532360983</v>
      </c>
      <c r="O14" s="31">
        <v>13.582497721057429</v>
      </c>
      <c r="P14" s="31">
        <v>10.300820419325433</v>
      </c>
      <c r="Q14" s="32">
        <v>36.554238833181401</v>
      </c>
      <c r="R14" s="32">
        <v>12.397447584320876</v>
      </c>
    </row>
    <row r="15" spans="2:19">
      <c r="B15" s="2" t="s">
        <v>9</v>
      </c>
      <c r="C15" s="15">
        <v>5349</v>
      </c>
      <c r="D15" s="16">
        <v>16447</v>
      </c>
      <c r="E15" s="9">
        <v>1115</v>
      </c>
      <c r="F15" s="9">
        <v>1072</v>
      </c>
      <c r="G15" s="9">
        <v>820</v>
      </c>
      <c r="H15" s="9">
        <v>806</v>
      </c>
      <c r="I15" s="9">
        <v>605</v>
      </c>
      <c r="J15" s="9">
        <v>664</v>
      </c>
      <c r="K15" s="10">
        <v>267</v>
      </c>
      <c r="L15" s="33">
        <v>20.845017760329032</v>
      </c>
      <c r="M15" s="34">
        <v>20.041129183024864</v>
      </c>
      <c r="N15" s="34">
        <v>15.329968218358573</v>
      </c>
      <c r="O15" s="34">
        <v>15.06823705365489</v>
      </c>
      <c r="P15" s="34">
        <v>11.310525331837727</v>
      </c>
      <c r="Q15" s="35">
        <v>12.41353524023182</v>
      </c>
      <c r="R15" s="35">
        <v>4.991587212563096</v>
      </c>
    </row>
    <row r="16" spans="2:19">
      <c r="B16" s="6" t="s">
        <v>10</v>
      </c>
      <c r="C16" s="11">
        <v>10060</v>
      </c>
      <c r="D16" s="12">
        <v>29730.00000000004</v>
      </c>
      <c r="E16" s="13">
        <v>958</v>
      </c>
      <c r="F16" s="13">
        <v>2366</v>
      </c>
      <c r="G16" s="13">
        <v>2856</v>
      </c>
      <c r="H16" s="13">
        <v>2169</v>
      </c>
      <c r="I16" s="13">
        <v>811</v>
      </c>
      <c r="J16" s="13">
        <v>418</v>
      </c>
      <c r="K16" s="14">
        <v>482</v>
      </c>
      <c r="L16" s="30">
        <v>9.5228628230616295</v>
      </c>
      <c r="M16" s="31">
        <v>23.518886679920477</v>
      </c>
      <c r="N16" s="31">
        <v>28.389662027833001</v>
      </c>
      <c r="O16" s="31">
        <v>21.560636182902584</v>
      </c>
      <c r="P16" s="31">
        <v>8.0616302186878723</v>
      </c>
      <c r="Q16" s="32">
        <v>4.1550695825049697</v>
      </c>
      <c r="R16" s="32">
        <v>4.7912524850894629</v>
      </c>
    </row>
    <row r="17" spans="2:18">
      <c r="B17" s="2" t="s">
        <v>11</v>
      </c>
      <c r="C17" s="15">
        <v>2527</v>
      </c>
      <c r="D17" s="16">
        <v>7622.0000000000018</v>
      </c>
      <c r="E17" s="9">
        <v>265</v>
      </c>
      <c r="F17" s="9">
        <v>482</v>
      </c>
      <c r="G17" s="9">
        <v>558</v>
      </c>
      <c r="H17" s="9">
        <v>436</v>
      </c>
      <c r="I17" s="9">
        <v>249</v>
      </c>
      <c r="J17" s="9">
        <v>255</v>
      </c>
      <c r="K17" s="10">
        <v>282</v>
      </c>
      <c r="L17" s="33">
        <v>10.486743173723784</v>
      </c>
      <c r="M17" s="34">
        <v>19.074000791452313</v>
      </c>
      <c r="N17" s="34">
        <v>22.081519588444795</v>
      </c>
      <c r="O17" s="34">
        <v>17.253660466956866</v>
      </c>
      <c r="P17" s="34">
        <v>9.8535813217253665</v>
      </c>
      <c r="Q17" s="35">
        <v>10.091017016224772</v>
      </c>
      <c r="R17" s="35">
        <v>11.159477641472101</v>
      </c>
    </row>
    <row r="18" spans="2:18">
      <c r="B18" s="6" t="s">
        <v>12</v>
      </c>
      <c r="C18" s="11">
        <v>482</v>
      </c>
      <c r="D18" s="12">
        <v>1745.9999999999986</v>
      </c>
      <c r="E18" s="13">
        <v>15</v>
      </c>
      <c r="F18" s="13">
        <v>78</v>
      </c>
      <c r="G18" s="13">
        <v>98</v>
      </c>
      <c r="H18" s="13">
        <v>97</v>
      </c>
      <c r="I18" s="13">
        <v>68</v>
      </c>
      <c r="J18" s="13">
        <v>83</v>
      </c>
      <c r="K18" s="14">
        <v>43</v>
      </c>
      <c r="L18" s="30">
        <v>3.1120331950207469</v>
      </c>
      <c r="M18" s="31">
        <v>16.182572614107883</v>
      </c>
      <c r="N18" s="31">
        <v>20.331950207468878</v>
      </c>
      <c r="O18" s="31">
        <v>20.124481327800829</v>
      </c>
      <c r="P18" s="31">
        <v>14.107883817427386</v>
      </c>
      <c r="Q18" s="32">
        <v>17.219917012448132</v>
      </c>
      <c r="R18" s="32">
        <v>8.9211618257261414</v>
      </c>
    </row>
    <row r="19" spans="2:18">
      <c r="B19" s="2" t="s">
        <v>13</v>
      </c>
      <c r="C19" s="15">
        <v>2979</v>
      </c>
      <c r="D19" s="16">
        <v>15243.000000000005</v>
      </c>
      <c r="E19" s="9">
        <v>62</v>
      </c>
      <c r="F19" s="9">
        <v>216</v>
      </c>
      <c r="G19" s="9">
        <v>315</v>
      </c>
      <c r="H19" s="9">
        <v>473</v>
      </c>
      <c r="I19" s="9">
        <v>379</v>
      </c>
      <c r="J19" s="9">
        <v>1144</v>
      </c>
      <c r="K19" s="10">
        <v>390</v>
      </c>
      <c r="L19" s="33">
        <v>2.0812353138637127</v>
      </c>
      <c r="M19" s="34">
        <v>7.2507552870090644</v>
      </c>
      <c r="N19" s="34">
        <v>10.574018126888216</v>
      </c>
      <c r="O19" s="34">
        <v>15.87781134608929</v>
      </c>
      <c r="P19" s="34">
        <v>12.722390063779793</v>
      </c>
      <c r="Q19" s="35">
        <v>38.402148371936889</v>
      </c>
      <c r="R19" s="35">
        <v>13.091641490433032</v>
      </c>
    </row>
    <row r="20" spans="2:18">
      <c r="B20" s="6" t="s">
        <v>14</v>
      </c>
      <c r="C20" s="11">
        <v>1789</v>
      </c>
      <c r="D20" s="12">
        <v>6246.0000000000018</v>
      </c>
      <c r="E20" s="13">
        <v>130</v>
      </c>
      <c r="F20" s="13">
        <v>181</v>
      </c>
      <c r="G20" s="13">
        <v>288</v>
      </c>
      <c r="H20" s="13">
        <v>278</v>
      </c>
      <c r="I20" s="13">
        <v>198</v>
      </c>
      <c r="J20" s="13">
        <v>372</v>
      </c>
      <c r="K20" s="14">
        <v>342</v>
      </c>
      <c r="L20" s="30">
        <v>7.2666294019005022</v>
      </c>
      <c r="M20" s="31">
        <v>10.117384013415316</v>
      </c>
      <c r="N20" s="31">
        <v>16.098378982671885</v>
      </c>
      <c r="O20" s="31">
        <v>15.539407490217998</v>
      </c>
      <c r="P20" s="31">
        <v>11.067635550586919</v>
      </c>
      <c r="Q20" s="32">
        <v>20.793739519284514</v>
      </c>
      <c r="R20" s="32">
        <v>19.116825041922862</v>
      </c>
    </row>
    <row r="21" spans="2:18">
      <c r="B21" s="2" t="s">
        <v>15</v>
      </c>
      <c r="C21" s="17">
        <v>1785</v>
      </c>
      <c r="D21" s="18">
        <v>6584.9999999999973</v>
      </c>
      <c r="E21" s="9">
        <v>266</v>
      </c>
      <c r="F21" s="9">
        <v>315</v>
      </c>
      <c r="G21" s="9">
        <v>285</v>
      </c>
      <c r="H21" s="9">
        <v>239</v>
      </c>
      <c r="I21" s="9">
        <v>212</v>
      </c>
      <c r="J21" s="9">
        <v>383</v>
      </c>
      <c r="K21" s="10">
        <v>85</v>
      </c>
      <c r="L21" s="33">
        <v>14.901960784313726</v>
      </c>
      <c r="M21" s="34">
        <v>17.647058823529413</v>
      </c>
      <c r="N21" s="34">
        <v>15.966386554621847</v>
      </c>
      <c r="O21" s="34">
        <v>13.389355742296919</v>
      </c>
      <c r="P21" s="34">
        <v>11.876750700280111</v>
      </c>
      <c r="Q21" s="35">
        <v>21.45658263305322</v>
      </c>
      <c r="R21" s="35">
        <v>4.7619047619047619</v>
      </c>
    </row>
    <row r="22" spans="2:18">
      <c r="B22" s="6" t="s">
        <v>16</v>
      </c>
      <c r="C22" s="11">
        <v>1320</v>
      </c>
      <c r="D22" s="19">
        <v>5943.0000000000146</v>
      </c>
      <c r="E22" s="13">
        <v>27</v>
      </c>
      <c r="F22" s="13">
        <v>208</v>
      </c>
      <c r="G22" s="13">
        <v>278</v>
      </c>
      <c r="H22" s="13">
        <v>213</v>
      </c>
      <c r="I22" s="13">
        <v>153</v>
      </c>
      <c r="J22" s="13">
        <v>371</v>
      </c>
      <c r="K22" s="14">
        <v>70</v>
      </c>
      <c r="L22" s="30">
        <v>2.0454545454545454</v>
      </c>
      <c r="M22" s="36">
        <v>15.757575757575756</v>
      </c>
      <c r="N22" s="31">
        <v>21.060606060606059</v>
      </c>
      <c r="O22" s="36">
        <v>16.136363636363637</v>
      </c>
      <c r="P22" s="36">
        <v>11.59090909090909</v>
      </c>
      <c r="Q22" s="37">
        <v>28.106060606060606</v>
      </c>
      <c r="R22" s="37">
        <v>5.3030303030303028</v>
      </c>
    </row>
    <row r="23" spans="2:18">
      <c r="B23" s="4" t="s">
        <v>17</v>
      </c>
      <c r="C23" s="20">
        <v>11621</v>
      </c>
      <c r="D23" s="20">
        <v>47227.000000000029</v>
      </c>
      <c r="E23" s="20">
        <v>716</v>
      </c>
      <c r="F23" s="21">
        <v>1263</v>
      </c>
      <c r="G23" s="21">
        <v>1510</v>
      </c>
      <c r="H23" s="21">
        <v>1462</v>
      </c>
      <c r="I23" s="21">
        <v>1135</v>
      </c>
      <c r="J23" s="21">
        <v>3188</v>
      </c>
      <c r="K23" s="20">
        <v>2347</v>
      </c>
      <c r="L23" s="38">
        <v>6.1612597883142586</v>
      </c>
      <c r="M23" s="39">
        <v>10.868255743911885</v>
      </c>
      <c r="N23" s="39">
        <v>12.99371826865158</v>
      </c>
      <c r="O23" s="40">
        <v>12.580672919714312</v>
      </c>
      <c r="P23" s="40">
        <v>9.7668014800791667</v>
      </c>
      <c r="Q23" s="41">
        <v>27.433095258583602</v>
      </c>
      <c r="R23" s="41">
        <v>20.196196540745206</v>
      </c>
    </row>
    <row r="24" spans="2:18">
      <c r="B24" s="2" t="s">
        <v>18</v>
      </c>
      <c r="C24" s="22">
        <v>44312</v>
      </c>
      <c r="D24" s="22">
        <v>127180.00000000012</v>
      </c>
      <c r="E24" s="23">
        <v>6308</v>
      </c>
      <c r="F24" s="23">
        <v>9297</v>
      </c>
      <c r="G24" s="23">
        <v>8986</v>
      </c>
      <c r="H24" s="23">
        <v>7138</v>
      </c>
      <c r="I24" s="23">
        <v>3921</v>
      </c>
      <c r="J24" s="23">
        <v>3947</v>
      </c>
      <c r="K24" s="23">
        <v>4715</v>
      </c>
      <c r="L24" s="42">
        <v>14.235421556237588</v>
      </c>
      <c r="M24" s="34">
        <v>20.980772702653908</v>
      </c>
      <c r="N24" s="34">
        <v>20.278931215020762</v>
      </c>
      <c r="O24" s="34">
        <v>16.10850333995306</v>
      </c>
      <c r="P24" s="34">
        <v>8.8486188842751403</v>
      </c>
      <c r="Q24" s="35">
        <v>8.9072937353312867</v>
      </c>
      <c r="R24" s="35">
        <v>10.640458566528254</v>
      </c>
    </row>
    <row r="25" spans="2:18">
      <c r="B25" s="5" t="s">
        <v>19</v>
      </c>
      <c r="C25" s="24">
        <v>55933</v>
      </c>
      <c r="D25" s="24">
        <v>174407.00000000015</v>
      </c>
      <c r="E25" s="25">
        <v>7024</v>
      </c>
      <c r="F25" s="25">
        <v>10560</v>
      </c>
      <c r="G25" s="25">
        <v>10496</v>
      </c>
      <c r="H25" s="25">
        <v>8600</v>
      </c>
      <c r="I25" s="25">
        <v>5056</v>
      </c>
      <c r="J25" s="25">
        <v>7135</v>
      </c>
      <c r="K25" s="25">
        <v>7062</v>
      </c>
      <c r="L25" s="43">
        <v>12.557881751381117</v>
      </c>
      <c r="M25" s="44">
        <v>18.879731106859992</v>
      </c>
      <c r="N25" s="44">
        <v>18.765308494091144</v>
      </c>
      <c r="O25" s="44">
        <v>15.375538590814008</v>
      </c>
      <c r="P25" s="44">
        <v>9.039386408739027</v>
      </c>
      <c r="Q25" s="44">
        <v>12.756333470402087</v>
      </c>
      <c r="R25" s="44">
        <v>12.625820177712621</v>
      </c>
    </row>
    <row r="26" spans="2:18" ht="15.6" customHeight="1">
      <c r="B26" s="163" t="s">
        <v>26</v>
      </c>
      <c r="C26" s="163"/>
      <c r="D26" s="163"/>
      <c r="E26" s="163"/>
      <c r="F26" s="163"/>
      <c r="G26" s="163"/>
      <c r="H26" s="163"/>
      <c r="I26" s="163"/>
      <c r="J26" s="163"/>
      <c r="K26" s="163"/>
      <c r="L26" s="163"/>
      <c r="M26" s="163"/>
      <c r="N26" s="163"/>
      <c r="O26" s="163"/>
      <c r="P26" s="163"/>
      <c r="Q26" s="163"/>
      <c r="R26" s="163"/>
    </row>
    <row r="27" spans="2:18" ht="15.6" customHeight="1">
      <c r="B27" s="141" t="s">
        <v>27</v>
      </c>
      <c r="C27" s="141"/>
      <c r="D27" s="141"/>
      <c r="E27" s="141"/>
      <c r="F27" s="141"/>
      <c r="G27" s="141"/>
      <c r="H27" s="141"/>
      <c r="I27" s="141"/>
      <c r="J27" s="141"/>
      <c r="K27" s="141"/>
      <c r="L27" s="141"/>
      <c r="M27" s="141"/>
      <c r="N27" s="141"/>
      <c r="O27" s="141"/>
      <c r="P27" s="141"/>
      <c r="Q27" s="141"/>
      <c r="R27" s="141"/>
    </row>
  </sheetData>
  <mergeCells count="9">
    <mergeCell ref="B2:R2"/>
    <mergeCell ref="B26:R26"/>
    <mergeCell ref="B27:R27"/>
    <mergeCell ref="C3:C6"/>
    <mergeCell ref="D3:D6"/>
    <mergeCell ref="E3:R4"/>
    <mergeCell ref="E6:K6"/>
    <mergeCell ref="L6:R6"/>
    <mergeCell ref="B3:B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S27"/>
  <sheetViews>
    <sheetView workbookViewId="0">
      <selection activeCell="B2" sqref="B2:R2"/>
    </sheetView>
  </sheetViews>
  <sheetFormatPr baseColWidth="10" defaultColWidth="9.59765625" defaultRowHeight="15.6"/>
  <cols>
    <col min="2" max="2" width="26" customWidth="1"/>
    <col min="3" max="18" width="16" customWidth="1"/>
    <col min="19" max="20" width="12.3984375" customWidth="1"/>
  </cols>
  <sheetData>
    <row r="2" spans="2:19" ht="15.75" customHeight="1">
      <c r="B2" s="158" t="s">
        <v>41</v>
      </c>
      <c r="C2" s="158"/>
      <c r="D2" s="158"/>
      <c r="E2" s="158"/>
      <c r="F2" s="158"/>
      <c r="G2" s="158"/>
      <c r="H2" s="158"/>
      <c r="I2" s="158"/>
      <c r="J2" s="158"/>
      <c r="K2" s="158"/>
      <c r="L2" s="158"/>
      <c r="M2" s="158"/>
      <c r="N2" s="158"/>
      <c r="O2" s="158"/>
      <c r="P2" s="158"/>
      <c r="Q2" s="158"/>
      <c r="R2" s="158"/>
    </row>
    <row r="3" spans="2:19" ht="15" customHeight="1">
      <c r="B3" s="159" t="s">
        <v>20</v>
      </c>
      <c r="C3" s="146" t="s">
        <v>35</v>
      </c>
      <c r="D3" s="146" t="s">
        <v>22</v>
      </c>
      <c r="E3" s="149" t="s">
        <v>23</v>
      </c>
      <c r="F3" s="150"/>
      <c r="G3" s="150"/>
      <c r="H3" s="150"/>
      <c r="I3" s="150"/>
      <c r="J3" s="150"/>
      <c r="K3" s="150"/>
      <c r="L3" s="150"/>
      <c r="M3" s="150"/>
      <c r="N3" s="150"/>
      <c r="O3" s="150"/>
      <c r="P3" s="150"/>
      <c r="Q3" s="150"/>
      <c r="R3" s="151"/>
    </row>
    <row r="4" spans="2:19">
      <c r="B4" s="160"/>
      <c r="C4" s="147"/>
      <c r="D4" s="147"/>
      <c r="E4" s="152"/>
      <c r="F4" s="153"/>
      <c r="G4" s="153"/>
      <c r="H4" s="153"/>
      <c r="I4" s="153"/>
      <c r="J4" s="153"/>
      <c r="K4" s="153"/>
      <c r="L4" s="153"/>
      <c r="M4" s="153"/>
      <c r="N4" s="153"/>
      <c r="O4" s="153"/>
      <c r="P4" s="153"/>
      <c r="Q4" s="153"/>
      <c r="R4" s="154"/>
    </row>
    <row r="5" spans="2:19" ht="28.8">
      <c r="B5" s="160"/>
      <c r="C5" s="147"/>
      <c r="D5" s="147"/>
      <c r="E5" s="3">
        <v>1</v>
      </c>
      <c r="F5" s="26">
        <v>2</v>
      </c>
      <c r="G5" s="26">
        <v>3</v>
      </c>
      <c r="H5" s="26">
        <v>4</v>
      </c>
      <c r="I5" s="26">
        <v>5</v>
      </c>
      <c r="J5" s="26" t="s">
        <v>24</v>
      </c>
      <c r="K5" s="26" t="s">
        <v>25</v>
      </c>
      <c r="L5" s="26">
        <v>1</v>
      </c>
      <c r="M5" s="26">
        <v>2</v>
      </c>
      <c r="N5" s="26">
        <v>3</v>
      </c>
      <c r="O5" s="26">
        <v>4</v>
      </c>
      <c r="P5" s="3">
        <v>5</v>
      </c>
      <c r="Q5" s="26" t="s">
        <v>24</v>
      </c>
      <c r="R5" s="26" t="s">
        <v>25</v>
      </c>
    </row>
    <row r="6" spans="2:19">
      <c r="B6" s="161"/>
      <c r="C6" s="148"/>
      <c r="D6" s="148"/>
      <c r="E6" s="155" t="s">
        <v>0</v>
      </c>
      <c r="F6" s="156"/>
      <c r="G6" s="156"/>
      <c r="H6" s="156"/>
      <c r="I6" s="156"/>
      <c r="J6" s="156"/>
      <c r="K6" s="157"/>
      <c r="L6" s="155" t="s">
        <v>21</v>
      </c>
      <c r="M6" s="156"/>
      <c r="N6" s="156"/>
      <c r="O6" s="156"/>
      <c r="P6" s="156"/>
      <c r="Q6" s="156"/>
      <c r="R6" s="157"/>
    </row>
    <row r="7" spans="2:19">
      <c r="B7" s="1" t="s">
        <v>1</v>
      </c>
      <c r="C7" s="7">
        <v>8792</v>
      </c>
      <c r="D7" s="8">
        <v>20519</v>
      </c>
      <c r="E7" s="9">
        <v>1444</v>
      </c>
      <c r="F7" s="9">
        <v>2144</v>
      </c>
      <c r="G7" s="9">
        <v>1552</v>
      </c>
      <c r="H7" s="9">
        <v>991</v>
      </c>
      <c r="I7" s="9">
        <v>555</v>
      </c>
      <c r="J7" s="9">
        <v>499</v>
      </c>
      <c r="K7" s="10">
        <v>1607</v>
      </c>
      <c r="L7" s="28">
        <v>16.424021838034577</v>
      </c>
      <c r="M7" s="29">
        <v>24.385805277525023</v>
      </c>
      <c r="N7" s="29">
        <v>17.652411282984531</v>
      </c>
      <c r="O7" s="29">
        <v>11.271610555050046</v>
      </c>
      <c r="P7" s="29">
        <v>6.3125568698817105</v>
      </c>
      <c r="Q7" s="28">
        <v>5.675614194722475</v>
      </c>
      <c r="R7" s="28">
        <v>18.277979981801636</v>
      </c>
      <c r="S7" s="27"/>
    </row>
    <row r="8" spans="2:19">
      <c r="B8" s="6" t="s">
        <v>2</v>
      </c>
      <c r="C8" s="11">
        <v>9359</v>
      </c>
      <c r="D8" s="12">
        <v>24849</v>
      </c>
      <c r="E8" s="13">
        <v>1509</v>
      </c>
      <c r="F8" s="13">
        <v>1849</v>
      </c>
      <c r="G8" s="13">
        <v>1873</v>
      </c>
      <c r="H8" s="13">
        <v>1387</v>
      </c>
      <c r="I8" s="13">
        <v>688</v>
      </c>
      <c r="J8" s="13">
        <v>742</v>
      </c>
      <c r="K8" s="14">
        <v>1311</v>
      </c>
      <c r="L8" s="30">
        <v>16.123517469815152</v>
      </c>
      <c r="M8" s="31">
        <v>19.756384229084304</v>
      </c>
      <c r="N8" s="31">
        <v>20.012821882679773</v>
      </c>
      <c r="O8" s="31">
        <v>14.819959397371512</v>
      </c>
      <c r="P8" s="31">
        <v>7.3512127364034621</v>
      </c>
      <c r="Q8" s="32">
        <v>7.9281974569932689</v>
      </c>
      <c r="R8" s="32">
        <v>14.007906827652528</v>
      </c>
    </row>
    <row r="9" spans="2:19">
      <c r="B9" s="2" t="s">
        <v>3</v>
      </c>
      <c r="C9" s="15">
        <v>2477</v>
      </c>
      <c r="D9" s="16">
        <v>5797</v>
      </c>
      <c r="E9" s="9">
        <v>224</v>
      </c>
      <c r="F9" s="9">
        <v>357</v>
      </c>
      <c r="G9" s="9">
        <v>223</v>
      </c>
      <c r="H9" s="9">
        <v>167</v>
      </c>
      <c r="I9" s="9">
        <v>113</v>
      </c>
      <c r="J9" s="9">
        <v>336</v>
      </c>
      <c r="K9" s="10">
        <v>1057</v>
      </c>
      <c r="L9" s="33">
        <v>9.0431974162293098</v>
      </c>
      <c r="M9" s="34">
        <v>14.412595882115461</v>
      </c>
      <c r="N9" s="34">
        <v>9.0028259991925719</v>
      </c>
      <c r="O9" s="34">
        <v>6.7420266451352449</v>
      </c>
      <c r="P9" s="34">
        <v>4.5619701251513929</v>
      </c>
      <c r="Q9" s="35">
        <v>13.564796124343964</v>
      </c>
      <c r="R9" s="35">
        <v>42.672587807832059</v>
      </c>
    </row>
    <row r="10" spans="2:19">
      <c r="B10" s="6" t="s">
        <v>4</v>
      </c>
      <c r="C10" s="11">
        <v>1862</v>
      </c>
      <c r="D10" s="12">
        <v>7646</v>
      </c>
      <c r="E10" s="13">
        <v>41</v>
      </c>
      <c r="F10" s="13">
        <v>152</v>
      </c>
      <c r="G10" s="13">
        <v>242</v>
      </c>
      <c r="H10" s="13">
        <v>200</v>
      </c>
      <c r="I10" s="13">
        <v>168</v>
      </c>
      <c r="J10" s="13">
        <v>542</v>
      </c>
      <c r="K10" s="14">
        <v>517</v>
      </c>
      <c r="L10" s="30">
        <v>2.2019334049409238</v>
      </c>
      <c r="M10" s="31">
        <v>8.1632653061224492</v>
      </c>
      <c r="N10" s="31">
        <v>12.996777658431794</v>
      </c>
      <c r="O10" s="31">
        <v>10.741138560687432</v>
      </c>
      <c r="P10" s="31">
        <v>9.0225563909774422</v>
      </c>
      <c r="Q10" s="32">
        <v>29.108485499462944</v>
      </c>
      <c r="R10" s="32">
        <v>27.765843179377015</v>
      </c>
    </row>
    <row r="11" spans="2:19">
      <c r="B11" s="2" t="s">
        <v>5</v>
      </c>
      <c r="C11" s="15">
        <v>435</v>
      </c>
      <c r="D11" s="16">
        <v>1533</v>
      </c>
      <c r="E11" s="9">
        <v>113</v>
      </c>
      <c r="F11" s="9">
        <v>65</v>
      </c>
      <c r="G11" s="9">
        <v>60</v>
      </c>
      <c r="H11" s="9">
        <v>52</v>
      </c>
      <c r="I11" s="9">
        <v>35</v>
      </c>
      <c r="J11" s="9">
        <v>99</v>
      </c>
      <c r="K11" s="10">
        <v>11</v>
      </c>
      <c r="L11" s="33">
        <v>25.977011494252871</v>
      </c>
      <c r="M11" s="34">
        <v>14.942528735632186</v>
      </c>
      <c r="N11" s="34">
        <v>13.793103448275861</v>
      </c>
      <c r="O11" s="34">
        <v>11.954022988505747</v>
      </c>
      <c r="P11" s="34">
        <v>8.0459770114942533</v>
      </c>
      <c r="Q11" s="35">
        <v>22.758620689655174</v>
      </c>
      <c r="R11" s="35">
        <v>2.5287356321839081</v>
      </c>
    </row>
    <row r="12" spans="2:19">
      <c r="B12" s="6" t="s">
        <v>6</v>
      </c>
      <c r="C12" s="11">
        <v>1062</v>
      </c>
      <c r="D12" s="12">
        <v>3587</v>
      </c>
      <c r="E12" s="13">
        <v>118</v>
      </c>
      <c r="F12" s="13">
        <v>180</v>
      </c>
      <c r="G12" s="13">
        <v>173</v>
      </c>
      <c r="H12" s="13">
        <v>107</v>
      </c>
      <c r="I12" s="13">
        <v>105</v>
      </c>
      <c r="J12" s="13">
        <v>218</v>
      </c>
      <c r="K12" s="14">
        <v>161</v>
      </c>
      <c r="L12" s="30">
        <v>11.111111111111111</v>
      </c>
      <c r="M12" s="31">
        <v>16.949152542372879</v>
      </c>
      <c r="N12" s="31">
        <v>16.290018832391713</v>
      </c>
      <c r="O12" s="31">
        <v>10.07532956685499</v>
      </c>
      <c r="P12" s="31">
        <v>9.8870056497175138</v>
      </c>
      <c r="Q12" s="32">
        <v>20.527306967984934</v>
      </c>
      <c r="R12" s="32">
        <v>15.160075329566855</v>
      </c>
    </row>
    <row r="13" spans="2:19">
      <c r="B13" s="2" t="s">
        <v>7</v>
      </c>
      <c r="C13" s="15">
        <v>4211</v>
      </c>
      <c r="D13" s="16">
        <v>13090</v>
      </c>
      <c r="E13" s="9">
        <v>488</v>
      </c>
      <c r="F13" s="9">
        <v>777</v>
      </c>
      <c r="G13" s="9">
        <v>774</v>
      </c>
      <c r="H13" s="9">
        <v>776</v>
      </c>
      <c r="I13" s="9">
        <v>527</v>
      </c>
      <c r="J13" s="9">
        <v>444</v>
      </c>
      <c r="K13" s="10">
        <v>425</v>
      </c>
      <c r="L13" s="33">
        <v>11.588696271669436</v>
      </c>
      <c r="M13" s="34">
        <v>18.451674186654003</v>
      </c>
      <c r="N13" s="34">
        <v>18.380432201377346</v>
      </c>
      <c r="O13" s="34">
        <v>18.427926858228449</v>
      </c>
      <c r="P13" s="34">
        <v>12.51484208026597</v>
      </c>
      <c r="Q13" s="35">
        <v>10.543813820945145</v>
      </c>
      <c r="R13" s="35">
        <v>10.092614580859653</v>
      </c>
    </row>
    <row r="14" spans="2:19">
      <c r="B14" s="6" t="s">
        <v>8</v>
      </c>
      <c r="C14" s="11">
        <v>1088</v>
      </c>
      <c r="D14" s="12">
        <v>5752</v>
      </c>
      <c r="E14" s="13">
        <v>23</v>
      </c>
      <c r="F14" s="13">
        <v>103</v>
      </c>
      <c r="G14" s="13">
        <v>155</v>
      </c>
      <c r="H14" s="13">
        <v>132</v>
      </c>
      <c r="I14" s="13">
        <v>122</v>
      </c>
      <c r="J14" s="13">
        <v>393</v>
      </c>
      <c r="K14" s="14">
        <v>160</v>
      </c>
      <c r="L14" s="30">
        <v>2.1139705882352944</v>
      </c>
      <c r="M14" s="31">
        <v>9.4669117647058822</v>
      </c>
      <c r="N14" s="31">
        <v>14.246323529411764</v>
      </c>
      <c r="O14" s="31">
        <v>12.132352941176471</v>
      </c>
      <c r="P14" s="31">
        <v>11.213235294117647</v>
      </c>
      <c r="Q14" s="32">
        <v>36.121323529411761</v>
      </c>
      <c r="R14" s="32">
        <v>14.705882352941178</v>
      </c>
    </row>
    <row r="15" spans="2:19">
      <c r="B15" s="2" t="s">
        <v>9</v>
      </c>
      <c r="C15" s="15">
        <v>5243</v>
      </c>
      <c r="D15" s="16">
        <v>15806</v>
      </c>
      <c r="E15" s="9">
        <v>1026</v>
      </c>
      <c r="F15" s="9">
        <v>1050</v>
      </c>
      <c r="G15" s="9">
        <v>799</v>
      </c>
      <c r="H15" s="9">
        <v>769</v>
      </c>
      <c r="I15" s="9">
        <v>580</v>
      </c>
      <c r="J15" s="9">
        <v>635</v>
      </c>
      <c r="K15" s="10">
        <v>384</v>
      </c>
      <c r="L15" s="33">
        <v>19.568949074957086</v>
      </c>
      <c r="M15" s="34">
        <v>20.026702269692922</v>
      </c>
      <c r="N15" s="34">
        <v>15.239366774747282</v>
      </c>
      <c r="O15" s="34">
        <v>14.667175281327486</v>
      </c>
      <c r="P15" s="34">
        <v>11.062368872782757</v>
      </c>
      <c r="Q15" s="35">
        <v>12.111386610719054</v>
      </c>
      <c r="R15" s="35">
        <v>7.3240511157734129</v>
      </c>
    </row>
    <row r="16" spans="2:19">
      <c r="B16" s="6" t="s">
        <v>10</v>
      </c>
      <c r="C16" s="11">
        <v>9943</v>
      </c>
      <c r="D16" s="12">
        <v>28805</v>
      </c>
      <c r="E16" s="13">
        <v>907</v>
      </c>
      <c r="F16" s="13">
        <v>2408</v>
      </c>
      <c r="G16" s="13">
        <v>2840</v>
      </c>
      <c r="H16" s="13">
        <v>2076</v>
      </c>
      <c r="I16" s="13">
        <v>755</v>
      </c>
      <c r="J16" s="13">
        <v>380</v>
      </c>
      <c r="K16" s="14">
        <v>577</v>
      </c>
      <c r="L16" s="30">
        <v>9.121995373629689</v>
      </c>
      <c r="M16" s="31">
        <v>24.218042844212011</v>
      </c>
      <c r="N16" s="31">
        <v>28.5628080056321</v>
      </c>
      <c r="O16" s="31">
        <v>20.879010359046564</v>
      </c>
      <c r="P16" s="31">
        <v>7.5932817057226192</v>
      </c>
      <c r="Q16" s="32">
        <v>3.821784169767676</v>
      </c>
      <c r="R16" s="32">
        <v>5.8030775419893388</v>
      </c>
    </row>
    <row r="17" spans="2:18">
      <c r="B17" s="2" t="s">
        <v>11</v>
      </c>
      <c r="C17" s="15">
        <v>2515</v>
      </c>
      <c r="D17" s="16">
        <v>7396</v>
      </c>
      <c r="E17" s="9">
        <v>206</v>
      </c>
      <c r="F17" s="9">
        <v>490</v>
      </c>
      <c r="G17" s="9">
        <v>549</v>
      </c>
      <c r="H17" s="9">
        <v>419</v>
      </c>
      <c r="I17" s="9">
        <v>250</v>
      </c>
      <c r="J17" s="9">
        <v>242</v>
      </c>
      <c r="K17" s="10">
        <v>359</v>
      </c>
      <c r="L17" s="33">
        <v>8.1908548707753486</v>
      </c>
      <c r="M17" s="34">
        <v>19.483101391650099</v>
      </c>
      <c r="N17" s="34">
        <v>21.829025844930417</v>
      </c>
      <c r="O17" s="34">
        <v>16.66003976143141</v>
      </c>
      <c r="P17" s="34">
        <v>9.9403578528827037</v>
      </c>
      <c r="Q17" s="35">
        <v>9.6222664015904567</v>
      </c>
      <c r="R17" s="35">
        <v>14.274353876739562</v>
      </c>
    </row>
    <row r="18" spans="2:18">
      <c r="B18" s="6" t="s">
        <v>12</v>
      </c>
      <c r="C18" s="11">
        <v>489</v>
      </c>
      <c r="D18" s="12">
        <v>1743</v>
      </c>
      <c r="E18" s="13">
        <v>19</v>
      </c>
      <c r="F18" s="13">
        <v>91</v>
      </c>
      <c r="G18" s="13">
        <v>92</v>
      </c>
      <c r="H18" s="13">
        <v>102</v>
      </c>
      <c r="I18" s="13">
        <v>65</v>
      </c>
      <c r="J18" s="13">
        <v>79</v>
      </c>
      <c r="K18" s="14">
        <v>41</v>
      </c>
      <c r="L18" s="30">
        <v>3.8854805725971371</v>
      </c>
      <c r="M18" s="31">
        <v>18.609406952965234</v>
      </c>
      <c r="N18" s="31">
        <v>18.813905930470348</v>
      </c>
      <c r="O18" s="31">
        <v>20.858895705521473</v>
      </c>
      <c r="P18" s="31">
        <v>13.292433537832309</v>
      </c>
      <c r="Q18" s="32">
        <v>16.155419222903884</v>
      </c>
      <c r="R18" s="32">
        <v>8.3844580777096116</v>
      </c>
    </row>
    <row r="19" spans="2:18">
      <c r="B19" s="2" t="s">
        <v>13</v>
      </c>
      <c r="C19" s="15">
        <v>2947</v>
      </c>
      <c r="D19" s="16">
        <v>15078</v>
      </c>
      <c r="E19" s="9">
        <v>43</v>
      </c>
      <c r="F19" s="9">
        <v>208</v>
      </c>
      <c r="G19" s="9">
        <v>309</v>
      </c>
      <c r="H19" s="9">
        <v>472</v>
      </c>
      <c r="I19" s="9">
        <v>377</v>
      </c>
      <c r="J19" s="9">
        <v>1129</v>
      </c>
      <c r="K19" s="10">
        <v>409</v>
      </c>
      <c r="L19" s="33">
        <v>1.4591109602986088</v>
      </c>
      <c r="M19" s="34">
        <v>7.0580251102816423</v>
      </c>
      <c r="N19" s="34">
        <v>10.485239226331863</v>
      </c>
      <c r="O19" s="34">
        <v>16.016287750254495</v>
      </c>
      <c r="P19" s="34">
        <v>12.792670512385476</v>
      </c>
      <c r="Q19" s="35">
        <v>38.310145911096029</v>
      </c>
      <c r="R19" s="35">
        <v>13.878520529351885</v>
      </c>
    </row>
    <row r="20" spans="2:18">
      <c r="B20" s="6" t="s">
        <v>14</v>
      </c>
      <c r="C20" s="11">
        <v>1780</v>
      </c>
      <c r="D20" s="12">
        <v>6155</v>
      </c>
      <c r="E20" s="13">
        <v>44</v>
      </c>
      <c r="F20" s="13">
        <v>170</v>
      </c>
      <c r="G20" s="13">
        <v>280</v>
      </c>
      <c r="H20" s="13">
        <v>303</v>
      </c>
      <c r="I20" s="13">
        <v>191</v>
      </c>
      <c r="J20" s="13">
        <v>373</v>
      </c>
      <c r="K20" s="14">
        <v>419</v>
      </c>
      <c r="L20" s="30">
        <v>2.4719101123595504</v>
      </c>
      <c r="M20" s="31">
        <v>9.5505617977528079</v>
      </c>
      <c r="N20" s="31">
        <v>15.730337078651685</v>
      </c>
      <c r="O20" s="31">
        <v>17.022471910112362</v>
      </c>
      <c r="P20" s="31">
        <v>10.730337078651687</v>
      </c>
      <c r="Q20" s="32">
        <v>20.95505617977528</v>
      </c>
      <c r="R20" s="32">
        <v>23.539325842696631</v>
      </c>
    </row>
    <row r="21" spans="2:18">
      <c r="B21" s="2" t="s">
        <v>15</v>
      </c>
      <c r="C21" s="17">
        <v>1771</v>
      </c>
      <c r="D21" s="18">
        <v>6242</v>
      </c>
      <c r="E21" s="9">
        <v>251</v>
      </c>
      <c r="F21" s="9">
        <v>327</v>
      </c>
      <c r="G21" s="9">
        <v>283</v>
      </c>
      <c r="H21" s="9">
        <v>241</v>
      </c>
      <c r="I21" s="9">
        <v>195</v>
      </c>
      <c r="J21" s="9">
        <v>349</v>
      </c>
      <c r="K21" s="10">
        <v>125</v>
      </c>
      <c r="L21" s="33">
        <v>14.172783738001129</v>
      </c>
      <c r="M21" s="34">
        <v>18.464144551101072</v>
      </c>
      <c r="N21" s="34">
        <v>15.979672501411631</v>
      </c>
      <c r="O21" s="34">
        <v>13.608130999435348</v>
      </c>
      <c r="P21" s="34">
        <v>11.01072840203275</v>
      </c>
      <c r="Q21" s="35">
        <v>19.706380575945794</v>
      </c>
      <c r="R21" s="35">
        <v>7.058159232072275</v>
      </c>
    </row>
    <row r="22" spans="2:18">
      <c r="B22" s="6" t="s">
        <v>16</v>
      </c>
      <c r="C22" s="11">
        <v>1319</v>
      </c>
      <c r="D22" s="19">
        <v>5874</v>
      </c>
      <c r="E22" s="13">
        <v>23</v>
      </c>
      <c r="F22" s="13">
        <v>198</v>
      </c>
      <c r="G22" s="13">
        <v>264</v>
      </c>
      <c r="H22" s="13">
        <v>213</v>
      </c>
      <c r="I22" s="13">
        <v>160</v>
      </c>
      <c r="J22" s="13">
        <v>363</v>
      </c>
      <c r="K22" s="14">
        <v>98</v>
      </c>
      <c r="L22" s="30">
        <v>1.7437452615617892</v>
      </c>
      <c r="M22" s="36">
        <v>15.011372251705838</v>
      </c>
      <c r="N22" s="31">
        <v>20.015163002274448</v>
      </c>
      <c r="O22" s="36">
        <v>16.148597422289612</v>
      </c>
      <c r="P22" s="36">
        <v>12.130401819560273</v>
      </c>
      <c r="Q22" s="37">
        <v>27.520849128127367</v>
      </c>
      <c r="R22" s="37">
        <v>7.4298711144806671</v>
      </c>
    </row>
    <row r="23" spans="2:18">
      <c r="B23" s="4" t="s">
        <v>17</v>
      </c>
      <c r="C23" s="20">
        <v>11473</v>
      </c>
      <c r="D23" s="20">
        <v>46302</v>
      </c>
      <c r="E23" s="20">
        <v>398</v>
      </c>
      <c r="F23" s="21">
        <v>1188</v>
      </c>
      <c r="G23" s="21">
        <v>1473</v>
      </c>
      <c r="H23" s="21">
        <v>1487</v>
      </c>
      <c r="I23" s="21">
        <v>1131</v>
      </c>
      <c r="J23" s="21">
        <v>3136</v>
      </c>
      <c r="K23" s="20">
        <v>2660</v>
      </c>
      <c r="L23" s="38">
        <v>3.4690142072692409</v>
      </c>
      <c r="M23" s="39">
        <v>10.354745925215724</v>
      </c>
      <c r="N23" s="39">
        <v>12.838839013335656</v>
      </c>
      <c r="O23" s="40">
        <v>12.960864638716988</v>
      </c>
      <c r="P23" s="40">
        <v>9.8579273075917371</v>
      </c>
      <c r="Q23" s="41">
        <v>27.33374008541794</v>
      </c>
      <c r="R23" s="41">
        <v>23.184868822452714</v>
      </c>
    </row>
    <row r="24" spans="2:18">
      <c r="B24" s="2" t="s">
        <v>18</v>
      </c>
      <c r="C24" s="22">
        <v>43820</v>
      </c>
      <c r="D24" s="22">
        <v>123570</v>
      </c>
      <c r="E24" s="23">
        <v>6081</v>
      </c>
      <c r="F24" s="23">
        <v>9381</v>
      </c>
      <c r="G24" s="23">
        <v>8995</v>
      </c>
      <c r="H24" s="23">
        <v>6920</v>
      </c>
      <c r="I24" s="23">
        <v>3755</v>
      </c>
      <c r="J24" s="23">
        <v>3687</v>
      </c>
      <c r="K24" s="23">
        <v>5001</v>
      </c>
      <c r="L24" s="42">
        <v>13.877225011410316</v>
      </c>
      <c r="M24" s="34">
        <v>21.408032861706982</v>
      </c>
      <c r="N24" s="34">
        <v>20.527156549520768</v>
      </c>
      <c r="O24" s="34">
        <v>15.791875855773618</v>
      </c>
      <c r="P24" s="34">
        <v>8.569146508443632</v>
      </c>
      <c r="Q24" s="35">
        <v>8.4139662254678225</v>
      </c>
      <c r="R24" s="35">
        <v>11.41259698767686</v>
      </c>
    </row>
    <row r="25" spans="2:18">
      <c r="B25" s="5" t="s">
        <v>19</v>
      </c>
      <c r="C25" s="24">
        <v>55293</v>
      </c>
      <c r="D25" s="24">
        <v>169872</v>
      </c>
      <c r="E25" s="25">
        <v>6479</v>
      </c>
      <c r="F25" s="25">
        <v>10569</v>
      </c>
      <c r="G25" s="25">
        <v>10468</v>
      </c>
      <c r="H25" s="25">
        <v>8407</v>
      </c>
      <c r="I25" s="25">
        <v>4886</v>
      </c>
      <c r="J25" s="25">
        <v>6823</v>
      </c>
      <c r="K25" s="25">
        <v>7661</v>
      </c>
      <c r="L25" s="43">
        <v>11.717577270178865</v>
      </c>
      <c r="M25" s="44">
        <v>19.114535293798493</v>
      </c>
      <c r="N25" s="44">
        <v>18.931872027200551</v>
      </c>
      <c r="O25" s="44">
        <v>15.204456260286111</v>
      </c>
      <c r="P25" s="44">
        <v>8.8365615900746928</v>
      </c>
      <c r="Q25" s="44">
        <v>12.339717504928291</v>
      </c>
      <c r="R25" s="44">
        <v>13.855280053532997</v>
      </c>
    </row>
    <row r="26" spans="2:18" ht="15.6" customHeight="1">
      <c r="B26" s="163" t="s">
        <v>26</v>
      </c>
      <c r="C26" s="163"/>
      <c r="D26" s="163"/>
      <c r="E26" s="163"/>
      <c r="F26" s="163"/>
      <c r="G26" s="163"/>
      <c r="H26" s="163"/>
      <c r="I26" s="163"/>
      <c r="J26" s="163"/>
      <c r="K26" s="163"/>
      <c r="L26" s="163"/>
      <c r="M26" s="163"/>
      <c r="N26" s="163"/>
      <c r="O26" s="163"/>
      <c r="P26" s="163"/>
      <c r="Q26" s="163"/>
      <c r="R26" s="163"/>
    </row>
    <row r="27" spans="2:18" ht="15.6" customHeight="1">
      <c r="B27" s="141" t="s">
        <v>32</v>
      </c>
      <c r="C27" s="141"/>
      <c r="D27" s="141"/>
      <c r="E27" s="141"/>
      <c r="F27" s="141"/>
      <c r="G27" s="141"/>
      <c r="H27" s="141"/>
      <c r="I27" s="141"/>
      <c r="J27" s="141"/>
      <c r="K27" s="141"/>
      <c r="L27" s="141"/>
      <c r="M27" s="141"/>
      <c r="N27" s="141"/>
      <c r="O27" s="141"/>
      <c r="P27" s="141"/>
      <c r="Q27" s="141"/>
      <c r="R27" s="141"/>
    </row>
  </sheetData>
  <mergeCells count="9">
    <mergeCell ref="B2:R2"/>
    <mergeCell ref="B3:B6"/>
    <mergeCell ref="B26:R26"/>
    <mergeCell ref="B27:R27"/>
    <mergeCell ref="C3:C6"/>
    <mergeCell ref="D3:D6"/>
    <mergeCell ref="E3:R4"/>
    <mergeCell ref="E6:K6"/>
    <mergeCell ref="L6:R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27"/>
  <sheetViews>
    <sheetView workbookViewId="0">
      <selection activeCell="B2" sqref="B2:R2"/>
    </sheetView>
  </sheetViews>
  <sheetFormatPr baseColWidth="10" defaultColWidth="9.59765625" defaultRowHeight="15.6"/>
  <cols>
    <col min="2" max="2" width="26" customWidth="1"/>
    <col min="3" max="18" width="16" customWidth="1"/>
    <col min="19" max="20" width="12.3984375" customWidth="1"/>
  </cols>
  <sheetData>
    <row r="2" spans="2:19" ht="15.75" customHeight="1">
      <c r="B2" s="158" t="s">
        <v>42</v>
      </c>
      <c r="C2" s="158"/>
      <c r="D2" s="158"/>
      <c r="E2" s="158"/>
      <c r="F2" s="158"/>
      <c r="G2" s="158"/>
      <c r="H2" s="158"/>
      <c r="I2" s="158"/>
      <c r="J2" s="158"/>
      <c r="K2" s="158"/>
      <c r="L2" s="158"/>
      <c r="M2" s="158"/>
      <c r="N2" s="158"/>
      <c r="O2" s="158"/>
      <c r="P2" s="158"/>
      <c r="Q2" s="158"/>
      <c r="R2" s="158"/>
    </row>
    <row r="3" spans="2:19" ht="15" customHeight="1">
      <c r="B3" s="159" t="s">
        <v>20</v>
      </c>
      <c r="C3" s="146" t="s">
        <v>35</v>
      </c>
      <c r="D3" s="146" t="s">
        <v>22</v>
      </c>
      <c r="E3" s="149" t="s">
        <v>23</v>
      </c>
      <c r="F3" s="150"/>
      <c r="G3" s="150"/>
      <c r="H3" s="150"/>
      <c r="I3" s="150"/>
      <c r="J3" s="150"/>
      <c r="K3" s="150"/>
      <c r="L3" s="150"/>
      <c r="M3" s="150"/>
      <c r="N3" s="150"/>
      <c r="O3" s="150"/>
      <c r="P3" s="150"/>
      <c r="Q3" s="150"/>
      <c r="R3" s="151"/>
    </row>
    <row r="4" spans="2:19">
      <c r="B4" s="160"/>
      <c r="C4" s="147"/>
      <c r="D4" s="147"/>
      <c r="E4" s="152"/>
      <c r="F4" s="153"/>
      <c r="G4" s="153"/>
      <c r="H4" s="153"/>
      <c r="I4" s="153"/>
      <c r="J4" s="153"/>
      <c r="K4" s="153"/>
      <c r="L4" s="153"/>
      <c r="M4" s="153"/>
      <c r="N4" s="153"/>
      <c r="O4" s="153"/>
      <c r="P4" s="153"/>
      <c r="Q4" s="153"/>
      <c r="R4" s="154"/>
    </row>
    <row r="5" spans="2:19" ht="28.8">
      <c r="B5" s="160"/>
      <c r="C5" s="147"/>
      <c r="D5" s="147"/>
      <c r="E5" s="3">
        <v>1</v>
      </c>
      <c r="F5" s="26">
        <v>2</v>
      </c>
      <c r="G5" s="26">
        <v>3</v>
      </c>
      <c r="H5" s="26">
        <v>4</v>
      </c>
      <c r="I5" s="26">
        <v>5</v>
      </c>
      <c r="J5" s="26" t="s">
        <v>24</v>
      </c>
      <c r="K5" s="26" t="s">
        <v>25</v>
      </c>
      <c r="L5" s="26">
        <v>1</v>
      </c>
      <c r="M5" s="26">
        <v>2</v>
      </c>
      <c r="N5" s="26">
        <v>3</v>
      </c>
      <c r="O5" s="26">
        <v>4</v>
      </c>
      <c r="P5" s="3">
        <v>5</v>
      </c>
      <c r="Q5" s="26" t="s">
        <v>24</v>
      </c>
      <c r="R5" s="26" t="s">
        <v>25</v>
      </c>
    </row>
    <row r="6" spans="2:19">
      <c r="B6" s="161"/>
      <c r="C6" s="148"/>
      <c r="D6" s="148"/>
      <c r="E6" s="155" t="s">
        <v>0</v>
      </c>
      <c r="F6" s="156"/>
      <c r="G6" s="156"/>
      <c r="H6" s="156"/>
      <c r="I6" s="156"/>
      <c r="J6" s="156"/>
      <c r="K6" s="157"/>
      <c r="L6" s="155" t="s">
        <v>21</v>
      </c>
      <c r="M6" s="156"/>
      <c r="N6" s="156"/>
      <c r="O6" s="156"/>
      <c r="P6" s="156"/>
      <c r="Q6" s="156"/>
      <c r="R6" s="157"/>
    </row>
    <row r="7" spans="2:19">
      <c r="B7" s="1" t="s">
        <v>1</v>
      </c>
      <c r="C7" s="7">
        <v>8740</v>
      </c>
      <c r="D7" s="8">
        <v>20152</v>
      </c>
      <c r="E7" s="9">
        <v>1454</v>
      </c>
      <c r="F7" s="9">
        <v>2184</v>
      </c>
      <c r="G7" s="9">
        <v>1571</v>
      </c>
      <c r="H7" s="9">
        <v>979</v>
      </c>
      <c r="I7" s="9">
        <v>510</v>
      </c>
      <c r="J7" s="9">
        <v>466</v>
      </c>
      <c r="K7" s="10">
        <v>1576</v>
      </c>
      <c r="L7" s="28">
        <v>16.636155606407321</v>
      </c>
      <c r="M7" s="29">
        <v>24.988558352402745</v>
      </c>
      <c r="N7" s="29">
        <v>17.974828375286041</v>
      </c>
      <c r="O7" s="29">
        <v>11.201372997711671</v>
      </c>
      <c r="P7" s="29">
        <v>5.835240274599542</v>
      </c>
      <c r="Q7" s="28">
        <v>5.3318077803203661</v>
      </c>
      <c r="R7" s="28">
        <v>18.032036613272311</v>
      </c>
      <c r="S7" s="27"/>
    </row>
    <row r="8" spans="2:19">
      <c r="B8" s="6" t="s">
        <v>2</v>
      </c>
      <c r="C8" s="11">
        <v>9272</v>
      </c>
      <c r="D8" s="12">
        <v>24230</v>
      </c>
      <c r="E8" s="13">
        <v>1509</v>
      </c>
      <c r="F8" s="13">
        <v>1902</v>
      </c>
      <c r="G8" s="13">
        <v>1842</v>
      </c>
      <c r="H8" s="13">
        <v>1365</v>
      </c>
      <c r="I8" s="13">
        <v>671</v>
      </c>
      <c r="J8" s="13">
        <v>671</v>
      </c>
      <c r="K8" s="14">
        <v>1312</v>
      </c>
      <c r="L8" s="30">
        <v>16.274805867126833</v>
      </c>
      <c r="M8" s="31">
        <v>20.513373597929249</v>
      </c>
      <c r="N8" s="31">
        <v>19.866264020707504</v>
      </c>
      <c r="O8" s="31">
        <v>14.721742881794651</v>
      </c>
      <c r="P8" s="31">
        <v>7.2368421052631584</v>
      </c>
      <c r="Q8" s="32">
        <v>7.2368421052631584</v>
      </c>
      <c r="R8" s="32">
        <v>14.150129421915445</v>
      </c>
    </row>
    <row r="9" spans="2:19">
      <c r="B9" s="2" t="s">
        <v>3</v>
      </c>
      <c r="C9" s="15">
        <v>2416</v>
      </c>
      <c r="D9" s="16">
        <v>5549</v>
      </c>
      <c r="E9" s="9">
        <v>239</v>
      </c>
      <c r="F9" s="9">
        <v>352</v>
      </c>
      <c r="G9" s="9">
        <v>214</v>
      </c>
      <c r="H9" s="9">
        <v>149</v>
      </c>
      <c r="I9" s="9">
        <v>104</v>
      </c>
      <c r="J9" s="9">
        <v>319</v>
      </c>
      <c r="K9" s="10">
        <v>1039</v>
      </c>
      <c r="L9" s="33">
        <v>9.8923841059602662</v>
      </c>
      <c r="M9" s="34">
        <v>14.569536423841059</v>
      </c>
      <c r="N9" s="34">
        <v>8.8576158940397338</v>
      </c>
      <c r="O9" s="34">
        <v>6.1672185430463582</v>
      </c>
      <c r="P9" s="34">
        <v>4.3046357615894042</v>
      </c>
      <c r="Q9" s="35">
        <v>13.20364238410596</v>
      </c>
      <c r="R9" s="35">
        <v>43.004966887417218</v>
      </c>
    </row>
    <row r="10" spans="2:19">
      <c r="B10" s="6" t="s">
        <v>4</v>
      </c>
      <c r="C10" s="11">
        <v>1856</v>
      </c>
      <c r="D10" s="12">
        <v>7641</v>
      </c>
      <c r="E10" s="13">
        <v>27</v>
      </c>
      <c r="F10" s="13">
        <v>142</v>
      </c>
      <c r="G10" s="13">
        <v>239</v>
      </c>
      <c r="H10" s="13">
        <v>211</v>
      </c>
      <c r="I10" s="13">
        <v>158</v>
      </c>
      <c r="J10" s="13">
        <v>554</v>
      </c>
      <c r="K10" s="14">
        <v>525</v>
      </c>
      <c r="L10" s="30">
        <v>1.4547413793103448</v>
      </c>
      <c r="M10" s="31">
        <v>7.6508620689655169</v>
      </c>
      <c r="N10" s="31">
        <v>12.877155172413794</v>
      </c>
      <c r="O10" s="31">
        <v>11.368534482758621</v>
      </c>
      <c r="P10" s="31">
        <v>8.512931034482758</v>
      </c>
      <c r="Q10" s="32">
        <v>29.84913793103448</v>
      </c>
      <c r="R10" s="32">
        <v>28.28663793103448</v>
      </c>
    </row>
    <row r="11" spans="2:19">
      <c r="B11" s="2" t="s">
        <v>5</v>
      </c>
      <c r="C11" s="15">
        <v>434</v>
      </c>
      <c r="D11" s="16">
        <v>1520</v>
      </c>
      <c r="E11" s="9">
        <v>116</v>
      </c>
      <c r="F11" s="9">
        <v>64</v>
      </c>
      <c r="G11" s="9">
        <v>60</v>
      </c>
      <c r="H11" s="9">
        <v>52</v>
      </c>
      <c r="I11" s="9">
        <v>36</v>
      </c>
      <c r="J11" s="9">
        <v>96</v>
      </c>
      <c r="K11" s="10">
        <v>10</v>
      </c>
      <c r="L11" s="33">
        <v>26.728110599078342</v>
      </c>
      <c r="M11" s="34">
        <v>14.746543778801843</v>
      </c>
      <c r="N11" s="34">
        <v>13.82488479262673</v>
      </c>
      <c r="O11" s="34">
        <v>11.981566820276496</v>
      </c>
      <c r="P11" s="34">
        <v>8.2949308755760374</v>
      </c>
      <c r="Q11" s="35">
        <v>22.119815668202765</v>
      </c>
      <c r="R11" s="35">
        <v>2.3041474654377883</v>
      </c>
    </row>
    <row r="12" spans="2:19">
      <c r="B12" s="6" t="s">
        <v>6</v>
      </c>
      <c r="C12" s="11">
        <v>1051</v>
      </c>
      <c r="D12" s="12">
        <v>3548</v>
      </c>
      <c r="E12" s="13">
        <v>111</v>
      </c>
      <c r="F12" s="13">
        <v>179</v>
      </c>
      <c r="G12" s="13">
        <v>175</v>
      </c>
      <c r="H12" s="13">
        <v>101</v>
      </c>
      <c r="I12" s="13">
        <v>112</v>
      </c>
      <c r="J12" s="13">
        <v>202</v>
      </c>
      <c r="K12" s="14">
        <v>171</v>
      </c>
      <c r="L12" s="30">
        <v>10.561370123691722</v>
      </c>
      <c r="M12" s="31">
        <v>17.031398667935299</v>
      </c>
      <c r="N12" s="31">
        <v>16.650808753568029</v>
      </c>
      <c r="O12" s="31">
        <v>9.6098953377735494</v>
      </c>
      <c r="P12" s="31">
        <v>10.65651760228354</v>
      </c>
      <c r="Q12" s="32">
        <v>19.219790675547099</v>
      </c>
      <c r="R12" s="32">
        <v>16.270218839200762</v>
      </c>
    </row>
    <row r="13" spans="2:19">
      <c r="B13" s="2" t="s">
        <v>7</v>
      </c>
      <c r="C13" s="15">
        <v>4187</v>
      </c>
      <c r="D13" s="16">
        <v>12693</v>
      </c>
      <c r="E13" s="9">
        <v>514</v>
      </c>
      <c r="F13" s="9">
        <v>778</v>
      </c>
      <c r="G13" s="9">
        <v>770</v>
      </c>
      <c r="H13" s="9">
        <v>771</v>
      </c>
      <c r="I13" s="9">
        <v>502</v>
      </c>
      <c r="J13" s="9">
        <v>406</v>
      </c>
      <c r="K13" s="10">
        <v>446</v>
      </c>
      <c r="L13" s="33">
        <v>12.276092667781228</v>
      </c>
      <c r="M13" s="34">
        <v>18.581323143061859</v>
      </c>
      <c r="N13" s="34">
        <v>18.390255552901838</v>
      </c>
      <c r="O13" s="34">
        <v>18.414139001671842</v>
      </c>
      <c r="P13" s="34">
        <v>11.9894912825412</v>
      </c>
      <c r="Q13" s="35">
        <v>9.6966802006209694</v>
      </c>
      <c r="R13" s="35">
        <v>10.652018151421066</v>
      </c>
    </row>
    <row r="14" spans="2:19">
      <c r="B14" s="6" t="s">
        <v>8</v>
      </c>
      <c r="C14" s="11">
        <v>1082</v>
      </c>
      <c r="D14" s="12">
        <v>5712</v>
      </c>
      <c r="E14" s="13">
        <v>25</v>
      </c>
      <c r="F14" s="13">
        <v>103</v>
      </c>
      <c r="G14" s="13">
        <v>170</v>
      </c>
      <c r="H14" s="13">
        <v>142</v>
      </c>
      <c r="I14" s="13">
        <v>103</v>
      </c>
      <c r="J14" s="13">
        <v>388</v>
      </c>
      <c r="K14" s="14">
        <v>151</v>
      </c>
      <c r="L14" s="30">
        <v>2.310536044362292</v>
      </c>
      <c r="M14" s="31">
        <v>9.5194085027726434</v>
      </c>
      <c r="N14" s="31">
        <v>15.711645101663585</v>
      </c>
      <c r="O14" s="31">
        <v>13.123844731977819</v>
      </c>
      <c r="P14" s="31">
        <v>9.5194085027726434</v>
      </c>
      <c r="Q14" s="32">
        <v>35.85951940850277</v>
      </c>
      <c r="R14" s="32">
        <v>13.955637707948243</v>
      </c>
    </row>
    <row r="15" spans="2:19">
      <c r="B15" s="2" t="s">
        <v>9</v>
      </c>
      <c r="C15" s="15">
        <v>5183</v>
      </c>
      <c r="D15" s="16">
        <v>15456</v>
      </c>
      <c r="E15" s="9">
        <v>1033</v>
      </c>
      <c r="F15" s="9">
        <v>1032</v>
      </c>
      <c r="G15" s="9">
        <v>788</v>
      </c>
      <c r="H15" s="9">
        <v>764</v>
      </c>
      <c r="I15" s="9">
        <v>580</v>
      </c>
      <c r="J15" s="9">
        <v>596</v>
      </c>
      <c r="K15" s="10">
        <v>390</v>
      </c>
      <c r="L15" s="33">
        <v>19.930542157051899</v>
      </c>
      <c r="M15" s="34">
        <v>19.91124831178854</v>
      </c>
      <c r="N15" s="34">
        <v>15.203550067528459</v>
      </c>
      <c r="O15" s="34">
        <v>14.740497781207795</v>
      </c>
      <c r="P15" s="34">
        <v>11.190430252749373</v>
      </c>
      <c r="Q15" s="35">
        <v>11.49913177696315</v>
      </c>
      <c r="R15" s="35">
        <v>7.5245996527107852</v>
      </c>
    </row>
    <row r="16" spans="2:19">
      <c r="B16" s="6" t="s">
        <v>10</v>
      </c>
      <c r="C16" s="11">
        <v>9894</v>
      </c>
      <c r="D16" s="12">
        <v>28505</v>
      </c>
      <c r="E16" s="13">
        <v>944</v>
      </c>
      <c r="F16" s="13">
        <v>2454</v>
      </c>
      <c r="G16" s="13">
        <v>2879</v>
      </c>
      <c r="H16" s="13">
        <v>2041</v>
      </c>
      <c r="I16" s="13">
        <v>744</v>
      </c>
      <c r="J16" s="13">
        <v>328</v>
      </c>
      <c r="K16" s="14">
        <v>504</v>
      </c>
      <c r="L16" s="30">
        <v>9.5411360420456841</v>
      </c>
      <c r="M16" s="31">
        <v>24.802910855063676</v>
      </c>
      <c r="N16" s="31">
        <v>29.098443501111788</v>
      </c>
      <c r="O16" s="31">
        <v>20.628663836668686</v>
      </c>
      <c r="P16" s="31">
        <v>7.5197089144936324</v>
      </c>
      <c r="Q16" s="32">
        <v>3.3151404891853651</v>
      </c>
      <c r="R16" s="32">
        <v>5.0939963614311701</v>
      </c>
    </row>
    <row r="17" spans="2:18">
      <c r="B17" s="2" t="s">
        <v>11</v>
      </c>
      <c r="C17" s="15">
        <v>2498</v>
      </c>
      <c r="D17" s="16">
        <v>7362</v>
      </c>
      <c r="E17" s="9">
        <v>196</v>
      </c>
      <c r="F17" s="9">
        <v>503</v>
      </c>
      <c r="G17" s="9">
        <v>554</v>
      </c>
      <c r="H17" s="9">
        <v>430</v>
      </c>
      <c r="I17" s="9">
        <v>236</v>
      </c>
      <c r="J17" s="9">
        <v>236</v>
      </c>
      <c r="K17" s="10">
        <v>343</v>
      </c>
      <c r="L17" s="33">
        <v>7.8462770216172943</v>
      </c>
      <c r="M17" s="34">
        <v>20.136108887109689</v>
      </c>
      <c r="N17" s="34">
        <v>22.177742193755005</v>
      </c>
      <c r="O17" s="34">
        <v>17.21377101681345</v>
      </c>
      <c r="P17" s="34">
        <v>9.44755804643715</v>
      </c>
      <c r="Q17" s="35">
        <v>9.44755804643715</v>
      </c>
      <c r="R17" s="35">
        <v>13.730984787830264</v>
      </c>
    </row>
    <row r="18" spans="2:18">
      <c r="B18" s="6" t="s">
        <v>12</v>
      </c>
      <c r="C18" s="11">
        <v>487</v>
      </c>
      <c r="D18" s="12">
        <v>1667</v>
      </c>
      <c r="E18" s="13">
        <v>19</v>
      </c>
      <c r="F18" s="13">
        <v>94</v>
      </c>
      <c r="G18" s="13">
        <v>87</v>
      </c>
      <c r="H18" s="13">
        <v>105</v>
      </c>
      <c r="I18" s="13">
        <v>58</v>
      </c>
      <c r="J18" s="13">
        <v>73</v>
      </c>
      <c r="K18" s="14">
        <v>51</v>
      </c>
      <c r="L18" s="30">
        <v>3.9014373716632447</v>
      </c>
      <c r="M18" s="31">
        <v>19.301848049281315</v>
      </c>
      <c r="N18" s="31">
        <v>17.864476386036962</v>
      </c>
      <c r="O18" s="31">
        <v>21.560574948665298</v>
      </c>
      <c r="P18" s="31">
        <v>11.909650924024641</v>
      </c>
      <c r="Q18" s="32">
        <v>14.989733059548255</v>
      </c>
      <c r="R18" s="32">
        <v>10.472279260780287</v>
      </c>
    </row>
    <row r="19" spans="2:18">
      <c r="B19" s="2" t="s">
        <v>13</v>
      </c>
      <c r="C19" s="15">
        <v>2928</v>
      </c>
      <c r="D19" s="16">
        <v>14908</v>
      </c>
      <c r="E19" s="9">
        <v>40</v>
      </c>
      <c r="F19" s="9">
        <v>207</v>
      </c>
      <c r="G19" s="9">
        <v>303</v>
      </c>
      <c r="H19" s="9">
        <v>489</v>
      </c>
      <c r="I19" s="9">
        <v>371</v>
      </c>
      <c r="J19" s="9">
        <v>1114</v>
      </c>
      <c r="K19" s="10">
        <v>404</v>
      </c>
      <c r="L19" s="33">
        <v>1.3661202185792349</v>
      </c>
      <c r="M19" s="34">
        <v>7.0696721311475406</v>
      </c>
      <c r="N19" s="34">
        <v>10.348360655737705</v>
      </c>
      <c r="O19" s="34">
        <v>16.700819672131146</v>
      </c>
      <c r="P19" s="34">
        <v>12.670765027322403</v>
      </c>
      <c r="Q19" s="35">
        <v>38.046448087431692</v>
      </c>
      <c r="R19" s="35">
        <v>13.797814207650273</v>
      </c>
    </row>
    <row r="20" spans="2:18">
      <c r="B20" s="6" t="s">
        <v>14</v>
      </c>
      <c r="C20" s="11">
        <v>1774</v>
      </c>
      <c r="D20" s="12">
        <v>6196</v>
      </c>
      <c r="E20" s="13">
        <v>37</v>
      </c>
      <c r="F20" s="13">
        <v>171</v>
      </c>
      <c r="G20" s="13">
        <v>265</v>
      </c>
      <c r="H20" s="13">
        <v>298</v>
      </c>
      <c r="I20" s="13">
        <v>209</v>
      </c>
      <c r="J20" s="13">
        <v>372</v>
      </c>
      <c r="K20" s="14">
        <v>422</v>
      </c>
      <c r="L20" s="30">
        <v>2.0856820744081173</v>
      </c>
      <c r="M20" s="31">
        <v>9.6392333709131908</v>
      </c>
      <c r="N20" s="31">
        <v>14.937993235625704</v>
      </c>
      <c r="O20" s="31">
        <v>16.798196166854567</v>
      </c>
      <c r="P20" s="31">
        <v>11.781285231116122</v>
      </c>
      <c r="Q20" s="32">
        <v>20.969560315670801</v>
      </c>
      <c r="R20" s="32">
        <v>23.788049605411498</v>
      </c>
    </row>
    <row r="21" spans="2:18">
      <c r="B21" s="2" t="s">
        <v>15</v>
      </c>
      <c r="C21" s="17">
        <v>1754</v>
      </c>
      <c r="D21" s="18">
        <v>6179</v>
      </c>
      <c r="E21" s="9">
        <v>257</v>
      </c>
      <c r="F21" s="9">
        <v>326</v>
      </c>
      <c r="G21" s="9">
        <v>281</v>
      </c>
      <c r="H21" s="9">
        <v>238</v>
      </c>
      <c r="I21" s="9">
        <v>204</v>
      </c>
      <c r="J21" s="9">
        <v>335</v>
      </c>
      <c r="K21" s="10">
        <v>113</v>
      </c>
      <c r="L21" s="33">
        <v>14.652223489167618</v>
      </c>
      <c r="M21" s="34">
        <v>18.586088939566707</v>
      </c>
      <c r="N21" s="34">
        <v>16.020524515393387</v>
      </c>
      <c r="O21" s="34">
        <v>13.568985176738883</v>
      </c>
      <c r="P21" s="34">
        <v>11.630558722919043</v>
      </c>
      <c r="Q21" s="35">
        <v>19.099201824401369</v>
      </c>
      <c r="R21" s="35">
        <v>6.4424173318129982</v>
      </c>
    </row>
    <row r="22" spans="2:18">
      <c r="B22" s="6" t="s">
        <v>16</v>
      </c>
      <c r="C22" s="11">
        <v>1315</v>
      </c>
      <c r="D22" s="19">
        <v>5863</v>
      </c>
      <c r="E22" s="13">
        <v>24</v>
      </c>
      <c r="F22" s="13">
        <v>194</v>
      </c>
      <c r="G22" s="13">
        <v>281</v>
      </c>
      <c r="H22" s="13">
        <v>206</v>
      </c>
      <c r="I22" s="13">
        <v>162</v>
      </c>
      <c r="J22" s="13">
        <v>361</v>
      </c>
      <c r="K22" s="14">
        <v>87</v>
      </c>
      <c r="L22" s="30">
        <v>1.8250950570342206</v>
      </c>
      <c r="M22" s="36">
        <v>14.752851711026615</v>
      </c>
      <c r="N22" s="31">
        <v>21.368821292775667</v>
      </c>
      <c r="O22" s="36">
        <v>15.665399239543726</v>
      </c>
      <c r="P22" s="36">
        <v>12.319391634980988</v>
      </c>
      <c r="Q22" s="37">
        <v>27.452471482889734</v>
      </c>
      <c r="R22" s="37">
        <v>6.6159695817490496</v>
      </c>
    </row>
    <row r="23" spans="2:18">
      <c r="B23" s="4" t="s">
        <v>17</v>
      </c>
      <c r="C23" s="20">
        <v>11371</v>
      </c>
      <c r="D23" s="20">
        <v>45869</v>
      </c>
      <c r="E23" s="20">
        <v>392</v>
      </c>
      <c r="F23" s="21">
        <v>1169</v>
      </c>
      <c r="G23" s="21">
        <v>1472</v>
      </c>
      <c r="H23" s="21">
        <v>1495</v>
      </c>
      <c r="I23" s="21">
        <v>1107</v>
      </c>
      <c r="J23" s="21">
        <v>3108</v>
      </c>
      <c r="K23" s="20">
        <v>2628</v>
      </c>
      <c r="L23" s="38">
        <v>3.4473661067628179</v>
      </c>
      <c r="M23" s="39">
        <v>10.280538211239117</v>
      </c>
      <c r="N23" s="39">
        <v>12.945211502946091</v>
      </c>
      <c r="O23" s="40">
        <v>13.147480432679624</v>
      </c>
      <c r="P23" s="40">
        <v>9.7352915310878565</v>
      </c>
      <c r="Q23" s="41">
        <v>27.332688417905199</v>
      </c>
      <c r="R23" s="41">
        <v>23.111423797379299</v>
      </c>
    </row>
    <row r="24" spans="2:18">
      <c r="B24" s="2" t="s">
        <v>18</v>
      </c>
      <c r="C24" s="22">
        <v>43500</v>
      </c>
      <c r="D24" s="22">
        <v>121312</v>
      </c>
      <c r="E24" s="23">
        <v>6153</v>
      </c>
      <c r="F24" s="23">
        <v>9516</v>
      </c>
      <c r="G24" s="23">
        <v>9007</v>
      </c>
      <c r="H24" s="23">
        <v>6846</v>
      </c>
      <c r="I24" s="23">
        <v>3653</v>
      </c>
      <c r="J24" s="23">
        <v>3409</v>
      </c>
      <c r="K24" s="23">
        <v>4916</v>
      </c>
      <c r="L24" s="42">
        <v>14.144827586206896</v>
      </c>
      <c r="M24" s="34">
        <v>21.875862068965517</v>
      </c>
      <c r="N24" s="34">
        <v>20.705747126436783</v>
      </c>
      <c r="O24" s="34">
        <v>15.737931034482758</v>
      </c>
      <c r="P24" s="34">
        <v>8.3977011494252878</v>
      </c>
      <c r="Q24" s="35">
        <v>7.8367816091954019</v>
      </c>
      <c r="R24" s="35">
        <v>11.301149425287356</v>
      </c>
    </row>
    <row r="25" spans="2:18">
      <c r="B25" s="5" t="s">
        <v>19</v>
      </c>
      <c r="C25" s="24">
        <v>54871</v>
      </c>
      <c r="D25" s="24">
        <v>167181</v>
      </c>
      <c r="E25" s="25">
        <v>6545</v>
      </c>
      <c r="F25" s="25">
        <v>10685</v>
      </c>
      <c r="G25" s="25">
        <v>10479</v>
      </c>
      <c r="H25" s="25">
        <v>8341</v>
      </c>
      <c r="I25" s="25">
        <v>4760</v>
      </c>
      <c r="J25" s="25">
        <v>6517</v>
      </c>
      <c r="K25" s="25">
        <v>7544</v>
      </c>
      <c r="L25" s="43">
        <v>11.927976526762771</v>
      </c>
      <c r="M25" s="44">
        <v>19.472945636128376</v>
      </c>
      <c r="N25" s="44">
        <v>19.097519636966702</v>
      </c>
      <c r="O25" s="44">
        <v>15.201108053434421</v>
      </c>
      <c r="P25" s="44">
        <v>8.6748920194638348</v>
      </c>
      <c r="Q25" s="44">
        <v>11.87694775017769</v>
      </c>
      <c r="R25" s="44">
        <v>13.748610377066209</v>
      </c>
    </row>
    <row r="26" spans="2:18" ht="15.6" customHeight="1">
      <c r="B26" s="163" t="s">
        <v>26</v>
      </c>
      <c r="C26" s="163"/>
      <c r="D26" s="163"/>
      <c r="E26" s="163"/>
      <c r="F26" s="163"/>
      <c r="G26" s="163"/>
      <c r="H26" s="163"/>
      <c r="I26" s="163"/>
      <c r="J26" s="163"/>
      <c r="K26" s="163"/>
      <c r="L26" s="163"/>
      <c r="M26" s="163"/>
      <c r="N26" s="163"/>
      <c r="O26" s="163"/>
      <c r="P26" s="163"/>
      <c r="Q26" s="163"/>
      <c r="R26" s="163"/>
    </row>
    <row r="27" spans="2:18" ht="15.6" customHeight="1">
      <c r="B27" s="141" t="s">
        <v>33</v>
      </c>
      <c r="C27" s="141"/>
      <c r="D27" s="141"/>
      <c r="E27" s="141"/>
      <c r="F27" s="141"/>
      <c r="G27" s="141"/>
      <c r="H27" s="141"/>
      <c r="I27" s="141"/>
      <c r="J27" s="141"/>
      <c r="K27" s="141"/>
      <c r="L27" s="141"/>
      <c r="M27" s="141"/>
      <c r="N27" s="141"/>
      <c r="O27" s="141"/>
      <c r="P27" s="141"/>
      <c r="Q27" s="141"/>
      <c r="R27" s="141"/>
    </row>
  </sheetData>
  <mergeCells count="9">
    <mergeCell ref="B2:R2"/>
    <mergeCell ref="B3:B6"/>
    <mergeCell ref="B26:R26"/>
    <mergeCell ref="B27:R27"/>
    <mergeCell ref="E3:R4"/>
    <mergeCell ref="E6:K6"/>
    <mergeCell ref="L6:R6"/>
    <mergeCell ref="C3:C6"/>
    <mergeCell ref="D3:D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78471-99A5-4245-A541-D1F47822DFC2}">
  <sheetPr published="0">
    <tabColor rgb="FF002060"/>
  </sheetPr>
  <dimension ref="B2:S30"/>
  <sheetViews>
    <sheetView topLeftCell="B1" zoomScale="55" zoomScaleNormal="55" workbookViewId="0">
      <selection activeCell="B2" sqref="B2:R2"/>
    </sheetView>
  </sheetViews>
  <sheetFormatPr baseColWidth="10" defaultColWidth="9.3984375" defaultRowHeight="14.4"/>
  <cols>
    <col min="1" max="1" width="9.3984375" style="82"/>
    <col min="2" max="2" width="25.59765625" style="82" customWidth="1"/>
    <col min="3" max="18" width="15.69921875" style="82" customWidth="1"/>
    <col min="19" max="20" width="12.09765625" style="82" customWidth="1"/>
    <col min="21" max="16384" width="9.3984375" style="82"/>
  </cols>
  <sheetData>
    <row r="2" spans="2:19" ht="15.45" customHeight="1">
      <c r="B2" s="142" t="s">
        <v>65</v>
      </c>
      <c r="C2" s="142"/>
      <c r="D2" s="142"/>
      <c r="E2" s="142"/>
      <c r="F2" s="142"/>
      <c r="G2" s="142"/>
      <c r="H2" s="142"/>
      <c r="I2" s="142"/>
      <c r="J2" s="142"/>
      <c r="K2" s="142"/>
      <c r="L2" s="142"/>
      <c r="M2" s="142"/>
      <c r="N2" s="142"/>
      <c r="O2" s="142"/>
      <c r="P2" s="142"/>
      <c r="Q2" s="142"/>
      <c r="R2" s="142"/>
    </row>
    <row r="3" spans="2:19" ht="15" customHeight="1">
      <c r="B3" s="143" t="s">
        <v>20</v>
      </c>
      <c r="C3" s="146" t="s">
        <v>35</v>
      </c>
      <c r="D3" s="146" t="s">
        <v>22</v>
      </c>
      <c r="E3" s="149" t="s">
        <v>36</v>
      </c>
      <c r="F3" s="150"/>
      <c r="G3" s="150"/>
      <c r="H3" s="150"/>
      <c r="I3" s="150"/>
      <c r="J3" s="150"/>
      <c r="K3" s="150"/>
      <c r="L3" s="150"/>
      <c r="M3" s="150"/>
      <c r="N3" s="150"/>
      <c r="O3" s="150"/>
      <c r="P3" s="150"/>
      <c r="Q3" s="150"/>
      <c r="R3" s="151"/>
    </row>
    <row r="4" spans="2:19">
      <c r="B4" s="144"/>
      <c r="C4" s="147"/>
      <c r="D4" s="147"/>
      <c r="E4" s="152"/>
      <c r="F4" s="153"/>
      <c r="G4" s="153"/>
      <c r="H4" s="153"/>
      <c r="I4" s="153"/>
      <c r="J4" s="153"/>
      <c r="K4" s="153"/>
      <c r="L4" s="153"/>
      <c r="M4" s="153"/>
      <c r="N4" s="153"/>
      <c r="O4" s="153"/>
      <c r="P4" s="153"/>
      <c r="Q4" s="153"/>
      <c r="R4" s="154"/>
    </row>
    <row r="5" spans="2:19" ht="28.8">
      <c r="B5" s="144"/>
      <c r="C5" s="147"/>
      <c r="D5" s="147"/>
      <c r="E5" s="3">
        <v>1</v>
      </c>
      <c r="F5" s="26">
        <v>2</v>
      </c>
      <c r="G5" s="26">
        <v>3</v>
      </c>
      <c r="H5" s="26">
        <v>4</v>
      </c>
      <c r="I5" s="26">
        <v>5</v>
      </c>
      <c r="J5" s="26" t="s">
        <v>24</v>
      </c>
      <c r="K5" s="26" t="s">
        <v>25</v>
      </c>
      <c r="L5" s="26">
        <v>1</v>
      </c>
      <c r="M5" s="26">
        <v>2</v>
      </c>
      <c r="N5" s="26">
        <v>3</v>
      </c>
      <c r="O5" s="26">
        <v>4</v>
      </c>
      <c r="P5" s="3">
        <v>5</v>
      </c>
      <c r="Q5" s="26" t="s">
        <v>24</v>
      </c>
      <c r="R5" s="26" t="s">
        <v>25</v>
      </c>
    </row>
    <row r="6" spans="2:19">
      <c r="B6" s="145"/>
      <c r="C6" s="148"/>
      <c r="D6" s="148"/>
      <c r="E6" s="155" t="s">
        <v>0</v>
      </c>
      <c r="F6" s="156"/>
      <c r="G6" s="156"/>
      <c r="H6" s="156"/>
      <c r="I6" s="156"/>
      <c r="J6" s="156"/>
      <c r="K6" s="157"/>
      <c r="L6" s="155" t="s">
        <v>21</v>
      </c>
      <c r="M6" s="156"/>
      <c r="N6" s="156"/>
      <c r="O6" s="156"/>
      <c r="P6" s="156"/>
      <c r="Q6" s="156"/>
      <c r="R6" s="157"/>
    </row>
    <row r="7" spans="2:19">
      <c r="B7" s="1" t="s">
        <v>1</v>
      </c>
      <c r="C7" s="83">
        <v>9809</v>
      </c>
      <c r="D7" s="84">
        <v>25285</v>
      </c>
      <c r="E7" s="9">
        <v>1670</v>
      </c>
      <c r="F7" s="9">
        <v>2204</v>
      </c>
      <c r="G7" s="9">
        <v>1592</v>
      </c>
      <c r="H7" s="9">
        <v>1152</v>
      </c>
      <c r="I7" s="9">
        <v>668</v>
      </c>
      <c r="J7" s="9">
        <v>689</v>
      </c>
      <c r="K7" s="10">
        <v>1834</v>
      </c>
      <c r="L7" s="85">
        <v>17.025180956264656</v>
      </c>
      <c r="M7" s="86">
        <v>22.46916097461515</v>
      </c>
      <c r="N7" s="86">
        <v>16.229992863696605</v>
      </c>
      <c r="O7" s="86">
        <v>11.744316444081965</v>
      </c>
      <c r="P7" s="86">
        <v>6.8100723825058624</v>
      </c>
      <c r="Q7" s="85">
        <v>7.0241614843511062</v>
      </c>
      <c r="R7" s="85">
        <v>18.697114894484656</v>
      </c>
      <c r="S7" s="87"/>
    </row>
    <row r="8" spans="2:19">
      <c r="B8" s="6" t="s">
        <v>2</v>
      </c>
      <c r="C8" s="88">
        <v>10233</v>
      </c>
      <c r="D8" s="89">
        <v>30888</v>
      </c>
      <c r="E8" s="13">
        <v>1476</v>
      </c>
      <c r="F8" s="13">
        <v>1795</v>
      </c>
      <c r="G8" s="13">
        <v>1886</v>
      </c>
      <c r="H8" s="13">
        <v>1584</v>
      </c>
      <c r="I8" s="13">
        <v>926</v>
      </c>
      <c r="J8" s="13">
        <v>1105</v>
      </c>
      <c r="K8" s="14">
        <v>1461</v>
      </c>
      <c r="L8" s="90">
        <v>14.423922603342129</v>
      </c>
      <c r="M8" s="91">
        <v>17.5412879898368</v>
      </c>
      <c r="N8" s="91">
        <v>18.430567770937163</v>
      </c>
      <c r="O8" s="91">
        <v>15.479331574318381</v>
      </c>
      <c r="P8" s="91">
        <v>9.0491546955926907</v>
      </c>
      <c r="Q8" s="92">
        <v>10.798397341932962</v>
      </c>
      <c r="R8" s="92">
        <v>14.277338024039871</v>
      </c>
    </row>
    <row r="9" spans="2:19">
      <c r="B9" s="2" t="s">
        <v>3</v>
      </c>
      <c r="C9" s="93">
        <v>2832</v>
      </c>
      <c r="D9" s="94">
        <v>7473.99999999999</v>
      </c>
      <c r="E9" s="9">
        <v>481</v>
      </c>
      <c r="F9" s="9">
        <v>456</v>
      </c>
      <c r="G9" s="9">
        <v>268</v>
      </c>
      <c r="H9" s="9">
        <v>156</v>
      </c>
      <c r="I9" s="9">
        <v>146</v>
      </c>
      <c r="J9" s="9">
        <v>346</v>
      </c>
      <c r="K9" s="10">
        <v>979</v>
      </c>
      <c r="L9" s="95">
        <v>16.984463276836159</v>
      </c>
      <c r="M9" s="96">
        <v>16.101694915254235</v>
      </c>
      <c r="N9" s="96">
        <v>9.463276836158192</v>
      </c>
      <c r="O9" s="96">
        <v>5.508474576271186</v>
      </c>
      <c r="P9" s="96">
        <v>5.1553672316384178</v>
      </c>
      <c r="Q9" s="97">
        <v>12.217514124293785</v>
      </c>
      <c r="R9" s="97">
        <v>34.569209039548021</v>
      </c>
    </row>
    <row r="10" spans="2:19">
      <c r="B10" s="6" t="s">
        <v>4</v>
      </c>
      <c r="C10" s="88">
        <v>2035</v>
      </c>
      <c r="D10" s="89">
        <v>8743.9999999999909</v>
      </c>
      <c r="E10" s="13">
        <v>230</v>
      </c>
      <c r="F10" s="13">
        <v>166</v>
      </c>
      <c r="G10" s="13">
        <v>220</v>
      </c>
      <c r="H10" s="13">
        <v>220</v>
      </c>
      <c r="I10" s="13">
        <v>200</v>
      </c>
      <c r="J10" s="13">
        <v>581</v>
      </c>
      <c r="K10" s="14">
        <v>418</v>
      </c>
      <c r="L10" s="90">
        <v>11.302211302211303</v>
      </c>
      <c r="M10" s="91">
        <v>8.1572481572481585</v>
      </c>
      <c r="N10" s="91">
        <v>10.810810810810811</v>
      </c>
      <c r="O10" s="91">
        <v>10.810810810810811</v>
      </c>
      <c r="P10" s="91">
        <v>9.8280098280098276</v>
      </c>
      <c r="Q10" s="92">
        <v>28.55036855036855</v>
      </c>
      <c r="R10" s="92">
        <v>20.54054054054054</v>
      </c>
    </row>
    <row r="11" spans="2:19">
      <c r="B11" s="2" t="s">
        <v>5</v>
      </c>
      <c r="C11" s="93">
        <v>484</v>
      </c>
      <c r="D11" s="94">
        <v>1883</v>
      </c>
      <c r="E11" s="9">
        <v>92</v>
      </c>
      <c r="F11" s="9">
        <v>75</v>
      </c>
      <c r="G11" s="9">
        <v>64</v>
      </c>
      <c r="H11" s="9">
        <v>75</v>
      </c>
      <c r="I11" s="9">
        <v>41</v>
      </c>
      <c r="J11" s="9">
        <v>131</v>
      </c>
      <c r="K11" s="10">
        <v>6</v>
      </c>
      <c r="L11" s="95">
        <v>19.008264462809919</v>
      </c>
      <c r="M11" s="96">
        <v>15.495867768595042</v>
      </c>
      <c r="N11" s="96">
        <v>13.223140495867769</v>
      </c>
      <c r="O11" s="96">
        <v>15.495867768595042</v>
      </c>
      <c r="P11" s="96">
        <v>8.4710743801652892</v>
      </c>
      <c r="Q11" s="97">
        <v>27.066115702479337</v>
      </c>
      <c r="R11" s="97">
        <v>1.2396694214876034</v>
      </c>
    </row>
    <row r="12" spans="2:19">
      <c r="B12" s="6" t="s">
        <v>6</v>
      </c>
      <c r="C12" s="88">
        <v>1176</v>
      </c>
      <c r="D12" s="89">
        <v>4334</v>
      </c>
      <c r="E12" s="13">
        <v>155</v>
      </c>
      <c r="F12" s="13">
        <v>200</v>
      </c>
      <c r="G12" s="13">
        <v>183</v>
      </c>
      <c r="H12" s="13">
        <v>131</v>
      </c>
      <c r="I12" s="13">
        <v>112</v>
      </c>
      <c r="J12" s="13">
        <v>264</v>
      </c>
      <c r="K12" s="14">
        <v>131</v>
      </c>
      <c r="L12" s="90">
        <v>13.180272108843539</v>
      </c>
      <c r="M12" s="91">
        <v>17.006802721088434</v>
      </c>
      <c r="N12" s="91">
        <v>15.561224489795919</v>
      </c>
      <c r="O12" s="91">
        <v>11.139455782312925</v>
      </c>
      <c r="P12" s="91">
        <v>9.5238095238095237</v>
      </c>
      <c r="Q12" s="92">
        <v>22.448979591836736</v>
      </c>
      <c r="R12" s="92">
        <v>11.139455782312925</v>
      </c>
    </row>
    <row r="13" spans="2:19">
      <c r="B13" s="2" t="s">
        <v>7</v>
      </c>
      <c r="C13" s="93">
        <v>4474</v>
      </c>
      <c r="D13" s="94">
        <v>14827</v>
      </c>
      <c r="E13" s="9">
        <v>527</v>
      </c>
      <c r="F13" s="9">
        <v>757</v>
      </c>
      <c r="G13" s="9">
        <v>806</v>
      </c>
      <c r="H13" s="9">
        <v>764</v>
      </c>
      <c r="I13" s="9">
        <v>606</v>
      </c>
      <c r="J13" s="9">
        <v>573</v>
      </c>
      <c r="K13" s="10">
        <v>441</v>
      </c>
      <c r="L13" s="95">
        <v>11.779168529280286</v>
      </c>
      <c r="M13" s="96">
        <v>16.919982118909253</v>
      </c>
      <c r="N13" s="96">
        <v>18.015198927134556</v>
      </c>
      <c r="O13" s="96">
        <v>17.076441662941438</v>
      </c>
      <c r="P13" s="96">
        <v>13.54492624050067</v>
      </c>
      <c r="Q13" s="97">
        <v>12.807331247206081</v>
      </c>
      <c r="R13" s="97">
        <v>9.8569512740277165</v>
      </c>
    </row>
    <row r="14" spans="2:19">
      <c r="B14" s="6" t="s">
        <v>8</v>
      </c>
      <c r="C14" s="88">
        <v>1139</v>
      </c>
      <c r="D14" s="89">
        <v>6065</v>
      </c>
      <c r="E14" s="13">
        <v>100</v>
      </c>
      <c r="F14" s="13">
        <v>80</v>
      </c>
      <c r="G14" s="13">
        <v>158</v>
      </c>
      <c r="H14" s="13">
        <v>155</v>
      </c>
      <c r="I14" s="13">
        <v>115</v>
      </c>
      <c r="J14" s="13">
        <v>408</v>
      </c>
      <c r="K14" s="14">
        <v>123</v>
      </c>
      <c r="L14" s="90">
        <v>8.7796312554872689</v>
      </c>
      <c r="M14" s="91">
        <v>7.0237050043898162</v>
      </c>
      <c r="N14" s="91">
        <v>13.871817383669885</v>
      </c>
      <c r="O14" s="91">
        <v>13.608428446005268</v>
      </c>
      <c r="P14" s="91">
        <v>10.096575943810359</v>
      </c>
      <c r="Q14" s="92">
        <v>35.820895522388057</v>
      </c>
      <c r="R14" s="92">
        <v>10.79894644424934</v>
      </c>
    </row>
    <row r="15" spans="2:19">
      <c r="B15" s="2" t="s">
        <v>9</v>
      </c>
      <c r="C15" s="93">
        <v>5944</v>
      </c>
      <c r="D15" s="94">
        <v>19166</v>
      </c>
      <c r="E15" s="9">
        <v>1134</v>
      </c>
      <c r="F15" s="9">
        <v>1184</v>
      </c>
      <c r="G15" s="9">
        <v>886</v>
      </c>
      <c r="H15" s="9">
        <v>946</v>
      </c>
      <c r="I15" s="9">
        <v>806</v>
      </c>
      <c r="J15" s="9">
        <v>746</v>
      </c>
      <c r="K15" s="10">
        <v>242</v>
      </c>
      <c r="L15" s="95">
        <v>19.078061911170931</v>
      </c>
      <c r="M15" s="96">
        <v>19.919246298788696</v>
      </c>
      <c r="N15" s="96">
        <v>14.905787348586811</v>
      </c>
      <c r="O15" s="96">
        <v>15.915208613728129</v>
      </c>
      <c r="P15" s="96">
        <v>13.559892328398385</v>
      </c>
      <c r="Q15" s="97">
        <v>12.550471063257065</v>
      </c>
      <c r="R15" s="97">
        <v>4.0713324360699872</v>
      </c>
    </row>
    <row r="16" spans="2:19">
      <c r="B16" s="6" t="s">
        <v>10</v>
      </c>
      <c r="C16" s="88">
        <v>10722</v>
      </c>
      <c r="D16" s="89">
        <v>33738.000000000102</v>
      </c>
      <c r="E16" s="13">
        <v>845</v>
      </c>
      <c r="F16" s="13">
        <v>2204</v>
      </c>
      <c r="G16" s="13">
        <v>2878</v>
      </c>
      <c r="H16" s="13">
        <v>2572</v>
      </c>
      <c r="I16" s="13">
        <v>1012</v>
      </c>
      <c r="J16" s="13">
        <v>596</v>
      </c>
      <c r="K16" s="14">
        <v>615</v>
      </c>
      <c r="L16" s="90">
        <v>7.8809923521731022</v>
      </c>
      <c r="M16" s="91">
        <v>20.555866442827831</v>
      </c>
      <c r="N16" s="91">
        <v>26.842007088229806</v>
      </c>
      <c r="O16" s="91">
        <v>23.988061928744635</v>
      </c>
      <c r="P16" s="91">
        <v>9.4385375862712184</v>
      </c>
      <c r="Q16" s="92">
        <v>5.5586644282783064</v>
      </c>
      <c r="R16" s="92">
        <v>5.7358701734750976</v>
      </c>
    </row>
    <row r="17" spans="2:18">
      <c r="B17" s="2" t="s">
        <v>11</v>
      </c>
      <c r="C17" s="93">
        <v>2614</v>
      </c>
      <c r="D17" s="94">
        <v>8093.99999999999</v>
      </c>
      <c r="E17" s="9">
        <v>193</v>
      </c>
      <c r="F17" s="9">
        <v>465</v>
      </c>
      <c r="G17" s="9">
        <v>516</v>
      </c>
      <c r="H17" s="9">
        <v>433</v>
      </c>
      <c r="I17" s="9">
        <v>279</v>
      </c>
      <c r="J17" s="9">
        <v>273</v>
      </c>
      <c r="K17" s="10">
        <v>455</v>
      </c>
      <c r="L17" s="95">
        <v>7.3833205814843152</v>
      </c>
      <c r="M17" s="96">
        <v>17.788829380260136</v>
      </c>
      <c r="N17" s="96">
        <v>19.739862280030604</v>
      </c>
      <c r="O17" s="96">
        <v>16.564651874521804</v>
      </c>
      <c r="P17" s="96">
        <v>10.673297628156082</v>
      </c>
      <c r="Q17" s="97">
        <v>10.443764345830145</v>
      </c>
      <c r="R17" s="97">
        <v>17.406273909716909</v>
      </c>
    </row>
    <row r="18" spans="2:18">
      <c r="B18" s="6" t="s">
        <v>12</v>
      </c>
      <c r="C18" s="88">
        <v>495</v>
      </c>
      <c r="D18" s="89">
        <v>1967</v>
      </c>
      <c r="E18" s="13">
        <v>18</v>
      </c>
      <c r="F18" s="13">
        <v>70</v>
      </c>
      <c r="G18" s="13">
        <v>81</v>
      </c>
      <c r="H18" s="13">
        <v>98</v>
      </c>
      <c r="I18" s="13">
        <v>77</v>
      </c>
      <c r="J18" s="13">
        <v>104</v>
      </c>
      <c r="K18" s="14">
        <v>47</v>
      </c>
      <c r="L18" s="90">
        <v>3.6363636363636362</v>
      </c>
      <c r="M18" s="91">
        <v>14.14141414141414</v>
      </c>
      <c r="N18" s="91">
        <v>16.363636363636363</v>
      </c>
      <c r="O18" s="91">
        <v>19.797979797979799</v>
      </c>
      <c r="P18" s="91">
        <v>15.555555555555555</v>
      </c>
      <c r="Q18" s="92">
        <v>21.01010101010101</v>
      </c>
      <c r="R18" s="92">
        <v>9.4949494949494948</v>
      </c>
    </row>
    <row r="19" spans="2:18">
      <c r="B19" s="2" t="s">
        <v>13</v>
      </c>
      <c r="C19" s="93">
        <v>3067</v>
      </c>
      <c r="D19" s="94">
        <v>15938</v>
      </c>
      <c r="E19" s="9">
        <v>87</v>
      </c>
      <c r="F19" s="9">
        <v>206</v>
      </c>
      <c r="G19" s="9">
        <v>326</v>
      </c>
      <c r="H19" s="9">
        <v>510</v>
      </c>
      <c r="I19" s="9">
        <v>335</v>
      </c>
      <c r="J19" s="9">
        <v>1176</v>
      </c>
      <c r="K19" s="10">
        <v>427</v>
      </c>
      <c r="L19" s="95">
        <v>2.8366481904140857</v>
      </c>
      <c r="M19" s="96">
        <v>6.7166612324747312</v>
      </c>
      <c r="N19" s="96">
        <v>10.629279426149331</v>
      </c>
      <c r="O19" s="96">
        <v>16.628627323117051</v>
      </c>
      <c r="P19" s="96">
        <v>10.922725790674926</v>
      </c>
      <c r="Q19" s="97">
        <v>38.343658298011086</v>
      </c>
      <c r="R19" s="97">
        <v>13.922399739158786</v>
      </c>
    </row>
    <row r="20" spans="2:18">
      <c r="B20" s="6" t="s">
        <v>14</v>
      </c>
      <c r="C20" s="88">
        <v>1816</v>
      </c>
      <c r="D20" s="89">
        <v>6564</v>
      </c>
      <c r="E20" s="13">
        <v>185</v>
      </c>
      <c r="F20" s="13">
        <v>201</v>
      </c>
      <c r="G20" s="13">
        <v>256</v>
      </c>
      <c r="H20" s="13">
        <v>290</v>
      </c>
      <c r="I20" s="13">
        <v>192</v>
      </c>
      <c r="J20" s="13">
        <v>368</v>
      </c>
      <c r="K20" s="14">
        <v>324</v>
      </c>
      <c r="L20" s="90">
        <v>10.187224669603525</v>
      </c>
      <c r="M20" s="91">
        <v>11.068281938325992</v>
      </c>
      <c r="N20" s="91">
        <v>14.096916299559473</v>
      </c>
      <c r="O20" s="91">
        <v>15.969162995594713</v>
      </c>
      <c r="P20" s="91">
        <v>10.572687224669604</v>
      </c>
      <c r="Q20" s="92">
        <v>20.264317180616739</v>
      </c>
      <c r="R20" s="92">
        <v>17.841409691629956</v>
      </c>
    </row>
    <row r="21" spans="2:18">
      <c r="B21" s="2" t="s">
        <v>15</v>
      </c>
      <c r="C21" s="98">
        <v>1858</v>
      </c>
      <c r="D21" s="99">
        <v>7604.00000000002</v>
      </c>
      <c r="E21" s="9">
        <v>235</v>
      </c>
      <c r="F21" s="9">
        <v>283</v>
      </c>
      <c r="G21" s="9">
        <v>313</v>
      </c>
      <c r="H21" s="9">
        <v>246</v>
      </c>
      <c r="I21" s="9">
        <v>244</v>
      </c>
      <c r="J21" s="9">
        <v>486</v>
      </c>
      <c r="K21" s="10">
        <v>51</v>
      </c>
      <c r="L21" s="95">
        <v>12.64800861141012</v>
      </c>
      <c r="M21" s="96">
        <v>15.231431646932187</v>
      </c>
      <c r="N21" s="96">
        <v>16.846071044133478</v>
      </c>
      <c r="O21" s="96">
        <v>13.240043057050594</v>
      </c>
      <c r="P21" s="96">
        <v>13.132400430570506</v>
      </c>
      <c r="Q21" s="97">
        <v>26.157158234660926</v>
      </c>
      <c r="R21" s="97">
        <v>2.744886975242196</v>
      </c>
    </row>
    <row r="22" spans="2:18">
      <c r="B22" s="6" t="s">
        <v>16</v>
      </c>
      <c r="C22" s="88">
        <v>1347</v>
      </c>
      <c r="D22" s="100">
        <v>5826</v>
      </c>
      <c r="E22" s="13">
        <v>39</v>
      </c>
      <c r="F22" s="13">
        <v>216</v>
      </c>
      <c r="G22" s="13">
        <v>284</v>
      </c>
      <c r="H22" s="13">
        <v>226</v>
      </c>
      <c r="I22" s="13">
        <v>168</v>
      </c>
      <c r="J22" s="13">
        <v>331</v>
      </c>
      <c r="K22" s="14">
        <v>83</v>
      </c>
      <c r="L22" s="90">
        <v>2.8953229398663698</v>
      </c>
      <c r="M22" s="101">
        <v>16.035634743875278</v>
      </c>
      <c r="N22" s="91">
        <v>21.083890126206384</v>
      </c>
      <c r="O22" s="101">
        <v>16.778025241276911</v>
      </c>
      <c r="P22" s="101">
        <v>12.472160356347439</v>
      </c>
      <c r="Q22" s="102">
        <v>24.57312546399406</v>
      </c>
      <c r="R22" s="102">
        <v>6.1618411284335561</v>
      </c>
    </row>
    <row r="23" spans="2:18">
      <c r="B23" s="4" t="s">
        <v>17</v>
      </c>
      <c r="C23" s="20">
        <v>12236</v>
      </c>
      <c r="D23" s="20">
        <v>50610.999999999898</v>
      </c>
      <c r="E23" s="20">
        <v>1122</v>
      </c>
      <c r="F23" s="21">
        <v>1325</v>
      </c>
      <c r="G23" s="21">
        <v>1512</v>
      </c>
      <c r="H23" s="21">
        <v>1557</v>
      </c>
      <c r="I23" s="21">
        <v>1156</v>
      </c>
      <c r="J23" s="21">
        <v>3210</v>
      </c>
      <c r="K23" s="20">
        <v>2354</v>
      </c>
      <c r="L23" s="103">
        <v>9.1696632886564231</v>
      </c>
      <c r="M23" s="104">
        <v>10.828702190258255</v>
      </c>
      <c r="N23" s="104">
        <v>12.356979405034325</v>
      </c>
      <c r="O23" s="105">
        <v>12.724746649231774</v>
      </c>
      <c r="P23" s="105">
        <v>9.4475318731611644</v>
      </c>
      <c r="Q23" s="106">
        <v>26.234063419418113</v>
      </c>
      <c r="R23" s="106">
        <v>19.238313174239948</v>
      </c>
    </row>
    <row r="24" spans="2:18">
      <c r="B24" s="2" t="s">
        <v>18</v>
      </c>
      <c r="C24" s="22">
        <v>47809</v>
      </c>
      <c r="D24" s="22">
        <v>147786</v>
      </c>
      <c r="E24" s="23">
        <v>6345</v>
      </c>
      <c r="F24" s="23">
        <v>9237</v>
      </c>
      <c r="G24" s="23">
        <v>9205</v>
      </c>
      <c r="H24" s="23">
        <v>8001</v>
      </c>
      <c r="I24" s="23">
        <v>4771</v>
      </c>
      <c r="J24" s="23">
        <v>4967</v>
      </c>
      <c r="K24" s="23">
        <v>5283</v>
      </c>
      <c r="L24" s="107">
        <v>13.271559748164572</v>
      </c>
      <c r="M24" s="96">
        <v>19.320630006902466</v>
      </c>
      <c r="N24" s="96">
        <v>19.253697002656402</v>
      </c>
      <c r="O24" s="96">
        <v>16.735342717898305</v>
      </c>
      <c r="P24" s="96">
        <v>9.979292601811375</v>
      </c>
      <c r="Q24" s="97">
        <v>10.389257252818506</v>
      </c>
      <c r="R24" s="97">
        <v>11.050220669748374</v>
      </c>
    </row>
    <row r="25" spans="2:18">
      <c r="B25" s="5" t="s">
        <v>19</v>
      </c>
      <c r="C25" s="24">
        <v>60045</v>
      </c>
      <c r="D25" s="24">
        <v>198397.00000000099</v>
      </c>
      <c r="E25" s="25">
        <v>7467</v>
      </c>
      <c r="F25" s="25">
        <v>10562</v>
      </c>
      <c r="G25" s="25">
        <v>10717</v>
      </c>
      <c r="H25" s="25">
        <v>9558</v>
      </c>
      <c r="I25" s="25">
        <v>5927</v>
      </c>
      <c r="J25" s="25">
        <v>8177</v>
      </c>
      <c r="K25" s="25">
        <v>7637</v>
      </c>
      <c r="L25" s="108">
        <v>12.4356732450662</v>
      </c>
      <c r="M25" s="109">
        <v>17.590140727787492</v>
      </c>
      <c r="N25" s="109">
        <v>17.848280456324421</v>
      </c>
      <c r="O25" s="109">
        <v>15.918061453909568</v>
      </c>
      <c r="P25" s="109">
        <v>9.870930135731534</v>
      </c>
      <c r="Q25" s="109">
        <v>13.618119743525689</v>
      </c>
      <c r="R25" s="109">
        <v>12.718794237655093</v>
      </c>
    </row>
    <row r="26" spans="2:18">
      <c r="B26" s="141" t="s">
        <v>37</v>
      </c>
      <c r="C26" s="141"/>
      <c r="D26" s="141"/>
      <c r="E26" s="141"/>
      <c r="F26" s="141"/>
      <c r="G26" s="141"/>
      <c r="H26" s="141"/>
      <c r="I26" s="141"/>
      <c r="J26" s="141"/>
      <c r="K26" s="141"/>
      <c r="L26" s="141"/>
      <c r="M26" s="141"/>
      <c r="N26" s="141"/>
      <c r="O26" s="141"/>
      <c r="P26" s="141"/>
      <c r="Q26" s="141"/>
      <c r="R26" s="141"/>
    </row>
    <row r="27" spans="2:18">
      <c r="B27" s="141" t="s">
        <v>66</v>
      </c>
      <c r="C27" s="141"/>
      <c r="D27" s="141"/>
      <c r="E27" s="141"/>
      <c r="F27" s="141"/>
      <c r="G27" s="141"/>
      <c r="H27" s="141"/>
      <c r="I27" s="141"/>
      <c r="J27" s="141"/>
      <c r="K27" s="141"/>
      <c r="L27" s="141"/>
      <c r="M27" s="141"/>
      <c r="N27" s="141"/>
      <c r="O27" s="141"/>
      <c r="P27" s="141"/>
      <c r="Q27" s="141"/>
      <c r="R27" s="141"/>
    </row>
    <row r="30" spans="2:18">
      <c r="C30" s="110"/>
      <c r="D30" s="110"/>
      <c r="E30" s="110"/>
      <c r="F30" s="110"/>
      <c r="G30" s="110"/>
      <c r="H30" s="110"/>
      <c r="I30" s="110"/>
      <c r="J30" s="110"/>
      <c r="K30" s="110"/>
    </row>
  </sheetData>
  <mergeCells count="9">
    <mergeCell ref="B26:R26"/>
    <mergeCell ref="B27:R27"/>
    <mergeCell ref="B2:R2"/>
    <mergeCell ref="B3:B6"/>
    <mergeCell ref="C3:C6"/>
    <mergeCell ref="D3:D6"/>
    <mergeCell ref="E3:R4"/>
    <mergeCell ref="E6:K6"/>
    <mergeCell ref="L6:R6"/>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7B7CB-FE5A-468B-AB0A-83CE20DB1BE1}">
  <sheetPr published="0">
    <tabColor rgb="FF002060"/>
  </sheetPr>
  <dimension ref="B2:R27"/>
  <sheetViews>
    <sheetView topLeftCell="B1" zoomScale="55" zoomScaleNormal="55" workbookViewId="0">
      <selection activeCell="B2" sqref="B2:R2"/>
    </sheetView>
  </sheetViews>
  <sheetFormatPr baseColWidth="10" defaultColWidth="9.3984375" defaultRowHeight="14.4"/>
  <cols>
    <col min="1" max="1" width="9.3984375" style="82"/>
    <col min="2" max="2" width="25.59765625" style="82" customWidth="1"/>
    <col min="3" max="18" width="15.69921875" style="82" customWidth="1"/>
    <col min="19" max="20" width="12.09765625" style="82" customWidth="1"/>
    <col min="21" max="16384" width="9.3984375" style="82"/>
  </cols>
  <sheetData>
    <row r="2" spans="2:18" ht="15.45" customHeight="1">
      <c r="B2" s="142" t="s">
        <v>67</v>
      </c>
      <c r="C2" s="142"/>
      <c r="D2" s="142"/>
      <c r="E2" s="142"/>
      <c r="F2" s="142"/>
      <c r="G2" s="142"/>
      <c r="H2" s="142"/>
      <c r="I2" s="142"/>
      <c r="J2" s="142"/>
      <c r="K2" s="142"/>
      <c r="L2" s="142"/>
      <c r="M2" s="142"/>
      <c r="N2" s="142"/>
      <c r="O2" s="142"/>
      <c r="P2" s="142"/>
      <c r="Q2" s="142"/>
      <c r="R2" s="142"/>
    </row>
    <row r="3" spans="2:18" ht="15" customHeight="1">
      <c r="B3" s="143" t="s">
        <v>20</v>
      </c>
      <c r="C3" s="146" t="s">
        <v>44</v>
      </c>
      <c r="D3" s="146" t="s">
        <v>22</v>
      </c>
      <c r="E3" s="149" t="s">
        <v>45</v>
      </c>
      <c r="F3" s="150"/>
      <c r="G3" s="150"/>
      <c r="H3" s="150"/>
      <c r="I3" s="150"/>
      <c r="J3" s="150"/>
      <c r="K3" s="150"/>
      <c r="L3" s="150"/>
      <c r="M3" s="150"/>
      <c r="N3" s="150"/>
      <c r="O3" s="150"/>
      <c r="P3" s="150"/>
      <c r="Q3" s="150"/>
      <c r="R3" s="151"/>
    </row>
    <row r="4" spans="2:18">
      <c r="B4" s="144"/>
      <c r="C4" s="147"/>
      <c r="D4" s="147"/>
      <c r="E4" s="152"/>
      <c r="F4" s="153"/>
      <c r="G4" s="153"/>
      <c r="H4" s="153"/>
      <c r="I4" s="153"/>
      <c r="J4" s="153"/>
      <c r="K4" s="153"/>
      <c r="L4" s="153"/>
      <c r="M4" s="153"/>
      <c r="N4" s="153"/>
      <c r="O4" s="153"/>
      <c r="P4" s="153"/>
      <c r="Q4" s="153"/>
      <c r="R4" s="154"/>
    </row>
    <row r="5" spans="2:18" ht="28.8">
      <c r="B5" s="144"/>
      <c r="C5" s="147"/>
      <c r="D5" s="147"/>
      <c r="E5" s="3">
        <v>1</v>
      </c>
      <c r="F5" s="26">
        <v>2</v>
      </c>
      <c r="G5" s="26">
        <v>3</v>
      </c>
      <c r="H5" s="26">
        <v>4</v>
      </c>
      <c r="I5" s="26">
        <v>5</v>
      </c>
      <c r="J5" s="26" t="s">
        <v>24</v>
      </c>
      <c r="K5" s="26" t="s">
        <v>25</v>
      </c>
      <c r="L5" s="26">
        <v>1</v>
      </c>
      <c r="M5" s="26">
        <v>2</v>
      </c>
      <c r="N5" s="26">
        <v>3</v>
      </c>
      <c r="O5" s="26">
        <v>4</v>
      </c>
      <c r="P5" s="3">
        <v>5</v>
      </c>
      <c r="Q5" s="26" t="s">
        <v>24</v>
      </c>
      <c r="R5" s="26" t="s">
        <v>25</v>
      </c>
    </row>
    <row r="6" spans="2:18">
      <c r="B6" s="145"/>
      <c r="C6" s="148"/>
      <c r="D6" s="148"/>
      <c r="E6" s="155" t="s">
        <v>0</v>
      </c>
      <c r="F6" s="156"/>
      <c r="G6" s="156"/>
      <c r="H6" s="156"/>
      <c r="I6" s="156"/>
      <c r="J6" s="156"/>
      <c r="K6" s="157"/>
      <c r="L6" s="155" t="s">
        <v>21</v>
      </c>
      <c r="M6" s="156"/>
      <c r="N6" s="156"/>
      <c r="O6" s="156"/>
      <c r="P6" s="156"/>
      <c r="Q6" s="156"/>
      <c r="R6" s="157"/>
    </row>
    <row r="7" spans="2:18">
      <c r="B7" s="1" t="s">
        <v>1</v>
      </c>
      <c r="C7" s="83">
        <v>9414</v>
      </c>
      <c r="D7" s="84">
        <v>24572.999999999902</v>
      </c>
      <c r="E7" s="9">
        <v>1584</v>
      </c>
      <c r="F7" s="9">
        <v>2125</v>
      </c>
      <c r="G7" s="9">
        <v>1552</v>
      </c>
      <c r="H7" s="9">
        <v>1134</v>
      </c>
      <c r="I7" s="9">
        <v>658</v>
      </c>
      <c r="J7" s="9">
        <v>679</v>
      </c>
      <c r="K7" s="10">
        <v>1682</v>
      </c>
      <c r="L7" s="85">
        <v>16.826003824091778</v>
      </c>
      <c r="M7" s="86">
        <v>22.572763968557467</v>
      </c>
      <c r="N7" s="86">
        <v>16.486084554918207</v>
      </c>
      <c r="O7" s="86">
        <v>12.045889101338432</v>
      </c>
      <c r="P7" s="86">
        <v>6.9895899723815589</v>
      </c>
      <c r="Q7" s="85">
        <v>7.2126619927767157</v>
      </c>
      <c r="R7" s="85">
        <v>17.86700658593584</v>
      </c>
    </row>
    <row r="8" spans="2:18">
      <c r="B8" s="6" t="s">
        <v>2</v>
      </c>
      <c r="C8" s="88">
        <v>9343</v>
      </c>
      <c r="D8" s="89">
        <v>28996.999999999902</v>
      </c>
      <c r="E8" s="13">
        <v>1314</v>
      </c>
      <c r="F8" s="13">
        <v>1671</v>
      </c>
      <c r="G8" s="13">
        <v>1799</v>
      </c>
      <c r="H8" s="13">
        <v>1512</v>
      </c>
      <c r="I8" s="13">
        <v>898</v>
      </c>
      <c r="J8" s="13">
        <v>1052</v>
      </c>
      <c r="K8" s="14">
        <v>1097</v>
      </c>
      <c r="L8" s="90">
        <v>14.064005137536123</v>
      </c>
      <c r="M8" s="91">
        <v>17.885047629241143</v>
      </c>
      <c r="N8" s="91">
        <v>19.255057262121376</v>
      </c>
      <c r="O8" s="91">
        <v>16.18323878839773</v>
      </c>
      <c r="P8" s="91">
        <v>9.6114738306753722</v>
      </c>
      <c r="Q8" s="92">
        <v>11.2597666702344</v>
      </c>
      <c r="R8" s="92">
        <v>11.741410681793857</v>
      </c>
    </row>
    <row r="9" spans="2:18">
      <c r="B9" s="2" t="s">
        <v>3</v>
      </c>
      <c r="C9" s="93">
        <v>2832</v>
      </c>
      <c r="D9" s="94">
        <v>7473.99999999999</v>
      </c>
      <c r="E9" s="9">
        <v>481</v>
      </c>
      <c r="F9" s="9">
        <v>456</v>
      </c>
      <c r="G9" s="9">
        <v>268</v>
      </c>
      <c r="H9" s="9">
        <v>156</v>
      </c>
      <c r="I9" s="9">
        <v>146</v>
      </c>
      <c r="J9" s="9">
        <v>346</v>
      </c>
      <c r="K9" s="10">
        <v>979</v>
      </c>
      <c r="L9" s="95">
        <v>16.984463276836159</v>
      </c>
      <c r="M9" s="96">
        <v>16.101694915254235</v>
      </c>
      <c r="N9" s="96">
        <v>9.463276836158192</v>
      </c>
      <c r="O9" s="96">
        <v>5.508474576271186</v>
      </c>
      <c r="P9" s="96">
        <v>5.1553672316384178</v>
      </c>
      <c r="Q9" s="97">
        <v>12.217514124293785</v>
      </c>
      <c r="R9" s="97">
        <v>34.569209039548021</v>
      </c>
    </row>
    <row r="10" spans="2:18">
      <c r="B10" s="6" t="s">
        <v>4</v>
      </c>
      <c r="C10" s="88">
        <v>1627</v>
      </c>
      <c r="D10" s="89">
        <v>7076.99999999999</v>
      </c>
      <c r="E10" s="13">
        <v>140</v>
      </c>
      <c r="F10" s="13">
        <v>164</v>
      </c>
      <c r="G10" s="13">
        <v>213</v>
      </c>
      <c r="H10" s="13">
        <v>190</v>
      </c>
      <c r="I10" s="13">
        <v>182</v>
      </c>
      <c r="J10" s="13">
        <v>463</v>
      </c>
      <c r="K10" s="14">
        <v>275</v>
      </c>
      <c r="L10" s="90">
        <v>8.6047940995697605</v>
      </c>
      <c r="M10" s="91">
        <v>10.079901659496004</v>
      </c>
      <c r="N10" s="91">
        <v>13.09157959434542</v>
      </c>
      <c r="O10" s="91">
        <v>11.677934849416104</v>
      </c>
      <c r="P10" s="91">
        <v>11.186232329440688</v>
      </c>
      <c r="Q10" s="92">
        <v>28.457283343577132</v>
      </c>
      <c r="R10" s="92">
        <v>16.902274124154886</v>
      </c>
    </row>
    <row r="11" spans="2:18">
      <c r="B11" s="2" t="s">
        <v>5</v>
      </c>
      <c r="C11" s="93">
        <v>462</v>
      </c>
      <c r="D11" s="94">
        <v>1828</v>
      </c>
      <c r="E11" s="9">
        <v>83</v>
      </c>
      <c r="F11" s="9">
        <v>70</v>
      </c>
      <c r="G11" s="9">
        <v>63</v>
      </c>
      <c r="H11" s="9">
        <v>71</v>
      </c>
      <c r="I11" s="9">
        <v>40</v>
      </c>
      <c r="J11" s="9">
        <v>129</v>
      </c>
      <c r="K11" s="10">
        <v>6</v>
      </c>
      <c r="L11" s="95">
        <v>17.965367965367964</v>
      </c>
      <c r="M11" s="96">
        <v>15.151515151515152</v>
      </c>
      <c r="N11" s="96">
        <v>13.636363636363635</v>
      </c>
      <c r="O11" s="96">
        <v>15.367965367965366</v>
      </c>
      <c r="P11" s="96">
        <v>8.6580086580086579</v>
      </c>
      <c r="Q11" s="97">
        <v>27.922077922077921</v>
      </c>
      <c r="R11" s="97">
        <v>1.2987012987012987</v>
      </c>
    </row>
    <row r="12" spans="2:18">
      <c r="B12" s="6" t="s">
        <v>6</v>
      </c>
      <c r="C12" s="88">
        <v>1165</v>
      </c>
      <c r="D12" s="89">
        <v>4297</v>
      </c>
      <c r="E12" s="13">
        <v>153</v>
      </c>
      <c r="F12" s="13">
        <v>199</v>
      </c>
      <c r="G12" s="13">
        <v>183</v>
      </c>
      <c r="H12" s="13">
        <v>130</v>
      </c>
      <c r="I12" s="13">
        <v>108</v>
      </c>
      <c r="J12" s="13">
        <v>263</v>
      </c>
      <c r="K12" s="14">
        <v>129</v>
      </c>
      <c r="L12" s="90">
        <v>13.133047210300431</v>
      </c>
      <c r="M12" s="91">
        <v>17.081545064377682</v>
      </c>
      <c r="N12" s="91">
        <v>15.708154506437769</v>
      </c>
      <c r="O12" s="91">
        <v>11.158798283261802</v>
      </c>
      <c r="P12" s="91">
        <v>9.2703862660944196</v>
      </c>
      <c r="Q12" s="92">
        <v>22.57510729613734</v>
      </c>
      <c r="R12" s="92">
        <v>11.072961373390559</v>
      </c>
    </row>
    <row r="13" spans="2:18">
      <c r="B13" s="2" t="s">
        <v>7</v>
      </c>
      <c r="C13" s="93">
        <v>4308</v>
      </c>
      <c r="D13" s="94">
        <v>14481</v>
      </c>
      <c r="E13" s="9">
        <v>481</v>
      </c>
      <c r="F13" s="9">
        <v>725</v>
      </c>
      <c r="G13" s="9">
        <v>789</v>
      </c>
      <c r="H13" s="9">
        <v>753</v>
      </c>
      <c r="I13" s="9">
        <v>599</v>
      </c>
      <c r="J13" s="9">
        <v>564</v>
      </c>
      <c r="K13" s="10">
        <v>397</v>
      </c>
      <c r="L13" s="95">
        <v>11.165273909006499</v>
      </c>
      <c r="M13" s="96">
        <v>16.829155060352832</v>
      </c>
      <c r="N13" s="96">
        <v>18.314763231197773</v>
      </c>
      <c r="O13" s="96">
        <v>17.479108635097493</v>
      </c>
      <c r="P13" s="96">
        <v>13.904363974001857</v>
      </c>
      <c r="Q13" s="97">
        <v>13.09192200557103</v>
      </c>
      <c r="R13" s="97">
        <v>9.2154131847725171</v>
      </c>
    </row>
    <row r="14" spans="2:18">
      <c r="B14" s="6" t="s">
        <v>8</v>
      </c>
      <c r="C14" s="88">
        <v>965</v>
      </c>
      <c r="D14" s="89">
        <v>5499</v>
      </c>
      <c r="E14" s="13">
        <v>59</v>
      </c>
      <c r="F14" s="13">
        <v>76</v>
      </c>
      <c r="G14" s="13">
        <v>157</v>
      </c>
      <c r="H14" s="13">
        <v>139</v>
      </c>
      <c r="I14" s="13">
        <v>113</v>
      </c>
      <c r="J14" s="13">
        <v>367</v>
      </c>
      <c r="K14" s="14">
        <v>54</v>
      </c>
      <c r="L14" s="90">
        <v>6.113989637305699</v>
      </c>
      <c r="M14" s="91">
        <v>7.8756476683937828</v>
      </c>
      <c r="N14" s="91">
        <v>16.269430051813472</v>
      </c>
      <c r="O14" s="91">
        <v>14.404145077720207</v>
      </c>
      <c r="P14" s="91">
        <v>11.709844559585491</v>
      </c>
      <c r="Q14" s="92">
        <v>38.031088082901555</v>
      </c>
      <c r="R14" s="92">
        <v>5.5958549222797931</v>
      </c>
    </row>
    <row r="15" spans="2:18">
      <c r="B15" s="2" t="s">
        <v>9</v>
      </c>
      <c r="C15" s="93">
        <v>5379</v>
      </c>
      <c r="D15" s="94">
        <v>17998</v>
      </c>
      <c r="E15" s="9">
        <v>923</v>
      </c>
      <c r="F15" s="9">
        <v>1064</v>
      </c>
      <c r="G15" s="9">
        <v>803</v>
      </c>
      <c r="H15" s="9">
        <v>902</v>
      </c>
      <c r="I15" s="9">
        <v>791</v>
      </c>
      <c r="J15" s="9">
        <v>730</v>
      </c>
      <c r="K15" s="10">
        <v>166</v>
      </c>
      <c r="L15" s="95">
        <v>17.159323294292619</v>
      </c>
      <c r="M15" s="96">
        <v>19.780628369585422</v>
      </c>
      <c r="N15" s="96">
        <v>14.928425357873209</v>
      </c>
      <c r="O15" s="96">
        <v>16.768916155419223</v>
      </c>
      <c r="P15" s="96">
        <v>14.70533556423127</v>
      </c>
      <c r="Q15" s="97">
        <v>13.571295779884737</v>
      </c>
      <c r="R15" s="97">
        <v>3.0860754787135156</v>
      </c>
    </row>
    <row r="16" spans="2:18">
      <c r="B16" s="6" t="s">
        <v>10</v>
      </c>
      <c r="C16" s="88">
        <v>10668</v>
      </c>
      <c r="D16" s="89">
        <v>33666</v>
      </c>
      <c r="E16" s="13">
        <v>818</v>
      </c>
      <c r="F16" s="13">
        <v>2195</v>
      </c>
      <c r="G16" s="13">
        <v>2875</v>
      </c>
      <c r="H16" s="13">
        <v>2571</v>
      </c>
      <c r="I16" s="13">
        <v>1012</v>
      </c>
      <c r="J16" s="13">
        <v>596</v>
      </c>
      <c r="K16" s="14">
        <v>601</v>
      </c>
      <c r="L16" s="90">
        <v>7.6677915260592417</v>
      </c>
      <c r="M16" s="91">
        <v>20.575553055868017</v>
      </c>
      <c r="N16" s="91">
        <v>26.949756280464943</v>
      </c>
      <c r="O16" s="91">
        <v>24.100112485939256</v>
      </c>
      <c r="P16" s="91">
        <v>9.4863142107236591</v>
      </c>
      <c r="Q16" s="92">
        <v>5.5868016497937756</v>
      </c>
      <c r="R16" s="92">
        <v>5.6336707911511059</v>
      </c>
    </row>
    <row r="17" spans="2:18">
      <c r="B17" s="2" t="s">
        <v>11</v>
      </c>
      <c r="C17" s="93">
        <v>2508</v>
      </c>
      <c r="D17" s="94">
        <v>7944.00000000001</v>
      </c>
      <c r="E17" s="9">
        <v>149</v>
      </c>
      <c r="F17" s="9">
        <v>451</v>
      </c>
      <c r="G17" s="9">
        <v>510</v>
      </c>
      <c r="H17" s="9">
        <v>431</v>
      </c>
      <c r="I17" s="9">
        <v>279</v>
      </c>
      <c r="J17" s="9">
        <v>271</v>
      </c>
      <c r="K17" s="10">
        <v>417</v>
      </c>
      <c r="L17" s="95">
        <v>5.9409888357256779</v>
      </c>
      <c r="M17" s="96">
        <v>17.982456140350877</v>
      </c>
      <c r="N17" s="96">
        <v>20.334928229665074</v>
      </c>
      <c r="O17" s="96">
        <v>17.185007974481657</v>
      </c>
      <c r="P17" s="96">
        <v>11.124401913875598</v>
      </c>
      <c r="Q17" s="97">
        <v>10.80542264752791</v>
      </c>
      <c r="R17" s="97">
        <v>16.626794258373206</v>
      </c>
    </row>
    <row r="18" spans="2:18">
      <c r="B18" s="6" t="s">
        <v>12</v>
      </c>
      <c r="C18" s="88">
        <v>474</v>
      </c>
      <c r="D18" s="89">
        <v>1893</v>
      </c>
      <c r="E18" s="13">
        <v>15</v>
      </c>
      <c r="F18" s="13">
        <v>63</v>
      </c>
      <c r="G18" s="13">
        <v>80</v>
      </c>
      <c r="H18" s="13">
        <v>97</v>
      </c>
      <c r="I18" s="13">
        <v>75</v>
      </c>
      <c r="J18" s="13">
        <v>101</v>
      </c>
      <c r="K18" s="14">
        <v>43</v>
      </c>
      <c r="L18" s="90">
        <v>3.1645569620253164</v>
      </c>
      <c r="M18" s="91">
        <v>13.291139240506327</v>
      </c>
      <c r="N18" s="91">
        <v>16.877637130801688</v>
      </c>
      <c r="O18" s="91">
        <v>20.464135021097047</v>
      </c>
      <c r="P18" s="91">
        <v>15.822784810126583</v>
      </c>
      <c r="Q18" s="92">
        <v>21.308016877637133</v>
      </c>
      <c r="R18" s="92">
        <v>9.071729957805907</v>
      </c>
    </row>
    <row r="19" spans="2:18">
      <c r="B19" s="2" t="s">
        <v>13</v>
      </c>
      <c r="C19" s="93">
        <v>2348</v>
      </c>
      <c r="D19" s="94">
        <v>12525</v>
      </c>
      <c r="E19" s="9">
        <v>60</v>
      </c>
      <c r="F19" s="9">
        <v>188</v>
      </c>
      <c r="G19" s="9">
        <v>301</v>
      </c>
      <c r="H19" s="9">
        <v>387</v>
      </c>
      <c r="I19" s="9">
        <v>311</v>
      </c>
      <c r="J19" s="9">
        <v>922</v>
      </c>
      <c r="K19" s="10">
        <v>179</v>
      </c>
      <c r="L19" s="95">
        <v>2.5553662691652468</v>
      </c>
      <c r="M19" s="96">
        <v>8.0068143100511087</v>
      </c>
      <c r="N19" s="96">
        <v>12.819420783645654</v>
      </c>
      <c r="O19" s="96">
        <v>16.482112436115841</v>
      </c>
      <c r="P19" s="96">
        <v>13.245315161839862</v>
      </c>
      <c r="Q19" s="97">
        <v>39.267461669505963</v>
      </c>
      <c r="R19" s="97">
        <v>7.623509369676321</v>
      </c>
    </row>
    <row r="20" spans="2:18">
      <c r="B20" s="6" t="s">
        <v>14</v>
      </c>
      <c r="C20" s="88">
        <v>1419</v>
      </c>
      <c r="D20" s="89">
        <v>5521</v>
      </c>
      <c r="E20" s="13">
        <v>106</v>
      </c>
      <c r="F20" s="13">
        <v>194</v>
      </c>
      <c r="G20" s="13">
        <v>245</v>
      </c>
      <c r="H20" s="13">
        <v>232</v>
      </c>
      <c r="I20" s="13">
        <v>175</v>
      </c>
      <c r="J20" s="13">
        <v>320</v>
      </c>
      <c r="K20" s="14">
        <v>147</v>
      </c>
      <c r="L20" s="90">
        <v>7.4700493305144473</v>
      </c>
      <c r="M20" s="91">
        <v>13.671599718111347</v>
      </c>
      <c r="N20" s="91">
        <v>17.265680056377729</v>
      </c>
      <c r="O20" s="91">
        <v>16.349541930937281</v>
      </c>
      <c r="P20" s="91">
        <v>12.332628611698379</v>
      </c>
      <c r="Q20" s="92">
        <v>22.551092318534181</v>
      </c>
      <c r="R20" s="92">
        <v>10.359408033826638</v>
      </c>
    </row>
    <row r="21" spans="2:18">
      <c r="B21" s="2" t="s">
        <v>15</v>
      </c>
      <c r="C21" s="98">
        <v>1818</v>
      </c>
      <c r="D21" s="99">
        <v>7369</v>
      </c>
      <c r="E21" s="9">
        <v>230</v>
      </c>
      <c r="F21" s="9">
        <v>281</v>
      </c>
      <c r="G21" s="9">
        <v>305</v>
      </c>
      <c r="H21" s="9">
        <v>244</v>
      </c>
      <c r="I21" s="9">
        <v>241</v>
      </c>
      <c r="J21" s="9">
        <v>469</v>
      </c>
      <c r="K21" s="10">
        <v>48</v>
      </c>
      <c r="L21" s="95">
        <v>12.651265126512651</v>
      </c>
      <c r="M21" s="96">
        <v>15.456545654565456</v>
      </c>
      <c r="N21" s="96">
        <v>16.776677667766776</v>
      </c>
      <c r="O21" s="96">
        <v>13.421342134213422</v>
      </c>
      <c r="P21" s="96">
        <v>13.256325632563257</v>
      </c>
      <c r="Q21" s="97">
        <v>25.797579757975797</v>
      </c>
      <c r="R21" s="97">
        <v>2.6402640264026402</v>
      </c>
    </row>
    <row r="22" spans="2:18">
      <c r="B22" s="6" t="s">
        <v>16</v>
      </c>
      <c r="C22" s="88">
        <v>1347</v>
      </c>
      <c r="D22" s="100">
        <v>5826</v>
      </c>
      <c r="E22" s="13">
        <v>39</v>
      </c>
      <c r="F22" s="13">
        <v>216</v>
      </c>
      <c r="G22" s="13">
        <v>284</v>
      </c>
      <c r="H22" s="13">
        <v>226</v>
      </c>
      <c r="I22" s="13">
        <v>168</v>
      </c>
      <c r="J22" s="13">
        <v>331</v>
      </c>
      <c r="K22" s="14">
        <v>83</v>
      </c>
      <c r="L22" s="90">
        <v>2.8953229398663698</v>
      </c>
      <c r="M22" s="101">
        <v>16.035634743875278</v>
      </c>
      <c r="N22" s="91">
        <v>21.083890126206384</v>
      </c>
      <c r="O22" s="101">
        <v>16.778025241276911</v>
      </c>
      <c r="P22" s="101">
        <v>12.472160356347439</v>
      </c>
      <c r="Q22" s="102">
        <v>24.57312546399406</v>
      </c>
      <c r="R22" s="102">
        <v>6.1618411284335561</v>
      </c>
    </row>
    <row r="23" spans="2:18">
      <c r="B23" s="4" t="s">
        <v>17</v>
      </c>
      <c r="C23" s="20">
        <v>10538</v>
      </c>
      <c r="D23" s="20">
        <v>43922</v>
      </c>
      <c r="E23" s="20">
        <v>885</v>
      </c>
      <c r="F23" s="21">
        <v>1294</v>
      </c>
      <c r="G23" s="21">
        <v>1468</v>
      </c>
      <c r="H23" s="21">
        <v>1330</v>
      </c>
      <c r="I23" s="21">
        <v>1095</v>
      </c>
      <c r="J23" s="21">
        <v>2749</v>
      </c>
      <c r="K23" s="20">
        <v>1717</v>
      </c>
      <c r="L23" s="103">
        <v>8.3981780223951414</v>
      </c>
      <c r="M23" s="104">
        <v>12.279369899411654</v>
      </c>
      <c r="N23" s="104">
        <v>13.930537103814766</v>
      </c>
      <c r="O23" s="105">
        <v>12.620990700322643</v>
      </c>
      <c r="P23" s="105">
        <v>10.390966027709243</v>
      </c>
      <c r="Q23" s="106">
        <v>26.086543936230782</v>
      </c>
      <c r="R23" s="106">
        <v>16.293414310115772</v>
      </c>
    </row>
    <row r="24" spans="2:18">
      <c r="B24" s="2" t="s">
        <v>18</v>
      </c>
      <c r="C24" s="22">
        <v>45539</v>
      </c>
      <c r="D24" s="22">
        <v>143046</v>
      </c>
      <c r="E24" s="23">
        <v>5750</v>
      </c>
      <c r="F24" s="23">
        <v>8844</v>
      </c>
      <c r="G24" s="23">
        <v>8959</v>
      </c>
      <c r="H24" s="23">
        <v>7845</v>
      </c>
      <c r="I24" s="23">
        <v>4701</v>
      </c>
      <c r="J24" s="23">
        <v>4854</v>
      </c>
      <c r="K24" s="23">
        <v>4586</v>
      </c>
      <c r="L24" s="107">
        <v>12.626539888886448</v>
      </c>
      <c r="M24" s="96">
        <v>19.420716309097696</v>
      </c>
      <c r="N24" s="96">
        <v>19.673247106875426</v>
      </c>
      <c r="O24" s="96">
        <v>17.226992248402468</v>
      </c>
      <c r="P24" s="96">
        <v>10.323019829157426</v>
      </c>
      <c r="Q24" s="97">
        <v>10.65899558620084</v>
      </c>
      <c r="R24" s="97">
        <v>10.070489031379697</v>
      </c>
    </row>
    <row r="25" spans="2:18">
      <c r="B25" s="5" t="s">
        <v>19</v>
      </c>
      <c r="C25" s="24">
        <v>56077</v>
      </c>
      <c r="D25" s="24">
        <v>186967.99999999901</v>
      </c>
      <c r="E25" s="25">
        <v>6635</v>
      </c>
      <c r="F25" s="25">
        <v>10138</v>
      </c>
      <c r="G25" s="25">
        <v>10427</v>
      </c>
      <c r="H25" s="25">
        <v>9175</v>
      </c>
      <c r="I25" s="25">
        <v>5796</v>
      </c>
      <c r="J25" s="25">
        <v>7603</v>
      </c>
      <c r="K25" s="25">
        <v>6303</v>
      </c>
      <c r="L25" s="108">
        <v>11.831945360843127</v>
      </c>
      <c r="M25" s="109">
        <v>18.07871319792428</v>
      </c>
      <c r="N25" s="109">
        <v>18.59407600263923</v>
      </c>
      <c r="O25" s="109">
        <v>16.361431602974484</v>
      </c>
      <c r="P25" s="109">
        <v>10.335788291099737</v>
      </c>
      <c r="Q25" s="109">
        <v>13.558143267293184</v>
      </c>
      <c r="R25" s="109">
        <v>11.239902277225958</v>
      </c>
    </row>
    <row r="26" spans="2:18">
      <c r="B26" s="141" t="s">
        <v>46</v>
      </c>
      <c r="C26" s="141"/>
      <c r="D26" s="141"/>
      <c r="E26" s="141"/>
      <c r="F26" s="141"/>
      <c r="G26" s="141"/>
      <c r="H26" s="141"/>
      <c r="I26" s="141"/>
      <c r="J26" s="141"/>
      <c r="K26" s="141"/>
      <c r="L26" s="141"/>
      <c r="M26" s="141"/>
      <c r="N26" s="141"/>
      <c r="O26" s="141"/>
      <c r="P26" s="141"/>
      <c r="Q26" s="141"/>
      <c r="R26" s="141"/>
    </row>
    <row r="27" spans="2:18">
      <c r="B27" s="141" t="s">
        <v>66</v>
      </c>
      <c r="C27" s="141"/>
      <c r="D27" s="141"/>
      <c r="E27" s="141"/>
      <c r="F27" s="141"/>
      <c r="G27" s="141"/>
      <c r="H27" s="141"/>
      <c r="I27" s="141"/>
      <c r="J27" s="141"/>
      <c r="K27" s="141"/>
      <c r="L27" s="141"/>
      <c r="M27" s="141"/>
      <c r="N27" s="141"/>
      <c r="O27" s="141"/>
      <c r="P27" s="141"/>
      <c r="Q27" s="141"/>
      <c r="R27" s="141"/>
    </row>
  </sheetData>
  <mergeCells count="9">
    <mergeCell ref="B26:R26"/>
    <mergeCell ref="B27:R27"/>
    <mergeCell ref="B2:R2"/>
    <mergeCell ref="B3:B6"/>
    <mergeCell ref="C3:C6"/>
    <mergeCell ref="D3:D6"/>
    <mergeCell ref="E3:R4"/>
    <mergeCell ref="E6:K6"/>
    <mergeCell ref="L6:R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BBC5-7C31-4330-BDDE-802E82EF7020}">
  <dimension ref="B2:S30"/>
  <sheetViews>
    <sheetView workbookViewId="0"/>
  </sheetViews>
  <sheetFormatPr baseColWidth="10" defaultColWidth="9.09765625" defaultRowHeight="15.6"/>
  <cols>
    <col min="2" max="2" width="24.8984375" customWidth="1"/>
    <col min="3" max="18" width="15.19921875" customWidth="1"/>
    <col min="19" max="20" width="11.69921875" customWidth="1"/>
  </cols>
  <sheetData>
    <row r="2" spans="2:19" ht="15.6" customHeight="1">
      <c r="B2" s="158" t="s">
        <v>62</v>
      </c>
      <c r="C2" s="158"/>
      <c r="D2" s="158"/>
      <c r="E2" s="158"/>
      <c r="F2" s="158"/>
      <c r="G2" s="158"/>
      <c r="H2" s="158"/>
      <c r="I2" s="158"/>
      <c r="J2" s="158"/>
      <c r="K2" s="158"/>
      <c r="L2" s="158"/>
      <c r="M2" s="158"/>
      <c r="N2" s="158"/>
      <c r="O2" s="158"/>
      <c r="P2" s="158"/>
      <c r="Q2" s="158"/>
      <c r="R2" s="158"/>
    </row>
    <row r="3" spans="2:19" ht="15" customHeight="1">
      <c r="B3" s="159" t="s">
        <v>20</v>
      </c>
      <c r="C3" s="146" t="s">
        <v>35</v>
      </c>
      <c r="D3" s="146" t="s">
        <v>22</v>
      </c>
      <c r="E3" s="149" t="s">
        <v>36</v>
      </c>
      <c r="F3" s="150"/>
      <c r="G3" s="150"/>
      <c r="H3" s="150"/>
      <c r="I3" s="150"/>
      <c r="J3" s="150"/>
      <c r="K3" s="150"/>
      <c r="L3" s="150"/>
      <c r="M3" s="150"/>
      <c r="N3" s="150"/>
      <c r="O3" s="150"/>
      <c r="P3" s="150"/>
      <c r="Q3" s="150"/>
      <c r="R3" s="151"/>
    </row>
    <row r="4" spans="2:19">
      <c r="B4" s="160"/>
      <c r="C4" s="147"/>
      <c r="D4" s="147"/>
      <c r="E4" s="152"/>
      <c r="F4" s="153"/>
      <c r="G4" s="153"/>
      <c r="H4" s="153"/>
      <c r="I4" s="153"/>
      <c r="J4" s="153"/>
      <c r="K4" s="153"/>
      <c r="L4" s="153"/>
      <c r="M4" s="153"/>
      <c r="N4" s="153"/>
      <c r="O4" s="153"/>
      <c r="P4" s="153"/>
      <c r="Q4" s="153"/>
      <c r="R4" s="154"/>
    </row>
    <row r="5" spans="2:19" ht="28.8">
      <c r="B5" s="160"/>
      <c r="C5" s="147"/>
      <c r="D5" s="147"/>
      <c r="E5" s="3">
        <v>1</v>
      </c>
      <c r="F5" s="26">
        <v>2</v>
      </c>
      <c r="G5" s="26">
        <v>3</v>
      </c>
      <c r="H5" s="26">
        <v>4</v>
      </c>
      <c r="I5" s="26">
        <v>5</v>
      </c>
      <c r="J5" s="26" t="s">
        <v>24</v>
      </c>
      <c r="K5" s="26" t="s">
        <v>25</v>
      </c>
      <c r="L5" s="26">
        <v>1</v>
      </c>
      <c r="M5" s="26">
        <v>2</v>
      </c>
      <c r="N5" s="26">
        <v>3</v>
      </c>
      <c r="O5" s="26">
        <v>4</v>
      </c>
      <c r="P5" s="3">
        <v>5</v>
      </c>
      <c r="Q5" s="26" t="s">
        <v>24</v>
      </c>
      <c r="R5" s="26" t="s">
        <v>25</v>
      </c>
    </row>
    <row r="6" spans="2:19">
      <c r="B6" s="161"/>
      <c r="C6" s="148"/>
      <c r="D6" s="148"/>
      <c r="E6" s="155" t="s">
        <v>0</v>
      </c>
      <c r="F6" s="156"/>
      <c r="G6" s="156"/>
      <c r="H6" s="156"/>
      <c r="I6" s="156"/>
      <c r="J6" s="156"/>
      <c r="K6" s="157"/>
      <c r="L6" s="155" t="s">
        <v>21</v>
      </c>
      <c r="M6" s="156"/>
      <c r="N6" s="156"/>
      <c r="O6" s="156"/>
      <c r="P6" s="156"/>
      <c r="Q6" s="156"/>
      <c r="R6" s="157"/>
    </row>
    <row r="7" spans="2:19">
      <c r="B7" s="1" t="s">
        <v>1</v>
      </c>
      <c r="C7" s="7">
        <v>9644</v>
      </c>
      <c r="D7" s="8">
        <v>22867</v>
      </c>
      <c r="E7" s="9">
        <v>1617</v>
      </c>
      <c r="F7" s="9">
        <v>2182</v>
      </c>
      <c r="G7" s="9">
        <v>1585</v>
      </c>
      <c r="H7" s="9">
        <v>1119</v>
      </c>
      <c r="I7" s="9">
        <v>630</v>
      </c>
      <c r="J7" s="9">
        <v>667</v>
      </c>
      <c r="K7" s="10">
        <v>1844</v>
      </c>
      <c r="L7" s="65">
        <f>E7/$C7*100</f>
        <v>16.766901700539194</v>
      </c>
      <c r="M7" s="66">
        <f>F7/$C7*100</f>
        <v>22.62546661136458</v>
      </c>
      <c r="N7" s="66">
        <f>G7/$C7*100</f>
        <v>16.435089174616341</v>
      </c>
      <c r="O7" s="66">
        <f>H7/$C7*100</f>
        <v>11.603069265864786</v>
      </c>
      <c r="P7" s="66">
        <f t="shared" ref="P7:R22" si="0">I7/$C7*100</f>
        <v>6.5325591041061797</v>
      </c>
      <c r="Q7" s="65">
        <f t="shared" si="0"/>
        <v>6.9162173372044791</v>
      </c>
      <c r="R7" s="65">
        <f t="shared" si="0"/>
        <v>19.120696806304437</v>
      </c>
      <c r="S7" s="27"/>
    </row>
    <row r="8" spans="2:19">
      <c r="B8" s="6" t="s">
        <v>2</v>
      </c>
      <c r="C8" s="11">
        <v>10085</v>
      </c>
      <c r="D8" s="12">
        <v>28876</v>
      </c>
      <c r="E8" s="13">
        <v>1486</v>
      </c>
      <c r="F8" s="13">
        <v>1757</v>
      </c>
      <c r="G8" s="13">
        <v>1879</v>
      </c>
      <c r="H8" s="13">
        <v>1558</v>
      </c>
      <c r="I8" s="13">
        <v>867</v>
      </c>
      <c r="J8" s="13">
        <v>1105</v>
      </c>
      <c r="K8" s="14">
        <v>1433</v>
      </c>
      <c r="L8" s="67">
        <f t="shared" ref="L8:R23" si="1">E8/$C8*100</f>
        <v>14.734754586018839</v>
      </c>
      <c r="M8" s="68">
        <f t="shared" si="1"/>
        <v>17.421913733267228</v>
      </c>
      <c r="N8" s="68">
        <f t="shared" si="1"/>
        <v>18.631631135349529</v>
      </c>
      <c r="O8" s="68">
        <f t="shared" si="1"/>
        <v>15.448686167575607</v>
      </c>
      <c r="P8" s="68">
        <f t="shared" si="0"/>
        <v>8.5969261279127416</v>
      </c>
      <c r="Q8" s="69">
        <f t="shared" si="0"/>
        <v>10.956866633614279</v>
      </c>
      <c r="R8" s="69">
        <f t="shared" si="0"/>
        <v>14.209221616261775</v>
      </c>
    </row>
    <row r="9" spans="2:19">
      <c r="B9" s="2" t="s">
        <v>3</v>
      </c>
      <c r="C9" s="15">
        <v>2787</v>
      </c>
      <c r="D9" s="16">
        <v>6361</v>
      </c>
      <c r="E9" s="9">
        <v>453</v>
      </c>
      <c r="F9" s="9">
        <v>432</v>
      </c>
      <c r="G9" s="9">
        <v>268</v>
      </c>
      <c r="H9" s="9">
        <v>165</v>
      </c>
      <c r="I9" s="9">
        <v>139</v>
      </c>
      <c r="J9" s="9">
        <v>335</v>
      </c>
      <c r="K9" s="10">
        <v>995</v>
      </c>
      <c r="L9" s="70">
        <f t="shared" si="1"/>
        <v>16.254036598493002</v>
      </c>
      <c r="M9" s="71">
        <f t="shared" si="1"/>
        <v>15.500538213132401</v>
      </c>
      <c r="N9" s="71">
        <f t="shared" si="1"/>
        <v>9.6160746322210269</v>
      </c>
      <c r="O9" s="71">
        <f t="shared" si="1"/>
        <v>5.9203444564047363</v>
      </c>
      <c r="P9" s="71">
        <f t="shared" si="0"/>
        <v>4.9874416935773231</v>
      </c>
      <c r="Q9" s="72">
        <f t="shared" si="0"/>
        <v>12.020093290276284</v>
      </c>
      <c r="R9" s="72">
        <f t="shared" si="0"/>
        <v>35.701471115895231</v>
      </c>
    </row>
    <row r="10" spans="2:19">
      <c r="B10" s="6" t="s">
        <v>4</v>
      </c>
      <c r="C10" s="11">
        <v>1993</v>
      </c>
      <c r="D10" s="12">
        <v>8141</v>
      </c>
      <c r="E10" s="13">
        <v>193</v>
      </c>
      <c r="F10" s="13">
        <v>154</v>
      </c>
      <c r="G10" s="13">
        <v>220</v>
      </c>
      <c r="H10" s="13">
        <v>233</v>
      </c>
      <c r="I10" s="13">
        <v>194</v>
      </c>
      <c r="J10" s="13">
        <v>566</v>
      </c>
      <c r="K10" s="14">
        <v>433</v>
      </c>
      <c r="L10" s="67">
        <f>E10/$C10*100</f>
        <v>9.6838936276969392</v>
      </c>
      <c r="M10" s="68">
        <f t="shared" si="1"/>
        <v>7.7270446562970401</v>
      </c>
      <c r="N10" s="68">
        <f t="shared" si="1"/>
        <v>11.038635223281485</v>
      </c>
      <c r="O10" s="68">
        <f t="shared" si="1"/>
        <v>11.690918213748118</v>
      </c>
      <c r="P10" s="68">
        <f t="shared" si="0"/>
        <v>9.7340692423482178</v>
      </c>
      <c r="Q10" s="69">
        <f t="shared" si="0"/>
        <v>28.399397892624183</v>
      </c>
      <c r="R10" s="69">
        <f>K10/$C10*100</f>
        <v>21.726041144004014</v>
      </c>
    </row>
    <row r="11" spans="2:19">
      <c r="B11" s="2" t="s">
        <v>5</v>
      </c>
      <c r="C11" s="15">
        <v>477</v>
      </c>
      <c r="D11" s="16">
        <v>1854</v>
      </c>
      <c r="E11" s="9">
        <v>94</v>
      </c>
      <c r="F11" s="9">
        <v>70</v>
      </c>
      <c r="G11" s="9">
        <v>62</v>
      </c>
      <c r="H11" s="9">
        <v>76</v>
      </c>
      <c r="I11" s="9">
        <v>43</v>
      </c>
      <c r="J11" s="9">
        <v>128</v>
      </c>
      <c r="K11" s="10">
        <v>4</v>
      </c>
      <c r="L11" s="70">
        <f t="shared" si="1"/>
        <v>19.70649895178197</v>
      </c>
      <c r="M11" s="71">
        <f t="shared" si="1"/>
        <v>14.675052410901468</v>
      </c>
      <c r="N11" s="71">
        <f t="shared" si="1"/>
        <v>12.997903563941298</v>
      </c>
      <c r="O11" s="71">
        <f t="shared" si="1"/>
        <v>15.932914046121594</v>
      </c>
      <c r="P11" s="71">
        <f t="shared" si="0"/>
        <v>9.0146750524109009</v>
      </c>
      <c r="Q11" s="72">
        <f t="shared" si="0"/>
        <v>26.834381551362686</v>
      </c>
      <c r="R11" s="72">
        <f t="shared" si="0"/>
        <v>0.83857442348008393</v>
      </c>
    </row>
    <row r="12" spans="2:19">
      <c r="B12" s="6" t="s">
        <v>6</v>
      </c>
      <c r="C12" s="11">
        <v>1165</v>
      </c>
      <c r="D12" s="12">
        <v>4236</v>
      </c>
      <c r="E12" s="13">
        <v>139</v>
      </c>
      <c r="F12" s="13">
        <v>205</v>
      </c>
      <c r="G12" s="13">
        <v>171</v>
      </c>
      <c r="H12" s="13">
        <v>151</v>
      </c>
      <c r="I12" s="13">
        <v>121</v>
      </c>
      <c r="J12" s="13">
        <v>257</v>
      </c>
      <c r="K12" s="14">
        <v>121</v>
      </c>
      <c r="L12" s="67">
        <f t="shared" si="1"/>
        <v>11.931330472103003</v>
      </c>
      <c r="M12" s="68">
        <f>F12/$C12*100</f>
        <v>17.596566523605151</v>
      </c>
      <c r="N12" s="68">
        <f t="shared" si="1"/>
        <v>14.678111587982833</v>
      </c>
      <c r="O12" s="68">
        <f t="shared" si="1"/>
        <v>12.96137339055794</v>
      </c>
      <c r="P12" s="68">
        <f t="shared" si="0"/>
        <v>10.386266094420602</v>
      </c>
      <c r="Q12" s="69">
        <f t="shared" si="0"/>
        <v>22.06008583690987</v>
      </c>
      <c r="R12" s="69">
        <f t="shared" si="0"/>
        <v>10.386266094420602</v>
      </c>
    </row>
    <row r="13" spans="2:19">
      <c r="B13" s="2" t="s">
        <v>7</v>
      </c>
      <c r="C13" s="15">
        <v>4434</v>
      </c>
      <c r="D13" s="16">
        <v>14277</v>
      </c>
      <c r="E13" s="9">
        <v>546</v>
      </c>
      <c r="F13" s="9">
        <v>768</v>
      </c>
      <c r="G13" s="9">
        <v>786</v>
      </c>
      <c r="H13" s="9">
        <v>776</v>
      </c>
      <c r="I13" s="9">
        <v>596</v>
      </c>
      <c r="J13" s="9">
        <v>559</v>
      </c>
      <c r="K13" s="10">
        <v>403</v>
      </c>
      <c r="L13" s="70">
        <f t="shared" si="1"/>
        <v>12.313937753721245</v>
      </c>
      <c r="M13" s="71">
        <f t="shared" si="1"/>
        <v>17.320703653585927</v>
      </c>
      <c r="N13" s="71">
        <f t="shared" si="1"/>
        <v>17.726657645466847</v>
      </c>
      <c r="O13" s="71">
        <f t="shared" si="1"/>
        <v>17.501127649977448</v>
      </c>
      <c r="P13" s="71">
        <f t="shared" si="0"/>
        <v>13.441587731168244</v>
      </c>
      <c r="Q13" s="72">
        <f t="shared" si="0"/>
        <v>12.607126747857464</v>
      </c>
      <c r="R13" s="72">
        <f t="shared" si="0"/>
        <v>9.0888588182228247</v>
      </c>
    </row>
    <row r="14" spans="2:19">
      <c r="B14" s="6" t="s">
        <v>8</v>
      </c>
      <c r="C14" s="11">
        <v>1134</v>
      </c>
      <c r="D14" s="12">
        <v>5816</v>
      </c>
      <c r="E14" s="13">
        <v>86</v>
      </c>
      <c r="F14" s="13">
        <v>80</v>
      </c>
      <c r="G14" s="13">
        <v>160</v>
      </c>
      <c r="H14" s="13">
        <v>148</v>
      </c>
      <c r="I14" s="13">
        <v>123</v>
      </c>
      <c r="J14" s="13">
        <v>398</v>
      </c>
      <c r="K14" s="14">
        <v>139</v>
      </c>
      <c r="L14" s="67">
        <f t="shared" si="1"/>
        <v>7.5837742504409169</v>
      </c>
      <c r="M14" s="68">
        <f t="shared" si="1"/>
        <v>7.0546737213403876</v>
      </c>
      <c r="N14" s="68">
        <f t="shared" si="1"/>
        <v>14.109347442680775</v>
      </c>
      <c r="O14" s="68">
        <f t="shared" si="1"/>
        <v>13.051146384479717</v>
      </c>
      <c r="P14" s="68">
        <f t="shared" si="0"/>
        <v>10.846560846560847</v>
      </c>
      <c r="Q14" s="69">
        <f t="shared" si="0"/>
        <v>35.09700176366843</v>
      </c>
      <c r="R14" s="69">
        <f t="shared" si="0"/>
        <v>12.257495590828924</v>
      </c>
    </row>
    <row r="15" spans="2:19">
      <c r="B15" s="2" t="s">
        <v>9</v>
      </c>
      <c r="C15" s="15">
        <v>5802</v>
      </c>
      <c r="D15" s="16">
        <v>18544</v>
      </c>
      <c r="E15" s="9">
        <v>1102</v>
      </c>
      <c r="F15" s="9">
        <v>1165</v>
      </c>
      <c r="G15" s="9">
        <v>877</v>
      </c>
      <c r="H15" s="9">
        <v>907</v>
      </c>
      <c r="I15" s="9">
        <v>758</v>
      </c>
      <c r="J15" s="9">
        <v>761</v>
      </c>
      <c r="K15" s="10">
        <v>232</v>
      </c>
      <c r="L15" s="70">
        <f t="shared" si="1"/>
        <v>18.993450534298518</v>
      </c>
      <c r="M15" s="71">
        <f t="shared" si="1"/>
        <v>20.079283005860049</v>
      </c>
      <c r="N15" s="71">
        <f t="shared" si="1"/>
        <v>15.115477421578765</v>
      </c>
      <c r="O15" s="71">
        <f t="shared" si="1"/>
        <v>15.632540503274733</v>
      </c>
      <c r="P15" s="71">
        <f t="shared" si="0"/>
        <v>13.064460530851429</v>
      </c>
      <c r="Q15" s="72">
        <f t="shared" si="0"/>
        <v>13.116166839021027</v>
      </c>
      <c r="R15" s="72">
        <f t="shared" si="0"/>
        <v>3.9986211651154777</v>
      </c>
    </row>
    <row r="16" spans="2:19">
      <c r="B16" s="6" t="s">
        <v>10</v>
      </c>
      <c r="C16" s="11">
        <v>10651</v>
      </c>
      <c r="D16" s="12">
        <v>32694</v>
      </c>
      <c r="E16" s="13">
        <v>852</v>
      </c>
      <c r="F16" s="13">
        <v>2228</v>
      </c>
      <c r="G16" s="13">
        <v>2902</v>
      </c>
      <c r="H16" s="13">
        <v>2519</v>
      </c>
      <c r="I16" s="13">
        <v>995</v>
      </c>
      <c r="J16" s="13">
        <v>552</v>
      </c>
      <c r="K16" s="14">
        <v>603</v>
      </c>
      <c r="L16" s="67">
        <f t="shared" si="1"/>
        <v>7.9992488968171997</v>
      </c>
      <c r="M16" s="68">
        <f t="shared" si="1"/>
        <v>20.918223640972677</v>
      </c>
      <c r="N16" s="68">
        <f t="shared" si="1"/>
        <v>27.246267956060464</v>
      </c>
      <c r="O16" s="68">
        <f t="shared" si="1"/>
        <v>23.650361468406722</v>
      </c>
      <c r="P16" s="68">
        <f t="shared" si="0"/>
        <v>9.3418458360717302</v>
      </c>
      <c r="Q16" s="69">
        <f t="shared" si="0"/>
        <v>5.1826119613181865</v>
      </c>
      <c r="R16" s="69">
        <f t="shared" si="0"/>
        <v>5.6614402403530182</v>
      </c>
    </row>
    <row r="17" spans="2:18">
      <c r="B17" s="2" t="s">
        <v>11</v>
      </c>
      <c r="C17" s="15">
        <v>2600</v>
      </c>
      <c r="D17" s="16">
        <v>7736</v>
      </c>
      <c r="E17" s="9">
        <v>208</v>
      </c>
      <c r="F17" s="9">
        <v>464</v>
      </c>
      <c r="G17" s="9">
        <v>520</v>
      </c>
      <c r="H17" s="9">
        <v>420</v>
      </c>
      <c r="I17" s="9">
        <v>298</v>
      </c>
      <c r="J17" s="9">
        <v>275</v>
      </c>
      <c r="K17" s="10">
        <v>415</v>
      </c>
      <c r="L17" s="70">
        <f t="shared" si="1"/>
        <v>8</v>
      </c>
      <c r="M17" s="71">
        <f t="shared" si="1"/>
        <v>17.846153846153847</v>
      </c>
      <c r="N17" s="71">
        <f t="shared" si="1"/>
        <v>20</v>
      </c>
      <c r="O17" s="71">
        <f t="shared" si="1"/>
        <v>16.153846153846153</v>
      </c>
      <c r="P17" s="71">
        <f t="shared" si="0"/>
        <v>11.461538461538462</v>
      </c>
      <c r="Q17" s="72">
        <f t="shared" si="0"/>
        <v>10.576923076923077</v>
      </c>
      <c r="R17" s="72">
        <f t="shared" si="0"/>
        <v>15.96153846153846</v>
      </c>
    </row>
    <row r="18" spans="2:18">
      <c r="B18" s="6" t="s">
        <v>12</v>
      </c>
      <c r="C18" s="11">
        <v>490</v>
      </c>
      <c r="D18" s="12">
        <v>1844</v>
      </c>
      <c r="E18" s="13">
        <v>15</v>
      </c>
      <c r="F18" s="13">
        <v>66</v>
      </c>
      <c r="G18" s="13">
        <v>81</v>
      </c>
      <c r="H18" s="13">
        <v>99</v>
      </c>
      <c r="I18" s="13">
        <v>71</v>
      </c>
      <c r="J18" s="13">
        <v>100</v>
      </c>
      <c r="K18" s="14">
        <v>58</v>
      </c>
      <c r="L18" s="67">
        <f t="shared" si="1"/>
        <v>3.0612244897959182</v>
      </c>
      <c r="M18" s="68">
        <f t="shared" si="1"/>
        <v>13.469387755102041</v>
      </c>
      <c r="N18" s="68">
        <f t="shared" si="1"/>
        <v>16.530612244897959</v>
      </c>
      <c r="O18" s="68">
        <f t="shared" si="1"/>
        <v>20.204081632653061</v>
      </c>
      <c r="P18" s="68">
        <f t="shared" si="0"/>
        <v>14.489795918367346</v>
      </c>
      <c r="Q18" s="69">
        <f t="shared" si="0"/>
        <v>20.408163265306122</v>
      </c>
      <c r="R18" s="69">
        <f t="shared" si="0"/>
        <v>11.836734693877551</v>
      </c>
    </row>
    <row r="19" spans="2:18">
      <c r="B19" s="2" t="s">
        <v>13</v>
      </c>
      <c r="C19" s="15">
        <v>3072</v>
      </c>
      <c r="D19" s="16">
        <v>15535</v>
      </c>
      <c r="E19" s="9">
        <v>112</v>
      </c>
      <c r="F19" s="9">
        <v>222</v>
      </c>
      <c r="G19" s="9">
        <v>310</v>
      </c>
      <c r="H19" s="9">
        <v>510</v>
      </c>
      <c r="I19" s="9">
        <v>344</v>
      </c>
      <c r="J19" s="9">
        <v>1179</v>
      </c>
      <c r="K19" s="10">
        <v>395</v>
      </c>
      <c r="L19" s="70">
        <f t="shared" si="1"/>
        <v>3.6458333333333335</v>
      </c>
      <c r="M19" s="71">
        <f t="shared" si="1"/>
        <v>7.2265625</v>
      </c>
      <c r="N19" s="71">
        <f t="shared" si="1"/>
        <v>10.091145833333332</v>
      </c>
      <c r="O19" s="71">
        <f t="shared" si="1"/>
        <v>16.6015625</v>
      </c>
      <c r="P19" s="71">
        <f t="shared" si="0"/>
        <v>11.197916666666668</v>
      </c>
      <c r="Q19" s="72">
        <f t="shared" si="0"/>
        <v>38.37890625</v>
      </c>
      <c r="R19" s="72">
        <f t="shared" si="0"/>
        <v>12.858072916666666</v>
      </c>
    </row>
    <row r="20" spans="2:18">
      <c r="B20" s="6" t="s">
        <v>14</v>
      </c>
      <c r="C20" s="11">
        <v>1812</v>
      </c>
      <c r="D20" s="12">
        <v>6380</v>
      </c>
      <c r="E20" s="13">
        <v>241</v>
      </c>
      <c r="F20" s="13">
        <v>198</v>
      </c>
      <c r="G20" s="13">
        <v>268</v>
      </c>
      <c r="H20" s="13">
        <v>315</v>
      </c>
      <c r="I20" s="13">
        <v>188</v>
      </c>
      <c r="J20" s="13">
        <v>370</v>
      </c>
      <c r="K20" s="14">
        <v>232</v>
      </c>
      <c r="L20" s="67">
        <f t="shared" si="1"/>
        <v>13.300220750551878</v>
      </c>
      <c r="M20" s="68">
        <f t="shared" si="1"/>
        <v>10.927152317880795</v>
      </c>
      <c r="N20" s="68">
        <f t="shared" si="1"/>
        <v>14.790286975717439</v>
      </c>
      <c r="O20" s="68">
        <f t="shared" si="1"/>
        <v>17.3841059602649</v>
      </c>
      <c r="P20" s="68">
        <f t="shared" si="0"/>
        <v>10.375275938189846</v>
      </c>
      <c r="Q20" s="69">
        <f t="shared" si="0"/>
        <v>20.419426048565121</v>
      </c>
      <c r="R20" s="69">
        <f t="shared" si="0"/>
        <v>12.803532008830022</v>
      </c>
    </row>
    <row r="21" spans="2:18">
      <c r="B21" s="2" t="s">
        <v>15</v>
      </c>
      <c r="C21" s="17">
        <v>1835</v>
      </c>
      <c r="D21" s="18">
        <v>7427</v>
      </c>
      <c r="E21" s="9">
        <v>238</v>
      </c>
      <c r="F21" s="9">
        <v>283</v>
      </c>
      <c r="G21" s="9">
        <v>306</v>
      </c>
      <c r="H21" s="9">
        <v>242</v>
      </c>
      <c r="I21" s="9">
        <v>239</v>
      </c>
      <c r="J21" s="9">
        <v>477</v>
      </c>
      <c r="K21" s="10">
        <v>50</v>
      </c>
      <c r="L21" s="70">
        <f t="shared" si="1"/>
        <v>12.970027247956404</v>
      </c>
      <c r="M21" s="71">
        <f t="shared" si="1"/>
        <v>15.422343324250681</v>
      </c>
      <c r="N21" s="71">
        <f t="shared" si="1"/>
        <v>16.675749318801088</v>
      </c>
      <c r="O21" s="71">
        <f t="shared" si="1"/>
        <v>13.188010899182562</v>
      </c>
      <c r="P21" s="71">
        <f t="shared" si="0"/>
        <v>13.024523160762943</v>
      </c>
      <c r="Q21" s="72">
        <f t="shared" si="0"/>
        <v>25.994550408719348</v>
      </c>
      <c r="R21" s="72">
        <f t="shared" si="0"/>
        <v>2.7247956403269753</v>
      </c>
    </row>
    <row r="22" spans="2:18">
      <c r="B22" s="6" t="s">
        <v>16</v>
      </c>
      <c r="C22" s="11">
        <v>1342</v>
      </c>
      <c r="D22" s="19">
        <v>5793</v>
      </c>
      <c r="E22" s="13">
        <v>31</v>
      </c>
      <c r="F22" s="13">
        <v>218</v>
      </c>
      <c r="G22" s="13">
        <v>279</v>
      </c>
      <c r="H22" s="13">
        <v>223</v>
      </c>
      <c r="I22" s="13">
        <v>161</v>
      </c>
      <c r="J22" s="13">
        <v>343</v>
      </c>
      <c r="K22" s="14">
        <v>87</v>
      </c>
      <c r="L22" s="67">
        <f t="shared" si="1"/>
        <v>2.309985096870343</v>
      </c>
      <c r="M22" s="73">
        <f t="shared" si="1"/>
        <v>16.24441132637854</v>
      </c>
      <c r="N22" s="68">
        <f t="shared" si="1"/>
        <v>20.789865871833086</v>
      </c>
      <c r="O22" s="73">
        <f t="shared" si="1"/>
        <v>16.616989567809242</v>
      </c>
      <c r="P22" s="73">
        <f t="shared" si="0"/>
        <v>11.997019374068554</v>
      </c>
      <c r="Q22" s="74">
        <f t="shared" si="0"/>
        <v>25.558867362146049</v>
      </c>
      <c r="R22" s="74">
        <f t="shared" si="0"/>
        <v>6.4828614008941878</v>
      </c>
    </row>
    <row r="23" spans="2:18">
      <c r="B23" s="4" t="s">
        <v>17</v>
      </c>
      <c r="C23" s="20">
        <f>SUM(C10,C14,C19,C20,C22,C9)</f>
        <v>12140</v>
      </c>
      <c r="D23" s="20">
        <f t="shared" ref="D23:K23" si="2">SUM(D10,D14,D19,D20,D22,D9)</f>
        <v>48026</v>
      </c>
      <c r="E23" s="20">
        <f t="shared" si="2"/>
        <v>1116</v>
      </c>
      <c r="F23" s="21">
        <f t="shared" si="2"/>
        <v>1304</v>
      </c>
      <c r="G23" s="21">
        <f t="shared" si="2"/>
        <v>1505</v>
      </c>
      <c r="H23" s="21">
        <f t="shared" si="2"/>
        <v>1594</v>
      </c>
      <c r="I23" s="21">
        <f t="shared" si="2"/>
        <v>1149</v>
      </c>
      <c r="J23" s="21">
        <f t="shared" si="2"/>
        <v>3191</v>
      </c>
      <c r="K23" s="20">
        <f t="shared" si="2"/>
        <v>2281</v>
      </c>
      <c r="L23" s="75">
        <f>E23/$C23*100</f>
        <v>9.1927512355848435</v>
      </c>
      <c r="M23" s="76">
        <f t="shared" si="1"/>
        <v>10.741350906095553</v>
      </c>
      <c r="N23" s="76">
        <f t="shared" si="1"/>
        <v>12.397034596375619</v>
      </c>
      <c r="O23" s="77">
        <f t="shared" si="1"/>
        <v>13.13014827018122</v>
      </c>
      <c r="P23" s="77">
        <f t="shared" si="1"/>
        <v>9.464579901153213</v>
      </c>
      <c r="Q23" s="78">
        <f t="shared" si="1"/>
        <v>26.285008237232287</v>
      </c>
      <c r="R23" s="78">
        <f t="shared" si="1"/>
        <v>18.789126853377265</v>
      </c>
    </row>
    <row r="24" spans="2:18">
      <c r="B24" s="2" t="s">
        <v>18</v>
      </c>
      <c r="C24" s="22">
        <f>SUM(C7,C8,C11,C12,C13,C15,C16,C17,C18,C21)</f>
        <v>47183</v>
      </c>
      <c r="D24" s="22">
        <f t="shared" ref="D24:K24" si="3">SUM(D7,D8,D11,D12,D13,D15,D16,D17,D18,D21)</f>
        <v>140355</v>
      </c>
      <c r="E24" s="23">
        <f t="shared" si="3"/>
        <v>6297</v>
      </c>
      <c r="F24" s="23">
        <f t="shared" si="3"/>
        <v>9188</v>
      </c>
      <c r="G24" s="23">
        <f t="shared" si="3"/>
        <v>9169</v>
      </c>
      <c r="H24" s="23">
        <f t="shared" si="3"/>
        <v>7867</v>
      </c>
      <c r="I24" s="23">
        <f t="shared" si="3"/>
        <v>4618</v>
      </c>
      <c r="J24" s="23">
        <f t="shared" si="3"/>
        <v>4881</v>
      </c>
      <c r="K24" s="23">
        <f t="shared" si="3"/>
        <v>5163</v>
      </c>
      <c r="L24" s="79">
        <f>E24/$C24*100</f>
        <v>13.345908483987879</v>
      </c>
      <c r="M24" s="71">
        <f t="shared" ref="M24:R25" si="4">F24/$C24*100</f>
        <v>19.473115316957379</v>
      </c>
      <c r="N24" s="71">
        <f t="shared" si="4"/>
        <v>19.432846576097322</v>
      </c>
      <c r="O24" s="71">
        <f t="shared" si="4"/>
        <v>16.673378123476677</v>
      </c>
      <c r="P24" s="71">
        <f t="shared" si="4"/>
        <v>9.787423436407181</v>
      </c>
      <c r="Q24" s="72">
        <f t="shared" si="4"/>
        <v>10.344827586206897</v>
      </c>
      <c r="R24" s="72">
        <f t="shared" si="4"/>
        <v>10.942500476866668</v>
      </c>
    </row>
    <row r="25" spans="2:18">
      <c r="B25" s="5" t="s">
        <v>19</v>
      </c>
      <c r="C25" s="24">
        <f>SUM(C7:C22)</f>
        <v>59323</v>
      </c>
      <c r="D25" s="24">
        <f t="shared" ref="D25:K25" si="5">SUM(D7:D22)</f>
        <v>188381</v>
      </c>
      <c r="E25" s="25">
        <f t="shared" si="5"/>
        <v>7413</v>
      </c>
      <c r="F25" s="25">
        <f t="shared" si="5"/>
        <v>10492</v>
      </c>
      <c r="G25" s="25">
        <f t="shared" si="5"/>
        <v>10674</v>
      </c>
      <c r="H25" s="25">
        <f t="shared" si="5"/>
        <v>9461</v>
      </c>
      <c r="I25" s="25">
        <f t="shared" si="5"/>
        <v>5767</v>
      </c>
      <c r="J25" s="25">
        <f t="shared" si="5"/>
        <v>8072</v>
      </c>
      <c r="K25" s="25">
        <f t="shared" si="5"/>
        <v>7444</v>
      </c>
      <c r="L25" s="80">
        <f>E25/$C25*100</f>
        <v>12.495996493771386</v>
      </c>
      <c r="M25" s="81">
        <f t="shared" si="4"/>
        <v>17.68622625288674</v>
      </c>
      <c r="N25" s="81">
        <f t="shared" si="4"/>
        <v>17.993021256510964</v>
      </c>
      <c r="O25" s="81">
        <f t="shared" si="4"/>
        <v>15.948283127960488</v>
      </c>
      <c r="P25" s="81">
        <f t="shared" si="4"/>
        <v>9.7213559664885452</v>
      </c>
      <c r="Q25" s="81">
        <f t="shared" si="4"/>
        <v>13.606864116784385</v>
      </c>
      <c r="R25" s="81">
        <f t="shared" si="4"/>
        <v>12.548252785597491</v>
      </c>
    </row>
    <row r="26" spans="2:18" ht="17.25" customHeight="1">
      <c r="B26" s="141" t="s">
        <v>37</v>
      </c>
      <c r="C26" s="141"/>
      <c r="D26" s="141"/>
      <c r="E26" s="141"/>
      <c r="F26" s="141"/>
      <c r="G26" s="141"/>
      <c r="H26" s="141"/>
      <c r="I26" s="141"/>
      <c r="J26" s="141"/>
      <c r="K26" s="141"/>
      <c r="L26" s="141"/>
      <c r="M26" s="141"/>
      <c r="N26" s="141"/>
      <c r="O26" s="141"/>
      <c r="P26" s="141"/>
      <c r="Q26" s="141"/>
      <c r="R26" s="141"/>
    </row>
    <row r="27" spans="2:18" ht="15.75" customHeight="1">
      <c r="B27" s="141" t="s">
        <v>63</v>
      </c>
      <c r="C27" s="141"/>
      <c r="D27" s="141"/>
      <c r="E27" s="141"/>
      <c r="F27" s="141"/>
      <c r="G27" s="141"/>
      <c r="H27" s="141"/>
      <c r="I27" s="141"/>
      <c r="J27" s="141"/>
      <c r="K27" s="141"/>
      <c r="L27" s="141"/>
      <c r="M27" s="141"/>
      <c r="N27" s="141"/>
      <c r="O27" s="141"/>
      <c r="P27" s="141"/>
      <c r="Q27" s="141"/>
      <c r="R27" s="141"/>
    </row>
    <row r="28" spans="2:18" ht="15.75" customHeight="1"/>
    <row r="30" spans="2:18">
      <c r="C30" s="64"/>
      <c r="D30" s="64"/>
      <c r="E30" s="64"/>
      <c r="F30" s="64"/>
      <c r="G30" s="64"/>
      <c r="H30" s="64"/>
      <c r="I30" s="64"/>
      <c r="J30" s="64"/>
      <c r="K30" s="64"/>
    </row>
  </sheetData>
  <mergeCells count="9">
    <mergeCell ref="B26:R26"/>
    <mergeCell ref="B27:R27"/>
    <mergeCell ref="B2:R2"/>
    <mergeCell ref="B3:B6"/>
    <mergeCell ref="C3:C6"/>
    <mergeCell ref="D3:D6"/>
    <mergeCell ref="E3:R4"/>
    <mergeCell ref="E6:K6"/>
    <mergeCell ref="L6:R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C2D2E-369E-4B15-A238-95AE006C1F34}">
  <dimension ref="B2:R28"/>
  <sheetViews>
    <sheetView workbookViewId="0"/>
  </sheetViews>
  <sheetFormatPr baseColWidth="10" defaultColWidth="9.09765625" defaultRowHeight="15.6"/>
  <cols>
    <col min="2" max="2" width="24.8984375" customWidth="1"/>
    <col min="3" max="18" width="15.19921875" customWidth="1"/>
    <col min="19" max="20" width="11.69921875" customWidth="1"/>
  </cols>
  <sheetData>
    <row r="2" spans="2:18" ht="15.6" customHeight="1">
      <c r="B2" s="158" t="s">
        <v>64</v>
      </c>
      <c r="C2" s="158"/>
      <c r="D2" s="158"/>
      <c r="E2" s="158"/>
      <c r="F2" s="158"/>
      <c r="G2" s="158"/>
      <c r="H2" s="158"/>
      <c r="I2" s="158"/>
      <c r="J2" s="158"/>
      <c r="K2" s="158"/>
      <c r="L2" s="158"/>
      <c r="M2" s="158"/>
      <c r="N2" s="158"/>
      <c r="O2" s="158"/>
      <c r="P2" s="158"/>
      <c r="Q2" s="158"/>
      <c r="R2" s="158"/>
    </row>
    <row r="3" spans="2:18" ht="15" customHeight="1">
      <c r="B3" s="159" t="s">
        <v>20</v>
      </c>
      <c r="C3" s="146" t="s">
        <v>44</v>
      </c>
      <c r="D3" s="146" t="s">
        <v>22</v>
      </c>
      <c r="E3" s="149" t="s">
        <v>45</v>
      </c>
      <c r="F3" s="150"/>
      <c r="G3" s="150"/>
      <c r="H3" s="150"/>
      <c r="I3" s="150"/>
      <c r="J3" s="150"/>
      <c r="K3" s="150"/>
      <c r="L3" s="150"/>
      <c r="M3" s="150"/>
      <c r="N3" s="150"/>
      <c r="O3" s="150"/>
      <c r="P3" s="150"/>
      <c r="Q3" s="150"/>
      <c r="R3" s="151"/>
    </row>
    <row r="4" spans="2:18">
      <c r="B4" s="160"/>
      <c r="C4" s="147"/>
      <c r="D4" s="147"/>
      <c r="E4" s="152"/>
      <c r="F4" s="153"/>
      <c r="G4" s="153"/>
      <c r="H4" s="153"/>
      <c r="I4" s="153"/>
      <c r="J4" s="153"/>
      <c r="K4" s="153"/>
      <c r="L4" s="153"/>
      <c r="M4" s="153"/>
      <c r="N4" s="153"/>
      <c r="O4" s="153"/>
      <c r="P4" s="153"/>
      <c r="Q4" s="153"/>
      <c r="R4" s="154"/>
    </row>
    <row r="5" spans="2:18" ht="28.8">
      <c r="B5" s="160"/>
      <c r="C5" s="147"/>
      <c r="D5" s="147"/>
      <c r="E5" s="3">
        <v>1</v>
      </c>
      <c r="F5" s="26">
        <v>2</v>
      </c>
      <c r="G5" s="26">
        <v>3</v>
      </c>
      <c r="H5" s="26">
        <v>4</v>
      </c>
      <c r="I5" s="26">
        <v>5</v>
      </c>
      <c r="J5" s="26" t="s">
        <v>24</v>
      </c>
      <c r="K5" s="26" t="s">
        <v>25</v>
      </c>
      <c r="L5" s="26">
        <v>1</v>
      </c>
      <c r="M5" s="26">
        <v>2</v>
      </c>
      <c r="N5" s="26">
        <v>3</v>
      </c>
      <c r="O5" s="26">
        <v>4</v>
      </c>
      <c r="P5" s="3">
        <v>5</v>
      </c>
      <c r="Q5" s="26" t="s">
        <v>24</v>
      </c>
      <c r="R5" s="26" t="s">
        <v>25</v>
      </c>
    </row>
    <row r="6" spans="2:18">
      <c r="B6" s="161"/>
      <c r="C6" s="148"/>
      <c r="D6" s="148"/>
      <c r="E6" s="155" t="s">
        <v>0</v>
      </c>
      <c r="F6" s="156"/>
      <c r="G6" s="156"/>
      <c r="H6" s="156"/>
      <c r="I6" s="156"/>
      <c r="J6" s="156"/>
      <c r="K6" s="157"/>
      <c r="L6" s="155" t="s">
        <v>21</v>
      </c>
      <c r="M6" s="156"/>
      <c r="N6" s="156"/>
      <c r="O6" s="156"/>
      <c r="P6" s="156"/>
      <c r="Q6" s="156"/>
      <c r="R6" s="157"/>
    </row>
    <row r="7" spans="2:18">
      <c r="B7" s="1" t="s">
        <v>1</v>
      </c>
      <c r="C7" s="7">
        <v>9245</v>
      </c>
      <c r="D7" s="8">
        <v>22286</v>
      </c>
      <c r="E7" s="9">
        <v>1535</v>
      </c>
      <c r="F7" s="9">
        <v>2096</v>
      </c>
      <c r="G7" s="9">
        <v>1543</v>
      </c>
      <c r="H7" s="9">
        <v>1096</v>
      </c>
      <c r="I7" s="9">
        <v>624</v>
      </c>
      <c r="J7" s="9">
        <v>656</v>
      </c>
      <c r="K7" s="10">
        <v>1695</v>
      </c>
      <c r="L7" s="65">
        <f>E7/$C7*100</f>
        <v>16.603569497025418</v>
      </c>
      <c r="M7" s="66">
        <f>F7/$C7*100</f>
        <v>22.671714440237967</v>
      </c>
      <c r="N7" s="66">
        <f>G7/$C7*100</f>
        <v>16.690102758247701</v>
      </c>
      <c r="O7" s="66">
        <f>H7/$C7*100</f>
        <v>11.855056787452677</v>
      </c>
      <c r="P7" s="66">
        <f t="shared" ref="P7:R22" si="0">I7/$C7*100</f>
        <v>6.7495943753380212</v>
      </c>
      <c r="Q7" s="65">
        <f t="shared" si="0"/>
        <v>7.0957274202271492</v>
      </c>
      <c r="R7" s="65">
        <f t="shared" si="0"/>
        <v>18.334234721471066</v>
      </c>
    </row>
    <row r="8" spans="2:18">
      <c r="B8" s="6" t="s">
        <v>2</v>
      </c>
      <c r="C8" s="11">
        <v>9193</v>
      </c>
      <c r="D8" s="12">
        <v>27362</v>
      </c>
      <c r="E8" s="13">
        <v>1309</v>
      </c>
      <c r="F8" s="13">
        <v>1637</v>
      </c>
      <c r="G8" s="13">
        <v>1783</v>
      </c>
      <c r="H8" s="13">
        <v>1485</v>
      </c>
      <c r="I8" s="13">
        <v>844</v>
      </c>
      <c r="J8" s="13">
        <v>1052</v>
      </c>
      <c r="K8" s="14">
        <v>1083</v>
      </c>
      <c r="L8" s="67">
        <f t="shared" ref="L8:R23" si="1">E8/$C8*100</f>
        <v>14.239094963559229</v>
      </c>
      <c r="M8" s="68">
        <f t="shared" si="1"/>
        <v>17.807027085826171</v>
      </c>
      <c r="N8" s="68">
        <f t="shared" si="1"/>
        <v>19.395191993908409</v>
      </c>
      <c r="O8" s="68">
        <f t="shared" si="1"/>
        <v>16.153595126726859</v>
      </c>
      <c r="P8" s="68">
        <f t="shared" si="0"/>
        <v>9.1808985097356697</v>
      </c>
      <c r="Q8" s="69">
        <f t="shared" si="0"/>
        <v>11.443489611661047</v>
      </c>
      <c r="R8" s="69">
        <f t="shared" si="0"/>
        <v>11.780702708582618</v>
      </c>
    </row>
    <row r="9" spans="2:18">
      <c r="B9" s="2" t="s">
        <v>3</v>
      </c>
      <c r="C9" s="15">
        <v>2787</v>
      </c>
      <c r="D9" s="16">
        <v>6361</v>
      </c>
      <c r="E9" s="9">
        <v>453</v>
      </c>
      <c r="F9" s="9">
        <v>432</v>
      </c>
      <c r="G9" s="9">
        <v>268</v>
      </c>
      <c r="H9" s="9">
        <v>165</v>
      </c>
      <c r="I9" s="9">
        <v>139</v>
      </c>
      <c r="J9" s="9">
        <v>335</v>
      </c>
      <c r="K9" s="10">
        <v>995</v>
      </c>
      <c r="L9" s="70">
        <f t="shared" si="1"/>
        <v>16.254036598493002</v>
      </c>
      <c r="M9" s="71">
        <f t="shared" si="1"/>
        <v>15.500538213132401</v>
      </c>
      <c r="N9" s="71">
        <f t="shared" si="1"/>
        <v>9.6160746322210269</v>
      </c>
      <c r="O9" s="71">
        <f t="shared" si="1"/>
        <v>5.9203444564047363</v>
      </c>
      <c r="P9" s="71">
        <f t="shared" si="0"/>
        <v>4.9874416935773231</v>
      </c>
      <c r="Q9" s="72">
        <f t="shared" si="0"/>
        <v>12.020093290276284</v>
      </c>
      <c r="R9" s="72">
        <f t="shared" si="0"/>
        <v>35.701471115895231</v>
      </c>
    </row>
    <row r="10" spans="2:18">
      <c r="B10" s="6" t="s">
        <v>4</v>
      </c>
      <c r="C10" s="11">
        <v>1598</v>
      </c>
      <c r="D10" s="12">
        <v>6767</v>
      </c>
      <c r="E10" s="13">
        <v>121</v>
      </c>
      <c r="F10" s="13">
        <v>149</v>
      </c>
      <c r="G10" s="13">
        <v>212</v>
      </c>
      <c r="H10" s="13">
        <v>199</v>
      </c>
      <c r="I10" s="13">
        <v>178</v>
      </c>
      <c r="J10" s="13">
        <v>459</v>
      </c>
      <c r="K10" s="14">
        <v>280</v>
      </c>
      <c r="L10" s="67">
        <f t="shared" si="1"/>
        <v>7.5719649561952442</v>
      </c>
      <c r="M10" s="68">
        <f t="shared" si="1"/>
        <v>9.3241551939924907</v>
      </c>
      <c r="N10" s="68">
        <f t="shared" si="1"/>
        <v>13.266583229036296</v>
      </c>
      <c r="O10" s="68">
        <f t="shared" si="1"/>
        <v>12.453066332916144</v>
      </c>
      <c r="P10" s="68">
        <f t="shared" si="0"/>
        <v>11.13892365456821</v>
      </c>
      <c r="Q10" s="69">
        <f t="shared" si="0"/>
        <v>28.723404255319153</v>
      </c>
      <c r="R10" s="69">
        <f t="shared" si="0"/>
        <v>17.521902377972467</v>
      </c>
    </row>
    <row r="11" spans="2:18">
      <c r="B11" s="2" t="s">
        <v>5</v>
      </c>
      <c r="C11" s="15">
        <v>456</v>
      </c>
      <c r="D11" s="16">
        <v>1799</v>
      </c>
      <c r="E11" s="9">
        <v>86</v>
      </c>
      <c r="F11" s="9">
        <v>65</v>
      </c>
      <c r="G11" s="9">
        <v>62</v>
      </c>
      <c r="H11" s="9">
        <v>71</v>
      </c>
      <c r="I11" s="9">
        <v>42</v>
      </c>
      <c r="J11" s="9">
        <v>126</v>
      </c>
      <c r="K11" s="10">
        <v>4</v>
      </c>
      <c r="L11" s="70">
        <f t="shared" si="1"/>
        <v>18.859649122807017</v>
      </c>
      <c r="M11" s="71">
        <f t="shared" si="1"/>
        <v>14.254385964912281</v>
      </c>
      <c r="N11" s="71">
        <f t="shared" si="1"/>
        <v>13.596491228070176</v>
      </c>
      <c r="O11" s="71">
        <f t="shared" si="1"/>
        <v>15.570175438596493</v>
      </c>
      <c r="P11" s="71">
        <f t="shared" si="0"/>
        <v>9.2105263157894726</v>
      </c>
      <c r="Q11" s="72">
        <f t="shared" si="0"/>
        <v>27.631578947368425</v>
      </c>
      <c r="R11" s="72">
        <f t="shared" si="0"/>
        <v>0.8771929824561403</v>
      </c>
    </row>
    <row r="12" spans="2:18">
      <c r="B12" s="6" t="s">
        <v>6</v>
      </c>
      <c r="C12" s="11">
        <v>1157</v>
      </c>
      <c r="D12" s="12">
        <v>4206</v>
      </c>
      <c r="E12" s="13">
        <v>138</v>
      </c>
      <c r="F12" s="13">
        <v>204</v>
      </c>
      <c r="G12" s="13">
        <v>171</v>
      </c>
      <c r="H12" s="13">
        <v>150</v>
      </c>
      <c r="I12" s="13">
        <v>118</v>
      </c>
      <c r="J12" s="13">
        <v>256</v>
      </c>
      <c r="K12" s="14">
        <v>120</v>
      </c>
      <c r="L12" s="67">
        <f t="shared" si="1"/>
        <v>11.927398444252377</v>
      </c>
      <c r="M12" s="68">
        <f t="shared" si="1"/>
        <v>17.631806395851342</v>
      </c>
      <c r="N12" s="68">
        <f t="shared" si="1"/>
        <v>14.779602420051857</v>
      </c>
      <c r="O12" s="68">
        <f t="shared" si="1"/>
        <v>12.964563526361278</v>
      </c>
      <c r="P12" s="68">
        <f t="shared" si="0"/>
        <v>10.198789974070872</v>
      </c>
      <c r="Q12" s="69">
        <f t="shared" si="0"/>
        <v>22.126188418323249</v>
      </c>
      <c r="R12" s="69">
        <f t="shared" si="0"/>
        <v>10.371650821089023</v>
      </c>
    </row>
    <row r="13" spans="2:18">
      <c r="B13" s="2" t="s">
        <v>7</v>
      </c>
      <c r="C13" s="15">
        <v>4270</v>
      </c>
      <c r="D13" s="16">
        <v>13972</v>
      </c>
      <c r="E13" s="9">
        <v>499</v>
      </c>
      <c r="F13" s="9">
        <v>740</v>
      </c>
      <c r="G13" s="9">
        <v>769</v>
      </c>
      <c r="H13" s="9">
        <v>762</v>
      </c>
      <c r="I13" s="9">
        <v>590</v>
      </c>
      <c r="J13" s="9">
        <v>550</v>
      </c>
      <c r="K13" s="10">
        <v>360</v>
      </c>
      <c r="L13" s="70">
        <f t="shared" si="1"/>
        <v>11.686182669789227</v>
      </c>
      <c r="M13" s="71">
        <f t="shared" si="1"/>
        <v>17.330210772833723</v>
      </c>
      <c r="N13" s="71">
        <f t="shared" si="1"/>
        <v>18.009367681498826</v>
      </c>
      <c r="O13" s="71">
        <f t="shared" si="1"/>
        <v>17.84543325526932</v>
      </c>
      <c r="P13" s="71">
        <f t="shared" si="0"/>
        <v>13.817330210772832</v>
      </c>
      <c r="Q13" s="72">
        <f t="shared" si="0"/>
        <v>12.880562060889931</v>
      </c>
      <c r="R13" s="72">
        <f t="shared" si="0"/>
        <v>8.4309133489461363</v>
      </c>
    </row>
    <row r="14" spans="2:18">
      <c r="B14" s="6" t="s">
        <v>8</v>
      </c>
      <c r="C14" s="11">
        <v>964</v>
      </c>
      <c r="D14" s="12">
        <v>5338</v>
      </c>
      <c r="E14" s="13">
        <v>53</v>
      </c>
      <c r="F14" s="13">
        <v>77</v>
      </c>
      <c r="G14" s="13">
        <v>157</v>
      </c>
      <c r="H14" s="13">
        <v>132</v>
      </c>
      <c r="I14" s="13">
        <v>117</v>
      </c>
      <c r="J14" s="13">
        <v>361</v>
      </c>
      <c r="K14" s="14">
        <v>67</v>
      </c>
      <c r="L14" s="67">
        <f t="shared" si="1"/>
        <v>5.4979253112033195</v>
      </c>
      <c r="M14" s="68">
        <f t="shared" si="1"/>
        <v>7.9875518672199162</v>
      </c>
      <c r="N14" s="68">
        <f t="shared" si="1"/>
        <v>16.286307053941908</v>
      </c>
      <c r="O14" s="68">
        <f t="shared" si="1"/>
        <v>13.692946058091287</v>
      </c>
      <c r="P14" s="68">
        <f t="shared" si="0"/>
        <v>12.136929460580912</v>
      </c>
      <c r="Q14" s="69">
        <f t="shared" si="0"/>
        <v>37.448132780082986</v>
      </c>
      <c r="R14" s="69">
        <f t="shared" si="0"/>
        <v>6.9502074688796682</v>
      </c>
    </row>
    <row r="15" spans="2:18">
      <c r="B15" s="2" t="s">
        <v>9</v>
      </c>
      <c r="C15" s="15">
        <v>5258</v>
      </c>
      <c r="D15" s="16">
        <v>17517</v>
      </c>
      <c r="E15" s="9">
        <v>894</v>
      </c>
      <c r="F15" s="9">
        <v>1050</v>
      </c>
      <c r="G15" s="9">
        <v>804</v>
      </c>
      <c r="H15" s="9">
        <v>861</v>
      </c>
      <c r="I15" s="9">
        <v>749</v>
      </c>
      <c r="J15" s="9">
        <v>745</v>
      </c>
      <c r="K15" s="10">
        <v>155</v>
      </c>
      <c r="L15" s="70">
        <f t="shared" si="1"/>
        <v>17.00266260935717</v>
      </c>
      <c r="M15" s="71">
        <f t="shared" si="1"/>
        <v>19.9695701787752</v>
      </c>
      <c r="N15" s="71">
        <f t="shared" si="1"/>
        <v>15.290985165462153</v>
      </c>
      <c r="O15" s="71">
        <f t="shared" si="1"/>
        <v>16.375047546595663</v>
      </c>
      <c r="P15" s="71">
        <f t="shared" si="0"/>
        <v>14.244960060859643</v>
      </c>
      <c r="Q15" s="72">
        <f t="shared" si="0"/>
        <v>14.16888550779764</v>
      </c>
      <c r="R15" s="72">
        <f t="shared" si="0"/>
        <v>2.9478889311525296</v>
      </c>
    </row>
    <row r="16" spans="2:18">
      <c r="B16" s="6" t="s">
        <v>10</v>
      </c>
      <c r="C16" s="11">
        <v>10600</v>
      </c>
      <c r="D16" s="12">
        <v>32639</v>
      </c>
      <c r="E16" s="13">
        <v>821</v>
      </c>
      <c r="F16" s="13">
        <v>2221</v>
      </c>
      <c r="G16" s="13">
        <v>2900</v>
      </c>
      <c r="H16" s="13">
        <v>2518</v>
      </c>
      <c r="I16" s="13">
        <v>995</v>
      </c>
      <c r="J16" s="13">
        <v>552</v>
      </c>
      <c r="K16" s="14">
        <v>593</v>
      </c>
      <c r="L16" s="67">
        <f t="shared" si="1"/>
        <v>7.7452830188679238</v>
      </c>
      <c r="M16" s="68">
        <f t="shared" si="1"/>
        <v>20.952830188679243</v>
      </c>
      <c r="N16" s="68">
        <f t="shared" si="1"/>
        <v>27.358490566037734</v>
      </c>
      <c r="O16" s="68">
        <f t="shared" si="1"/>
        <v>23.754716981132077</v>
      </c>
      <c r="P16" s="68">
        <f t="shared" si="0"/>
        <v>9.3867924528301891</v>
      </c>
      <c r="Q16" s="69">
        <f t="shared" si="0"/>
        <v>5.2075471698113205</v>
      </c>
      <c r="R16" s="69">
        <f t="shared" si="0"/>
        <v>5.5943396226415096</v>
      </c>
    </row>
    <row r="17" spans="2:18">
      <c r="B17" s="2" t="s">
        <v>11</v>
      </c>
      <c r="C17" s="15">
        <v>2499</v>
      </c>
      <c r="D17" s="16">
        <v>7626</v>
      </c>
      <c r="E17" s="9">
        <v>165</v>
      </c>
      <c r="F17" s="9">
        <v>452</v>
      </c>
      <c r="G17" s="9">
        <v>513</v>
      </c>
      <c r="H17" s="9">
        <v>418</v>
      </c>
      <c r="I17" s="9">
        <v>298</v>
      </c>
      <c r="J17" s="9">
        <v>273</v>
      </c>
      <c r="K17" s="10">
        <v>380</v>
      </c>
      <c r="L17" s="70">
        <f t="shared" si="1"/>
        <v>6.602641056422569</v>
      </c>
      <c r="M17" s="71">
        <f t="shared" si="1"/>
        <v>18.087234893957582</v>
      </c>
      <c r="N17" s="71">
        <f t="shared" si="1"/>
        <v>20.528211284513805</v>
      </c>
      <c r="O17" s="71">
        <f t="shared" si="1"/>
        <v>16.726690676270508</v>
      </c>
      <c r="P17" s="71">
        <f t="shared" si="0"/>
        <v>11.924769907963185</v>
      </c>
      <c r="Q17" s="72">
        <f t="shared" si="0"/>
        <v>10.92436974789916</v>
      </c>
      <c r="R17" s="72">
        <f t="shared" si="0"/>
        <v>15.20608243297319</v>
      </c>
    </row>
    <row r="18" spans="2:18">
      <c r="B18" s="6" t="s">
        <v>12</v>
      </c>
      <c r="C18" s="11">
        <v>472</v>
      </c>
      <c r="D18" s="12">
        <v>1778</v>
      </c>
      <c r="E18" s="13">
        <v>14</v>
      </c>
      <c r="F18" s="13">
        <v>60</v>
      </c>
      <c r="G18" s="13">
        <v>80</v>
      </c>
      <c r="H18" s="13">
        <v>98</v>
      </c>
      <c r="I18" s="13">
        <v>69</v>
      </c>
      <c r="J18" s="13">
        <v>97</v>
      </c>
      <c r="K18" s="14">
        <v>54</v>
      </c>
      <c r="L18" s="67">
        <f t="shared" si="1"/>
        <v>2.9661016949152543</v>
      </c>
      <c r="M18" s="68">
        <f t="shared" si="1"/>
        <v>12.711864406779661</v>
      </c>
      <c r="N18" s="68">
        <f t="shared" si="1"/>
        <v>16.949152542372879</v>
      </c>
      <c r="O18" s="68">
        <f t="shared" si="1"/>
        <v>20.762711864406779</v>
      </c>
      <c r="P18" s="68">
        <f t="shared" si="0"/>
        <v>14.618644067796611</v>
      </c>
      <c r="Q18" s="69">
        <f t="shared" si="0"/>
        <v>20.550847457627121</v>
      </c>
      <c r="R18" s="69">
        <f t="shared" si="0"/>
        <v>11.440677966101696</v>
      </c>
    </row>
    <row r="19" spans="2:18">
      <c r="B19" s="2" t="s">
        <v>13</v>
      </c>
      <c r="C19" s="15">
        <v>2371</v>
      </c>
      <c r="D19" s="16">
        <v>12539</v>
      </c>
      <c r="E19" s="9">
        <v>77</v>
      </c>
      <c r="F19" s="9">
        <v>202</v>
      </c>
      <c r="G19" s="9">
        <v>282</v>
      </c>
      <c r="H19" s="9">
        <v>391</v>
      </c>
      <c r="I19" s="9">
        <v>312</v>
      </c>
      <c r="J19" s="9">
        <v>947</v>
      </c>
      <c r="K19" s="10">
        <v>160</v>
      </c>
      <c r="L19" s="70">
        <f t="shared" si="1"/>
        <v>3.2475748629270349</v>
      </c>
      <c r="M19" s="71">
        <f t="shared" si="1"/>
        <v>8.5196119780683262</v>
      </c>
      <c r="N19" s="71">
        <f t="shared" si="1"/>
        <v>11.893715731758752</v>
      </c>
      <c r="O19" s="71">
        <f t="shared" si="1"/>
        <v>16.490932096161956</v>
      </c>
      <c r="P19" s="71">
        <f t="shared" si="0"/>
        <v>13.159004639392661</v>
      </c>
      <c r="Q19" s="72">
        <f t="shared" si="0"/>
        <v>39.940953184310416</v>
      </c>
      <c r="R19" s="72">
        <f t="shared" si="0"/>
        <v>6.7482075073808518</v>
      </c>
    </row>
    <row r="20" spans="2:18">
      <c r="B20" s="6" t="s">
        <v>14</v>
      </c>
      <c r="C20" s="11">
        <v>1418</v>
      </c>
      <c r="D20" s="12">
        <v>5483</v>
      </c>
      <c r="E20" s="13">
        <v>125</v>
      </c>
      <c r="F20" s="13">
        <v>186</v>
      </c>
      <c r="G20" s="13">
        <v>252</v>
      </c>
      <c r="H20" s="13">
        <v>253</v>
      </c>
      <c r="I20" s="13">
        <v>176</v>
      </c>
      <c r="J20" s="13">
        <v>323</v>
      </c>
      <c r="K20" s="14">
        <v>103</v>
      </c>
      <c r="L20" s="67">
        <f t="shared" si="1"/>
        <v>8.8152327221438647</v>
      </c>
      <c r="M20" s="68">
        <f t="shared" si="1"/>
        <v>13.117066290550069</v>
      </c>
      <c r="N20" s="68">
        <f t="shared" si="1"/>
        <v>17.77150916784203</v>
      </c>
      <c r="O20" s="68">
        <f t="shared" si="1"/>
        <v>17.842031029619182</v>
      </c>
      <c r="P20" s="68">
        <f t="shared" si="0"/>
        <v>12.411847672778562</v>
      </c>
      <c r="Q20" s="69">
        <f t="shared" si="0"/>
        <v>22.778561354019747</v>
      </c>
      <c r="R20" s="69">
        <f t="shared" si="0"/>
        <v>7.2637517630465442</v>
      </c>
    </row>
    <row r="21" spans="2:18">
      <c r="B21" s="2" t="s">
        <v>15</v>
      </c>
      <c r="C21" s="17">
        <v>1792</v>
      </c>
      <c r="D21" s="18">
        <v>7205</v>
      </c>
      <c r="E21" s="9">
        <v>232</v>
      </c>
      <c r="F21" s="9">
        <v>278</v>
      </c>
      <c r="G21" s="9">
        <v>299</v>
      </c>
      <c r="H21" s="9">
        <v>240</v>
      </c>
      <c r="I21" s="9">
        <v>233</v>
      </c>
      <c r="J21" s="9">
        <v>464</v>
      </c>
      <c r="K21" s="10">
        <v>46</v>
      </c>
      <c r="L21" s="70">
        <f t="shared" si="1"/>
        <v>12.946428571428573</v>
      </c>
      <c r="M21" s="71">
        <f t="shared" si="1"/>
        <v>15.513392857142858</v>
      </c>
      <c r="N21" s="71">
        <f t="shared" si="1"/>
        <v>16.685267857142858</v>
      </c>
      <c r="O21" s="71">
        <f t="shared" si="1"/>
        <v>13.392857142857142</v>
      </c>
      <c r="P21" s="71">
        <f t="shared" si="0"/>
        <v>13.002232142857142</v>
      </c>
      <c r="Q21" s="72">
        <f t="shared" si="0"/>
        <v>25.892857142857146</v>
      </c>
      <c r="R21" s="72">
        <f t="shared" si="0"/>
        <v>2.5669642857142856</v>
      </c>
    </row>
    <row r="22" spans="2:18">
      <c r="B22" s="6" t="s">
        <v>16</v>
      </c>
      <c r="C22" s="11">
        <v>1342</v>
      </c>
      <c r="D22" s="19">
        <v>5793</v>
      </c>
      <c r="E22" s="13">
        <v>31</v>
      </c>
      <c r="F22" s="13">
        <v>218</v>
      </c>
      <c r="G22" s="13">
        <v>279</v>
      </c>
      <c r="H22" s="13">
        <v>223</v>
      </c>
      <c r="I22" s="13">
        <v>161</v>
      </c>
      <c r="J22" s="13">
        <v>343</v>
      </c>
      <c r="K22" s="14">
        <v>87</v>
      </c>
      <c r="L22" s="67">
        <f t="shared" si="1"/>
        <v>2.309985096870343</v>
      </c>
      <c r="M22" s="73">
        <f t="shared" si="1"/>
        <v>16.24441132637854</v>
      </c>
      <c r="N22" s="68">
        <f t="shared" si="1"/>
        <v>20.789865871833086</v>
      </c>
      <c r="O22" s="73">
        <f t="shared" si="1"/>
        <v>16.616989567809242</v>
      </c>
      <c r="P22" s="73">
        <f t="shared" si="0"/>
        <v>11.997019374068554</v>
      </c>
      <c r="Q22" s="74">
        <f t="shared" si="0"/>
        <v>25.558867362146049</v>
      </c>
      <c r="R22" s="74">
        <f t="shared" si="0"/>
        <v>6.4828614008941878</v>
      </c>
    </row>
    <row r="23" spans="2:18">
      <c r="B23" s="4" t="s">
        <v>17</v>
      </c>
      <c r="C23" s="20">
        <f>SUM(C10,C14,C19,C20,C22,C9)</f>
        <v>10480</v>
      </c>
      <c r="D23" s="20">
        <f t="shared" ref="D23:K23" si="2">SUM(D10,D14,D19,D20,D22,D9)</f>
        <v>42281</v>
      </c>
      <c r="E23" s="20">
        <f t="shared" si="2"/>
        <v>860</v>
      </c>
      <c r="F23" s="21">
        <f t="shared" si="2"/>
        <v>1264</v>
      </c>
      <c r="G23" s="21">
        <f t="shared" si="2"/>
        <v>1450</v>
      </c>
      <c r="H23" s="21">
        <f t="shared" si="2"/>
        <v>1363</v>
      </c>
      <c r="I23" s="21">
        <f t="shared" si="2"/>
        <v>1083</v>
      </c>
      <c r="J23" s="21">
        <f t="shared" si="2"/>
        <v>2768</v>
      </c>
      <c r="K23" s="20">
        <f t="shared" si="2"/>
        <v>1692</v>
      </c>
      <c r="L23" s="75">
        <f>E23/$C23*100</f>
        <v>8.2061068702290072</v>
      </c>
      <c r="M23" s="76">
        <f t="shared" si="1"/>
        <v>12.061068702290076</v>
      </c>
      <c r="N23" s="76">
        <f t="shared" si="1"/>
        <v>13.835877862595419</v>
      </c>
      <c r="O23" s="77">
        <f t="shared" si="1"/>
        <v>13.005725190839696</v>
      </c>
      <c r="P23" s="77">
        <f t="shared" si="1"/>
        <v>10.333969465648856</v>
      </c>
      <c r="Q23" s="78">
        <f t="shared" si="1"/>
        <v>26.412213740458014</v>
      </c>
      <c r="R23" s="78">
        <f t="shared" si="1"/>
        <v>16.145038167938932</v>
      </c>
    </row>
    <row r="24" spans="2:18">
      <c r="B24" s="2" t="s">
        <v>18</v>
      </c>
      <c r="C24" s="22">
        <f>SUM(C7,C8,C11,C12,C13,C15,C16,C17,C18,C21)</f>
        <v>44942</v>
      </c>
      <c r="D24" s="22">
        <f t="shared" ref="D24:K24" si="3">SUM(D7,D8,D11,D12,D13,D15,D16,D17,D18,D21)</f>
        <v>136390</v>
      </c>
      <c r="E24" s="23">
        <f t="shared" si="3"/>
        <v>5693</v>
      </c>
      <c r="F24" s="23">
        <f t="shared" si="3"/>
        <v>8803</v>
      </c>
      <c r="G24" s="23">
        <f t="shared" si="3"/>
        <v>8924</v>
      </c>
      <c r="H24" s="23">
        <f t="shared" si="3"/>
        <v>7699</v>
      </c>
      <c r="I24" s="23">
        <f t="shared" si="3"/>
        <v>4562</v>
      </c>
      <c r="J24" s="23">
        <f t="shared" si="3"/>
        <v>4771</v>
      </c>
      <c r="K24" s="23">
        <f t="shared" si="3"/>
        <v>4490</v>
      </c>
      <c r="L24" s="79">
        <f>E24/$C24*100</f>
        <v>12.667438031240266</v>
      </c>
      <c r="M24" s="71">
        <f t="shared" ref="M24:R25" si="4">F24/$C24*100</f>
        <v>19.587468292465847</v>
      </c>
      <c r="N24" s="71">
        <f t="shared" si="4"/>
        <v>19.85670419651996</v>
      </c>
      <c r="O24" s="71">
        <f t="shared" si="4"/>
        <v>17.13096880423657</v>
      </c>
      <c r="P24" s="71">
        <f t="shared" si="4"/>
        <v>10.150861109874949</v>
      </c>
      <c r="Q24" s="72">
        <f t="shared" si="4"/>
        <v>10.615904944150238</v>
      </c>
      <c r="R24" s="72">
        <f t="shared" si="4"/>
        <v>9.9906546215121708</v>
      </c>
    </row>
    <row r="25" spans="2:18">
      <c r="B25" s="5" t="s">
        <v>19</v>
      </c>
      <c r="C25" s="24">
        <f>SUM(C7:C22)</f>
        <v>55422</v>
      </c>
      <c r="D25" s="24">
        <f t="shared" ref="D25:K25" si="5">SUM(D7:D22)</f>
        <v>178671</v>
      </c>
      <c r="E25" s="25">
        <f t="shared" si="5"/>
        <v>6553</v>
      </c>
      <c r="F25" s="25">
        <f t="shared" si="5"/>
        <v>10067</v>
      </c>
      <c r="G25" s="25">
        <f t="shared" si="5"/>
        <v>10374</v>
      </c>
      <c r="H25" s="25">
        <f t="shared" si="5"/>
        <v>9062</v>
      </c>
      <c r="I25" s="25">
        <f t="shared" si="5"/>
        <v>5645</v>
      </c>
      <c r="J25" s="25">
        <f t="shared" si="5"/>
        <v>7539</v>
      </c>
      <c r="K25" s="25">
        <f t="shared" si="5"/>
        <v>6182</v>
      </c>
      <c r="L25" s="80">
        <f>E25/$C25*100</f>
        <v>11.823824474035581</v>
      </c>
      <c r="M25" s="81">
        <f t="shared" si="4"/>
        <v>18.164266897621882</v>
      </c>
      <c r="N25" s="81">
        <f t="shared" si="4"/>
        <v>18.718198549312547</v>
      </c>
      <c r="O25" s="81">
        <f t="shared" si="4"/>
        <v>16.350907581826711</v>
      </c>
      <c r="P25" s="81">
        <f t="shared" si="4"/>
        <v>10.185485908123129</v>
      </c>
      <c r="Q25" s="81">
        <f t="shared" si="4"/>
        <v>13.602901374905271</v>
      </c>
      <c r="R25" s="81">
        <f t="shared" si="4"/>
        <v>11.154415214174875</v>
      </c>
    </row>
    <row r="26" spans="2:18" ht="16.5" customHeight="1">
      <c r="B26" s="141" t="s">
        <v>46</v>
      </c>
      <c r="C26" s="141"/>
      <c r="D26" s="141"/>
      <c r="E26" s="141"/>
      <c r="F26" s="141"/>
      <c r="G26" s="141"/>
      <c r="H26" s="141"/>
      <c r="I26" s="141"/>
      <c r="J26" s="141"/>
      <c r="K26" s="141"/>
      <c r="L26" s="141"/>
      <c r="M26" s="141"/>
      <c r="N26" s="141"/>
      <c r="O26" s="141"/>
      <c r="P26" s="141"/>
      <c r="Q26" s="141"/>
      <c r="R26" s="141"/>
    </row>
    <row r="27" spans="2:18" ht="15.75" customHeight="1">
      <c r="B27" s="141" t="s">
        <v>63</v>
      </c>
      <c r="C27" s="141"/>
      <c r="D27" s="141"/>
      <c r="E27" s="141"/>
      <c r="F27" s="141"/>
      <c r="G27" s="141"/>
      <c r="H27" s="141"/>
      <c r="I27" s="141"/>
      <c r="J27" s="141"/>
      <c r="K27" s="141"/>
      <c r="L27" s="141"/>
      <c r="M27" s="141"/>
      <c r="N27" s="141"/>
      <c r="O27" s="141"/>
      <c r="P27" s="141"/>
      <c r="Q27" s="141"/>
      <c r="R27" s="141"/>
    </row>
    <row r="28" spans="2:18" ht="15.75" customHeight="1"/>
  </sheetData>
  <mergeCells count="9">
    <mergeCell ref="B26:R26"/>
    <mergeCell ref="B27:R27"/>
    <mergeCell ref="B2:R2"/>
    <mergeCell ref="B3:B6"/>
    <mergeCell ref="C3:C6"/>
    <mergeCell ref="D3:D6"/>
    <mergeCell ref="E3:R4"/>
    <mergeCell ref="E6:K6"/>
    <mergeCell ref="L6:R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B043E-E1A0-4FB6-AA78-CE7DFA8A3843}">
  <dimension ref="B2:S31"/>
  <sheetViews>
    <sheetView workbookViewId="0">
      <selection activeCell="B2" sqref="B2:R2"/>
    </sheetView>
  </sheetViews>
  <sheetFormatPr baseColWidth="10" defaultColWidth="9.09765625" defaultRowHeight="15.6"/>
  <cols>
    <col min="2" max="2" width="24.8984375" customWidth="1"/>
    <col min="3" max="18" width="15.19921875" customWidth="1"/>
    <col min="19" max="20" width="11.69921875" customWidth="1"/>
  </cols>
  <sheetData>
    <row r="2" spans="2:19" ht="15.6" customHeight="1">
      <c r="B2" s="158" t="s">
        <v>55</v>
      </c>
      <c r="C2" s="158"/>
      <c r="D2" s="158"/>
      <c r="E2" s="158"/>
      <c r="F2" s="158"/>
      <c r="G2" s="158"/>
      <c r="H2" s="158"/>
      <c r="I2" s="158"/>
      <c r="J2" s="158"/>
      <c r="K2" s="158"/>
      <c r="L2" s="158"/>
      <c r="M2" s="158"/>
      <c r="N2" s="158"/>
      <c r="O2" s="158"/>
      <c r="P2" s="158"/>
      <c r="Q2" s="158"/>
      <c r="R2" s="158"/>
    </row>
    <row r="3" spans="2:19" ht="15" customHeight="1">
      <c r="B3" s="159" t="s">
        <v>20</v>
      </c>
      <c r="C3" s="146" t="s">
        <v>35</v>
      </c>
      <c r="D3" s="146" t="s">
        <v>56</v>
      </c>
      <c r="E3" s="149" t="s">
        <v>36</v>
      </c>
      <c r="F3" s="150"/>
      <c r="G3" s="150"/>
      <c r="H3" s="150"/>
      <c r="I3" s="150"/>
      <c r="J3" s="150"/>
      <c r="K3" s="150"/>
      <c r="L3" s="150"/>
      <c r="M3" s="150"/>
      <c r="N3" s="150"/>
      <c r="O3" s="150"/>
      <c r="P3" s="150"/>
      <c r="Q3" s="150"/>
      <c r="R3" s="151"/>
    </row>
    <row r="4" spans="2:19">
      <c r="B4" s="160"/>
      <c r="C4" s="147"/>
      <c r="D4" s="147"/>
      <c r="E4" s="152"/>
      <c r="F4" s="153"/>
      <c r="G4" s="153"/>
      <c r="H4" s="153"/>
      <c r="I4" s="153"/>
      <c r="J4" s="153"/>
      <c r="K4" s="153"/>
      <c r="L4" s="153"/>
      <c r="M4" s="153"/>
      <c r="N4" s="153"/>
      <c r="O4" s="153"/>
      <c r="P4" s="153"/>
      <c r="Q4" s="153"/>
      <c r="R4" s="154"/>
    </row>
    <row r="5" spans="2:19" ht="28.8">
      <c r="B5" s="160"/>
      <c r="C5" s="147"/>
      <c r="D5" s="147"/>
      <c r="E5" s="3">
        <v>1</v>
      </c>
      <c r="F5" s="26">
        <v>2</v>
      </c>
      <c r="G5" s="26">
        <v>3</v>
      </c>
      <c r="H5" s="26">
        <v>4</v>
      </c>
      <c r="I5" s="26">
        <v>5</v>
      </c>
      <c r="J5" s="26" t="s">
        <v>24</v>
      </c>
      <c r="K5" s="26" t="s">
        <v>25</v>
      </c>
      <c r="L5" s="26">
        <v>1</v>
      </c>
      <c r="M5" s="26">
        <v>2</v>
      </c>
      <c r="N5" s="26">
        <v>3</v>
      </c>
      <c r="O5" s="26">
        <v>4</v>
      </c>
      <c r="P5" s="3">
        <v>5</v>
      </c>
      <c r="Q5" s="26" t="s">
        <v>24</v>
      </c>
      <c r="R5" s="26" t="s">
        <v>25</v>
      </c>
    </row>
    <row r="6" spans="2:19">
      <c r="B6" s="161"/>
      <c r="C6" s="148"/>
      <c r="D6" s="148"/>
      <c r="E6" s="155" t="s">
        <v>0</v>
      </c>
      <c r="F6" s="156"/>
      <c r="G6" s="156"/>
      <c r="H6" s="156"/>
      <c r="I6" s="156"/>
      <c r="J6" s="156"/>
      <c r="K6" s="157"/>
      <c r="L6" s="155" t="s">
        <v>21</v>
      </c>
      <c r="M6" s="156"/>
      <c r="N6" s="156"/>
      <c r="O6" s="156"/>
      <c r="P6" s="156"/>
      <c r="Q6" s="156"/>
      <c r="R6" s="157"/>
    </row>
    <row r="7" spans="2:19">
      <c r="B7" s="1" t="s">
        <v>1</v>
      </c>
      <c r="C7" s="7">
        <v>9482</v>
      </c>
      <c r="D7" s="8">
        <v>22352</v>
      </c>
      <c r="E7" s="9">
        <v>1585</v>
      </c>
      <c r="F7" s="9">
        <v>2161</v>
      </c>
      <c r="G7" s="9">
        <v>1586</v>
      </c>
      <c r="H7" s="9">
        <v>1095</v>
      </c>
      <c r="I7" s="9">
        <v>622</v>
      </c>
      <c r="J7" s="9">
        <v>618</v>
      </c>
      <c r="K7" s="10">
        <v>1815</v>
      </c>
      <c r="L7" s="47">
        <f>E7/$C7*100</f>
        <v>16.715882725163468</v>
      </c>
      <c r="M7" s="48">
        <f>F7/$C7*100</f>
        <v>22.790550516768615</v>
      </c>
      <c r="N7" s="48">
        <f>G7/$C7*100</f>
        <v>16.726429023412781</v>
      </c>
      <c r="O7" s="48">
        <f>H7/$C7*100</f>
        <v>11.548196582999367</v>
      </c>
      <c r="P7" s="48">
        <f t="shared" ref="P7:R22" si="0">I7/$C7*100</f>
        <v>6.5597975110736133</v>
      </c>
      <c r="Q7" s="47">
        <f t="shared" si="0"/>
        <v>6.5176123180763543</v>
      </c>
      <c r="R7" s="47">
        <f t="shared" si="0"/>
        <v>19.141531322505799</v>
      </c>
      <c r="S7" s="27"/>
    </row>
    <row r="8" spans="2:19">
      <c r="B8" s="6" t="s">
        <v>2</v>
      </c>
      <c r="C8" s="11">
        <v>9850</v>
      </c>
      <c r="D8" s="12">
        <v>28055</v>
      </c>
      <c r="E8" s="13">
        <v>1409</v>
      </c>
      <c r="F8" s="13">
        <v>1788</v>
      </c>
      <c r="G8" s="13">
        <v>1860</v>
      </c>
      <c r="H8" s="13">
        <v>1503</v>
      </c>
      <c r="I8" s="13">
        <v>836</v>
      </c>
      <c r="J8" s="13">
        <v>1054</v>
      </c>
      <c r="K8" s="14">
        <v>1400</v>
      </c>
      <c r="L8" s="49">
        <f t="shared" ref="L8:R23" si="1">E8/$C8*100</f>
        <v>14.304568527918782</v>
      </c>
      <c r="M8" s="50">
        <f t="shared" si="1"/>
        <v>18.152284263959391</v>
      </c>
      <c r="N8" s="50">
        <f t="shared" si="1"/>
        <v>18.883248730964468</v>
      </c>
      <c r="O8" s="50">
        <f t="shared" si="1"/>
        <v>15.258883248730964</v>
      </c>
      <c r="P8" s="50">
        <f t="shared" si="0"/>
        <v>8.4873096446700504</v>
      </c>
      <c r="Q8" s="51">
        <f t="shared" si="0"/>
        <v>10.700507614213198</v>
      </c>
      <c r="R8" s="51">
        <f t="shared" si="0"/>
        <v>14.213197969543149</v>
      </c>
    </row>
    <row r="9" spans="2:19">
      <c r="B9" s="2" t="s">
        <v>3</v>
      </c>
      <c r="C9" s="15">
        <v>2718</v>
      </c>
      <c r="D9" s="16">
        <v>6406</v>
      </c>
      <c r="E9" s="9">
        <v>408</v>
      </c>
      <c r="F9" s="9">
        <v>417</v>
      </c>
      <c r="G9" s="9">
        <v>262</v>
      </c>
      <c r="H9" s="9">
        <v>170</v>
      </c>
      <c r="I9" s="9">
        <v>133</v>
      </c>
      <c r="J9" s="9">
        <v>351</v>
      </c>
      <c r="K9" s="10">
        <v>977</v>
      </c>
      <c r="L9" s="52">
        <f t="shared" si="1"/>
        <v>15.011037527593817</v>
      </c>
      <c r="M9" s="53">
        <f t="shared" si="1"/>
        <v>15.342163355408388</v>
      </c>
      <c r="N9" s="53">
        <f t="shared" si="1"/>
        <v>9.6394407652685796</v>
      </c>
      <c r="O9" s="53">
        <f t="shared" si="1"/>
        <v>6.2545989698307576</v>
      </c>
      <c r="P9" s="53">
        <f t="shared" si="0"/>
        <v>4.8933038999264165</v>
      </c>
      <c r="Q9" s="54">
        <f t="shared" si="0"/>
        <v>12.913907284768211</v>
      </c>
      <c r="R9" s="54">
        <f t="shared" si="0"/>
        <v>35.945548197203827</v>
      </c>
    </row>
    <row r="10" spans="2:19">
      <c r="B10" s="6" t="s">
        <v>4</v>
      </c>
      <c r="C10" s="11">
        <v>1964</v>
      </c>
      <c r="D10" s="12">
        <v>8095</v>
      </c>
      <c r="E10" s="13">
        <v>182</v>
      </c>
      <c r="F10" s="13">
        <v>149</v>
      </c>
      <c r="G10" s="13">
        <v>232</v>
      </c>
      <c r="H10" s="13">
        <v>212</v>
      </c>
      <c r="I10" s="13">
        <v>191</v>
      </c>
      <c r="J10" s="13">
        <v>566</v>
      </c>
      <c r="K10" s="14">
        <v>432</v>
      </c>
      <c r="L10" s="49">
        <f>E10/$C10*100</f>
        <v>9.2668024439918533</v>
      </c>
      <c r="M10" s="50">
        <f t="shared" si="1"/>
        <v>7.5865580448065169</v>
      </c>
      <c r="N10" s="50">
        <f t="shared" si="1"/>
        <v>11.812627291242363</v>
      </c>
      <c r="O10" s="50">
        <f t="shared" si="1"/>
        <v>10.794297352342159</v>
      </c>
      <c r="P10" s="50">
        <f t="shared" si="0"/>
        <v>9.7250509164969454</v>
      </c>
      <c r="Q10" s="51">
        <f t="shared" si="0"/>
        <v>28.818737270875765</v>
      </c>
      <c r="R10" s="51">
        <f>K10/$C10*100</f>
        <v>21.995926680244398</v>
      </c>
    </row>
    <row r="11" spans="2:19">
      <c r="B11" s="2" t="s">
        <v>5</v>
      </c>
      <c r="C11" s="15">
        <v>469</v>
      </c>
      <c r="D11" s="16">
        <v>1764</v>
      </c>
      <c r="E11" s="9">
        <v>93</v>
      </c>
      <c r="F11" s="9">
        <v>66</v>
      </c>
      <c r="G11" s="9">
        <v>61</v>
      </c>
      <c r="H11" s="9">
        <v>73</v>
      </c>
      <c r="I11" s="9">
        <v>42</v>
      </c>
      <c r="J11" s="9">
        <v>117</v>
      </c>
      <c r="K11" s="10">
        <v>17</v>
      </c>
      <c r="L11" s="52">
        <f t="shared" si="1"/>
        <v>19.829424307036248</v>
      </c>
      <c r="M11" s="53">
        <f t="shared" si="1"/>
        <v>14.072494669509595</v>
      </c>
      <c r="N11" s="53">
        <f t="shared" si="1"/>
        <v>13.00639658848614</v>
      </c>
      <c r="O11" s="53">
        <f t="shared" si="1"/>
        <v>15.565031982942431</v>
      </c>
      <c r="P11" s="53">
        <f t="shared" si="0"/>
        <v>8.9552238805970141</v>
      </c>
      <c r="Q11" s="54">
        <f t="shared" si="0"/>
        <v>24.946695095948826</v>
      </c>
      <c r="R11" s="54">
        <f t="shared" si="0"/>
        <v>3.624733475479744</v>
      </c>
    </row>
    <row r="12" spans="2:19">
      <c r="B12" s="6" t="s">
        <v>6</v>
      </c>
      <c r="C12" s="11">
        <v>1152</v>
      </c>
      <c r="D12" s="12">
        <v>4157</v>
      </c>
      <c r="E12" s="13">
        <v>137</v>
      </c>
      <c r="F12" s="13">
        <v>200</v>
      </c>
      <c r="G12" s="13">
        <v>187</v>
      </c>
      <c r="H12" s="13">
        <v>129</v>
      </c>
      <c r="I12" s="13">
        <v>120</v>
      </c>
      <c r="J12" s="13">
        <v>254</v>
      </c>
      <c r="K12" s="14">
        <v>125</v>
      </c>
      <c r="L12" s="49">
        <f t="shared" si="1"/>
        <v>11.892361111111111</v>
      </c>
      <c r="M12" s="50">
        <f>F12/$C12*100</f>
        <v>17.361111111111111</v>
      </c>
      <c r="N12" s="50">
        <f t="shared" si="1"/>
        <v>16.232638888888889</v>
      </c>
      <c r="O12" s="50">
        <f t="shared" si="1"/>
        <v>11.197916666666668</v>
      </c>
      <c r="P12" s="50">
        <f t="shared" si="0"/>
        <v>10.416666666666668</v>
      </c>
      <c r="Q12" s="51">
        <f t="shared" si="0"/>
        <v>22.048611111111111</v>
      </c>
      <c r="R12" s="51">
        <f t="shared" si="0"/>
        <v>10.850694444444445</v>
      </c>
    </row>
    <row r="13" spans="2:19">
      <c r="B13" s="2" t="s">
        <v>7</v>
      </c>
      <c r="C13" s="15">
        <v>4382</v>
      </c>
      <c r="D13" s="16">
        <v>14069</v>
      </c>
      <c r="E13" s="9">
        <v>533</v>
      </c>
      <c r="F13" s="9">
        <v>751</v>
      </c>
      <c r="G13" s="9">
        <v>792</v>
      </c>
      <c r="H13" s="9">
        <v>765</v>
      </c>
      <c r="I13" s="9">
        <v>592</v>
      </c>
      <c r="J13" s="9">
        <v>541</v>
      </c>
      <c r="K13" s="10">
        <v>408</v>
      </c>
      <c r="L13" s="52">
        <f t="shared" si="1"/>
        <v>12.163395709721589</v>
      </c>
      <c r="M13" s="53">
        <f t="shared" si="1"/>
        <v>17.138293016887264</v>
      </c>
      <c r="N13" s="53">
        <f t="shared" si="1"/>
        <v>18.073938840712003</v>
      </c>
      <c r="O13" s="53">
        <f t="shared" si="1"/>
        <v>17.45778183477864</v>
      </c>
      <c r="P13" s="53">
        <f t="shared" si="0"/>
        <v>13.509812870835237</v>
      </c>
      <c r="Q13" s="54">
        <f t="shared" si="0"/>
        <v>12.345960748516658</v>
      </c>
      <c r="R13" s="54">
        <f t="shared" si="0"/>
        <v>9.3108169785486083</v>
      </c>
    </row>
    <row r="14" spans="2:19">
      <c r="B14" s="6" t="s">
        <v>8</v>
      </c>
      <c r="C14" s="11">
        <v>1120</v>
      </c>
      <c r="D14" s="12">
        <v>5992</v>
      </c>
      <c r="E14" s="13">
        <v>85</v>
      </c>
      <c r="F14" s="13">
        <v>84</v>
      </c>
      <c r="G14" s="13">
        <v>158</v>
      </c>
      <c r="H14" s="13">
        <v>144</v>
      </c>
      <c r="I14" s="13">
        <v>129</v>
      </c>
      <c r="J14" s="13">
        <v>406</v>
      </c>
      <c r="K14" s="14">
        <v>114</v>
      </c>
      <c r="L14" s="49">
        <f t="shared" si="1"/>
        <v>7.5892857142857135</v>
      </c>
      <c r="M14" s="50">
        <f t="shared" si="1"/>
        <v>7.5</v>
      </c>
      <c r="N14" s="50">
        <f t="shared" si="1"/>
        <v>14.107142857142858</v>
      </c>
      <c r="O14" s="50">
        <f t="shared" si="1"/>
        <v>12.857142857142856</v>
      </c>
      <c r="P14" s="50">
        <f t="shared" si="0"/>
        <v>11.517857142857142</v>
      </c>
      <c r="Q14" s="51">
        <f t="shared" si="0"/>
        <v>36.25</v>
      </c>
      <c r="R14" s="51">
        <f t="shared" si="0"/>
        <v>10.178571428571429</v>
      </c>
    </row>
    <row r="15" spans="2:19">
      <c r="B15" s="2" t="s">
        <v>9</v>
      </c>
      <c r="C15" s="15">
        <v>5684</v>
      </c>
      <c r="D15" s="16">
        <v>18104</v>
      </c>
      <c r="E15" s="9">
        <v>1096</v>
      </c>
      <c r="F15" s="9">
        <v>1134</v>
      </c>
      <c r="G15" s="9">
        <v>874</v>
      </c>
      <c r="H15" s="9">
        <v>862</v>
      </c>
      <c r="I15" s="9">
        <v>717</v>
      </c>
      <c r="J15" s="9">
        <v>759</v>
      </c>
      <c r="K15" s="10">
        <v>242</v>
      </c>
      <c r="L15" s="52">
        <f t="shared" si="1"/>
        <v>19.282195636875439</v>
      </c>
      <c r="M15" s="53">
        <f t="shared" si="1"/>
        <v>19.950738916256157</v>
      </c>
      <c r="N15" s="53">
        <f t="shared" si="1"/>
        <v>15.376495425756509</v>
      </c>
      <c r="O15" s="53">
        <f t="shared" si="1"/>
        <v>15.165376495425756</v>
      </c>
      <c r="P15" s="53">
        <f t="shared" si="0"/>
        <v>12.61435608726249</v>
      </c>
      <c r="Q15" s="54">
        <f t="shared" si="0"/>
        <v>13.353272343420128</v>
      </c>
      <c r="R15" s="54">
        <f t="shared" si="0"/>
        <v>4.2575650950035193</v>
      </c>
    </row>
    <row r="16" spans="2:19">
      <c r="B16" s="6" t="s">
        <v>10</v>
      </c>
      <c r="C16" s="11">
        <v>10586</v>
      </c>
      <c r="D16" s="12">
        <v>32281</v>
      </c>
      <c r="E16" s="13">
        <v>919</v>
      </c>
      <c r="F16" s="13">
        <v>2275</v>
      </c>
      <c r="G16" s="13">
        <v>2910</v>
      </c>
      <c r="H16" s="13">
        <v>2451</v>
      </c>
      <c r="I16" s="13">
        <v>966</v>
      </c>
      <c r="J16" s="13">
        <v>527</v>
      </c>
      <c r="K16" s="14">
        <v>538</v>
      </c>
      <c r="L16" s="49">
        <f t="shared" si="1"/>
        <v>8.6812771585112412</v>
      </c>
      <c r="M16" s="50">
        <f t="shared" si="1"/>
        <v>21.490648025694313</v>
      </c>
      <c r="N16" s="50">
        <f t="shared" si="1"/>
        <v>27.489136595503496</v>
      </c>
      <c r="O16" s="50">
        <f t="shared" si="1"/>
        <v>23.153221235594181</v>
      </c>
      <c r="P16" s="50">
        <f t="shared" si="0"/>
        <v>9.1252597770640467</v>
      </c>
      <c r="Q16" s="51">
        <f t="shared" si="0"/>
        <v>4.9782731910069904</v>
      </c>
      <c r="R16" s="51">
        <f t="shared" si="0"/>
        <v>5.0821840166257317</v>
      </c>
    </row>
    <row r="17" spans="2:18">
      <c r="B17" s="2" t="s">
        <v>11</v>
      </c>
      <c r="C17" s="15">
        <v>2590</v>
      </c>
      <c r="D17" s="16">
        <v>7905</v>
      </c>
      <c r="E17" s="9">
        <v>246</v>
      </c>
      <c r="F17" s="9">
        <v>489</v>
      </c>
      <c r="G17" s="9">
        <v>536</v>
      </c>
      <c r="H17" s="9">
        <v>433</v>
      </c>
      <c r="I17" s="9">
        <v>283</v>
      </c>
      <c r="J17" s="9">
        <v>282</v>
      </c>
      <c r="K17" s="10">
        <v>321</v>
      </c>
      <c r="L17" s="52">
        <f t="shared" si="1"/>
        <v>9.4980694980694977</v>
      </c>
      <c r="M17" s="53">
        <f t="shared" si="1"/>
        <v>18.880308880308881</v>
      </c>
      <c r="N17" s="53">
        <f t="shared" si="1"/>
        <v>20.694980694980693</v>
      </c>
      <c r="O17" s="53">
        <f t="shared" si="1"/>
        <v>16.718146718146716</v>
      </c>
      <c r="P17" s="53">
        <f t="shared" si="0"/>
        <v>10.926640926640927</v>
      </c>
      <c r="Q17" s="54">
        <f t="shared" si="0"/>
        <v>10.888030888030888</v>
      </c>
      <c r="R17" s="54">
        <f t="shared" si="0"/>
        <v>12.393822393822393</v>
      </c>
    </row>
    <row r="18" spans="2:18">
      <c r="B18" s="6" t="s">
        <v>12</v>
      </c>
      <c r="C18" s="11">
        <v>491</v>
      </c>
      <c r="D18" s="12">
        <v>1815</v>
      </c>
      <c r="E18" s="13">
        <v>19</v>
      </c>
      <c r="F18" s="13">
        <v>69</v>
      </c>
      <c r="G18" s="13">
        <v>87</v>
      </c>
      <c r="H18" s="13">
        <v>96</v>
      </c>
      <c r="I18" s="13">
        <v>75</v>
      </c>
      <c r="J18" s="13">
        <v>92</v>
      </c>
      <c r="K18" s="14">
        <v>53</v>
      </c>
      <c r="L18" s="49">
        <f t="shared" si="1"/>
        <v>3.8696537678207736</v>
      </c>
      <c r="M18" s="50">
        <f t="shared" si="1"/>
        <v>14.052953156822811</v>
      </c>
      <c r="N18" s="50">
        <f t="shared" si="1"/>
        <v>17.718940936863543</v>
      </c>
      <c r="O18" s="50">
        <f t="shared" si="1"/>
        <v>19.551934826883908</v>
      </c>
      <c r="P18" s="50">
        <f t="shared" si="0"/>
        <v>15.274949083503056</v>
      </c>
      <c r="Q18" s="51">
        <f t="shared" si="0"/>
        <v>18.737270875763748</v>
      </c>
      <c r="R18" s="51">
        <f t="shared" si="0"/>
        <v>10.794297352342159</v>
      </c>
    </row>
    <row r="19" spans="2:18">
      <c r="B19" s="2" t="s">
        <v>13</v>
      </c>
      <c r="C19" s="15">
        <v>3047</v>
      </c>
      <c r="D19" s="16">
        <v>15614</v>
      </c>
      <c r="E19" s="9">
        <v>107</v>
      </c>
      <c r="F19" s="9">
        <v>228</v>
      </c>
      <c r="G19" s="9">
        <v>305</v>
      </c>
      <c r="H19" s="9">
        <v>504</v>
      </c>
      <c r="I19" s="9">
        <v>344</v>
      </c>
      <c r="J19" s="9">
        <v>1188</v>
      </c>
      <c r="K19" s="10">
        <v>371</v>
      </c>
      <c r="L19" s="52">
        <f t="shared" si="1"/>
        <v>3.5116508040695762</v>
      </c>
      <c r="M19" s="53">
        <f t="shared" si="1"/>
        <v>7.4827699376435834</v>
      </c>
      <c r="N19" s="53">
        <f t="shared" si="1"/>
        <v>10.009845749917952</v>
      </c>
      <c r="O19" s="53">
        <f t="shared" si="1"/>
        <v>16.5408598621595</v>
      </c>
      <c r="P19" s="53">
        <f t="shared" si="0"/>
        <v>11.289793239251724</v>
      </c>
      <c r="Q19" s="54">
        <f t="shared" si="0"/>
        <v>38.989169675090253</v>
      </c>
      <c r="R19" s="54">
        <f t="shared" si="0"/>
        <v>12.175910731867411</v>
      </c>
    </row>
    <row r="20" spans="2:18">
      <c r="B20" s="6" t="s">
        <v>14</v>
      </c>
      <c r="C20" s="11">
        <v>1801</v>
      </c>
      <c r="D20" s="12">
        <v>6427</v>
      </c>
      <c r="E20" s="13">
        <v>174</v>
      </c>
      <c r="F20" s="13">
        <v>192</v>
      </c>
      <c r="G20" s="13">
        <v>287</v>
      </c>
      <c r="H20" s="13">
        <v>290</v>
      </c>
      <c r="I20" s="13">
        <v>193</v>
      </c>
      <c r="J20" s="13">
        <v>386</v>
      </c>
      <c r="K20" s="14">
        <v>279</v>
      </c>
      <c r="L20" s="49">
        <f t="shared" si="1"/>
        <v>9.6612992781787899</v>
      </c>
      <c r="M20" s="50">
        <f t="shared" si="1"/>
        <v>10.660744031093836</v>
      </c>
      <c r="N20" s="50">
        <f t="shared" si="1"/>
        <v>15.935591338145475</v>
      </c>
      <c r="O20" s="50">
        <f t="shared" si="1"/>
        <v>16.102165463631316</v>
      </c>
      <c r="P20" s="50">
        <f t="shared" si="0"/>
        <v>10.716268739589117</v>
      </c>
      <c r="Q20" s="51">
        <f t="shared" si="0"/>
        <v>21.432537479178233</v>
      </c>
      <c r="R20" s="51">
        <f t="shared" si="0"/>
        <v>15.491393670183232</v>
      </c>
    </row>
    <row r="21" spans="2:18">
      <c r="B21" s="2" t="s">
        <v>15</v>
      </c>
      <c r="C21" s="17">
        <v>1829</v>
      </c>
      <c r="D21" s="18">
        <v>7300</v>
      </c>
      <c r="E21" s="9">
        <v>256</v>
      </c>
      <c r="F21" s="9">
        <v>286</v>
      </c>
      <c r="G21" s="9">
        <v>301</v>
      </c>
      <c r="H21" s="9">
        <v>249</v>
      </c>
      <c r="I21" s="9">
        <v>230</v>
      </c>
      <c r="J21" s="9">
        <v>458</v>
      </c>
      <c r="K21" s="10">
        <v>49</v>
      </c>
      <c r="L21" s="52">
        <f t="shared" si="1"/>
        <v>13.996719518862765</v>
      </c>
      <c r="M21" s="53">
        <f t="shared" si="1"/>
        <v>15.636960087479496</v>
      </c>
      <c r="N21" s="53">
        <f t="shared" si="1"/>
        <v>16.457080371787864</v>
      </c>
      <c r="O21" s="53">
        <f t="shared" si="1"/>
        <v>13.613996719518862</v>
      </c>
      <c r="P21" s="53">
        <f t="shared" si="0"/>
        <v>12.575177692728268</v>
      </c>
      <c r="Q21" s="54">
        <f t="shared" si="0"/>
        <v>25.041006014215416</v>
      </c>
      <c r="R21" s="54">
        <f t="shared" si="0"/>
        <v>2.6790595954073266</v>
      </c>
    </row>
    <row r="22" spans="2:18">
      <c r="B22" s="6" t="s">
        <v>16</v>
      </c>
      <c r="C22" s="11">
        <v>1335</v>
      </c>
      <c r="D22" s="19">
        <v>5872</v>
      </c>
      <c r="E22" s="13">
        <v>30</v>
      </c>
      <c r="F22" s="13">
        <v>204</v>
      </c>
      <c r="G22" s="13">
        <v>289</v>
      </c>
      <c r="H22" s="13">
        <v>217</v>
      </c>
      <c r="I22" s="13">
        <v>156</v>
      </c>
      <c r="J22" s="13">
        <v>355</v>
      </c>
      <c r="K22" s="14">
        <v>84</v>
      </c>
      <c r="L22" s="49">
        <f t="shared" si="1"/>
        <v>2.2471910112359552</v>
      </c>
      <c r="M22" s="55">
        <f t="shared" si="1"/>
        <v>15.280898876404494</v>
      </c>
      <c r="N22" s="50">
        <f t="shared" si="1"/>
        <v>21.647940074906366</v>
      </c>
      <c r="O22" s="55">
        <f t="shared" si="1"/>
        <v>16.254681647940075</v>
      </c>
      <c r="P22" s="55">
        <f t="shared" si="0"/>
        <v>11.685393258426966</v>
      </c>
      <c r="Q22" s="56">
        <f t="shared" si="0"/>
        <v>26.591760299625467</v>
      </c>
      <c r="R22" s="56">
        <f t="shared" si="0"/>
        <v>6.2921348314606744</v>
      </c>
    </row>
    <row r="23" spans="2:18">
      <c r="B23" s="4" t="s">
        <v>17</v>
      </c>
      <c r="C23" s="20">
        <f>SUM(C10,C14,C19,C20,C22,C9)</f>
        <v>11985</v>
      </c>
      <c r="D23" s="20">
        <f t="shared" ref="D23:K23" si="2">SUM(D10,D14,D19,D20,D22,D9)</f>
        <v>48406</v>
      </c>
      <c r="E23" s="20">
        <f t="shared" si="2"/>
        <v>986</v>
      </c>
      <c r="F23" s="21">
        <f t="shared" si="2"/>
        <v>1274</v>
      </c>
      <c r="G23" s="21">
        <f t="shared" si="2"/>
        <v>1533</v>
      </c>
      <c r="H23" s="21">
        <f t="shared" si="2"/>
        <v>1537</v>
      </c>
      <c r="I23" s="21">
        <f t="shared" si="2"/>
        <v>1146</v>
      </c>
      <c r="J23" s="21">
        <f t="shared" si="2"/>
        <v>3252</v>
      </c>
      <c r="K23" s="20">
        <f t="shared" si="2"/>
        <v>2257</v>
      </c>
      <c r="L23" s="57">
        <f>E23/$C23*100</f>
        <v>8.2269503546099276</v>
      </c>
      <c r="M23" s="58">
        <f t="shared" si="1"/>
        <v>10.629954109303295</v>
      </c>
      <c r="N23" s="58">
        <f t="shared" si="1"/>
        <v>12.7909887359199</v>
      </c>
      <c r="O23" s="59">
        <f t="shared" si="1"/>
        <v>12.824363788068419</v>
      </c>
      <c r="P23" s="59">
        <f t="shared" si="1"/>
        <v>9.561952440550689</v>
      </c>
      <c r="Q23" s="60">
        <f t="shared" si="1"/>
        <v>27.133917396745932</v>
      </c>
      <c r="R23" s="60">
        <f t="shared" si="1"/>
        <v>18.831873174801835</v>
      </c>
    </row>
    <row r="24" spans="2:18">
      <c r="B24" s="2" t="s">
        <v>18</v>
      </c>
      <c r="C24" s="22">
        <f>SUM(C7,C8,C11,C12,C13,C15,C16,C17,C18,C21)</f>
        <v>46515</v>
      </c>
      <c r="D24" s="22">
        <f t="shared" ref="D24:K24" si="3">SUM(D7,D8,D11,D12,D13,D15,D16,D17,D18,D21)</f>
        <v>137802</v>
      </c>
      <c r="E24" s="23">
        <f t="shared" si="3"/>
        <v>6293</v>
      </c>
      <c r="F24" s="23">
        <f t="shared" si="3"/>
        <v>9219</v>
      </c>
      <c r="G24" s="23">
        <f t="shared" si="3"/>
        <v>9194</v>
      </c>
      <c r="H24" s="23">
        <f t="shared" si="3"/>
        <v>7656</v>
      </c>
      <c r="I24" s="23">
        <f t="shared" si="3"/>
        <v>4483</v>
      </c>
      <c r="J24" s="23">
        <f t="shared" si="3"/>
        <v>4702</v>
      </c>
      <c r="K24" s="23">
        <f t="shared" si="3"/>
        <v>4968</v>
      </c>
      <c r="L24" s="61">
        <f>E24/$C24*100</f>
        <v>13.528969149736644</v>
      </c>
      <c r="M24" s="53">
        <f t="shared" ref="M24:R25" si="4">F24/$C24*100</f>
        <v>19.819413092550789</v>
      </c>
      <c r="N24" s="53">
        <f t="shared" si="4"/>
        <v>19.765666989143288</v>
      </c>
      <c r="O24" s="53">
        <f t="shared" si="4"/>
        <v>16.459206707513705</v>
      </c>
      <c r="P24" s="53">
        <f t="shared" si="4"/>
        <v>9.6377512630334294</v>
      </c>
      <c r="Q24" s="54">
        <f t="shared" si="4"/>
        <v>10.108567128883156</v>
      </c>
      <c r="R24" s="54">
        <f t="shared" si="4"/>
        <v>10.680425669138987</v>
      </c>
    </row>
    <row r="25" spans="2:18">
      <c r="B25" s="5" t="s">
        <v>19</v>
      </c>
      <c r="C25" s="24">
        <f>SUM(C7:C22)</f>
        <v>58500</v>
      </c>
      <c r="D25" s="24">
        <f t="shared" ref="D25:K25" si="5">SUM(D7:D22)</f>
        <v>186208</v>
      </c>
      <c r="E25" s="25">
        <f t="shared" si="5"/>
        <v>7279</v>
      </c>
      <c r="F25" s="25">
        <f t="shared" si="5"/>
        <v>10493</v>
      </c>
      <c r="G25" s="25">
        <f t="shared" si="5"/>
        <v>10727</v>
      </c>
      <c r="H25" s="25">
        <f t="shared" si="5"/>
        <v>9193</v>
      </c>
      <c r="I25" s="25">
        <f t="shared" si="5"/>
        <v>5629</v>
      </c>
      <c r="J25" s="25">
        <f t="shared" si="5"/>
        <v>7954</v>
      </c>
      <c r="K25" s="25">
        <f t="shared" si="5"/>
        <v>7225</v>
      </c>
      <c r="L25" s="62">
        <f>E25/$C25*100</f>
        <v>12.442735042735043</v>
      </c>
      <c r="M25" s="63">
        <f t="shared" si="4"/>
        <v>17.936752136752137</v>
      </c>
      <c r="N25" s="63">
        <f t="shared" si="4"/>
        <v>18.336752136752139</v>
      </c>
      <c r="O25" s="63">
        <f t="shared" si="4"/>
        <v>15.714529914529916</v>
      </c>
      <c r="P25" s="63">
        <f t="shared" si="4"/>
        <v>9.6222222222222218</v>
      </c>
      <c r="Q25" s="63">
        <f t="shared" si="4"/>
        <v>13.596581196581198</v>
      </c>
      <c r="R25" s="63">
        <f t="shared" si="4"/>
        <v>12.350427350427351</v>
      </c>
    </row>
    <row r="26" spans="2:18" ht="44.25" customHeight="1">
      <c r="B26" s="141" t="s">
        <v>57</v>
      </c>
      <c r="C26" s="141"/>
      <c r="D26" s="141"/>
      <c r="E26" s="141"/>
      <c r="F26" s="141"/>
      <c r="G26" s="141"/>
      <c r="H26" s="141"/>
      <c r="I26" s="141"/>
      <c r="J26" s="141"/>
      <c r="K26" s="141"/>
      <c r="L26" s="141"/>
      <c r="M26" s="141"/>
      <c r="N26" s="141"/>
      <c r="O26" s="141"/>
      <c r="P26" s="141"/>
      <c r="Q26" s="141"/>
      <c r="R26" s="141"/>
    </row>
    <row r="27" spans="2:18">
      <c r="B27" s="141" t="s">
        <v>58</v>
      </c>
      <c r="C27" s="141"/>
      <c r="D27" s="141"/>
      <c r="E27" s="141"/>
      <c r="F27" s="141"/>
      <c r="G27" s="141"/>
      <c r="H27" s="141"/>
      <c r="I27" s="141"/>
      <c r="J27" s="141"/>
      <c r="K27" s="141"/>
      <c r="L27" s="141"/>
      <c r="M27" s="141"/>
      <c r="N27" s="141"/>
      <c r="O27" s="141"/>
      <c r="P27" s="141"/>
      <c r="Q27" s="141"/>
      <c r="R27" s="141"/>
    </row>
    <row r="28" spans="2:18">
      <c r="B28" s="141" t="s">
        <v>59</v>
      </c>
      <c r="C28" s="141"/>
      <c r="D28" s="141"/>
      <c r="E28" s="141"/>
      <c r="F28" s="141"/>
      <c r="G28" s="141"/>
      <c r="H28" s="141"/>
      <c r="I28" s="141"/>
      <c r="J28" s="141"/>
      <c r="K28" s="141"/>
      <c r="L28" s="141"/>
      <c r="M28" s="141"/>
      <c r="N28" s="141"/>
      <c r="O28" s="141"/>
      <c r="P28" s="141"/>
      <c r="Q28" s="141"/>
      <c r="R28" s="141"/>
    </row>
    <row r="31" spans="2:18">
      <c r="C31" s="64"/>
      <c r="D31" s="64"/>
      <c r="E31" s="64"/>
      <c r="F31" s="64"/>
      <c r="G31" s="64"/>
      <c r="H31" s="64"/>
      <c r="I31" s="64"/>
      <c r="J31" s="64"/>
      <c r="K31" s="64"/>
    </row>
  </sheetData>
  <mergeCells count="10">
    <mergeCell ref="B26:R26"/>
    <mergeCell ref="B27:R27"/>
    <mergeCell ref="B28:R28"/>
    <mergeCell ref="B2:R2"/>
    <mergeCell ref="B3:B6"/>
    <mergeCell ref="C3:C6"/>
    <mergeCell ref="D3:D6"/>
    <mergeCell ref="E3:R4"/>
    <mergeCell ref="E6:K6"/>
    <mergeCell ref="L6:R6"/>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1CCBE-FE4F-4C69-847D-334D62400973}">
  <dimension ref="B2:R28"/>
  <sheetViews>
    <sheetView workbookViewId="0">
      <selection activeCell="B2" sqref="B2:R2"/>
    </sheetView>
  </sheetViews>
  <sheetFormatPr baseColWidth="10" defaultColWidth="9.09765625" defaultRowHeight="15.6"/>
  <cols>
    <col min="2" max="2" width="24.8984375" customWidth="1"/>
    <col min="3" max="18" width="15.19921875" customWidth="1"/>
    <col min="19" max="20" width="11.69921875" customWidth="1"/>
  </cols>
  <sheetData>
    <row r="2" spans="2:18" ht="15.6" customHeight="1">
      <c r="B2" s="158" t="s">
        <v>60</v>
      </c>
      <c r="C2" s="158"/>
      <c r="D2" s="158"/>
      <c r="E2" s="158"/>
      <c r="F2" s="158"/>
      <c r="G2" s="158"/>
      <c r="H2" s="158"/>
      <c r="I2" s="158"/>
      <c r="J2" s="158"/>
      <c r="K2" s="158"/>
      <c r="L2" s="158"/>
      <c r="M2" s="158"/>
      <c r="N2" s="158"/>
      <c r="O2" s="158"/>
      <c r="P2" s="158"/>
      <c r="Q2" s="158"/>
      <c r="R2" s="158"/>
    </row>
    <row r="3" spans="2:18" ht="15" customHeight="1">
      <c r="B3" s="159" t="s">
        <v>20</v>
      </c>
      <c r="C3" s="146" t="s">
        <v>44</v>
      </c>
      <c r="D3" s="146" t="s">
        <v>56</v>
      </c>
      <c r="E3" s="149" t="s">
        <v>45</v>
      </c>
      <c r="F3" s="150"/>
      <c r="G3" s="150"/>
      <c r="H3" s="150"/>
      <c r="I3" s="150"/>
      <c r="J3" s="150"/>
      <c r="K3" s="150"/>
      <c r="L3" s="150"/>
      <c r="M3" s="150"/>
      <c r="N3" s="150"/>
      <c r="O3" s="150"/>
      <c r="P3" s="150"/>
      <c r="Q3" s="150"/>
      <c r="R3" s="151"/>
    </row>
    <row r="4" spans="2:18">
      <c r="B4" s="160"/>
      <c r="C4" s="147"/>
      <c r="D4" s="147"/>
      <c r="E4" s="152"/>
      <c r="F4" s="153"/>
      <c r="G4" s="153"/>
      <c r="H4" s="153"/>
      <c r="I4" s="153"/>
      <c r="J4" s="153"/>
      <c r="K4" s="153"/>
      <c r="L4" s="153"/>
      <c r="M4" s="153"/>
      <c r="N4" s="153"/>
      <c r="O4" s="153"/>
      <c r="P4" s="153"/>
      <c r="Q4" s="153"/>
      <c r="R4" s="154"/>
    </row>
    <row r="5" spans="2:18" ht="28.8">
      <c r="B5" s="160"/>
      <c r="C5" s="147"/>
      <c r="D5" s="147"/>
      <c r="E5" s="3">
        <v>1</v>
      </c>
      <c r="F5" s="26">
        <v>2</v>
      </c>
      <c r="G5" s="26">
        <v>3</v>
      </c>
      <c r="H5" s="26">
        <v>4</v>
      </c>
      <c r="I5" s="26">
        <v>5</v>
      </c>
      <c r="J5" s="26" t="s">
        <v>24</v>
      </c>
      <c r="K5" s="26" t="s">
        <v>25</v>
      </c>
      <c r="L5" s="26">
        <v>1</v>
      </c>
      <c r="M5" s="26">
        <v>2</v>
      </c>
      <c r="N5" s="26">
        <v>3</v>
      </c>
      <c r="O5" s="26">
        <v>4</v>
      </c>
      <c r="P5" s="3">
        <v>5</v>
      </c>
      <c r="Q5" s="26" t="s">
        <v>24</v>
      </c>
      <c r="R5" s="26" t="s">
        <v>25</v>
      </c>
    </row>
    <row r="6" spans="2:18">
      <c r="B6" s="161"/>
      <c r="C6" s="148"/>
      <c r="D6" s="148"/>
      <c r="E6" s="155" t="s">
        <v>0</v>
      </c>
      <c r="F6" s="156"/>
      <c r="G6" s="156"/>
      <c r="H6" s="156"/>
      <c r="I6" s="156"/>
      <c r="J6" s="156"/>
      <c r="K6" s="157"/>
      <c r="L6" s="155" t="s">
        <v>21</v>
      </c>
      <c r="M6" s="156"/>
      <c r="N6" s="156"/>
      <c r="O6" s="156"/>
      <c r="P6" s="156"/>
      <c r="Q6" s="156"/>
      <c r="R6" s="157"/>
    </row>
    <row r="7" spans="2:18">
      <c r="B7" s="1" t="s">
        <v>1</v>
      </c>
      <c r="C7" s="7">
        <v>9081</v>
      </c>
      <c r="D7" s="8">
        <v>21792</v>
      </c>
      <c r="E7" s="9">
        <v>1496</v>
      </c>
      <c r="F7" s="9">
        <v>2074</v>
      </c>
      <c r="G7" s="9">
        <v>1548</v>
      </c>
      <c r="H7" s="9">
        <v>1072</v>
      </c>
      <c r="I7" s="9">
        <v>617</v>
      </c>
      <c r="J7" s="9">
        <v>609</v>
      </c>
      <c r="K7" s="10">
        <v>1665</v>
      </c>
      <c r="L7" s="47">
        <f>E7/$C7*100</f>
        <v>16.473956612707852</v>
      </c>
      <c r="M7" s="48">
        <f>F7/$C7*100</f>
        <v>22.838894394890431</v>
      </c>
      <c r="N7" s="48">
        <f>G7/$C7*100</f>
        <v>17.046580773042617</v>
      </c>
      <c r="O7" s="48">
        <f>H7/$C7*100</f>
        <v>11.804867305362846</v>
      </c>
      <c r="P7" s="48">
        <f t="shared" ref="P7:R22" si="0">I7/$C7*100</f>
        <v>6.7944059024336516</v>
      </c>
      <c r="Q7" s="47">
        <f t="shared" si="0"/>
        <v>6.7063098777667651</v>
      </c>
      <c r="R7" s="47">
        <f t="shared" si="0"/>
        <v>18.334985133795836</v>
      </c>
    </row>
    <row r="8" spans="2:18">
      <c r="B8" s="6" t="s">
        <v>2</v>
      </c>
      <c r="C8" s="11">
        <v>8960</v>
      </c>
      <c r="D8" s="12">
        <v>26556</v>
      </c>
      <c r="E8" s="13">
        <v>1238</v>
      </c>
      <c r="F8" s="13">
        <v>1655</v>
      </c>
      <c r="G8" s="13">
        <v>1769</v>
      </c>
      <c r="H8" s="13">
        <v>1428</v>
      </c>
      <c r="I8" s="13">
        <v>814</v>
      </c>
      <c r="J8" s="13">
        <v>1004</v>
      </c>
      <c r="K8" s="14">
        <v>1052</v>
      </c>
      <c r="L8" s="49">
        <f t="shared" ref="L8:R23" si="1">E8/$C8*100</f>
        <v>13.816964285714286</v>
      </c>
      <c r="M8" s="50">
        <f t="shared" si="1"/>
        <v>18.470982142857142</v>
      </c>
      <c r="N8" s="50">
        <f t="shared" si="1"/>
        <v>19.743303571428573</v>
      </c>
      <c r="O8" s="50">
        <f t="shared" si="1"/>
        <v>15.937499999999998</v>
      </c>
      <c r="P8" s="50">
        <f t="shared" si="0"/>
        <v>9.0848214285714288</v>
      </c>
      <c r="Q8" s="51">
        <f t="shared" si="0"/>
        <v>11.205357142857144</v>
      </c>
      <c r="R8" s="51">
        <f t="shared" si="0"/>
        <v>11.741071428571429</v>
      </c>
    </row>
    <row r="9" spans="2:18">
      <c r="B9" s="2" t="s">
        <v>3</v>
      </c>
      <c r="C9" s="15">
        <v>2718</v>
      </c>
      <c r="D9" s="16">
        <v>6406</v>
      </c>
      <c r="E9" s="9">
        <v>408</v>
      </c>
      <c r="F9" s="9">
        <v>417</v>
      </c>
      <c r="G9" s="9">
        <v>262</v>
      </c>
      <c r="H9" s="9">
        <v>170</v>
      </c>
      <c r="I9" s="9">
        <v>133</v>
      </c>
      <c r="J9" s="9">
        <v>351</v>
      </c>
      <c r="K9" s="10">
        <v>977</v>
      </c>
      <c r="L9" s="52">
        <f t="shared" si="1"/>
        <v>15.011037527593817</v>
      </c>
      <c r="M9" s="53">
        <f t="shared" si="1"/>
        <v>15.342163355408388</v>
      </c>
      <c r="N9" s="53">
        <f t="shared" si="1"/>
        <v>9.6394407652685796</v>
      </c>
      <c r="O9" s="53">
        <f t="shared" si="1"/>
        <v>6.2545989698307576</v>
      </c>
      <c r="P9" s="53">
        <f t="shared" si="0"/>
        <v>4.8933038999264165</v>
      </c>
      <c r="Q9" s="54">
        <f t="shared" si="0"/>
        <v>12.913907284768211</v>
      </c>
      <c r="R9" s="54">
        <f t="shared" si="0"/>
        <v>35.945548197203827</v>
      </c>
    </row>
    <row r="10" spans="2:18">
      <c r="B10" s="6" t="s">
        <v>4</v>
      </c>
      <c r="C10" s="11">
        <v>1578</v>
      </c>
      <c r="D10" s="12">
        <v>6773</v>
      </c>
      <c r="E10" s="13">
        <v>118</v>
      </c>
      <c r="F10" s="13">
        <v>144</v>
      </c>
      <c r="G10" s="13">
        <v>222</v>
      </c>
      <c r="H10" s="13">
        <v>185</v>
      </c>
      <c r="I10" s="13">
        <v>172</v>
      </c>
      <c r="J10" s="13">
        <v>463</v>
      </c>
      <c r="K10" s="14">
        <v>274</v>
      </c>
      <c r="L10" s="49">
        <f t="shared" si="1"/>
        <v>7.4778200253485432</v>
      </c>
      <c r="M10" s="50">
        <f t="shared" si="1"/>
        <v>9.1254752851711025</v>
      </c>
      <c r="N10" s="50">
        <f t="shared" si="1"/>
        <v>14.068441064638785</v>
      </c>
      <c r="O10" s="50">
        <f t="shared" si="1"/>
        <v>11.723700887198985</v>
      </c>
      <c r="P10" s="50">
        <f t="shared" si="0"/>
        <v>10.899873257287707</v>
      </c>
      <c r="Q10" s="51">
        <f t="shared" si="0"/>
        <v>29.340937896070972</v>
      </c>
      <c r="R10" s="51">
        <f t="shared" si="0"/>
        <v>17.363751584283904</v>
      </c>
    </row>
    <row r="11" spans="2:18">
      <c r="B11" s="2" t="s">
        <v>5</v>
      </c>
      <c r="C11" s="15">
        <v>448</v>
      </c>
      <c r="D11" s="16">
        <v>1711</v>
      </c>
      <c r="E11" s="9">
        <v>86</v>
      </c>
      <c r="F11" s="9">
        <v>61</v>
      </c>
      <c r="G11" s="9">
        <v>60</v>
      </c>
      <c r="H11" s="9">
        <v>69</v>
      </c>
      <c r="I11" s="9">
        <v>41</v>
      </c>
      <c r="J11" s="9">
        <v>115</v>
      </c>
      <c r="K11" s="10">
        <v>16</v>
      </c>
      <c r="L11" s="52">
        <f t="shared" si="1"/>
        <v>19.196428571428573</v>
      </c>
      <c r="M11" s="53">
        <f t="shared" si="1"/>
        <v>13.616071428571427</v>
      </c>
      <c r="N11" s="53">
        <f t="shared" si="1"/>
        <v>13.392857142857142</v>
      </c>
      <c r="O11" s="53">
        <f t="shared" si="1"/>
        <v>15.401785714285715</v>
      </c>
      <c r="P11" s="53">
        <f t="shared" si="0"/>
        <v>9.1517857142857135</v>
      </c>
      <c r="Q11" s="54">
        <f t="shared" si="0"/>
        <v>25.669642857142854</v>
      </c>
      <c r="R11" s="54">
        <f t="shared" si="0"/>
        <v>3.5714285714285712</v>
      </c>
    </row>
    <row r="12" spans="2:18">
      <c r="B12" s="6" t="s">
        <v>6</v>
      </c>
      <c r="C12" s="11">
        <v>1143</v>
      </c>
      <c r="D12" s="12">
        <v>4131</v>
      </c>
      <c r="E12" s="13">
        <v>135</v>
      </c>
      <c r="F12" s="13">
        <v>199</v>
      </c>
      <c r="G12" s="13">
        <v>187</v>
      </c>
      <c r="H12" s="13">
        <v>128</v>
      </c>
      <c r="I12" s="13">
        <v>118</v>
      </c>
      <c r="J12" s="13">
        <v>253</v>
      </c>
      <c r="K12" s="14">
        <v>123</v>
      </c>
      <c r="L12" s="49">
        <f t="shared" si="1"/>
        <v>11.811023622047244</v>
      </c>
      <c r="M12" s="50">
        <f t="shared" si="1"/>
        <v>17.410323709536307</v>
      </c>
      <c r="N12" s="50">
        <f t="shared" si="1"/>
        <v>16.360454943132108</v>
      </c>
      <c r="O12" s="50">
        <f t="shared" si="1"/>
        <v>11.198600174978129</v>
      </c>
      <c r="P12" s="50">
        <f t="shared" si="0"/>
        <v>10.323709536307961</v>
      </c>
      <c r="Q12" s="51">
        <f t="shared" si="0"/>
        <v>22.134733158355203</v>
      </c>
      <c r="R12" s="51">
        <f t="shared" si="0"/>
        <v>10.761154855643044</v>
      </c>
    </row>
    <row r="13" spans="2:18">
      <c r="B13" s="2" t="s">
        <v>7</v>
      </c>
      <c r="C13" s="15">
        <v>4210</v>
      </c>
      <c r="D13" s="16">
        <v>13756</v>
      </c>
      <c r="E13" s="9">
        <v>482</v>
      </c>
      <c r="F13" s="9">
        <v>723</v>
      </c>
      <c r="G13" s="9">
        <v>775</v>
      </c>
      <c r="H13" s="9">
        <v>752</v>
      </c>
      <c r="I13" s="9">
        <v>585</v>
      </c>
      <c r="J13" s="9">
        <v>532</v>
      </c>
      <c r="K13" s="10">
        <v>361</v>
      </c>
      <c r="L13" s="52">
        <f t="shared" si="1"/>
        <v>11.448931116389549</v>
      </c>
      <c r="M13" s="53">
        <f t="shared" si="1"/>
        <v>17.173396674584325</v>
      </c>
      <c r="N13" s="53">
        <f t="shared" si="1"/>
        <v>18.408551068883611</v>
      </c>
      <c r="O13" s="53">
        <f t="shared" si="1"/>
        <v>17.862232779097386</v>
      </c>
      <c r="P13" s="53">
        <f t="shared" si="0"/>
        <v>13.895486935866982</v>
      </c>
      <c r="Q13" s="54">
        <f t="shared" si="0"/>
        <v>12.636579572446555</v>
      </c>
      <c r="R13" s="54">
        <f t="shared" si="0"/>
        <v>8.574821852731592</v>
      </c>
    </row>
    <row r="14" spans="2:18">
      <c r="B14" s="6" t="s">
        <v>8</v>
      </c>
      <c r="C14" s="11">
        <v>956</v>
      </c>
      <c r="D14" s="12">
        <v>5543</v>
      </c>
      <c r="E14" s="13">
        <v>44</v>
      </c>
      <c r="F14" s="13">
        <v>79</v>
      </c>
      <c r="G14" s="13">
        <v>155</v>
      </c>
      <c r="H14" s="13">
        <v>127</v>
      </c>
      <c r="I14" s="13">
        <v>126</v>
      </c>
      <c r="J14" s="13">
        <v>372</v>
      </c>
      <c r="K14" s="14">
        <v>53</v>
      </c>
      <c r="L14" s="49">
        <f t="shared" si="1"/>
        <v>4.6025104602510458</v>
      </c>
      <c r="M14" s="50">
        <f t="shared" si="1"/>
        <v>8.2635983263598316</v>
      </c>
      <c r="N14" s="50">
        <f t="shared" si="1"/>
        <v>16.21338912133891</v>
      </c>
      <c r="O14" s="50">
        <f t="shared" si="1"/>
        <v>13.284518828451883</v>
      </c>
      <c r="P14" s="50">
        <f t="shared" si="0"/>
        <v>13.179916317991633</v>
      </c>
      <c r="Q14" s="51">
        <f t="shared" si="0"/>
        <v>38.912133891213394</v>
      </c>
      <c r="R14" s="51">
        <f t="shared" si="0"/>
        <v>5.543933054393305</v>
      </c>
    </row>
    <row r="15" spans="2:18">
      <c r="B15" s="2" t="s">
        <v>9</v>
      </c>
      <c r="C15" s="15">
        <v>5139</v>
      </c>
      <c r="D15" s="16">
        <v>17058</v>
      </c>
      <c r="E15" s="9">
        <v>878</v>
      </c>
      <c r="F15" s="9">
        <v>1007</v>
      </c>
      <c r="G15" s="9">
        <v>801</v>
      </c>
      <c r="H15" s="9">
        <v>823</v>
      </c>
      <c r="I15" s="9">
        <v>706</v>
      </c>
      <c r="J15" s="9">
        <v>743</v>
      </c>
      <c r="K15" s="10">
        <v>181</v>
      </c>
      <c r="L15" s="52">
        <f t="shared" si="1"/>
        <v>17.085035999221638</v>
      </c>
      <c r="M15" s="53">
        <f t="shared" si="1"/>
        <v>19.595251994551468</v>
      </c>
      <c r="N15" s="53">
        <f t="shared" si="1"/>
        <v>15.586690017513135</v>
      </c>
      <c r="O15" s="53">
        <f t="shared" si="1"/>
        <v>16.01478886942985</v>
      </c>
      <c r="P15" s="53">
        <f t="shared" si="0"/>
        <v>13.738081338781862</v>
      </c>
      <c r="Q15" s="54">
        <f t="shared" si="0"/>
        <v>14.458065771550885</v>
      </c>
      <c r="R15" s="54">
        <f t="shared" si="0"/>
        <v>3.5220860089511579</v>
      </c>
    </row>
    <row r="16" spans="2:18">
      <c r="B16" s="6" t="s">
        <v>10</v>
      </c>
      <c r="C16" s="11">
        <v>10538</v>
      </c>
      <c r="D16" s="12">
        <v>32232</v>
      </c>
      <c r="E16" s="13">
        <v>890</v>
      </c>
      <c r="F16" s="13">
        <v>2267</v>
      </c>
      <c r="G16" s="13">
        <v>2910</v>
      </c>
      <c r="H16" s="13">
        <v>2450</v>
      </c>
      <c r="I16" s="13">
        <v>966</v>
      </c>
      <c r="J16" s="13">
        <v>527</v>
      </c>
      <c r="K16" s="14">
        <v>528</v>
      </c>
      <c r="L16" s="49">
        <f t="shared" si="1"/>
        <v>8.4456253558550003</v>
      </c>
      <c r="M16" s="50">
        <f t="shared" si="1"/>
        <v>21.512620990700324</v>
      </c>
      <c r="N16" s="50">
        <f t="shared" si="1"/>
        <v>27.614348073638261</v>
      </c>
      <c r="O16" s="50">
        <f t="shared" si="1"/>
        <v>23.249193395331183</v>
      </c>
      <c r="P16" s="50">
        <f t="shared" si="0"/>
        <v>9.1668248244448662</v>
      </c>
      <c r="Q16" s="51">
        <f t="shared" si="0"/>
        <v>5.0009489466691974</v>
      </c>
      <c r="R16" s="51">
        <f t="shared" si="0"/>
        <v>5.010438413361169</v>
      </c>
    </row>
    <row r="17" spans="2:18">
      <c r="B17" s="2" t="s">
        <v>11</v>
      </c>
      <c r="C17" s="15">
        <v>2492</v>
      </c>
      <c r="D17" s="16">
        <v>7790</v>
      </c>
      <c r="E17" s="9">
        <v>202</v>
      </c>
      <c r="F17" s="9">
        <v>476</v>
      </c>
      <c r="G17" s="9">
        <v>530</v>
      </c>
      <c r="H17" s="9">
        <v>430</v>
      </c>
      <c r="I17" s="9">
        <v>283</v>
      </c>
      <c r="J17" s="9">
        <v>280</v>
      </c>
      <c r="K17" s="10">
        <v>291</v>
      </c>
      <c r="L17" s="52">
        <f t="shared" si="1"/>
        <v>8.1059390048154079</v>
      </c>
      <c r="M17" s="53">
        <f t="shared" si="1"/>
        <v>19.101123595505616</v>
      </c>
      <c r="N17" s="53">
        <f t="shared" si="1"/>
        <v>21.268057784911718</v>
      </c>
      <c r="O17" s="53">
        <f t="shared" si="1"/>
        <v>17.255216693418941</v>
      </c>
      <c r="P17" s="53">
        <f t="shared" si="0"/>
        <v>11.356340288924558</v>
      </c>
      <c r="Q17" s="54">
        <f t="shared" si="0"/>
        <v>11.235955056179774</v>
      </c>
      <c r="R17" s="54">
        <f t="shared" si="0"/>
        <v>11.677367576243981</v>
      </c>
    </row>
    <row r="18" spans="2:18">
      <c r="B18" s="6" t="s">
        <v>12</v>
      </c>
      <c r="C18" s="11">
        <v>471</v>
      </c>
      <c r="D18" s="12">
        <v>1748</v>
      </c>
      <c r="E18" s="13">
        <v>18</v>
      </c>
      <c r="F18" s="13">
        <v>64</v>
      </c>
      <c r="G18" s="13">
        <v>85</v>
      </c>
      <c r="H18" s="13">
        <v>95</v>
      </c>
      <c r="I18" s="13">
        <v>73</v>
      </c>
      <c r="J18" s="13">
        <v>89</v>
      </c>
      <c r="K18" s="14">
        <v>47</v>
      </c>
      <c r="L18" s="49">
        <f t="shared" si="1"/>
        <v>3.8216560509554141</v>
      </c>
      <c r="M18" s="50">
        <f t="shared" si="1"/>
        <v>13.588110403397028</v>
      </c>
      <c r="N18" s="50">
        <f t="shared" si="1"/>
        <v>18.046709129511676</v>
      </c>
      <c r="O18" s="50">
        <f t="shared" si="1"/>
        <v>20.169851380042463</v>
      </c>
      <c r="P18" s="50">
        <f t="shared" si="0"/>
        <v>15.498938428874734</v>
      </c>
      <c r="Q18" s="51">
        <f t="shared" si="0"/>
        <v>18.895966029723994</v>
      </c>
      <c r="R18" s="51">
        <f t="shared" si="0"/>
        <v>9.9787685774946926</v>
      </c>
    </row>
    <row r="19" spans="2:18">
      <c r="B19" s="2" t="s">
        <v>13</v>
      </c>
      <c r="C19" s="15">
        <v>2358</v>
      </c>
      <c r="D19" s="16">
        <v>12551</v>
      </c>
      <c r="E19" s="9">
        <v>71</v>
      </c>
      <c r="F19" s="9">
        <v>212</v>
      </c>
      <c r="G19" s="9">
        <v>275</v>
      </c>
      <c r="H19" s="9">
        <v>388</v>
      </c>
      <c r="I19" s="9">
        <v>308</v>
      </c>
      <c r="J19" s="9">
        <v>951</v>
      </c>
      <c r="K19" s="10">
        <v>153</v>
      </c>
      <c r="L19" s="52">
        <f t="shared" si="1"/>
        <v>3.0110262934690413</v>
      </c>
      <c r="M19" s="53">
        <f t="shared" si="1"/>
        <v>8.9906700593723485</v>
      </c>
      <c r="N19" s="53">
        <f t="shared" si="1"/>
        <v>11.662425784563188</v>
      </c>
      <c r="O19" s="53">
        <f t="shared" si="1"/>
        <v>16.454622561492791</v>
      </c>
      <c r="P19" s="53">
        <f t="shared" si="0"/>
        <v>13.061916878710772</v>
      </c>
      <c r="Q19" s="54">
        <f t="shared" si="0"/>
        <v>40.330788804071247</v>
      </c>
      <c r="R19" s="54">
        <f t="shared" si="0"/>
        <v>6.4885496183206106</v>
      </c>
    </row>
    <row r="20" spans="2:18">
      <c r="B20" s="6" t="s">
        <v>14</v>
      </c>
      <c r="C20" s="11">
        <v>1411</v>
      </c>
      <c r="D20" s="12">
        <v>5512</v>
      </c>
      <c r="E20" s="13">
        <v>85</v>
      </c>
      <c r="F20" s="13">
        <v>184</v>
      </c>
      <c r="G20" s="13">
        <v>271</v>
      </c>
      <c r="H20" s="13">
        <v>230</v>
      </c>
      <c r="I20" s="13">
        <v>181</v>
      </c>
      <c r="J20" s="13">
        <v>332</v>
      </c>
      <c r="K20" s="14">
        <v>128</v>
      </c>
      <c r="L20" s="49">
        <f t="shared" si="1"/>
        <v>6.024096385542169</v>
      </c>
      <c r="M20" s="50">
        <f t="shared" si="1"/>
        <v>13.040396881644224</v>
      </c>
      <c r="N20" s="50">
        <f t="shared" si="1"/>
        <v>19.206236711552091</v>
      </c>
      <c r="O20" s="50">
        <f t="shared" si="1"/>
        <v>16.300496102055281</v>
      </c>
      <c r="P20" s="50">
        <f t="shared" si="0"/>
        <v>12.827781715095677</v>
      </c>
      <c r="Q20" s="51">
        <f t="shared" si="0"/>
        <v>23.52941176470588</v>
      </c>
      <c r="R20" s="51">
        <f t="shared" si="0"/>
        <v>9.0715804394046771</v>
      </c>
    </row>
    <row r="21" spans="2:18">
      <c r="B21" s="2" t="s">
        <v>15</v>
      </c>
      <c r="C21" s="17">
        <v>1789</v>
      </c>
      <c r="D21" s="18">
        <v>7110</v>
      </c>
      <c r="E21" s="9">
        <v>248</v>
      </c>
      <c r="F21" s="9">
        <v>282</v>
      </c>
      <c r="G21" s="9">
        <v>294</v>
      </c>
      <c r="H21" s="9">
        <v>248</v>
      </c>
      <c r="I21" s="9">
        <v>225</v>
      </c>
      <c r="J21" s="9">
        <v>445</v>
      </c>
      <c r="K21" s="10">
        <v>47</v>
      </c>
      <c r="L21" s="52">
        <f t="shared" si="1"/>
        <v>13.862493012856344</v>
      </c>
      <c r="M21" s="53">
        <f t="shared" si="1"/>
        <v>15.762996087199552</v>
      </c>
      <c r="N21" s="53">
        <f t="shared" si="1"/>
        <v>16.433761878144214</v>
      </c>
      <c r="O21" s="53">
        <f t="shared" si="1"/>
        <v>13.862493012856344</v>
      </c>
      <c r="P21" s="53">
        <f t="shared" si="0"/>
        <v>12.576858580212411</v>
      </c>
      <c r="Q21" s="54">
        <f t="shared" si="0"/>
        <v>24.874231414197876</v>
      </c>
      <c r="R21" s="54">
        <f t="shared" si="0"/>
        <v>2.6271660145332589</v>
      </c>
    </row>
    <row r="22" spans="2:18">
      <c r="B22" s="6" t="s">
        <v>16</v>
      </c>
      <c r="C22" s="11">
        <v>1335</v>
      </c>
      <c r="D22" s="19">
        <v>5872</v>
      </c>
      <c r="E22" s="13">
        <v>30</v>
      </c>
      <c r="F22" s="13">
        <v>204</v>
      </c>
      <c r="G22" s="13">
        <v>289</v>
      </c>
      <c r="H22" s="13">
        <v>217</v>
      </c>
      <c r="I22" s="13">
        <v>156</v>
      </c>
      <c r="J22" s="13">
        <v>355</v>
      </c>
      <c r="K22" s="14">
        <v>84</v>
      </c>
      <c r="L22" s="49">
        <f t="shared" si="1"/>
        <v>2.2471910112359552</v>
      </c>
      <c r="M22" s="55">
        <f t="shared" si="1"/>
        <v>15.280898876404494</v>
      </c>
      <c r="N22" s="50">
        <f t="shared" si="1"/>
        <v>21.647940074906366</v>
      </c>
      <c r="O22" s="55">
        <f t="shared" si="1"/>
        <v>16.254681647940075</v>
      </c>
      <c r="P22" s="55">
        <f t="shared" si="0"/>
        <v>11.685393258426966</v>
      </c>
      <c r="Q22" s="56">
        <f t="shared" si="0"/>
        <v>26.591760299625467</v>
      </c>
      <c r="R22" s="56">
        <f t="shared" si="0"/>
        <v>6.2921348314606744</v>
      </c>
    </row>
    <row r="23" spans="2:18">
      <c r="B23" s="4" t="s">
        <v>17</v>
      </c>
      <c r="C23" s="20">
        <f>SUM(C10,C14,C19,C20,C22,C9)</f>
        <v>10356</v>
      </c>
      <c r="D23" s="20">
        <f t="shared" ref="D23:K23" si="2">SUM(D10,D14,D19,D20,D22,D9)</f>
        <v>42657</v>
      </c>
      <c r="E23" s="20">
        <f t="shared" si="2"/>
        <v>756</v>
      </c>
      <c r="F23" s="21">
        <f t="shared" si="2"/>
        <v>1240</v>
      </c>
      <c r="G23" s="21">
        <f t="shared" si="2"/>
        <v>1474</v>
      </c>
      <c r="H23" s="21">
        <f t="shared" si="2"/>
        <v>1317</v>
      </c>
      <c r="I23" s="21">
        <f t="shared" si="2"/>
        <v>1076</v>
      </c>
      <c r="J23" s="21">
        <f t="shared" si="2"/>
        <v>2824</v>
      </c>
      <c r="K23" s="20">
        <f t="shared" si="2"/>
        <v>1669</v>
      </c>
      <c r="L23" s="57">
        <f>E23/$C23*100</f>
        <v>7.3001158748551562</v>
      </c>
      <c r="M23" s="58">
        <f t="shared" si="1"/>
        <v>11.973735032831209</v>
      </c>
      <c r="N23" s="58">
        <f t="shared" si="1"/>
        <v>14.233294708381614</v>
      </c>
      <c r="O23" s="59">
        <f t="shared" si="1"/>
        <v>12.717265353418309</v>
      </c>
      <c r="P23" s="59">
        <f t="shared" si="1"/>
        <v>10.390112012359985</v>
      </c>
      <c r="Q23" s="60">
        <f t="shared" si="1"/>
        <v>27.26921591348011</v>
      </c>
      <c r="R23" s="60">
        <f t="shared" si="1"/>
        <v>16.116261104673619</v>
      </c>
    </row>
    <row r="24" spans="2:18">
      <c r="B24" s="2" t="s">
        <v>18</v>
      </c>
      <c r="C24" s="22">
        <f>SUM(C7,C8,C11,C12,C13,C15,C16,C17,C18,C21)</f>
        <v>44271</v>
      </c>
      <c r="D24" s="22">
        <f t="shared" ref="D24:K24" si="3">SUM(D7,D8,D11,D12,D13,D15,D16,D17,D18,D21)</f>
        <v>133884</v>
      </c>
      <c r="E24" s="23">
        <f t="shared" si="3"/>
        <v>5673</v>
      </c>
      <c r="F24" s="23">
        <f t="shared" si="3"/>
        <v>8808</v>
      </c>
      <c r="G24" s="23">
        <f t="shared" si="3"/>
        <v>8959</v>
      </c>
      <c r="H24" s="23">
        <f t="shared" si="3"/>
        <v>7495</v>
      </c>
      <c r="I24" s="23">
        <f t="shared" si="3"/>
        <v>4428</v>
      </c>
      <c r="J24" s="23">
        <f t="shared" si="3"/>
        <v>4597</v>
      </c>
      <c r="K24" s="23">
        <f t="shared" si="3"/>
        <v>4311</v>
      </c>
      <c r="L24" s="61">
        <f>E24/$C24*100</f>
        <v>12.814257640441824</v>
      </c>
      <c r="M24" s="53">
        <f t="shared" ref="M24:R25" si="4">F24/$C24*100</f>
        <v>19.895642745815543</v>
      </c>
      <c r="N24" s="53">
        <f t="shared" si="4"/>
        <v>20.236723814686815</v>
      </c>
      <c r="O24" s="53">
        <f t="shared" si="4"/>
        <v>16.92981861715344</v>
      </c>
      <c r="P24" s="53">
        <f t="shared" si="4"/>
        <v>10.002032933523074</v>
      </c>
      <c r="Q24" s="54">
        <f t="shared" si="4"/>
        <v>10.383772672855821</v>
      </c>
      <c r="R24" s="54">
        <f t="shared" si="4"/>
        <v>9.7377515755234807</v>
      </c>
    </row>
    <row r="25" spans="2:18">
      <c r="B25" s="5" t="s">
        <v>19</v>
      </c>
      <c r="C25" s="24">
        <f>SUM(C7:C22)</f>
        <v>54627</v>
      </c>
      <c r="D25" s="24">
        <f t="shared" ref="D25:K25" si="5">SUM(D7:D22)</f>
        <v>176541</v>
      </c>
      <c r="E25" s="25">
        <f t="shared" si="5"/>
        <v>6429</v>
      </c>
      <c r="F25" s="25">
        <f t="shared" si="5"/>
        <v>10048</v>
      </c>
      <c r="G25" s="25">
        <f t="shared" si="5"/>
        <v>10433</v>
      </c>
      <c r="H25" s="25">
        <f t="shared" si="5"/>
        <v>8812</v>
      </c>
      <c r="I25" s="25">
        <f t="shared" si="5"/>
        <v>5504</v>
      </c>
      <c r="J25" s="25">
        <f t="shared" si="5"/>
        <v>7421</v>
      </c>
      <c r="K25" s="25">
        <f t="shared" si="5"/>
        <v>5980</v>
      </c>
      <c r="L25" s="62">
        <f>E25/$C25*100</f>
        <v>11.768905486297983</v>
      </c>
      <c r="M25" s="63">
        <f t="shared" si="4"/>
        <v>18.393834550680065</v>
      </c>
      <c r="N25" s="63">
        <f t="shared" si="4"/>
        <v>19.098614238380289</v>
      </c>
      <c r="O25" s="63">
        <f t="shared" si="4"/>
        <v>16.131217163673643</v>
      </c>
      <c r="P25" s="63">
        <f t="shared" si="4"/>
        <v>10.075603639226022</v>
      </c>
      <c r="Q25" s="63">
        <f t="shared" si="4"/>
        <v>13.584857304995698</v>
      </c>
      <c r="R25" s="63">
        <f t="shared" si="4"/>
        <v>10.946967616746297</v>
      </c>
    </row>
    <row r="26" spans="2:18" ht="33.9" customHeight="1">
      <c r="B26" s="162" t="s">
        <v>57</v>
      </c>
      <c r="C26" s="162"/>
      <c r="D26" s="162"/>
      <c r="E26" s="162"/>
      <c r="F26" s="162"/>
      <c r="G26" s="162"/>
      <c r="H26" s="162"/>
      <c r="I26" s="162"/>
      <c r="J26" s="162"/>
      <c r="K26" s="162"/>
      <c r="L26" s="162"/>
      <c r="M26" s="162"/>
      <c r="N26" s="162"/>
      <c r="O26" s="162"/>
      <c r="P26" s="162"/>
      <c r="Q26" s="162"/>
      <c r="R26" s="162"/>
    </row>
    <row r="27" spans="2:18">
      <c r="B27" s="141" t="s">
        <v>61</v>
      </c>
      <c r="C27" s="141"/>
      <c r="D27" s="141"/>
      <c r="E27" s="141"/>
      <c r="F27" s="141"/>
      <c r="G27" s="141"/>
      <c r="H27" s="141"/>
      <c r="I27" s="141"/>
      <c r="J27" s="141"/>
      <c r="K27" s="141"/>
      <c r="L27" s="141"/>
      <c r="M27" s="141"/>
      <c r="N27" s="141"/>
      <c r="O27" s="141"/>
      <c r="P27" s="141"/>
      <c r="Q27" s="141"/>
      <c r="R27" s="141"/>
    </row>
    <row r="28" spans="2:18">
      <c r="B28" s="141" t="s">
        <v>59</v>
      </c>
      <c r="C28" s="141"/>
      <c r="D28" s="141"/>
      <c r="E28" s="141"/>
      <c r="F28" s="141"/>
      <c r="G28" s="141"/>
      <c r="H28" s="141"/>
      <c r="I28" s="141"/>
      <c r="J28" s="141"/>
      <c r="K28" s="141"/>
      <c r="L28" s="141"/>
      <c r="M28" s="141"/>
      <c r="N28" s="141"/>
      <c r="O28" s="141"/>
      <c r="P28" s="141"/>
      <c r="Q28" s="141"/>
      <c r="R28" s="141"/>
    </row>
  </sheetData>
  <mergeCells count="10">
    <mergeCell ref="B26:R26"/>
    <mergeCell ref="B27:R27"/>
    <mergeCell ref="B28:R28"/>
    <mergeCell ref="B2:R2"/>
    <mergeCell ref="B3:B6"/>
    <mergeCell ref="C3:C6"/>
    <mergeCell ref="D3:D6"/>
    <mergeCell ref="E3:R4"/>
    <mergeCell ref="E6:K6"/>
    <mergeCell ref="L6:R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6F2A8-3177-4EA6-A757-B2B96F1F170D}">
  <dimension ref="B2:S27"/>
  <sheetViews>
    <sheetView workbookViewId="0">
      <selection activeCell="B2" sqref="B2:R2"/>
    </sheetView>
  </sheetViews>
  <sheetFormatPr baseColWidth="10" defaultColWidth="9.59765625" defaultRowHeight="15.6"/>
  <cols>
    <col min="2" max="2" width="26" customWidth="1"/>
    <col min="3" max="18" width="16" customWidth="1"/>
    <col min="19" max="20" width="12.3984375" customWidth="1"/>
  </cols>
  <sheetData>
    <row r="2" spans="2:19" ht="15.75" customHeight="1">
      <c r="B2" s="158" t="s">
        <v>34</v>
      </c>
      <c r="C2" s="158"/>
      <c r="D2" s="158"/>
      <c r="E2" s="158"/>
      <c r="F2" s="158"/>
      <c r="G2" s="158"/>
      <c r="H2" s="158"/>
      <c r="I2" s="158"/>
      <c r="J2" s="158"/>
      <c r="K2" s="158"/>
      <c r="L2" s="158"/>
      <c r="M2" s="158"/>
      <c r="N2" s="158"/>
      <c r="O2" s="158"/>
      <c r="P2" s="158"/>
      <c r="Q2" s="158"/>
      <c r="R2" s="158"/>
    </row>
    <row r="3" spans="2:19" ht="15" customHeight="1">
      <c r="B3" s="159" t="s">
        <v>20</v>
      </c>
      <c r="C3" s="146" t="s">
        <v>35</v>
      </c>
      <c r="D3" s="146" t="s">
        <v>22</v>
      </c>
      <c r="E3" s="149" t="s">
        <v>36</v>
      </c>
      <c r="F3" s="150"/>
      <c r="G3" s="150"/>
      <c r="H3" s="150"/>
      <c r="I3" s="150"/>
      <c r="J3" s="150"/>
      <c r="K3" s="150"/>
      <c r="L3" s="150"/>
      <c r="M3" s="150"/>
      <c r="N3" s="150"/>
      <c r="O3" s="150"/>
      <c r="P3" s="150"/>
      <c r="Q3" s="150"/>
      <c r="R3" s="151"/>
    </row>
    <row r="4" spans="2:19">
      <c r="B4" s="160"/>
      <c r="C4" s="147"/>
      <c r="D4" s="147"/>
      <c r="E4" s="152"/>
      <c r="F4" s="153"/>
      <c r="G4" s="153"/>
      <c r="H4" s="153"/>
      <c r="I4" s="153"/>
      <c r="J4" s="153"/>
      <c r="K4" s="153"/>
      <c r="L4" s="153"/>
      <c r="M4" s="153"/>
      <c r="N4" s="153"/>
      <c r="O4" s="153"/>
      <c r="P4" s="153"/>
      <c r="Q4" s="153"/>
      <c r="R4" s="154"/>
    </row>
    <row r="5" spans="2:19" ht="28.8">
      <c r="B5" s="160"/>
      <c r="C5" s="147"/>
      <c r="D5" s="147"/>
      <c r="E5" s="3">
        <v>1</v>
      </c>
      <c r="F5" s="26">
        <v>2</v>
      </c>
      <c r="G5" s="26">
        <v>3</v>
      </c>
      <c r="H5" s="26">
        <v>4</v>
      </c>
      <c r="I5" s="26">
        <v>5</v>
      </c>
      <c r="J5" s="26" t="s">
        <v>24</v>
      </c>
      <c r="K5" s="26" t="s">
        <v>25</v>
      </c>
      <c r="L5" s="26">
        <v>1</v>
      </c>
      <c r="M5" s="26">
        <v>2</v>
      </c>
      <c r="N5" s="26">
        <v>3</v>
      </c>
      <c r="O5" s="26">
        <v>4</v>
      </c>
      <c r="P5" s="3">
        <v>5</v>
      </c>
      <c r="Q5" s="26" t="s">
        <v>24</v>
      </c>
      <c r="R5" s="26" t="s">
        <v>25</v>
      </c>
    </row>
    <row r="6" spans="2:19">
      <c r="B6" s="161"/>
      <c r="C6" s="148"/>
      <c r="D6" s="148"/>
      <c r="E6" s="155" t="s">
        <v>0</v>
      </c>
      <c r="F6" s="156"/>
      <c r="G6" s="156"/>
      <c r="H6" s="156"/>
      <c r="I6" s="156"/>
      <c r="J6" s="156"/>
      <c r="K6" s="157"/>
      <c r="L6" s="155" t="s">
        <v>21</v>
      </c>
      <c r="M6" s="156"/>
      <c r="N6" s="156"/>
      <c r="O6" s="156"/>
      <c r="P6" s="156"/>
      <c r="Q6" s="156"/>
      <c r="R6" s="157"/>
    </row>
    <row r="7" spans="2:19">
      <c r="B7" s="1" t="s">
        <v>1</v>
      </c>
      <c r="C7" s="7">
        <v>9288</v>
      </c>
      <c r="D7" s="8">
        <v>21802.000000000146</v>
      </c>
      <c r="E7" s="9">
        <v>1525</v>
      </c>
      <c r="F7" s="9">
        <v>2122</v>
      </c>
      <c r="G7" s="9">
        <v>1577</v>
      </c>
      <c r="H7" s="9">
        <v>1061</v>
      </c>
      <c r="I7" s="9">
        <v>588</v>
      </c>
      <c r="J7" s="9">
        <v>608</v>
      </c>
      <c r="K7" s="10">
        <v>1807</v>
      </c>
      <c r="L7" s="28">
        <f>E7/$C7*100</f>
        <v>16.41903531438415</v>
      </c>
      <c r="M7" s="29">
        <f>F7/$C7*100</f>
        <v>22.846683893195522</v>
      </c>
      <c r="N7" s="29">
        <f>G7/$C7*100</f>
        <v>16.978897502153316</v>
      </c>
      <c r="O7" s="29">
        <f>H7/$C7*100</f>
        <v>11.423341946597761</v>
      </c>
      <c r="P7" s="29">
        <f t="shared" ref="P7:R22" si="0">I7/$C7*100</f>
        <v>6.3307493540051674</v>
      </c>
      <c r="Q7" s="28">
        <f t="shared" si="0"/>
        <v>6.5460809646856157</v>
      </c>
      <c r="R7" s="28">
        <f t="shared" si="0"/>
        <v>19.455211024978468</v>
      </c>
      <c r="S7" s="27"/>
    </row>
    <row r="8" spans="2:19">
      <c r="B8" s="6" t="s">
        <v>2</v>
      </c>
      <c r="C8" s="11">
        <v>9645</v>
      </c>
      <c r="D8" s="12">
        <v>26735.999999999887</v>
      </c>
      <c r="E8" s="13">
        <v>1378</v>
      </c>
      <c r="F8" s="13">
        <v>1738</v>
      </c>
      <c r="G8" s="13">
        <v>1783</v>
      </c>
      <c r="H8" s="13">
        <v>1485</v>
      </c>
      <c r="I8" s="13">
        <v>813</v>
      </c>
      <c r="J8" s="13">
        <v>944</v>
      </c>
      <c r="K8" s="14">
        <v>1504</v>
      </c>
      <c r="L8" s="30">
        <f t="shared" ref="L8:R23" si="1">E8/$C8*100</f>
        <v>14.287195438050803</v>
      </c>
      <c r="M8" s="31">
        <f t="shared" si="1"/>
        <v>18.019699326075685</v>
      </c>
      <c r="N8" s="31">
        <f t="shared" si="1"/>
        <v>18.486262312078797</v>
      </c>
      <c r="O8" s="31">
        <f t="shared" si="1"/>
        <v>15.396578538102643</v>
      </c>
      <c r="P8" s="31">
        <f t="shared" si="0"/>
        <v>8.4292379471228607</v>
      </c>
      <c r="Q8" s="32">
        <f t="shared" si="0"/>
        <v>9.7874546397096953</v>
      </c>
      <c r="R8" s="32">
        <f t="shared" si="0"/>
        <v>15.593571798859513</v>
      </c>
    </row>
    <row r="9" spans="2:19">
      <c r="B9" s="2" t="s">
        <v>3</v>
      </c>
      <c r="C9" s="15">
        <v>2663</v>
      </c>
      <c r="D9" s="16">
        <v>6248.0000000000055</v>
      </c>
      <c r="E9" s="9">
        <v>352</v>
      </c>
      <c r="F9" s="9">
        <v>396</v>
      </c>
      <c r="G9" s="9">
        <v>246</v>
      </c>
      <c r="H9" s="9">
        <v>163</v>
      </c>
      <c r="I9" s="9">
        <v>138</v>
      </c>
      <c r="J9" s="9">
        <v>348</v>
      </c>
      <c r="K9" s="10">
        <v>1020</v>
      </c>
      <c r="L9" s="33">
        <f t="shared" si="1"/>
        <v>13.218174990612091</v>
      </c>
      <c r="M9" s="34">
        <f t="shared" si="1"/>
        <v>14.870446864438602</v>
      </c>
      <c r="N9" s="34">
        <f t="shared" si="1"/>
        <v>9.2377018400300415</v>
      </c>
      <c r="O9" s="34">
        <f t="shared" si="1"/>
        <v>6.1209162598573039</v>
      </c>
      <c r="P9" s="34">
        <f t="shared" si="0"/>
        <v>5.1821254224558775</v>
      </c>
      <c r="Q9" s="35">
        <f t="shared" si="0"/>
        <v>13.067968456627863</v>
      </c>
      <c r="R9" s="35">
        <f t="shared" si="0"/>
        <v>38.302666165978223</v>
      </c>
    </row>
    <row r="10" spans="2:19">
      <c r="B10" s="6" t="s">
        <v>4</v>
      </c>
      <c r="C10" s="11">
        <v>1944</v>
      </c>
      <c r="D10" s="12">
        <v>8044.9999999999945</v>
      </c>
      <c r="E10" s="13">
        <v>174</v>
      </c>
      <c r="F10" s="13">
        <v>163</v>
      </c>
      <c r="G10" s="13">
        <v>219</v>
      </c>
      <c r="H10" s="13">
        <v>212</v>
      </c>
      <c r="I10" s="13">
        <v>189</v>
      </c>
      <c r="J10" s="13">
        <v>561</v>
      </c>
      <c r="K10" s="14">
        <v>426</v>
      </c>
      <c r="L10" s="30">
        <f>E10/$C10*100</f>
        <v>8.9506172839506171</v>
      </c>
      <c r="M10" s="31">
        <f t="shared" si="1"/>
        <v>8.3847736625514404</v>
      </c>
      <c r="N10" s="31">
        <f t="shared" si="1"/>
        <v>11.265432098765432</v>
      </c>
      <c r="O10" s="31">
        <f t="shared" si="1"/>
        <v>10.905349794238683</v>
      </c>
      <c r="P10" s="31">
        <f t="shared" si="0"/>
        <v>9.7222222222222232</v>
      </c>
      <c r="Q10" s="32">
        <f t="shared" si="0"/>
        <v>28.858024691358025</v>
      </c>
      <c r="R10" s="32">
        <f>K10/$C10*100</f>
        <v>21.913580246913579</v>
      </c>
    </row>
    <row r="11" spans="2:19">
      <c r="B11" s="2" t="s">
        <v>5</v>
      </c>
      <c r="C11" s="15">
        <v>461</v>
      </c>
      <c r="D11" s="16">
        <v>1721.9999999999993</v>
      </c>
      <c r="E11" s="9">
        <v>99</v>
      </c>
      <c r="F11" s="9">
        <v>64</v>
      </c>
      <c r="G11" s="9">
        <v>62</v>
      </c>
      <c r="H11" s="9">
        <v>68</v>
      </c>
      <c r="I11" s="9">
        <v>40</v>
      </c>
      <c r="J11" s="9">
        <v>114</v>
      </c>
      <c r="K11" s="10">
        <v>14</v>
      </c>
      <c r="L11" s="33">
        <f t="shared" si="1"/>
        <v>21.475054229934923</v>
      </c>
      <c r="M11" s="34">
        <f t="shared" si="1"/>
        <v>13.882863340563992</v>
      </c>
      <c r="N11" s="34">
        <f t="shared" si="1"/>
        <v>13.449023861171366</v>
      </c>
      <c r="O11" s="34">
        <f t="shared" si="1"/>
        <v>14.75054229934924</v>
      </c>
      <c r="P11" s="34">
        <f t="shared" si="0"/>
        <v>8.676789587852495</v>
      </c>
      <c r="Q11" s="35">
        <f t="shared" si="0"/>
        <v>24.728850325379607</v>
      </c>
      <c r="R11" s="35">
        <f t="shared" si="0"/>
        <v>3.0368763557483729</v>
      </c>
    </row>
    <row r="12" spans="2:19">
      <c r="B12" s="6" t="s">
        <v>6</v>
      </c>
      <c r="C12" s="11">
        <v>1133</v>
      </c>
      <c r="D12" s="12">
        <v>4066.9999999999968</v>
      </c>
      <c r="E12" s="13">
        <v>148</v>
      </c>
      <c r="F12" s="13">
        <v>198</v>
      </c>
      <c r="G12" s="13">
        <v>176</v>
      </c>
      <c r="H12" s="13">
        <v>127</v>
      </c>
      <c r="I12" s="13">
        <v>113</v>
      </c>
      <c r="J12" s="13">
        <v>250</v>
      </c>
      <c r="K12" s="14">
        <v>121</v>
      </c>
      <c r="L12" s="30">
        <f t="shared" si="1"/>
        <v>13.062665489849955</v>
      </c>
      <c r="M12" s="31">
        <f>F12/$C12*100</f>
        <v>17.475728155339805</v>
      </c>
      <c r="N12" s="31">
        <f t="shared" si="1"/>
        <v>15.53398058252427</v>
      </c>
      <c r="O12" s="31">
        <f t="shared" si="1"/>
        <v>11.209179170344219</v>
      </c>
      <c r="P12" s="31">
        <f t="shared" si="0"/>
        <v>9.973521624007061</v>
      </c>
      <c r="Q12" s="32">
        <f t="shared" si="0"/>
        <v>22.06531332744925</v>
      </c>
      <c r="R12" s="32">
        <f t="shared" si="0"/>
        <v>10.679611650485436</v>
      </c>
    </row>
    <row r="13" spans="2:19">
      <c r="B13" s="2" t="s">
        <v>7</v>
      </c>
      <c r="C13" s="15">
        <v>4326</v>
      </c>
      <c r="D13" s="16">
        <v>13876.000000000031</v>
      </c>
      <c r="E13" s="9">
        <v>519</v>
      </c>
      <c r="F13" s="9">
        <v>752</v>
      </c>
      <c r="G13" s="9">
        <v>779</v>
      </c>
      <c r="H13" s="9">
        <v>777</v>
      </c>
      <c r="I13" s="9">
        <v>579</v>
      </c>
      <c r="J13" s="9">
        <v>520</v>
      </c>
      <c r="K13" s="10">
        <v>400</v>
      </c>
      <c r="L13" s="33">
        <f t="shared" si="1"/>
        <v>11.997226074895979</v>
      </c>
      <c r="M13" s="34">
        <f t="shared" si="1"/>
        <v>17.383263985205733</v>
      </c>
      <c r="N13" s="34">
        <f t="shared" si="1"/>
        <v>18.007397133610723</v>
      </c>
      <c r="O13" s="34">
        <f t="shared" si="1"/>
        <v>17.961165048543691</v>
      </c>
      <c r="P13" s="34">
        <f t="shared" si="0"/>
        <v>13.384188626907074</v>
      </c>
      <c r="Q13" s="35">
        <f t="shared" si="0"/>
        <v>12.020342117429497</v>
      </c>
      <c r="R13" s="35">
        <f t="shared" si="0"/>
        <v>9.2464170134073047</v>
      </c>
    </row>
    <row r="14" spans="2:19">
      <c r="B14" s="6" t="s">
        <v>8</v>
      </c>
      <c r="C14" s="11">
        <v>1111</v>
      </c>
      <c r="D14" s="12">
        <v>5862.9999999999918</v>
      </c>
      <c r="E14" s="13">
        <v>86</v>
      </c>
      <c r="F14" s="13">
        <v>82</v>
      </c>
      <c r="G14" s="13">
        <v>157</v>
      </c>
      <c r="H14" s="13">
        <v>142</v>
      </c>
      <c r="I14" s="13">
        <v>123</v>
      </c>
      <c r="J14" s="13">
        <v>402</v>
      </c>
      <c r="K14" s="14">
        <v>119</v>
      </c>
      <c r="L14" s="30">
        <f t="shared" si="1"/>
        <v>7.7407740774077398</v>
      </c>
      <c r="M14" s="31">
        <f t="shared" si="1"/>
        <v>7.3807380738073807</v>
      </c>
      <c r="N14" s="31">
        <f t="shared" si="1"/>
        <v>14.13141314131413</v>
      </c>
      <c r="O14" s="31">
        <f t="shared" si="1"/>
        <v>12.781278127812781</v>
      </c>
      <c r="P14" s="31">
        <f t="shared" si="0"/>
        <v>11.071107110711072</v>
      </c>
      <c r="Q14" s="32">
        <f t="shared" si="0"/>
        <v>36.183618361836182</v>
      </c>
      <c r="R14" s="32">
        <f t="shared" si="0"/>
        <v>10.711071107110712</v>
      </c>
    </row>
    <row r="15" spans="2:19">
      <c r="B15" s="2" t="s">
        <v>9</v>
      </c>
      <c r="C15" s="15">
        <v>5594</v>
      </c>
      <c r="D15" s="16">
        <v>17717.000000000015</v>
      </c>
      <c r="E15" s="9">
        <v>1094</v>
      </c>
      <c r="F15" s="9">
        <v>1135</v>
      </c>
      <c r="G15" s="9">
        <v>865</v>
      </c>
      <c r="H15" s="9">
        <v>830</v>
      </c>
      <c r="I15" s="9">
        <v>663</v>
      </c>
      <c r="J15" s="9">
        <v>761</v>
      </c>
      <c r="K15" s="10">
        <v>246</v>
      </c>
      <c r="L15" s="33">
        <f t="shared" si="1"/>
        <v>19.556667858419736</v>
      </c>
      <c r="M15" s="34">
        <f t="shared" si="1"/>
        <v>20.289595995709689</v>
      </c>
      <c r="N15" s="34">
        <f t="shared" si="1"/>
        <v>15.462996067214874</v>
      </c>
      <c r="O15" s="34">
        <f t="shared" si="1"/>
        <v>14.837325706113694</v>
      </c>
      <c r="P15" s="34">
        <f t="shared" si="0"/>
        <v>11.851984268859491</v>
      </c>
      <c r="Q15" s="35">
        <f t="shared" si="0"/>
        <v>13.603861279942798</v>
      </c>
      <c r="R15" s="35">
        <f t="shared" si="0"/>
        <v>4.3975688237397215</v>
      </c>
    </row>
    <row r="16" spans="2:19">
      <c r="B16" s="6" t="s">
        <v>10</v>
      </c>
      <c r="C16" s="11">
        <v>10398</v>
      </c>
      <c r="D16" s="12">
        <v>31371.000000000029</v>
      </c>
      <c r="E16" s="13">
        <v>946</v>
      </c>
      <c r="F16" s="13">
        <v>2299</v>
      </c>
      <c r="G16" s="13">
        <v>2878</v>
      </c>
      <c r="H16" s="13">
        <v>2341</v>
      </c>
      <c r="I16" s="13">
        <v>920</v>
      </c>
      <c r="J16" s="13">
        <v>494</v>
      </c>
      <c r="K16" s="14">
        <v>520</v>
      </c>
      <c r="L16" s="30">
        <f t="shared" si="1"/>
        <v>9.0979034429698018</v>
      </c>
      <c r="M16" s="31">
        <f t="shared" si="1"/>
        <v>22.110021157914982</v>
      </c>
      <c r="N16" s="31">
        <f t="shared" si="1"/>
        <v>27.678399692248512</v>
      </c>
      <c r="O16" s="31">
        <f t="shared" si="1"/>
        <v>22.513944989421041</v>
      </c>
      <c r="P16" s="31">
        <f t="shared" si="0"/>
        <v>8.8478553567993856</v>
      </c>
      <c r="Q16" s="32">
        <f t="shared" si="0"/>
        <v>4.7509136372379306</v>
      </c>
      <c r="R16" s="32">
        <f t="shared" si="0"/>
        <v>5.0009617234083485</v>
      </c>
    </row>
    <row r="17" spans="2:18">
      <c r="B17" s="2" t="s">
        <v>11</v>
      </c>
      <c r="C17" s="15">
        <v>2572</v>
      </c>
      <c r="D17" s="16">
        <v>7808.9999999999982</v>
      </c>
      <c r="E17" s="9">
        <v>218</v>
      </c>
      <c r="F17" s="9">
        <v>477</v>
      </c>
      <c r="G17" s="9">
        <v>555</v>
      </c>
      <c r="H17" s="9">
        <v>430</v>
      </c>
      <c r="I17" s="9">
        <v>264</v>
      </c>
      <c r="J17" s="9">
        <v>283</v>
      </c>
      <c r="K17" s="10">
        <v>345</v>
      </c>
      <c r="L17" s="33">
        <f t="shared" si="1"/>
        <v>8.4758942457231736</v>
      </c>
      <c r="M17" s="34">
        <f t="shared" si="1"/>
        <v>18.545878693623639</v>
      </c>
      <c r="N17" s="34">
        <f t="shared" si="1"/>
        <v>21.578538102643858</v>
      </c>
      <c r="O17" s="34">
        <f t="shared" si="1"/>
        <v>16.718506998444791</v>
      </c>
      <c r="P17" s="34">
        <f t="shared" si="0"/>
        <v>10.26438569206843</v>
      </c>
      <c r="Q17" s="35">
        <f t="shared" si="0"/>
        <v>11.003110419906688</v>
      </c>
      <c r="R17" s="35">
        <f t="shared" si="0"/>
        <v>13.413685847589424</v>
      </c>
    </row>
    <row r="18" spans="2:18">
      <c r="B18" s="6" t="s">
        <v>12</v>
      </c>
      <c r="C18" s="11">
        <v>488</v>
      </c>
      <c r="D18" s="12">
        <v>1743.9999999999995</v>
      </c>
      <c r="E18" s="13">
        <v>17</v>
      </c>
      <c r="F18" s="13">
        <v>64</v>
      </c>
      <c r="G18" s="13">
        <v>94</v>
      </c>
      <c r="H18" s="13">
        <v>92</v>
      </c>
      <c r="I18" s="13">
        <v>70</v>
      </c>
      <c r="J18" s="13">
        <v>89</v>
      </c>
      <c r="K18" s="14">
        <v>62</v>
      </c>
      <c r="L18" s="30">
        <f t="shared" si="1"/>
        <v>3.4836065573770489</v>
      </c>
      <c r="M18" s="31">
        <f t="shared" si="1"/>
        <v>13.114754098360656</v>
      </c>
      <c r="N18" s="31">
        <f t="shared" si="1"/>
        <v>19.262295081967213</v>
      </c>
      <c r="O18" s="31">
        <f t="shared" si="1"/>
        <v>18.852459016393443</v>
      </c>
      <c r="P18" s="31">
        <f t="shared" si="0"/>
        <v>14.344262295081966</v>
      </c>
      <c r="Q18" s="32">
        <f t="shared" si="0"/>
        <v>18.237704918032787</v>
      </c>
      <c r="R18" s="32">
        <f t="shared" si="0"/>
        <v>12.704918032786885</v>
      </c>
    </row>
    <row r="19" spans="2:18">
      <c r="B19" s="2" t="s">
        <v>13</v>
      </c>
      <c r="C19" s="15">
        <v>3025</v>
      </c>
      <c r="D19" s="16">
        <v>15430.999999999973</v>
      </c>
      <c r="E19" s="9">
        <v>99</v>
      </c>
      <c r="F19" s="9">
        <v>213</v>
      </c>
      <c r="G19" s="9">
        <v>297</v>
      </c>
      <c r="H19" s="9">
        <v>468</v>
      </c>
      <c r="I19" s="9">
        <v>366</v>
      </c>
      <c r="J19" s="9">
        <v>1176</v>
      </c>
      <c r="K19" s="10">
        <v>406</v>
      </c>
      <c r="L19" s="33">
        <f t="shared" si="1"/>
        <v>3.2727272727272729</v>
      </c>
      <c r="M19" s="34">
        <f t="shared" si="1"/>
        <v>7.0413223140495864</v>
      </c>
      <c r="N19" s="34">
        <f t="shared" si="1"/>
        <v>9.8181818181818183</v>
      </c>
      <c r="O19" s="34">
        <f t="shared" si="1"/>
        <v>15.471074380165289</v>
      </c>
      <c r="P19" s="34">
        <f t="shared" si="0"/>
        <v>12.099173553719009</v>
      </c>
      <c r="Q19" s="35">
        <f t="shared" si="0"/>
        <v>38.876033057851238</v>
      </c>
      <c r="R19" s="35">
        <f t="shared" si="0"/>
        <v>13.421487603305785</v>
      </c>
    </row>
    <row r="20" spans="2:18">
      <c r="B20" s="6" t="s">
        <v>14</v>
      </c>
      <c r="C20" s="11">
        <v>1800</v>
      </c>
      <c r="D20" s="12">
        <v>6312.00000000001</v>
      </c>
      <c r="E20" s="13">
        <v>138</v>
      </c>
      <c r="F20" s="13">
        <v>177</v>
      </c>
      <c r="G20" s="13">
        <v>288</v>
      </c>
      <c r="H20" s="13">
        <v>285</v>
      </c>
      <c r="I20" s="13">
        <v>207</v>
      </c>
      <c r="J20" s="13">
        <v>372</v>
      </c>
      <c r="K20" s="14">
        <v>333</v>
      </c>
      <c r="L20" s="30">
        <f t="shared" si="1"/>
        <v>7.6666666666666661</v>
      </c>
      <c r="M20" s="31">
        <f t="shared" si="1"/>
        <v>9.8333333333333321</v>
      </c>
      <c r="N20" s="31">
        <f t="shared" si="1"/>
        <v>16</v>
      </c>
      <c r="O20" s="31">
        <f t="shared" si="1"/>
        <v>15.833333333333332</v>
      </c>
      <c r="P20" s="31">
        <f t="shared" si="0"/>
        <v>11.5</v>
      </c>
      <c r="Q20" s="32">
        <f t="shared" si="0"/>
        <v>20.666666666666668</v>
      </c>
      <c r="R20" s="32">
        <f t="shared" si="0"/>
        <v>18.5</v>
      </c>
    </row>
    <row r="21" spans="2:18">
      <c r="B21" s="2" t="s">
        <v>15</v>
      </c>
      <c r="C21" s="17">
        <v>1816</v>
      </c>
      <c r="D21" s="18">
        <v>7027.9999999999909</v>
      </c>
      <c r="E21" s="9">
        <v>263</v>
      </c>
      <c r="F21" s="9">
        <v>292</v>
      </c>
      <c r="G21" s="9">
        <v>310</v>
      </c>
      <c r="H21" s="9">
        <v>255</v>
      </c>
      <c r="I21" s="9">
        <v>210</v>
      </c>
      <c r="J21" s="9">
        <v>428</v>
      </c>
      <c r="K21" s="10">
        <v>58</v>
      </c>
      <c r="L21" s="33">
        <f t="shared" si="1"/>
        <v>14.48237885462555</v>
      </c>
      <c r="M21" s="34">
        <f t="shared" si="1"/>
        <v>16.079295154185022</v>
      </c>
      <c r="N21" s="34">
        <f t="shared" si="1"/>
        <v>17.070484581497798</v>
      </c>
      <c r="O21" s="34">
        <f t="shared" si="1"/>
        <v>14.041850220264319</v>
      </c>
      <c r="P21" s="34">
        <f t="shared" si="0"/>
        <v>11.563876651982378</v>
      </c>
      <c r="Q21" s="35">
        <f t="shared" si="0"/>
        <v>23.568281938325992</v>
      </c>
      <c r="R21" s="35">
        <f t="shared" si="0"/>
        <v>3.1938325991189425</v>
      </c>
    </row>
    <row r="22" spans="2:18">
      <c r="B22" s="6" t="s">
        <v>16</v>
      </c>
      <c r="C22" s="11">
        <v>1330</v>
      </c>
      <c r="D22" s="19">
        <v>5946.0000000000018</v>
      </c>
      <c r="E22" s="13">
        <v>24</v>
      </c>
      <c r="F22" s="13">
        <v>205</v>
      </c>
      <c r="G22" s="13">
        <v>286</v>
      </c>
      <c r="H22" s="13">
        <v>211</v>
      </c>
      <c r="I22" s="13">
        <v>163</v>
      </c>
      <c r="J22" s="13">
        <v>363</v>
      </c>
      <c r="K22" s="14">
        <v>78</v>
      </c>
      <c r="L22" s="30">
        <f t="shared" si="1"/>
        <v>1.8045112781954888</v>
      </c>
      <c r="M22" s="36">
        <f t="shared" si="1"/>
        <v>15.413533834586465</v>
      </c>
      <c r="N22" s="31">
        <f t="shared" si="1"/>
        <v>21.503759398496243</v>
      </c>
      <c r="O22" s="36">
        <f t="shared" si="1"/>
        <v>15.86466165413534</v>
      </c>
      <c r="P22" s="36">
        <f t="shared" si="0"/>
        <v>12.255639097744361</v>
      </c>
      <c r="Q22" s="37">
        <f t="shared" si="0"/>
        <v>27.29323308270677</v>
      </c>
      <c r="R22" s="37">
        <f t="shared" si="0"/>
        <v>5.8646616541353387</v>
      </c>
    </row>
    <row r="23" spans="2:18">
      <c r="B23" s="4" t="s">
        <v>17</v>
      </c>
      <c r="C23" s="20">
        <f>SUM(C10,C14,C19,C20,C22,C9)</f>
        <v>11873</v>
      </c>
      <c r="D23" s="20">
        <f t="shared" ref="D23:K23" si="2">SUM(D10,D14,D19,D20,D22,D9)</f>
        <v>47844.999999999971</v>
      </c>
      <c r="E23" s="20">
        <f t="shared" si="2"/>
        <v>873</v>
      </c>
      <c r="F23" s="21">
        <f t="shared" si="2"/>
        <v>1236</v>
      </c>
      <c r="G23" s="21">
        <f t="shared" si="2"/>
        <v>1493</v>
      </c>
      <c r="H23" s="21">
        <f t="shared" si="2"/>
        <v>1481</v>
      </c>
      <c r="I23" s="21">
        <f t="shared" si="2"/>
        <v>1186</v>
      </c>
      <c r="J23" s="21">
        <f t="shared" si="2"/>
        <v>3222</v>
      </c>
      <c r="K23" s="20">
        <f t="shared" si="2"/>
        <v>2382</v>
      </c>
      <c r="L23" s="38">
        <f>E23/$C23*100</f>
        <v>7.3528173166006905</v>
      </c>
      <c r="M23" s="39">
        <f t="shared" si="1"/>
        <v>10.410174345152868</v>
      </c>
      <c r="N23" s="39">
        <f t="shared" si="1"/>
        <v>12.574749431483198</v>
      </c>
      <c r="O23" s="40">
        <f t="shared" si="1"/>
        <v>12.47367977764676</v>
      </c>
      <c r="P23" s="40">
        <f t="shared" si="1"/>
        <v>9.9890507875010535</v>
      </c>
      <c r="Q23" s="41">
        <f t="shared" si="1"/>
        <v>27.137202055082959</v>
      </c>
      <c r="R23" s="41">
        <f t="shared" si="1"/>
        <v>20.062326286532471</v>
      </c>
    </row>
    <row r="24" spans="2:18">
      <c r="B24" s="2" t="s">
        <v>18</v>
      </c>
      <c r="C24" s="22">
        <f>SUM(C7,C8,C11,C12,C13,C15,C16,C17,C18,C21)</f>
        <v>45721</v>
      </c>
      <c r="D24" s="22">
        <f t="shared" ref="D24:K24" si="3">SUM(D7,D8,D11,D12,D13,D15,D16,D17,D18,D21)</f>
        <v>133872.00000000009</v>
      </c>
      <c r="E24" s="23">
        <f t="shared" si="3"/>
        <v>6207</v>
      </c>
      <c r="F24" s="23">
        <f t="shared" si="3"/>
        <v>9141</v>
      </c>
      <c r="G24" s="23">
        <f t="shared" si="3"/>
        <v>9079</v>
      </c>
      <c r="H24" s="23">
        <f t="shared" si="3"/>
        <v>7466</v>
      </c>
      <c r="I24" s="23">
        <f t="shared" si="3"/>
        <v>4260</v>
      </c>
      <c r="J24" s="23">
        <f t="shared" si="3"/>
        <v>4491</v>
      </c>
      <c r="K24" s="23">
        <f t="shared" si="3"/>
        <v>5077</v>
      </c>
      <c r="L24" s="42">
        <f>E24/$C24*100</f>
        <v>13.575818551650226</v>
      </c>
      <c r="M24" s="34">
        <f t="shared" ref="M24:R25" si="4">F24/$C24*100</f>
        <v>19.993001027974017</v>
      </c>
      <c r="N24" s="34">
        <f t="shared" si="4"/>
        <v>19.857395944970584</v>
      </c>
      <c r="O24" s="34">
        <f t="shared" si="4"/>
        <v>16.32947660812318</v>
      </c>
      <c r="P24" s="34">
        <f t="shared" si="4"/>
        <v>9.3173815095907795</v>
      </c>
      <c r="Q24" s="35">
        <f t="shared" si="4"/>
        <v>9.8226198027164759</v>
      </c>
      <c r="R24" s="35">
        <f t="shared" si="4"/>
        <v>11.104306554974738</v>
      </c>
    </row>
    <row r="25" spans="2:18">
      <c r="B25" s="5" t="s">
        <v>19</v>
      </c>
      <c r="C25" s="24">
        <f>SUM(C7:C22)</f>
        <v>57594</v>
      </c>
      <c r="D25" s="24">
        <f t="shared" ref="D25:K25" si="5">SUM(D7:D22)</f>
        <v>181717.00000000006</v>
      </c>
      <c r="E25" s="25">
        <f t="shared" si="5"/>
        <v>7080</v>
      </c>
      <c r="F25" s="25">
        <f t="shared" si="5"/>
        <v>10377</v>
      </c>
      <c r="G25" s="25">
        <f t="shared" si="5"/>
        <v>10572</v>
      </c>
      <c r="H25" s="25">
        <f t="shared" si="5"/>
        <v>8947</v>
      </c>
      <c r="I25" s="25">
        <f t="shared" si="5"/>
        <v>5446</v>
      </c>
      <c r="J25" s="25">
        <f t="shared" si="5"/>
        <v>7713</v>
      </c>
      <c r="K25" s="25">
        <f t="shared" si="5"/>
        <v>7459</v>
      </c>
      <c r="L25" s="43">
        <f>E25/$C25*100</f>
        <v>12.292947181998125</v>
      </c>
      <c r="M25" s="44">
        <f t="shared" si="4"/>
        <v>18.017501823106574</v>
      </c>
      <c r="N25" s="44">
        <f t="shared" si="4"/>
        <v>18.356078758203981</v>
      </c>
      <c r="O25" s="44">
        <f t="shared" si="4"/>
        <v>15.53460429905893</v>
      </c>
      <c r="P25" s="44">
        <f t="shared" si="4"/>
        <v>9.4558460950793481</v>
      </c>
      <c r="Q25" s="44">
        <f t="shared" si="4"/>
        <v>13.392020002083552</v>
      </c>
      <c r="R25" s="44">
        <f t="shared" si="4"/>
        <v>12.951001840469493</v>
      </c>
    </row>
    <row r="26" spans="2:18" ht="15.6" customHeight="1">
      <c r="B26" s="163" t="s">
        <v>37</v>
      </c>
      <c r="C26" s="163"/>
      <c r="D26" s="163"/>
      <c r="E26" s="163"/>
      <c r="F26" s="163"/>
      <c r="G26" s="163"/>
      <c r="H26" s="163"/>
      <c r="I26" s="163"/>
      <c r="J26" s="163"/>
      <c r="K26" s="163"/>
      <c r="L26" s="163"/>
      <c r="M26" s="163"/>
      <c r="N26" s="163"/>
      <c r="O26" s="163"/>
      <c r="P26" s="163"/>
      <c r="Q26" s="163"/>
      <c r="R26" s="163"/>
    </row>
    <row r="27" spans="2:18" ht="15.6" customHeight="1">
      <c r="B27" s="141" t="s">
        <v>38</v>
      </c>
      <c r="C27" s="141"/>
      <c r="D27" s="141"/>
      <c r="E27" s="141"/>
      <c r="F27" s="141"/>
      <c r="G27" s="141"/>
      <c r="H27" s="141"/>
      <c r="I27" s="141"/>
      <c r="J27" s="141"/>
      <c r="K27" s="141"/>
      <c r="L27" s="141"/>
      <c r="M27" s="141"/>
      <c r="N27" s="141"/>
      <c r="O27" s="141"/>
      <c r="P27" s="141"/>
      <c r="Q27" s="141"/>
      <c r="R27" s="141"/>
    </row>
  </sheetData>
  <mergeCells count="9">
    <mergeCell ref="B26:R26"/>
    <mergeCell ref="B27:R27"/>
    <mergeCell ref="B2:R2"/>
    <mergeCell ref="B3:B6"/>
    <mergeCell ref="C3:C6"/>
    <mergeCell ref="D3:D6"/>
    <mergeCell ref="E3:R4"/>
    <mergeCell ref="E6:K6"/>
    <mergeCell ref="L6:R6"/>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BBCD0-52E8-0B4F-86FD-19168D242B0D}">
  <dimension ref="B2:R27"/>
  <sheetViews>
    <sheetView workbookViewId="0">
      <selection activeCell="B2" sqref="B2:R2"/>
    </sheetView>
  </sheetViews>
  <sheetFormatPr baseColWidth="10" defaultColWidth="10.5" defaultRowHeight="15.6"/>
  <cols>
    <col min="2" max="2" width="28.5" customWidth="1"/>
    <col min="3" max="18" width="17.5" customWidth="1"/>
    <col min="19" max="20" width="13.5" customWidth="1"/>
  </cols>
  <sheetData>
    <row r="2" spans="2:18" ht="15.6" customHeight="1">
      <c r="B2" s="158" t="s">
        <v>43</v>
      </c>
      <c r="C2" s="158"/>
      <c r="D2" s="158"/>
      <c r="E2" s="158"/>
      <c r="F2" s="158"/>
      <c r="G2" s="158"/>
      <c r="H2" s="158"/>
      <c r="I2" s="158"/>
      <c r="J2" s="158"/>
      <c r="K2" s="158"/>
      <c r="L2" s="158"/>
      <c r="M2" s="158"/>
      <c r="N2" s="158"/>
      <c r="O2" s="158"/>
      <c r="P2" s="158"/>
      <c r="Q2" s="158"/>
      <c r="R2" s="158"/>
    </row>
    <row r="3" spans="2:18" ht="15" customHeight="1">
      <c r="B3" s="159" t="s">
        <v>20</v>
      </c>
      <c r="C3" s="146" t="s">
        <v>44</v>
      </c>
      <c r="D3" s="146" t="s">
        <v>22</v>
      </c>
      <c r="E3" s="149" t="s">
        <v>45</v>
      </c>
      <c r="F3" s="150"/>
      <c r="G3" s="150"/>
      <c r="H3" s="150"/>
      <c r="I3" s="150"/>
      <c r="J3" s="150"/>
      <c r="K3" s="150"/>
      <c r="L3" s="150"/>
      <c r="M3" s="150"/>
      <c r="N3" s="150"/>
      <c r="O3" s="150"/>
      <c r="P3" s="150"/>
      <c r="Q3" s="150"/>
      <c r="R3" s="151"/>
    </row>
    <row r="4" spans="2:18">
      <c r="B4" s="160"/>
      <c r="C4" s="147"/>
      <c r="D4" s="147"/>
      <c r="E4" s="152"/>
      <c r="F4" s="153"/>
      <c r="G4" s="153"/>
      <c r="H4" s="153"/>
      <c r="I4" s="153"/>
      <c r="J4" s="153"/>
      <c r="K4" s="153"/>
      <c r="L4" s="153"/>
      <c r="M4" s="153"/>
      <c r="N4" s="153"/>
      <c r="O4" s="153"/>
      <c r="P4" s="153"/>
      <c r="Q4" s="153"/>
      <c r="R4" s="154"/>
    </row>
    <row r="5" spans="2:18" ht="28.8">
      <c r="B5" s="160"/>
      <c r="C5" s="147"/>
      <c r="D5" s="147"/>
      <c r="E5" s="3">
        <v>1</v>
      </c>
      <c r="F5" s="26">
        <v>2</v>
      </c>
      <c r="G5" s="26">
        <v>3</v>
      </c>
      <c r="H5" s="26">
        <v>4</v>
      </c>
      <c r="I5" s="26">
        <v>5</v>
      </c>
      <c r="J5" s="26" t="s">
        <v>24</v>
      </c>
      <c r="K5" s="26" t="s">
        <v>25</v>
      </c>
      <c r="L5" s="26">
        <v>1</v>
      </c>
      <c r="M5" s="26">
        <v>2</v>
      </c>
      <c r="N5" s="26">
        <v>3</v>
      </c>
      <c r="O5" s="26">
        <v>4</v>
      </c>
      <c r="P5" s="3">
        <v>5</v>
      </c>
      <c r="Q5" s="26" t="s">
        <v>24</v>
      </c>
      <c r="R5" s="26" t="s">
        <v>25</v>
      </c>
    </row>
    <row r="6" spans="2:18">
      <c r="B6" s="161"/>
      <c r="C6" s="148"/>
      <c r="D6" s="148"/>
      <c r="E6" s="155" t="s">
        <v>0</v>
      </c>
      <c r="F6" s="156"/>
      <c r="G6" s="156"/>
      <c r="H6" s="156"/>
      <c r="I6" s="156"/>
      <c r="J6" s="156"/>
      <c r="K6" s="157"/>
      <c r="L6" s="155" t="s">
        <v>21</v>
      </c>
      <c r="M6" s="156"/>
      <c r="N6" s="156"/>
      <c r="O6" s="156"/>
      <c r="P6" s="156"/>
      <c r="Q6" s="156"/>
      <c r="R6" s="157"/>
    </row>
    <row r="7" spans="2:18">
      <c r="B7" s="1" t="s">
        <v>1</v>
      </c>
      <c r="C7" s="7">
        <v>8878</v>
      </c>
      <c r="D7" s="8">
        <v>21241</v>
      </c>
      <c r="E7" s="9">
        <v>1435</v>
      </c>
      <c r="F7" s="9">
        <v>2038</v>
      </c>
      <c r="G7" s="9">
        <v>1538</v>
      </c>
      <c r="H7" s="9">
        <v>1040</v>
      </c>
      <c r="I7" s="9">
        <v>581</v>
      </c>
      <c r="J7" s="9">
        <v>599</v>
      </c>
      <c r="K7" s="10">
        <v>1647</v>
      </c>
      <c r="L7" s="28">
        <f>E7/$C7*100</f>
        <v>16.163550349177743</v>
      </c>
      <c r="M7" s="29">
        <f>F7/$C7*100</f>
        <v>22.955620635278216</v>
      </c>
      <c r="N7" s="29">
        <f>G7/$C7*100</f>
        <v>17.323721558909664</v>
      </c>
      <c r="O7" s="29">
        <f>H7/$C7*100</f>
        <v>11.714350078846588</v>
      </c>
      <c r="P7" s="29">
        <f t="shared" ref="P7:R22" si="0">I7/$C7*100</f>
        <v>6.5442667267402568</v>
      </c>
      <c r="Q7" s="28">
        <f t="shared" si="0"/>
        <v>6.7470150934895248</v>
      </c>
      <c r="R7" s="28">
        <f t="shared" si="0"/>
        <v>18.55147555755801</v>
      </c>
    </row>
    <row r="8" spans="2:18">
      <c r="B8" s="6" t="s">
        <v>2</v>
      </c>
      <c r="C8" s="11">
        <v>8766</v>
      </c>
      <c r="D8" s="12">
        <v>25360</v>
      </c>
      <c r="E8" s="13">
        <v>1216</v>
      </c>
      <c r="F8" s="13">
        <v>1613</v>
      </c>
      <c r="G8" s="13">
        <v>1699</v>
      </c>
      <c r="H8" s="13">
        <v>1421</v>
      </c>
      <c r="I8" s="13">
        <v>794</v>
      </c>
      <c r="J8" s="13">
        <v>894</v>
      </c>
      <c r="K8" s="14">
        <v>1129</v>
      </c>
      <c r="L8" s="30">
        <f t="shared" ref="L8:R23" si="1">E8/$C8*100</f>
        <v>13.871777321469313</v>
      </c>
      <c r="M8" s="31">
        <f t="shared" si="1"/>
        <v>18.40063883185033</v>
      </c>
      <c r="N8" s="31">
        <f t="shared" si="1"/>
        <v>19.381702030572669</v>
      </c>
      <c r="O8" s="31">
        <f t="shared" si="1"/>
        <v>16.210358202144651</v>
      </c>
      <c r="P8" s="31">
        <f t="shared" si="0"/>
        <v>9.0577230207620349</v>
      </c>
      <c r="Q8" s="32">
        <f t="shared" si="0"/>
        <v>10.198494182067078</v>
      </c>
      <c r="R8" s="32">
        <f t="shared" si="0"/>
        <v>12.879306411133925</v>
      </c>
    </row>
    <row r="9" spans="2:18">
      <c r="B9" s="2" t="s">
        <v>3</v>
      </c>
      <c r="C9" s="15">
        <v>2663</v>
      </c>
      <c r="D9" s="16">
        <v>6248</v>
      </c>
      <c r="E9" s="9">
        <v>352</v>
      </c>
      <c r="F9" s="9">
        <v>396</v>
      </c>
      <c r="G9" s="9">
        <v>246</v>
      </c>
      <c r="H9" s="9">
        <v>163</v>
      </c>
      <c r="I9" s="9">
        <v>138</v>
      </c>
      <c r="J9" s="9">
        <v>348</v>
      </c>
      <c r="K9" s="10">
        <v>1020</v>
      </c>
      <c r="L9" s="33">
        <f t="shared" si="1"/>
        <v>13.218174990612091</v>
      </c>
      <c r="M9" s="34">
        <f t="shared" si="1"/>
        <v>14.870446864438602</v>
      </c>
      <c r="N9" s="34">
        <f t="shared" si="1"/>
        <v>9.2377018400300415</v>
      </c>
      <c r="O9" s="34">
        <f t="shared" si="1"/>
        <v>6.1209162598573039</v>
      </c>
      <c r="P9" s="34">
        <f t="shared" si="0"/>
        <v>5.1821254224558775</v>
      </c>
      <c r="Q9" s="35">
        <f t="shared" si="0"/>
        <v>13.067968456627863</v>
      </c>
      <c r="R9" s="35">
        <f t="shared" si="0"/>
        <v>38.302666165978223</v>
      </c>
    </row>
    <row r="10" spans="2:18">
      <c r="B10" s="6" t="s">
        <v>4</v>
      </c>
      <c r="C10" s="11">
        <v>1565</v>
      </c>
      <c r="D10" s="12">
        <v>6723</v>
      </c>
      <c r="E10" s="13">
        <v>104</v>
      </c>
      <c r="F10" s="13">
        <v>158</v>
      </c>
      <c r="G10" s="13">
        <v>215</v>
      </c>
      <c r="H10" s="13">
        <v>182</v>
      </c>
      <c r="I10" s="13">
        <v>165</v>
      </c>
      <c r="J10" s="13">
        <v>462</v>
      </c>
      <c r="K10" s="14">
        <v>279</v>
      </c>
      <c r="L10" s="30">
        <f t="shared" si="1"/>
        <v>6.6453674121405752</v>
      </c>
      <c r="M10" s="31">
        <f t="shared" si="1"/>
        <v>10.095846645367413</v>
      </c>
      <c r="N10" s="31">
        <f t="shared" si="1"/>
        <v>13.738019169329075</v>
      </c>
      <c r="O10" s="31">
        <f t="shared" si="1"/>
        <v>11.629392971246007</v>
      </c>
      <c r="P10" s="31">
        <f t="shared" si="0"/>
        <v>10.543130990415335</v>
      </c>
      <c r="Q10" s="32">
        <f t="shared" si="0"/>
        <v>29.520766773162936</v>
      </c>
      <c r="R10" s="32">
        <f t="shared" si="0"/>
        <v>17.827476038338659</v>
      </c>
    </row>
    <row r="11" spans="2:18">
      <c r="B11" s="2" t="s">
        <v>5</v>
      </c>
      <c r="C11" s="15">
        <v>437</v>
      </c>
      <c r="D11" s="16">
        <v>1667</v>
      </c>
      <c r="E11" s="9">
        <v>88</v>
      </c>
      <c r="F11" s="9">
        <v>59</v>
      </c>
      <c r="G11" s="9">
        <v>60</v>
      </c>
      <c r="H11" s="9">
        <v>65</v>
      </c>
      <c r="I11" s="9">
        <v>38</v>
      </c>
      <c r="J11" s="9">
        <v>113</v>
      </c>
      <c r="K11" s="10">
        <v>14</v>
      </c>
      <c r="L11" s="33">
        <f t="shared" si="1"/>
        <v>20.137299771167047</v>
      </c>
      <c r="M11" s="34">
        <f t="shared" si="1"/>
        <v>13.501144164759726</v>
      </c>
      <c r="N11" s="34">
        <f t="shared" si="1"/>
        <v>13.729977116704806</v>
      </c>
      <c r="O11" s="34">
        <f t="shared" si="1"/>
        <v>14.874141876430205</v>
      </c>
      <c r="P11" s="34">
        <f t="shared" si="0"/>
        <v>8.695652173913043</v>
      </c>
      <c r="Q11" s="35">
        <f t="shared" si="0"/>
        <v>25.858123569794049</v>
      </c>
      <c r="R11" s="35">
        <f t="shared" si="0"/>
        <v>3.2036613272311212</v>
      </c>
    </row>
    <row r="12" spans="2:18">
      <c r="B12" s="6" t="s">
        <v>6</v>
      </c>
      <c r="C12" s="11">
        <v>1126</v>
      </c>
      <c r="D12" s="12">
        <v>4053</v>
      </c>
      <c r="E12" s="13">
        <v>144</v>
      </c>
      <c r="F12" s="13">
        <v>197</v>
      </c>
      <c r="G12" s="13">
        <v>175</v>
      </c>
      <c r="H12" s="13">
        <v>127</v>
      </c>
      <c r="I12" s="13">
        <v>112</v>
      </c>
      <c r="J12" s="13">
        <v>250</v>
      </c>
      <c r="K12" s="14">
        <v>121</v>
      </c>
      <c r="L12" s="30">
        <f t="shared" si="1"/>
        <v>12.788632326820604</v>
      </c>
      <c r="M12" s="31">
        <f t="shared" si="1"/>
        <v>17.4955595026643</v>
      </c>
      <c r="N12" s="31">
        <f t="shared" si="1"/>
        <v>15.541740674955594</v>
      </c>
      <c r="O12" s="31">
        <f t="shared" si="1"/>
        <v>11.27886323268206</v>
      </c>
      <c r="P12" s="31">
        <f t="shared" si="0"/>
        <v>9.946714031971581</v>
      </c>
      <c r="Q12" s="32">
        <f t="shared" si="0"/>
        <v>22.202486678507995</v>
      </c>
      <c r="R12" s="32">
        <f t="shared" si="0"/>
        <v>10.74600355239787</v>
      </c>
    </row>
    <row r="13" spans="2:18">
      <c r="B13" s="2" t="s">
        <v>7</v>
      </c>
      <c r="C13" s="15">
        <v>4157</v>
      </c>
      <c r="D13" s="16">
        <v>13579</v>
      </c>
      <c r="E13" s="9">
        <v>470</v>
      </c>
      <c r="F13" s="9">
        <v>723</v>
      </c>
      <c r="G13" s="9">
        <v>762</v>
      </c>
      <c r="H13" s="9">
        <v>764</v>
      </c>
      <c r="I13" s="9">
        <v>574</v>
      </c>
      <c r="J13" s="9">
        <v>512</v>
      </c>
      <c r="K13" s="10">
        <v>352</v>
      </c>
      <c r="L13" s="33">
        <f t="shared" si="1"/>
        <v>11.306230454654798</v>
      </c>
      <c r="M13" s="34">
        <f t="shared" si="1"/>
        <v>17.392350252585999</v>
      </c>
      <c r="N13" s="34">
        <f t="shared" si="1"/>
        <v>18.330526822227569</v>
      </c>
      <c r="O13" s="34">
        <f t="shared" si="1"/>
        <v>18.378638441183544</v>
      </c>
      <c r="P13" s="34">
        <f t="shared" si="0"/>
        <v>13.80803464036565</v>
      </c>
      <c r="Q13" s="35">
        <f t="shared" si="0"/>
        <v>12.316574452730334</v>
      </c>
      <c r="R13" s="35">
        <f t="shared" si="0"/>
        <v>8.4676449362521051</v>
      </c>
    </row>
    <row r="14" spans="2:18">
      <c r="B14" s="6" t="s">
        <v>8</v>
      </c>
      <c r="C14" s="11">
        <v>952</v>
      </c>
      <c r="D14" s="12">
        <v>5459</v>
      </c>
      <c r="E14" s="13">
        <v>47</v>
      </c>
      <c r="F14" s="13">
        <v>77</v>
      </c>
      <c r="G14" s="13">
        <v>153</v>
      </c>
      <c r="H14" s="13">
        <v>130</v>
      </c>
      <c r="I14" s="13">
        <v>119</v>
      </c>
      <c r="J14" s="13">
        <v>370</v>
      </c>
      <c r="K14" s="14">
        <v>56</v>
      </c>
      <c r="L14" s="30">
        <f t="shared" si="1"/>
        <v>4.9369747899159666</v>
      </c>
      <c r="M14" s="31">
        <f t="shared" si="1"/>
        <v>8.0882352941176467</v>
      </c>
      <c r="N14" s="31">
        <f t="shared" si="1"/>
        <v>16.071428571428573</v>
      </c>
      <c r="O14" s="31">
        <f t="shared" si="1"/>
        <v>13.655462184873949</v>
      </c>
      <c r="P14" s="31">
        <f t="shared" si="0"/>
        <v>12.5</v>
      </c>
      <c r="Q14" s="32">
        <f t="shared" si="0"/>
        <v>38.865546218487395</v>
      </c>
      <c r="R14" s="32">
        <f t="shared" si="0"/>
        <v>5.8823529411764701</v>
      </c>
    </row>
    <row r="15" spans="2:18">
      <c r="B15" s="2" t="s">
        <v>9</v>
      </c>
      <c r="C15" s="15">
        <v>5045</v>
      </c>
      <c r="D15" s="16">
        <v>16721</v>
      </c>
      <c r="E15" s="9">
        <v>883</v>
      </c>
      <c r="F15" s="9">
        <v>1003</v>
      </c>
      <c r="G15" s="9">
        <v>796</v>
      </c>
      <c r="H15" s="9">
        <v>794</v>
      </c>
      <c r="I15" s="9">
        <v>651</v>
      </c>
      <c r="J15" s="9">
        <v>747</v>
      </c>
      <c r="K15" s="10">
        <v>171</v>
      </c>
      <c r="L15" s="33">
        <f t="shared" si="1"/>
        <v>17.502477700693756</v>
      </c>
      <c r="M15" s="34">
        <f t="shared" si="1"/>
        <v>19.881070366699703</v>
      </c>
      <c r="N15" s="34">
        <f t="shared" si="1"/>
        <v>15.777998017839446</v>
      </c>
      <c r="O15" s="34">
        <f t="shared" si="1"/>
        <v>15.738354806739347</v>
      </c>
      <c r="P15" s="34">
        <f t="shared" si="0"/>
        <v>12.903865213082261</v>
      </c>
      <c r="Q15" s="35">
        <f t="shared" si="0"/>
        <v>14.806739345887015</v>
      </c>
      <c r="R15" s="35">
        <f t="shared" si="0"/>
        <v>3.3894945490584734</v>
      </c>
    </row>
    <row r="16" spans="2:18">
      <c r="B16" s="6" t="s">
        <v>10</v>
      </c>
      <c r="C16" s="11">
        <v>10347</v>
      </c>
      <c r="D16" s="12">
        <v>31314</v>
      </c>
      <c r="E16" s="13">
        <v>921</v>
      </c>
      <c r="F16" s="13">
        <v>2288</v>
      </c>
      <c r="G16" s="13">
        <v>2876</v>
      </c>
      <c r="H16" s="13">
        <v>2340</v>
      </c>
      <c r="I16" s="13">
        <v>920</v>
      </c>
      <c r="J16" s="13">
        <v>494</v>
      </c>
      <c r="K16" s="14">
        <v>508</v>
      </c>
      <c r="L16" s="30">
        <f t="shared" si="1"/>
        <v>8.9011307625398661</v>
      </c>
      <c r="M16" s="31">
        <f t="shared" si="1"/>
        <v>22.112689668502945</v>
      </c>
      <c r="N16" s="31">
        <f t="shared" si="1"/>
        <v>27.795496279114719</v>
      </c>
      <c r="O16" s="31">
        <f t="shared" si="1"/>
        <v>22.61525079733256</v>
      </c>
      <c r="P16" s="31">
        <f t="shared" si="0"/>
        <v>8.8914661254469891</v>
      </c>
      <c r="Q16" s="32">
        <f t="shared" si="0"/>
        <v>4.7743307238813184</v>
      </c>
      <c r="R16" s="32">
        <f t="shared" si="0"/>
        <v>4.9096356431815984</v>
      </c>
    </row>
    <row r="17" spans="2:18">
      <c r="B17" s="2" t="s">
        <v>11</v>
      </c>
      <c r="C17" s="15">
        <v>2470</v>
      </c>
      <c r="D17" s="16">
        <v>7685</v>
      </c>
      <c r="E17" s="9">
        <v>174</v>
      </c>
      <c r="F17" s="9">
        <v>465</v>
      </c>
      <c r="G17" s="9">
        <v>545</v>
      </c>
      <c r="H17" s="9">
        <v>427</v>
      </c>
      <c r="I17" s="9">
        <v>264</v>
      </c>
      <c r="J17" s="9">
        <v>281</v>
      </c>
      <c r="K17" s="10">
        <v>314</v>
      </c>
      <c r="L17" s="33">
        <f t="shared" si="1"/>
        <v>7.044534412955465</v>
      </c>
      <c r="M17" s="34">
        <f t="shared" si="1"/>
        <v>18.825910931174089</v>
      </c>
      <c r="N17" s="34">
        <f t="shared" si="1"/>
        <v>22.064777327935222</v>
      </c>
      <c r="O17" s="34">
        <f t="shared" si="1"/>
        <v>17.287449392712549</v>
      </c>
      <c r="P17" s="34">
        <f t="shared" si="0"/>
        <v>10.688259109311742</v>
      </c>
      <c r="Q17" s="35">
        <f t="shared" si="0"/>
        <v>11.376518218623481</v>
      </c>
      <c r="R17" s="35">
        <f t="shared" si="0"/>
        <v>12.712550607287449</v>
      </c>
    </row>
    <row r="18" spans="2:18">
      <c r="B18" s="6" t="s">
        <v>12</v>
      </c>
      <c r="C18" s="11">
        <v>470</v>
      </c>
      <c r="D18" s="12">
        <v>1721</v>
      </c>
      <c r="E18" s="13">
        <v>16</v>
      </c>
      <c r="F18" s="13">
        <v>63</v>
      </c>
      <c r="G18" s="13">
        <v>92</v>
      </c>
      <c r="H18" s="13">
        <v>91</v>
      </c>
      <c r="I18" s="13">
        <v>68</v>
      </c>
      <c r="J18" s="13">
        <v>89</v>
      </c>
      <c r="K18" s="14">
        <v>51</v>
      </c>
      <c r="L18" s="30">
        <f t="shared" si="1"/>
        <v>3.4042553191489362</v>
      </c>
      <c r="M18" s="31">
        <f t="shared" si="1"/>
        <v>13.404255319148936</v>
      </c>
      <c r="N18" s="31">
        <f t="shared" si="1"/>
        <v>19.574468085106382</v>
      </c>
      <c r="O18" s="31">
        <f t="shared" si="1"/>
        <v>19.361702127659576</v>
      </c>
      <c r="P18" s="31">
        <f t="shared" si="0"/>
        <v>14.468085106382977</v>
      </c>
      <c r="Q18" s="32">
        <f t="shared" si="0"/>
        <v>18.936170212765958</v>
      </c>
      <c r="R18" s="32">
        <f t="shared" si="0"/>
        <v>10.851063829787234</v>
      </c>
    </row>
    <row r="19" spans="2:18">
      <c r="B19" s="2" t="s">
        <v>13</v>
      </c>
      <c r="C19" s="15">
        <v>2348</v>
      </c>
      <c r="D19" s="16">
        <v>12559</v>
      </c>
      <c r="E19" s="9">
        <v>67</v>
      </c>
      <c r="F19" s="9">
        <v>194</v>
      </c>
      <c r="G19" s="9">
        <v>271</v>
      </c>
      <c r="H19" s="9">
        <v>374</v>
      </c>
      <c r="I19" s="9">
        <v>330</v>
      </c>
      <c r="J19" s="9">
        <v>942</v>
      </c>
      <c r="K19" s="10">
        <v>170</v>
      </c>
      <c r="L19" s="33">
        <f t="shared" si="1"/>
        <v>2.8534923339011926</v>
      </c>
      <c r="M19" s="34">
        <f t="shared" si="1"/>
        <v>8.262350936967632</v>
      </c>
      <c r="N19" s="34">
        <f t="shared" si="1"/>
        <v>11.541737649063034</v>
      </c>
      <c r="O19" s="34">
        <f t="shared" si="1"/>
        <v>15.928449744463375</v>
      </c>
      <c r="P19" s="34">
        <f t="shared" si="0"/>
        <v>14.054514480408859</v>
      </c>
      <c r="Q19" s="35">
        <f t="shared" si="0"/>
        <v>40.119250425894379</v>
      </c>
      <c r="R19" s="35">
        <f t="shared" si="0"/>
        <v>7.2402044293015333</v>
      </c>
    </row>
    <row r="20" spans="2:18">
      <c r="B20" s="6" t="s">
        <v>14</v>
      </c>
      <c r="C20" s="11">
        <v>1414</v>
      </c>
      <c r="D20" s="12">
        <v>5486</v>
      </c>
      <c r="E20" s="13">
        <v>53</v>
      </c>
      <c r="F20" s="13">
        <v>173</v>
      </c>
      <c r="G20" s="13">
        <v>267</v>
      </c>
      <c r="H20" s="13">
        <v>236</v>
      </c>
      <c r="I20" s="13">
        <v>196</v>
      </c>
      <c r="J20" s="13">
        <v>322</v>
      </c>
      <c r="K20" s="14">
        <v>167</v>
      </c>
      <c r="L20" s="30">
        <f t="shared" si="1"/>
        <v>3.7482319660537478</v>
      </c>
      <c r="M20" s="31">
        <f t="shared" si="1"/>
        <v>12.234794908062236</v>
      </c>
      <c r="N20" s="31">
        <f t="shared" si="1"/>
        <v>18.882602545968883</v>
      </c>
      <c r="O20" s="31">
        <f t="shared" si="1"/>
        <v>16.690240452616688</v>
      </c>
      <c r="P20" s="31">
        <f t="shared" si="0"/>
        <v>13.861386138613863</v>
      </c>
      <c r="Q20" s="32">
        <f t="shared" si="0"/>
        <v>22.772277227722775</v>
      </c>
      <c r="R20" s="32">
        <f t="shared" si="0"/>
        <v>11.810466760961811</v>
      </c>
    </row>
    <row r="21" spans="2:18">
      <c r="B21" s="2" t="s">
        <v>15</v>
      </c>
      <c r="C21" s="17">
        <v>1774</v>
      </c>
      <c r="D21" s="18">
        <v>6867</v>
      </c>
      <c r="E21" s="9">
        <v>252</v>
      </c>
      <c r="F21" s="9">
        <v>287</v>
      </c>
      <c r="G21" s="9">
        <v>307</v>
      </c>
      <c r="H21" s="9">
        <v>254</v>
      </c>
      <c r="I21" s="9">
        <v>207</v>
      </c>
      <c r="J21" s="9">
        <v>417</v>
      </c>
      <c r="K21" s="10">
        <v>50</v>
      </c>
      <c r="L21" s="33">
        <f t="shared" si="1"/>
        <v>14.205186020293123</v>
      </c>
      <c r="M21" s="34">
        <f t="shared" si="1"/>
        <v>16.178128523111614</v>
      </c>
      <c r="N21" s="34">
        <f t="shared" si="1"/>
        <v>17.305524239007891</v>
      </c>
      <c r="O21" s="34">
        <f t="shared" si="1"/>
        <v>14.317925591882751</v>
      </c>
      <c r="P21" s="34">
        <f t="shared" si="0"/>
        <v>11.668545659526494</v>
      </c>
      <c r="Q21" s="35">
        <f t="shared" si="0"/>
        <v>23.50620067643743</v>
      </c>
      <c r="R21" s="35">
        <f t="shared" si="0"/>
        <v>2.818489289740699</v>
      </c>
    </row>
    <row r="22" spans="2:18">
      <c r="B22" s="6" t="s">
        <v>16</v>
      </c>
      <c r="C22" s="11">
        <v>1330</v>
      </c>
      <c r="D22" s="19">
        <v>5946</v>
      </c>
      <c r="E22" s="13">
        <v>24</v>
      </c>
      <c r="F22" s="13">
        <v>205</v>
      </c>
      <c r="G22" s="13">
        <v>286</v>
      </c>
      <c r="H22" s="13">
        <v>211</v>
      </c>
      <c r="I22" s="13">
        <v>163</v>
      </c>
      <c r="J22" s="13">
        <v>363</v>
      </c>
      <c r="K22" s="14">
        <v>78</v>
      </c>
      <c r="L22" s="30">
        <f t="shared" si="1"/>
        <v>1.8045112781954888</v>
      </c>
      <c r="M22" s="36">
        <f t="shared" si="1"/>
        <v>15.413533834586465</v>
      </c>
      <c r="N22" s="31">
        <f t="shared" si="1"/>
        <v>21.503759398496243</v>
      </c>
      <c r="O22" s="36">
        <f t="shared" si="1"/>
        <v>15.86466165413534</v>
      </c>
      <c r="P22" s="36">
        <f t="shared" si="0"/>
        <v>12.255639097744361</v>
      </c>
      <c r="Q22" s="37">
        <f t="shared" si="0"/>
        <v>27.29323308270677</v>
      </c>
      <c r="R22" s="37">
        <f t="shared" si="0"/>
        <v>5.8646616541353387</v>
      </c>
    </row>
    <row r="23" spans="2:18">
      <c r="B23" s="4" t="s">
        <v>17</v>
      </c>
      <c r="C23" s="20">
        <f>SUM(C10,C14,C19,C20,C22,C9)</f>
        <v>10272</v>
      </c>
      <c r="D23" s="20">
        <f t="shared" ref="D23:K23" si="2">SUM(D10,D14,D19,D20,D22,D9)</f>
        <v>42421</v>
      </c>
      <c r="E23" s="20">
        <f t="shared" si="2"/>
        <v>647</v>
      </c>
      <c r="F23" s="21">
        <f t="shared" si="2"/>
        <v>1203</v>
      </c>
      <c r="G23" s="21">
        <f t="shared" si="2"/>
        <v>1438</v>
      </c>
      <c r="H23" s="21">
        <f t="shared" si="2"/>
        <v>1296</v>
      </c>
      <c r="I23" s="21">
        <f t="shared" si="2"/>
        <v>1111</v>
      </c>
      <c r="J23" s="21">
        <f t="shared" si="2"/>
        <v>2807</v>
      </c>
      <c r="K23" s="20">
        <f t="shared" si="2"/>
        <v>1770</v>
      </c>
      <c r="L23" s="38">
        <f>E23/$C23*100</f>
        <v>6.2986760124610592</v>
      </c>
      <c r="M23" s="39">
        <f t="shared" si="1"/>
        <v>11.711448598130842</v>
      </c>
      <c r="N23" s="39">
        <f t="shared" si="1"/>
        <v>13.999221183800623</v>
      </c>
      <c r="O23" s="40">
        <f t="shared" si="1"/>
        <v>12.616822429906541</v>
      </c>
      <c r="P23" s="40">
        <f t="shared" si="1"/>
        <v>10.815809968847352</v>
      </c>
      <c r="Q23" s="41">
        <f t="shared" si="1"/>
        <v>27.326713395638631</v>
      </c>
      <c r="R23" s="41">
        <f t="shared" si="1"/>
        <v>17.231308411214954</v>
      </c>
    </row>
    <row r="24" spans="2:18">
      <c r="B24" s="2" t="s">
        <v>18</v>
      </c>
      <c r="C24" s="22">
        <f>SUM(C7,C8,C11,C12,C13,C15,C16,C17,C18,C21)</f>
        <v>43470</v>
      </c>
      <c r="D24" s="22">
        <f t="shared" ref="D24:K24" si="3">SUM(D7,D8,D11,D12,D13,D15,D16,D17,D18,D21)</f>
        <v>130208</v>
      </c>
      <c r="E24" s="23">
        <f t="shared" si="3"/>
        <v>5599</v>
      </c>
      <c r="F24" s="23">
        <f t="shared" si="3"/>
        <v>8736</v>
      </c>
      <c r="G24" s="23">
        <f t="shared" si="3"/>
        <v>8850</v>
      </c>
      <c r="H24" s="23">
        <f t="shared" si="3"/>
        <v>7323</v>
      </c>
      <c r="I24" s="23">
        <f t="shared" si="3"/>
        <v>4209</v>
      </c>
      <c r="J24" s="23">
        <f t="shared" si="3"/>
        <v>4396</v>
      </c>
      <c r="K24" s="23">
        <f t="shared" si="3"/>
        <v>4357</v>
      </c>
      <c r="L24" s="42">
        <f>E24/$C24*100</f>
        <v>12.880147227973316</v>
      </c>
      <c r="M24" s="34">
        <f t="shared" ref="M24:R25" si="4">F24/$C24*100</f>
        <v>20.096618357487923</v>
      </c>
      <c r="N24" s="34">
        <f t="shared" si="4"/>
        <v>20.358868184955142</v>
      </c>
      <c r="O24" s="34">
        <f t="shared" si="4"/>
        <v>16.846100759144235</v>
      </c>
      <c r="P24" s="34">
        <f t="shared" si="4"/>
        <v>9.6825396825396837</v>
      </c>
      <c r="Q24" s="35">
        <f t="shared" si="4"/>
        <v>10.112721417069242</v>
      </c>
      <c r="R24" s="35">
        <f t="shared" si="4"/>
        <v>10.023004370830456</v>
      </c>
    </row>
    <row r="25" spans="2:18">
      <c r="B25" s="5" t="s">
        <v>19</v>
      </c>
      <c r="C25" s="24">
        <f>SUM(C7:C22)</f>
        <v>53742</v>
      </c>
      <c r="D25" s="24">
        <f t="shared" ref="D25:K25" si="5">SUM(D7:D22)</f>
        <v>172629</v>
      </c>
      <c r="E25" s="25">
        <f t="shared" si="5"/>
        <v>6246</v>
      </c>
      <c r="F25" s="25">
        <f t="shared" si="5"/>
        <v>9939</v>
      </c>
      <c r="G25" s="25">
        <f t="shared" si="5"/>
        <v>10288</v>
      </c>
      <c r="H25" s="25">
        <f t="shared" si="5"/>
        <v>8619</v>
      </c>
      <c r="I25" s="25">
        <f t="shared" si="5"/>
        <v>5320</v>
      </c>
      <c r="J25" s="25">
        <f t="shared" si="5"/>
        <v>7203</v>
      </c>
      <c r="K25" s="25">
        <f t="shared" si="5"/>
        <v>6127</v>
      </c>
      <c r="L25" s="43">
        <f>E25/$C25*100</f>
        <v>11.622194931338619</v>
      </c>
      <c r="M25" s="44">
        <f t="shared" si="4"/>
        <v>18.493915373450932</v>
      </c>
      <c r="N25" s="44">
        <f t="shared" si="4"/>
        <v>19.143314353764282</v>
      </c>
      <c r="O25" s="44">
        <f t="shared" si="4"/>
        <v>16.037735849056602</v>
      </c>
      <c r="P25" s="44">
        <f t="shared" si="4"/>
        <v>9.899147780134717</v>
      </c>
      <c r="Q25" s="44">
        <f t="shared" si="4"/>
        <v>13.402925086524506</v>
      </c>
      <c r="R25" s="44">
        <f t="shared" si="4"/>
        <v>11.400766625730341</v>
      </c>
    </row>
    <row r="26" spans="2:18">
      <c r="B26" s="163" t="s">
        <v>46</v>
      </c>
      <c r="C26" s="163"/>
      <c r="D26" s="163"/>
      <c r="E26" s="163"/>
      <c r="F26" s="163"/>
      <c r="G26" s="163"/>
      <c r="H26" s="163"/>
      <c r="I26" s="163"/>
      <c r="J26" s="163"/>
      <c r="K26" s="163"/>
      <c r="L26" s="163"/>
      <c r="M26" s="163"/>
      <c r="N26" s="163"/>
      <c r="O26" s="163"/>
      <c r="P26" s="163"/>
      <c r="Q26" s="163"/>
      <c r="R26" s="163"/>
    </row>
    <row r="27" spans="2:18">
      <c r="B27" s="141" t="s">
        <v>38</v>
      </c>
      <c r="C27" s="141"/>
      <c r="D27" s="141"/>
      <c r="E27" s="141"/>
      <c r="F27" s="141"/>
      <c r="G27" s="141"/>
      <c r="H27" s="141"/>
      <c r="I27" s="141"/>
      <c r="J27" s="141"/>
      <c r="K27" s="141"/>
      <c r="L27" s="141"/>
      <c r="M27" s="141"/>
      <c r="N27" s="141"/>
      <c r="O27" s="141"/>
      <c r="P27" s="141"/>
      <c r="Q27" s="141"/>
      <c r="R27" s="141"/>
    </row>
  </sheetData>
  <mergeCells count="9">
    <mergeCell ref="B26:R26"/>
    <mergeCell ref="B27:R27"/>
    <mergeCell ref="B2:R2"/>
    <mergeCell ref="B3:B6"/>
    <mergeCell ref="C3:C6"/>
    <mergeCell ref="D3:D6"/>
    <mergeCell ref="E3:R4"/>
    <mergeCell ref="E6:K6"/>
    <mergeCell ref="L6:R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2DC827-E5EA-466D-9581-4E7A8C80B22D}">
  <ds:schemaRefs>
    <ds:schemaRef ds:uri="http://schemas.microsoft.com/office/infopath/2007/PartnerControls"/>
    <ds:schemaRef ds:uri="http://purl.org/dc/elements/1.1/"/>
    <ds:schemaRef ds:uri="http://schemas.microsoft.com/office/2006/metadata/properties"/>
    <ds:schemaRef ds:uri="c36c42b8-7270-431b-8ac7-ff1b8da8aa77"/>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71ea3402-ccc5-4626-b376-cfd2cbafb61f"/>
    <ds:schemaRef ds:uri="8fe5fe7f-71d3-4c12-941c-45014db26956"/>
    <ds:schemaRef ds:uri="7d7865cf-8437-4f8d-8a75-e3e428d14f16"/>
  </ds:schemaRefs>
</ds:datastoreItem>
</file>

<file path=customXml/itemProps2.xml><?xml version="1.0" encoding="utf-8"?>
<ds:datastoreItem xmlns:ds="http://schemas.openxmlformats.org/officeDocument/2006/customXml" ds:itemID="{75325863-6184-4FE6-B473-72C7E426C707}"/>
</file>

<file path=customXml/itemProps3.xml><?xml version="1.0" encoding="utf-8"?>
<ds:datastoreItem xmlns:ds="http://schemas.openxmlformats.org/officeDocument/2006/customXml" ds:itemID="{B0EA016B-FEBF-4DD3-BE2C-B2EB6DCBE6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Inhalt</vt:lpstr>
      <vt:lpstr>01.03.2023 | mit Horten</vt:lpstr>
      <vt:lpstr>01.03.2023 | ohne Horte</vt:lpstr>
      <vt:lpstr>01.03.2022 | mit Horten</vt:lpstr>
      <vt:lpstr>01.03.2022 | ohne Horte</vt:lpstr>
      <vt:lpstr>01.03.2021 | mit Horten</vt:lpstr>
      <vt:lpstr>01.03.2021 | ohne Horte</vt:lpstr>
      <vt:lpstr>01.03.2020 | mit Horten</vt:lpstr>
      <vt:lpstr>01.03.2020 | ohne Horte</vt:lpstr>
      <vt:lpstr>01.03.2019 | mit Horten</vt:lpstr>
      <vt:lpstr>01.03.2019 | ohne Horte</vt:lpstr>
      <vt:lpstr>01.03.2018 | mit Horten</vt:lpstr>
      <vt:lpstr>01.03.2017 | mit Horten</vt:lpstr>
      <vt:lpstr>01.03.2016 | mit Horten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2018-02-13T14:44:12Z</dcterms:created>
  <dcterms:modified xsi:type="dcterms:W3CDTF">2024-07-26T13:59:40Z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