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abgeliefert\"/>
    </mc:Choice>
  </mc:AlternateContent>
  <xr:revisionPtr revIDLastSave="0" documentId="13_ncr:1_{96F0A1F8-C2B8-4202-845F-D9247CDD599E}" xr6:coauthVersionLast="47" xr6:coauthVersionMax="47" xr10:uidLastSave="{00000000-0000-0000-0000-000000000000}"/>
  <bookViews>
    <workbookView xWindow="-108" yWindow="-108" windowWidth="30936" windowHeight="16776" tabRatio="500" firstSheet="10" activeTab="16" xr2:uid="{00000000-000D-0000-FFFF-FFFF00000000}"/>
  </bookViews>
  <sheets>
    <sheet name="Inhalt" sheetId="16" r:id="rId1"/>
    <sheet name="&lt;3 |01.03.2023" sheetId="23" r:id="rId2"/>
    <sheet name="&lt;3 |01.03.2022" sheetId="21" r:id="rId3"/>
    <sheet name="&lt;3 |01.03.2021" sheetId="19" r:id="rId4"/>
    <sheet name="&lt;3 |01.03.2020" sheetId="17" r:id="rId5"/>
    <sheet name="&lt;3 |01.03.2019" sheetId="15" r:id="rId6"/>
    <sheet name="&lt;3 |01.03.2018" sheetId="12" r:id="rId7"/>
    <sheet name="&lt; 3 | 01.03.2017" sheetId="11" r:id="rId8"/>
    <sheet name="&lt; 3 | 01.03.2016" sheetId="5" r:id="rId9"/>
    <sheet name="&gt;3 |01.03.2023" sheetId="24" r:id="rId10"/>
    <sheet name="&gt;3 |01.03.2022" sheetId="22" r:id="rId11"/>
    <sheet name="&gt;3 |01.03.2021" sheetId="20" r:id="rId12"/>
    <sheet name="&gt;3 |01.03.2020" sheetId="18" r:id="rId13"/>
    <sheet name="&gt;3 |01.03.2019" sheetId="14" r:id="rId14"/>
    <sheet name="&gt;3 |01.03.2018" sheetId="13" r:id="rId15"/>
    <sheet name="&gt; 3 | 01.03.2017" sheetId="10" r:id="rId16"/>
    <sheet name="&gt; 3 | 01.03.2016 " sheetId="9" r:id="rId17"/>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22" i="5" l="1"/>
  <c r="R24" i="9"/>
  <c r="R23" i="9"/>
  <c r="R22" i="9"/>
  <c r="R21" i="9"/>
  <c r="R20" i="9"/>
  <c r="R19" i="9"/>
  <c r="R18" i="9"/>
  <c r="R17" i="9"/>
  <c r="R16" i="9"/>
  <c r="R15" i="9"/>
  <c r="R14" i="9"/>
  <c r="R13" i="9"/>
  <c r="R12" i="9"/>
  <c r="R11" i="9"/>
  <c r="R10" i="9"/>
  <c r="R9" i="9"/>
  <c r="R8" i="9"/>
  <c r="R7" i="9"/>
  <c r="R6" i="9"/>
  <c r="R24" i="10"/>
  <c r="R23" i="10"/>
  <c r="R22" i="10"/>
  <c r="R21" i="10"/>
  <c r="R20" i="10"/>
  <c r="R19" i="10"/>
  <c r="R18" i="10"/>
  <c r="R17" i="10"/>
  <c r="R16" i="10"/>
  <c r="R15" i="10"/>
  <c r="R14" i="10"/>
  <c r="R13" i="10"/>
  <c r="R12" i="10"/>
  <c r="R11" i="10"/>
  <c r="R10" i="10"/>
  <c r="R9" i="10"/>
  <c r="R8" i="10"/>
  <c r="R7" i="10"/>
  <c r="R6" i="10"/>
  <c r="R24" i="13"/>
  <c r="R23" i="13"/>
  <c r="R22" i="13"/>
  <c r="R21" i="13"/>
  <c r="R20" i="13"/>
  <c r="R19" i="13"/>
  <c r="R18" i="13"/>
  <c r="R17" i="13"/>
  <c r="R16" i="13"/>
  <c r="R15" i="13"/>
  <c r="R14" i="13"/>
  <c r="R13" i="13"/>
  <c r="R12" i="13"/>
  <c r="R11" i="13"/>
  <c r="R10" i="13"/>
  <c r="R9" i="13"/>
  <c r="R8" i="13"/>
  <c r="R7" i="13"/>
  <c r="R6" i="13"/>
  <c r="R24" i="14"/>
  <c r="R23" i="14"/>
  <c r="R22" i="14"/>
  <c r="R21" i="14"/>
  <c r="R20" i="14"/>
  <c r="R19" i="14"/>
  <c r="R18" i="14"/>
  <c r="R17" i="14"/>
  <c r="R16" i="14"/>
  <c r="R15" i="14"/>
  <c r="R14" i="14"/>
  <c r="R13" i="14"/>
  <c r="R12" i="14"/>
  <c r="R11" i="14"/>
  <c r="R10" i="14"/>
  <c r="R9" i="14"/>
  <c r="R8" i="14"/>
  <c r="R7" i="14"/>
  <c r="R6" i="14"/>
  <c r="R24" i="18"/>
  <c r="R23" i="18"/>
  <c r="R22" i="18"/>
  <c r="R21" i="18"/>
  <c r="R20" i="18"/>
  <c r="R19" i="18"/>
  <c r="R18" i="18"/>
  <c r="R17" i="18"/>
  <c r="R16" i="18"/>
  <c r="R15" i="18"/>
  <c r="R14" i="18"/>
  <c r="R13" i="18"/>
  <c r="R12" i="18"/>
  <c r="R11" i="18"/>
  <c r="R10" i="18"/>
  <c r="R9" i="18"/>
  <c r="R8" i="18"/>
  <c r="R7" i="18"/>
  <c r="R6" i="18"/>
  <c r="R24" i="20"/>
  <c r="R23" i="20"/>
  <c r="R22" i="20"/>
  <c r="R21" i="20"/>
  <c r="R20" i="20"/>
  <c r="R19" i="20"/>
  <c r="R18" i="20"/>
  <c r="R17" i="20"/>
  <c r="R16" i="20"/>
  <c r="R15" i="20"/>
  <c r="R14" i="20"/>
  <c r="R13" i="20"/>
  <c r="R12" i="20"/>
  <c r="R11" i="20"/>
  <c r="R10" i="20"/>
  <c r="R9" i="20"/>
  <c r="R8" i="20"/>
  <c r="R7" i="20"/>
  <c r="R6" i="20"/>
  <c r="R24" i="22"/>
  <c r="R23" i="22"/>
  <c r="R22" i="22"/>
  <c r="R21" i="22"/>
  <c r="R20" i="22"/>
  <c r="R19" i="22"/>
  <c r="R18" i="22"/>
  <c r="R17" i="22"/>
  <c r="R16" i="22"/>
  <c r="R15" i="22"/>
  <c r="R14" i="22"/>
  <c r="R13" i="22"/>
  <c r="R12" i="22"/>
  <c r="R11" i="22"/>
  <c r="R10" i="22"/>
  <c r="R9" i="22"/>
  <c r="R8" i="22"/>
  <c r="R7" i="22"/>
  <c r="R6" i="22"/>
  <c r="R24" i="5"/>
  <c r="R23" i="5"/>
  <c r="R21" i="5"/>
  <c r="R20" i="5"/>
  <c r="R19" i="5"/>
  <c r="R18" i="5"/>
  <c r="R17" i="5"/>
  <c r="R16" i="5"/>
  <c r="R15" i="5"/>
  <c r="R14" i="5"/>
  <c r="R13" i="5"/>
  <c r="R12" i="5"/>
  <c r="R11" i="5"/>
  <c r="R10" i="5"/>
  <c r="R9" i="5"/>
  <c r="R8" i="5"/>
  <c r="R7" i="5"/>
  <c r="R6" i="5"/>
  <c r="R24" i="11"/>
  <c r="R23" i="11"/>
  <c r="R22" i="11"/>
  <c r="R21" i="11"/>
  <c r="R20" i="11"/>
  <c r="R19" i="11"/>
  <c r="R18" i="11"/>
  <c r="R17" i="11"/>
  <c r="R16" i="11"/>
  <c r="R15" i="11"/>
  <c r="R14" i="11"/>
  <c r="R13" i="11"/>
  <c r="R12" i="11"/>
  <c r="R11" i="11"/>
  <c r="R10" i="11"/>
  <c r="R9" i="11"/>
  <c r="R8" i="11"/>
  <c r="R7" i="11"/>
  <c r="R6" i="11"/>
  <c r="R24" i="12"/>
  <c r="R23" i="12"/>
  <c r="R22" i="12"/>
  <c r="R21" i="12"/>
  <c r="R20" i="12"/>
  <c r="R19" i="12"/>
  <c r="R18" i="12"/>
  <c r="R17" i="12"/>
  <c r="R16" i="12"/>
  <c r="R15" i="12"/>
  <c r="R14" i="12"/>
  <c r="R13" i="12"/>
  <c r="R12" i="12"/>
  <c r="R11" i="12"/>
  <c r="R10" i="12"/>
  <c r="R9" i="12"/>
  <c r="R8" i="12"/>
  <c r="R7" i="12"/>
  <c r="R6" i="12"/>
  <c r="R24" i="15"/>
  <c r="R23" i="15"/>
  <c r="R22" i="15"/>
  <c r="R21" i="15"/>
  <c r="R20" i="15"/>
  <c r="R19" i="15"/>
  <c r="R18" i="15"/>
  <c r="R17" i="15"/>
  <c r="R16" i="15"/>
  <c r="R15" i="15"/>
  <c r="R14" i="15"/>
  <c r="R13" i="15"/>
  <c r="R12" i="15"/>
  <c r="R11" i="15"/>
  <c r="R10" i="15"/>
  <c r="R9" i="15"/>
  <c r="R8" i="15"/>
  <c r="R7" i="15"/>
  <c r="R6" i="15"/>
  <c r="R24" i="17"/>
  <c r="R23" i="17"/>
  <c r="R22" i="17"/>
  <c r="R21" i="17"/>
  <c r="R20" i="17"/>
  <c r="R19" i="17"/>
  <c r="R18" i="17"/>
  <c r="R17" i="17"/>
  <c r="R16" i="17"/>
  <c r="R15" i="17"/>
  <c r="R14" i="17"/>
  <c r="R13" i="17"/>
  <c r="R12" i="17"/>
  <c r="R11" i="17"/>
  <c r="R10" i="17"/>
  <c r="R9" i="17"/>
  <c r="R8" i="17"/>
  <c r="R7" i="17"/>
  <c r="R6" i="17"/>
  <c r="R24" i="19"/>
  <c r="R23" i="19"/>
  <c r="R22" i="19"/>
  <c r="R21" i="19"/>
  <c r="R20" i="19"/>
  <c r="R19" i="19"/>
  <c r="R18" i="19"/>
  <c r="R17" i="19"/>
  <c r="R16" i="19"/>
  <c r="R15" i="19"/>
  <c r="R14" i="19"/>
  <c r="R13" i="19"/>
  <c r="R12" i="19"/>
  <c r="R11" i="19"/>
  <c r="R10" i="19"/>
  <c r="R9" i="19"/>
  <c r="R8" i="19"/>
  <c r="R7" i="19"/>
  <c r="R6" i="19"/>
  <c r="R22" i="21"/>
  <c r="R14" i="21"/>
  <c r="R13" i="21"/>
  <c r="R10" i="21"/>
  <c r="J24" i="24"/>
  <c r="K22" i="24"/>
  <c r="J20" i="24"/>
  <c r="H18" i="24"/>
  <c r="P18" i="24" s="1"/>
  <c r="J16" i="24"/>
  <c r="K14" i="24"/>
  <c r="I13" i="24"/>
  <c r="Q13" i="24" s="1"/>
  <c r="K12" i="24"/>
  <c r="J8" i="24"/>
  <c r="H8" i="24"/>
  <c r="P8" i="24" s="1"/>
  <c r="J6" i="24"/>
  <c r="I6" i="24"/>
  <c r="Q6" i="24" s="1"/>
  <c r="K24" i="23"/>
  <c r="J24" i="23"/>
  <c r="R24" i="23" s="1"/>
  <c r="I24" i="23"/>
  <c r="Q24" i="23" s="1"/>
  <c r="H24" i="23"/>
  <c r="P24" i="23" s="1"/>
  <c r="J20" i="23"/>
  <c r="I20" i="23"/>
  <c r="Q20" i="23" s="1"/>
  <c r="K19" i="23"/>
  <c r="J19" i="23"/>
  <c r="R19" i="23" s="1"/>
  <c r="I19" i="23"/>
  <c r="Q19" i="23" s="1"/>
  <c r="K18" i="23"/>
  <c r="H16" i="23"/>
  <c r="P16" i="23" s="1"/>
  <c r="J15" i="23"/>
  <c r="I13" i="23"/>
  <c r="Q13" i="23" s="1"/>
  <c r="I11" i="23"/>
  <c r="Q11" i="23" s="1"/>
  <c r="J11" i="23"/>
  <c r="H11" i="23"/>
  <c r="P11" i="23" s="1"/>
  <c r="K10" i="23"/>
  <c r="K8" i="23"/>
  <c r="H6" i="21"/>
  <c r="P6" i="21" s="1"/>
  <c r="I6" i="21"/>
  <c r="Q6" i="21" s="1"/>
  <c r="J6" i="21"/>
  <c r="R6" i="21" s="1"/>
  <c r="K6" i="21"/>
  <c r="H7" i="21"/>
  <c r="I7" i="21"/>
  <c r="Q7" i="21" s="1"/>
  <c r="J7" i="21"/>
  <c r="R7" i="21" s="1"/>
  <c r="K7" i="21"/>
  <c r="P7" i="21"/>
  <c r="H8" i="21"/>
  <c r="P8" i="21" s="1"/>
  <c r="I8" i="21"/>
  <c r="Q8" i="21" s="1"/>
  <c r="J8" i="21"/>
  <c r="R8" i="21" s="1"/>
  <c r="K8" i="21"/>
  <c r="H9" i="21"/>
  <c r="I9" i="21"/>
  <c r="Q9" i="21" s="1"/>
  <c r="J9" i="21"/>
  <c r="R9" i="21" s="1"/>
  <c r="K9" i="21"/>
  <c r="P9" i="21"/>
  <c r="H10" i="21"/>
  <c r="P10" i="21" s="1"/>
  <c r="I10" i="21"/>
  <c r="Q10" i="21" s="1"/>
  <c r="J10" i="21"/>
  <c r="K10" i="21"/>
  <c r="H11" i="21"/>
  <c r="I11" i="21"/>
  <c r="Q11" i="21" s="1"/>
  <c r="J11" i="21"/>
  <c r="R11" i="21" s="1"/>
  <c r="K11" i="21"/>
  <c r="P11" i="21"/>
  <c r="H12" i="21"/>
  <c r="P12" i="21" s="1"/>
  <c r="I12" i="21"/>
  <c r="Q12" i="21" s="1"/>
  <c r="J12" i="21"/>
  <c r="R12" i="21" s="1"/>
  <c r="K12" i="21"/>
  <c r="H13" i="21"/>
  <c r="I13" i="21"/>
  <c r="Q13" i="21" s="1"/>
  <c r="J13" i="21"/>
  <c r="K13" i="21"/>
  <c r="P13" i="21"/>
  <c r="H14" i="21"/>
  <c r="P14" i="21" s="1"/>
  <c r="I14" i="21"/>
  <c r="Q14" i="21" s="1"/>
  <c r="J14" i="21"/>
  <c r="K14" i="21"/>
  <c r="H15" i="21"/>
  <c r="I15" i="21"/>
  <c r="Q15" i="21" s="1"/>
  <c r="J15" i="21"/>
  <c r="R15" i="21" s="1"/>
  <c r="K15" i="21"/>
  <c r="P15" i="21"/>
  <c r="H16" i="21"/>
  <c r="P16" i="21" s="1"/>
  <c r="I16" i="21"/>
  <c r="Q16" i="21" s="1"/>
  <c r="J16" i="21"/>
  <c r="R16" i="21" s="1"/>
  <c r="K16" i="21"/>
  <c r="H17" i="21"/>
  <c r="I17" i="21"/>
  <c r="Q17" i="21" s="1"/>
  <c r="J17" i="21"/>
  <c r="R17" i="21" s="1"/>
  <c r="K17" i="21"/>
  <c r="P17" i="21"/>
  <c r="H18" i="21"/>
  <c r="P18" i="21" s="1"/>
  <c r="I18" i="21"/>
  <c r="Q18" i="21" s="1"/>
  <c r="J18" i="21"/>
  <c r="R18" i="21" s="1"/>
  <c r="K18" i="21"/>
  <c r="H19" i="21"/>
  <c r="I19" i="21"/>
  <c r="Q19" i="21" s="1"/>
  <c r="J19" i="21"/>
  <c r="R19" i="21" s="1"/>
  <c r="K19" i="21"/>
  <c r="P19" i="21"/>
  <c r="H20" i="21"/>
  <c r="P20" i="21" s="1"/>
  <c r="I20" i="21"/>
  <c r="Q20" i="21" s="1"/>
  <c r="J20" i="21"/>
  <c r="R20" i="21" s="1"/>
  <c r="K20" i="21"/>
  <c r="H21" i="21"/>
  <c r="I21" i="21"/>
  <c r="Q21" i="21" s="1"/>
  <c r="J21" i="21"/>
  <c r="R21" i="21" s="1"/>
  <c r="K21" i="21"/>
  <c r="P21" i="21"/>
  <c r="H22" i="21"/>
  <c r="P22" i="21" s="1"/>
  <c r="I22" i="21"/>
  <c r="Q22" i="21" s="1"/>
  <c r="J22" i="21"/>
  <c r="K22" i="21"/>
  <c r="H23" i="21"/>
  <c r="I23" i="21"/>
  <c r="Q23" i="21" s="1"/>
  <c r="J23" i="21"/>
  <c r="R23" i="21" s="1"/>
  <c r="K23" i="21"/>
  <c r="P23" i="21"/>
  <c r="H24" i="21"/>
  <c r="P24" i="21" s="1"/>
  <c r="I24" i="21"/>
  <c r="Q24" i="21" s="1"/>
  <c r="J24" i="21"/>
  <c r="R24" i="21" s="1"/>
  <c r="K24" i="21"/>
  <c r="K24" i="22"/>
  <c r="J24" i="22"/>
  <c r="I24" i="22"/>
  <c r="Q24" i="22" s="1"/>
  <c r="H24" i="22"/>
  <c r="P24" i="22" s="1"/>
  <c r="K23" i="22"/>
  <c r="J23" i="22"/>
  <c r="I23" i="22"/>
  <c r="Q23" i="22" s="1"/>
  <c r="H23" i="22"/>
  <c r="P23" i="22" s="1"/>
  <c r="P22" i="22"/>
  <c r="K22" i="22"/>
  <c r="J22" i="22"/>
  <c r="I22" i="22"/>
  <c r="Q22" i="22" s="1"/>
  <c r="H22" i="22"/>
  <c r="K21" i="22"/>
  <c r="J21" i="22"/>
  <c r="I21" i="22"/>
  <c r="Q21" i="22" s="1"/>
  <c r="H21" i="22"/>
  <c r="P21" i="22" s="1"/>
  <c r="P20" i="22"/>
  <c r="K20" i="22"/>
  <c r="J20" i="22"/>
  <c r="I20" i="22"/>
  <c r="Q20" i="22" s="1"/>
  <c r="H20" i="22"/>
  <c r="P19" i="22"/>
  <c r="K19" i="22"/>
  <c r="J19" i="22"/>
  <c r="I19" i="22"/>
  <c r="Q19" i="22" s="1"/>
  <c r="H19" i="22"/>
  <c r="K18" i="22"/>
  <c r="J18" i="22"/>
  <c r="I18" i="22"/>
  <c r="Q18" i="22" s="1"/>
  <c r="H18" i="22"/>
  <c r="P18" i="22" s="1"/>
  <c r="P17" i="22"/>
  <c r="K17" i="22"/>
  <c r="J17" i="22"/>
  <c r="I17" i="22"/>
  <c r="Q17" i="22" s="1"/>
  <c r="H17" i="22"/>
  <c r="K16" i="22"/>
  <c r="J16" i="22"/>
  <c r="I16" i="22"/>
  <c r="Q16" i="22" s="1"/>
  <c r="H16" i="22"/>
  <c r="P16" i="22" s="1"/>
  <c r="P15" i="22"/>
  <c r="K15" i="22"/>
  <c r="J15" i="22"/>
  <c r="I15" i="22"/>
  <c r="Q15" i="22" s="1"/>
  <c r="H15" i="22"/>
  <c r="K14" i="22"/>
  <c r="J14" i="22"/>
  <c r="I14" i="22"/>
  <c r="Q14" i="22" s="1"/>
  <c r="H14" i="22"/>
  <c r="P14" i="22" s="1"/>
  <c r="K13" i="22"/>
  <c r="J13" i="22"/>
  <c r="I13" i="22"/>
  <c r="Q13" i="22" s="1"/>
  <c r="H13" i="22"/>
  <c r="P13" i="22" s="1"/>
  <c r="K12" i="22"/>
  <c r="J12" i="22"/>
  <c r="I12" i="22"/>
  <c r="Q12" i="22" s="1"/>
  <c r="H12" i="22"/>
  <c r="P12" i="22" s="1"/>
  <c r="K11" i="22"/>
  <c r="J11" i="22"/>
  <c r="I11" i="22"/>
  <c r="Q11" i="22" s="1"/>
  <c r="H11" i="22"/>
  <c r="P11" i="22" s="1"/>
  <c r="P10" i="22"/>
  <c r="K10" i="22"/>
  <c r="J10" i="22"/>
  <c r="I10" i="22"/>
  <c r="Q10" i="22" s="1"/>
  <c r="H10" i="22"/>
  <c r="K9" i="22"/>
  <c r="J9" i="22"/>
  <c r="I9" i="22"/>
  <c r="Q9" i="22" s="1"/>
  <c r="H9" i="22"/>
  <c r="P9" i="22" s="1"/>
  <c r="P8" i="22"/>
  <c r="K8" i="22"/>
  <c r="J8" i="22"/>
  <c r="I8" i="22"/>
  <c r="Q8" i="22" s="1"/>
  <c r="H8" i="22"/>
  <c r="P7" i="22"/>
  <c r="K7" i="22"/>
  <c r="J7" i="22"/>
  <c r="I7" i="22"/>
  <c r="Q7" i="22" s="1"/>
  <c r="H7" i="22"/>
  <c r="K6" i="22"/>
  <c r="J6" i="22"/>
  <c r="I6" i="22"/>
  <c r="Q6" i="22" s="1"/>
  <c r="H6" i="22"/>
  <c r="P6" i="22" s="1"/>
  <c r="Q24" i="19"/>
  <c r="P24" i="19"/>
  <c r="Q23" i="19"/>
  <c r="P23" i="19"/>
  <c r="Q22" i="19"/>
  <c r="P22" i="19"/>
  <c r="Q21" i="19"/>
  <c r="P21" i="19"/>
  <c r="Q20" i="19"/>
  <c r="P20" i="19"/>
  <c r="Q19" i="19"/>
  <c r="P19" i="19"/>
  <c r="Q18" i="19"/>
  <c r="P18" i="19"/>
  <c r="Q17" i="19"/>
  <c r="P17" i="19"/>
  <c r="Q16" i="19"/>
  <c r="P16" i="19"/>
  <c r="Q15" i="19"/>
  <c r="P15" i="19"/>
  <c r="Q14" i="19"/>
  <c r="P14" i="19"/>
  <c r="Q13" i="19"/>
  <c r="P13" i="19"/>
  <c r="Q12" i="19"/>
  <c r="P12" i="19"/>
  <c r="Q11" i="19"/>
  <c r="P11" i="19"/>
  <c r="Q10" i="19"/>
  <c r="P10" i="19"/>
  <c r="Q9" i="19"/>
  <c r="P9" i="19"/>
  <c r="Q8" i="19"/>
  <c r="P8" i="19"/>
  <c r="Q7" i="19"/>
  <c r="P7" i="19"/>
  <c r="Q6" i="19"/>
  <c r="P6" i="19"/>
  <c r="Q24" i="20"/>
  <c r="P24" i="20"/>
  <c r="Q23" i="20"/>
  <c r="P23" i="20"/>
  <c r="Q22" i="20"/>
  <c r="P22" i="20"/>
  <c r="Q21" i="20"/>
  <c r="P21" i="20"/>
  <c r="Q20" i="20"/>
  <c r="P20" i="20"/>
  <c r="Q19" i="20"/>
  <c r="P19" i="20"/>
  <c r="Q18" i="20"/>
  <c r="P18" i="20"/>
  <c r="Q17" i="20"/>
  <c r="P17" i="20"/>
  <c r="Q16" i="20"/>
  <c r="P16" i="20"/>
  <c r="Q15" i="20"/>
  <c r="P15" i="20"/>
  <c r="Q14" i="20"/>
  <c r="P14" i="20"/>
  <c r="Q13" i="20"/>
  <c r="P13" i="20"/>
  <c r="Q12" i="20"/>
  <c r="P12" i="20"/>
  <c r="Q11" i="20"/>
  <c r="P11" i="20"/>
  <c r="Q10" i="20"/>
  <c r="P10" i="20"/>
  <c r="Q9" i="20"/>
  <c r="P9" i="20"/>
  <c r="Q8" i="20"/>
  <c r="P8" i="20"/>
  <c r="Q7" i="20"/>
  <c r="P7" i="20"/>
  <c r="Q6" i="20"/>
  <c r="P6" i="20"/>
  <c r="R8" i="24" l="1"/>
  <c r="R15" i="23"/>
  <c r="I21" i="24"/>
  <c r="Q21" i="24" s="1"/>
  <c r="H7" i="23"/>
  <c r="P7" i="23" s="1"/>
  <c r="K7" i="23"/>
  <c r="I12" i="23"/>
  <c r="Q12" i="23" s="1"/>
  <c r="I15" i="23"/>
  <c r="Q15" i="23" s="1"/>
  <c r="H12" i="24"/>
  <c r="P12" i="24" s="1"/>
  <c r="H17" i="24"/>
  <c r="P17" i="24" s="1"/>
  <c r="J18" i="24"/>
  <c r="R18" i="24" s="1"/>
  <c r="I20" i="24"/>
  <c r="Q20" i="24" s="1"/>
  <c r="J7" i="23"/>
  <c r="H15" i="23"/>
  <c r="P15" i="23" s="1"/>
  <c r="H18" i="23"/>
  <c r="P18" i="23" s="1"/>
  <c r="J18" i="23"/>
  <c r="R18" i="23" s="1"/>
  <c r="K21" i="23"/>
  <c r="J15" i="24"/>
  <c r="I23" i="24"/>
  <c r="Q23" i="24" s="1"/>
  <c r="I7" i="23"/>
  <c r="Q7" i="23" s="1"/>
  <c r="J6" i="23"/>
  <c r="H8" i="23"/>
  <c r="P8" i="23" s="1"/>
  <c r="K15" i="23"/>
  <c r="J22" i="23"/>
  <c r="R22" i="23" s="1"/>
  <c r="J23" i="23"/>
  <c r="K7" i="24"/>
  <c r="H11" i="24"/>
  <c r="P11" i="24" s="1"/>
  <c r="J22" i="24"/>
  <c r="R22" i="24" s="1"/>
  <c r="J23" i="24"/>
  <c r="R20" i="23"/>
  <c r="K19" i="24"/>
  <c r="H13" i="23"/>
  <c r="P13" i="23" s="1"/>
  <c r="K20" i="23"/>
  <c r="I22" i="23"/>
  <c r="Q22" i="23" s="1"/>
  <c r="H16" i="24"/>
  <c r="P16" i="24" s="1"/>
  <c r="J12" i="24"/>
  <c r="R12" i="24" s="1"/>
  <c r="I10" i="24"/>
  <c r="Q10" i="24" s="1"/>
  <c r="H15" i="24"/>
  <c r="P15" i="24" s="1"/>
  <c r="J19" i="24"/>
  <c r="R19" i="24" s="1"/>
  <c r="K21" i="24"/>
  <c r="H24" i="24"/>
  <c r="P24" i="24" s="1"/>
  <c r="H10" i="24"/>
  <c r="P10" i="24" s="1"/>
  <c r="H6" i="24"/>
  <c r="P6" i="24" s="1"/>
  <c r="I8" i="24"/>
  <c r="Q8" i="24" s="1"/>
  <c r="J10" i="24"/>
  <c r="I15" i="24"/>
  <c r="Q15" i="24" s="1"/>
  <c r="K24" i="24"/>
  <c r="R24" i="24" s="1"/>
  <c r="H19" i="24"/>
  <c r="P19" i="24" s="1"/>
  <c r="K6" i="24"/>
  <c r="R6" i="24" s="1"/>
  <c r="J13" i="24"/>
  <c r="R13" i="24" s="1"/>
  <c r="H20" i="24"/>
  <c r="P20" i="24" s="1"/>
  <c r="K13" i="24"/>
  <c r="J7" i="24"/>
  <c r="J14" i="24"/>
  <c r="R14" i="24" s="1"/>
  <c r="R23" i="23"/>
  <c r="R11" i="23"/>
  <c r="H20" i="23"/>
  <c r="P20" i="23" s="1"/>
  <c r="H10" i="23"/>
  <c r="P10" i="23" s="1"/>
  <c r="J16" i="23"/>
  <c r="I21" i="23"/>
  <c r="Q21" i="23" s="1"/>
  <c r="J12" i="23"/>
  <c r="J14" i="23"/>
  <c r="K16" i="23"/>
  <c r="I16" i="23"/>
  <c r="Q16" i="23" s="1"/>
  <c r="I8" i="23"/>
  <c r="Q8" i="23" s="1"/>
  <c r="J10" i="23"/>
  <c r="R10" i="23" s="1"/>
  <c r="K12" i="23"/>
  <c r="H19" i="23"/>
  <c r="P19" i="23" s="1"/>
  <c r="J8" i="23"/>
  <c r="R8" i="23" s="1"/>
  <c r="H17" i="23"/>
  <c r="P17" i="23" s="1"/>
  <c r="H12" i="23"/>
  <c r="P12" i="23" s="1"/>
  <c r="K9" i="23"/>
  <c r="K23" i="23"/>
  <c r="J9" i="23"/>
  <c r="R9" i="23" s="1"/>
  <c r="K11" i="23"/>
  <c r="K13" i="23"/>
  <c r="J17" i="23"/>
  <c r="J21" i="23"/>
  <c r="R21" i="23" s="1"/>
  <c r="J11" i="24"/>
  <c r="R11" i="24" s="1"/>
  <c r="H13" i="24"/>
  <c r="P13" i="24" s="1"/>
  <c r="K15" i="24"/>
  <c r="I18" i="24"/>
  <c r="Q18" i="24" s="1"/>
  <c r="H21" i="24"/>
  <c r="P21" i="24" s="1"/>
  <c r="H23" i="23"/>
  <c r="P23" i="23" s="1"/>
  <c r="J9" i="24"/>
  <c r="I14" i="24"/>
  <c r="Q14" i="24" s="1"/>
  <c r="J21" i="24"/>
  <c r="R21" i="24" s="1"/>
  <c r="H6" i="23"/>
  <c r="P6" i="23" s="1"/>
  <c r="H14" i="23"/>
  <c r="P14" i="23" s="1"/>
  <c r="I23" i="23"/>
  <c r="Q23" i="23" s="1"/>
  <c r="I17" i="24"/>
  <c r="Q17" i="24" s="1"/>
  <c r="I24" i="24"/>
  <c r="Q24" i="24" s="1"/>
  <c r="I6" i="23"/>
  <c r="Q6" i="23" s="1"/>
  <c r="I10" i="23"/>
  <c r="Q10" i="23" s="1"/>
  <c r="I14" i="23"/>
  <c r="Q14" i="23" s="1"/>
  <c r="I18" i="23"/>
  <c r="Q18" i="23" s="1"/>
  <c r="H22" i="23"/>
  <c r="P22" i="23" s="1"/>
  <c r="I9" i="24"/>
  <c r="Q9" i="24" s="1"/>
  <c r="I16" i="24"/>
  <c r="Q16" i="24" s="1"/>
  <c r="J17" i="24"/>
  <c r="I19" i="24"/>
  <c r="Q19" i="24" s="1"/>
  <c r="H23" i="24"/>
  <c r="P23" i="24" s="1"/>
  <c r="K6" i="23"/>
  <c r="R6" i="23" s="1"/>
  <c r="K14" i="23"/>
  <c r="H21" i="23"/>
  <c r="P21" i="23" s="1"/>
  <c r="H7" i="24"/>
  <c r="P7" i="24" s="1"/>
  <c r="H14" i="24"/>
  <c r="P14" i="24" s="1"/>
  <c r="K16" i="24"/>
  <c r="R16" i="24" s="1"/>
  <c r="K18" i="24"/>
  <c r="K20" i="24"/>
  <c r="R20" i="24" s="1"/>
  <c r="H22" i="24"/>
  <c r="P22" i="24" s="1"/>
  <c r="I9" i="23"/>
  <c r="Q9" i="23" s="1"/>
  <c r="J13" i="23"/>
  <c r="R13" i="23" s="1"/>
  <c r="I17" i="23"/>
  <c r="Q17" i="23" s="1"/>
  <c r="K22" i="23"/>
  <c r="I7" i="24"/>
  <c r="Q7" i="24" s="1"/>
  <c r="K8" i="24"/>
  <c r="K10" i="24"/>
  <c r="I22" i="24"/>
  <c r="Q22" i="24" s="1"/>
  <c r="K23" i="24"/>
  <c r="K9" i="24"/>
  <c r="I11" i="24"/>
  <c r="Q11" i="24" s="1"/>
  <c r="K17" i="24"/>
  <c r="K11" i="24"/>
  <c r="H9" i="24"/>
  <c r="P9" i="24" s="1"/>
  <c r="I12" i="24"/>
  <c r="Q12" i="24" s="1"/>
  <c r="K17" i="23"/>
  <c r="H9" i="23"/>
  <c r="P9" i="23" s="1"/>
  <c r="Q24" i="18"/>
  <c r="P24" i="18"/>
  <c r="Q23" i="18"/>
  <c r="P23" i="18"/>
  <c r="Q22" i="18"/>
  <c r="P22" i="18"/>
  <c r="Q21" i="18"/>
  <c r="P21" i="18"/>
  <c r="Q20" i="18"/>
  <c r="P20" i="18"/>
  <c r="Q19" i="18"/>
  <c r="P19" i="18"/>
  <c r="Q18" i="18"/>
  <c r="P18" i="18"/>
  <c r="Q17" i="18"/>
  <c r="P17" i="18"/>
  <c r="Q16" i="18"/>
  <c r="P16" i="18"/>
  <c r="Q15" i="18"/>
  <c r="P15" i="18"/>
  <c r="Q14" i="18"/>
  <c r="P14" i="18"/>
  <c r="Q13" i="18"/>
  <c r="P13" i="18"/>
  <c r="Q12" i="18"/>
  <c r="P12" i="18"/>
  <c r="Q11" i="18"/>
  <c r="P11" i="18"/>
  <c r="Q10" i="18"/>
  <c r="P10" i="18"/>
  <c r="Q9" i="18"/>
  <c r="P9" i="18"/>
  <c r="Q8" i="18"/>
  <c r="P8" i="18"/>
  <c r="Q7" i="18"/>
  <c r="P7" i="18"/>
  <c r="Q6" i="18"/>
  <c r="P6" i="18"/>
  <c r="Q24" i="17"/>
  <c r="P24" i="17"/>
  <c r="Q23" i="17"/>
  <c r="P23" i="17"/>
  <c r="Q22" i="17"/>
  <c r="P22" i="17"/>
  <c r="Q21" i="17"/>
  <c r="P21" i="17"/>
  <c r="Q20" i="17"/>
  <c r="P20" i="17"/>
  <c r="Q19" i="17"/>
  <c r="P19" i="17"/>
  <c r="Q18" i="17"/>
  <c r="P18" i="17"/>
  <c r="Q17" i="17"/>
  <c r="P17" i="17"/>
  <c r="Q16" i="17"/>
  <c r="P16" i="17"/>
  <c r="Q15" i="17"/>
  <c r="P15" i="17"/>
  <c r="Q14" i="17"/>
  <c r="P14" i="17"/>
  <c r="Q13" i="17"/>
  <c r="P13" i="17"/>
  <c r="Q12" i="17"/>
  <c r="P12" i="17"/>
  <c r="Q11" i="17"/>
  <c r="P11" i="17"/>
  <c r="Q10" i="17"/>
  <c r="P10" i="17"/>
  <c r="Q9" i="17"/>
  <c r="P9" i="17"/>
  <c r="Q8" i="17"/>
  <c r="P8" i="17"/>
  <c r="Q7" i="17"/>
  <c r="P7" i="17"/>
  <c r="Q6" i="17"/>
  <c r="P6" i="17"/>
  <c r="R9" i="24" l="1"/>
  <c r="R17" i="24"/>
  <c r="R7" i="24"/>
  <c r="R10" i="24"/>
  <c r="R23" i="24"/>
  <c r="R7" i="23"/>
  <c r="R15" i="24"/>
  <c r="R12" i="23"/>
  <c r="R14" i="23"/>
  <c r="R17" i="23"/>
  <c r="R16" i="23"/>
  <c r="Q24" i="15"/>
  <c r="P24" i="15"/>
  <c r="Q23" i="15"/>
  <c r="P23" i="15"/>
  <c r="Q22" i="15"/>
  <c r="P22" i="15"/>
  <c r="Q21" i="15"/>
  <c r="P21" i="15"/>
  <c r="Q20" i="15"/>
  <c r="P20" i="15"/>
  <c r="Q19" i="15"/>
  <c r="P19" i="15"/>
  <c r="Q18" i="15"/>
  <c r="P18" i="15"/>
  <c r="Q17" i="15"/>
  <c r="P17" i="15"/>
  <c r="Q16" i="15"/>
  <c r="P16" i="15"/>
  <c r="Q15" i="15"/>
  <c r="P15" i="15"/>
  <c r="Q14" i="15"/>
  <c r="P14" i="15"/>
  <c r="Q13" i="15"/>
  <c r="P13" i="15"/>
  <c r="Q12" i="15"/>
  <c r="P12" i="15"/>
  <c r="Q11" i="15"/>
  <c r="P11" i="15"/>
  <c r="Q10" i="15"/>
  <c r="P10" i="15"/>
  <c r="Q9" i="15"/>
  <c r="P9" i="15"/>
  <c r="Q8" i="15"/>
  <c r="P8" i="15"/>
  <c r="Q7" i="15"/>
  <c r="P7" i="15"/>
  <c r="Q6" i="15"/>
  <c r="P6" i="15"/>
  <c r="Q24" i="14"/>
  <c r="P24" i="14"/>
  <c r="Q23" i="14"/>
  <c r="P23" i="14"/>
  <c r="Q22" i="14"/>
  <c r="P22" i="14"/>
  <c r="Q21" i="14"/>
  <c r="P21" i="14"/>
  <c r="Q20" i="14"/>
  <c r="P20" i="14"/>
  <c r="Q19" i="14"/>
  <c r="P19" i="14"/>
  <c r="Q18" i="14"/>
  <c r="P18" i="14"/>
  <c r="Q17" i="14"/>
  <c r="P17" i="14"/>
  <c r="Q16" i="14"/>
  <c r="P16" i="14"/>
  <c r="Q15" i="14"/>
  <c r="P15" i="14"/>
  <c r="Q14" i="14"/>
  <c r="P14" i="14"/>
  <c r="Q13" i="14"/>
  <c r="P13" i="14"/>
  <c r="Q12" i="14"/>
  <c r="P12" i="14"/>
  <c r="Q11" i="14"/>
  <c r="P11" i="14"/>
  <c r="Q10" i="14"/>
  <c r="P10" i="14"/>
  <c r="Q9" i="14"/>
  <c r="P9" i="14"/>
  <c r="Q8" i="14"/>
  <c r="P8" i="14"/>
  <c r="Q7" i="14"/>
  <c r="P7" i="14"/>
  <c r="Q6" i="14"/>
  <c r="P6" i="14"/>
</calcChain>
</file>

<file path=xl/sharedStrings.xml><?xml version="1.0" encoding="utf-8"?>
<sst xmlns="http://schemas.openxmlformats.org/spreadsheetml/2006/main" count="833" uniqueCount="96">
  <si>
    <t>Inhaltsverzeichnis</t>
  </si>
  <si>
    <t>Kinder in KiTas und Kindertagespflege nach wöchentlicher Betreuungszeit und gewünschtem Betreuungsumfang der Eltern</t>
  </si>
  <si>
    <t>Datenjahr</t>
  </si>
  <si>
    <t>Unterteilung</t>
  </si>
  <si>
    <t>Link</t>
  </si>
  <si>
    <t>Kinder &lt; 3</t>
  </si>
  <si>
    <t>Tab89_i43_lm23: Kinder im Alter von unter 3 Jahren in Kindertageseinrichtungen und Kindertagespflege* nach vertraglich vereinbarter wöchentlicher Betreuungszeit und gewünschtem Betreuungsumfang der Eltern** in den Bundesländern am 01.03.2021*** (Anzahl; Anteil in %; Differenz in Prozentpunkten)</t>
  </si>
  <si>
    <t>Tab89_i43_lm22: Kinder im Alter von unter 3 Jahren in Kindertageseinrichtungen und Kindertagespflege* nach vertraglich vereinbarter wöchentlicher Betreuungszeit und gewünschtem Betreuungsumfang der Eltern** in den Bundesländern am 01.03.2020 (Anzahl; Anteil in %; Differenz in Prozentpunkten)</t>
  </si>
  <si>
    <t>Tab89_i43_lm21: Kinder im Alter von unter 3 Jahren in Kindertageseinrichtungen und Kindertagespflege* nach vertraglich vereinbarter wöchentlicher Betreuungszeit und gewünschtem Betreuungsumfang der Eltern** in den Bundesländern am 01.03.2019 (Anzahl; Anteil in %; Differenz in Prozentpunkten)</t>
  </si>
  <si>
    <t>Tab89_i43_lm19: Kinder im Alter von unter 3 Jahren in Kindertageseinrichtungen und Kindertagespflege* nach vertraglich vereinbarter wöchentlicher Betreuungszeit und gewünschtem Betreuungsumfang der Eltern** in den Bundesländern am 01.03.2018 (Anzahl; Anteil in %; Differenz in Prozentpunkten)</t>
  </si>
  <si>
    <t>Tab89_i43_lm18: Kinder im Alter von unter 3 Jahren in Kindertageseinrichtungen und Kindertagespflege* nach vertraglich vereinbarter wöchentlicher Betreuungszeit und gewünschtem Betreuungsumfang der Eltern** in den Bundesländern am 01.03.2017 (Anzahl; Anteil in %; Differenz in Prozentpunkten)</t>
  </si>
  <si>
    <t>Tab89_i43_lm17: Kinder im Alter von unter 3 Jahren in Kindertageseinrichtungen und Kindertagespflege* nach vertraglich vereinbarter wöchentlicher Betreuungszeit und gewünschtem Betreuungsumfang der Eltern** in den Bundesländern am 01.03.2016 (Anzahl; Anteil in %; Differenz in Prozentpunkten)</t>
  </si>
  <si>
    <t>Kinder &gt; 3</t>
  </si>
  <si>
    <t>Tab90_i43_lm23: Kinder im Alter von 3 Jahren bis zum Schuleintritt in Kindertageseinrichtungen und Kindertagespflege* nach vertraglich vereinbarter wöchentlicher Betreuungszeit und gewünschtem Betreuungsumfang der Eltern** in den Bundesländern am 01.03.2021*** (Anzahl; Anteil in %)</t>
  </si>
  <si>
    <t>Tab90_i43_lm22: Kinder im Alter von 3 Jahren bis zum Schuleintritt in Kindertageseinrichtungen und Kindertagespflege* nach vertraglich vereinbarter wöchentlicher Betreuungszeit und gewünschtem Betreuungsumfang der Eltern** in den Bundesländern am 01.03.2020 (Anzahl; Anteil in %)</t>
  </si>
  <si>
    <t>Tab90_i43_lm21: Kinder im Alter von 3 Jahren bis zum Schuleintritt in Kindertageseinrichtungen und Kindertagespflege* nach vertraglich vereinbarter wöchentlicher Betreuungszeit und gewünschtem Betreuungsumfang der Eltern** in den Bundesländern am 01.03.2019 (Anzahl; Anteil in %)</t>
  </si>
  <si>
    <t>Tab90_i43_lm19: Kinder im Alter von 3 Jahren bis zum Schuleintritt in Kindertageseinrichtungen und Kindertagespflege* nach vertraglich vereinbarter wöchentlicher Betreuungszeit und gewünschtem Betreuungsumfang der Eltern** in den Bundesländern am 01.03.2018 (Anzahl; Anteil in %)</t>
  </si>
  <si>
    <t>Tab90_i43_lm18: Kinder im Alter von 3 Jahren bis zum Schuleintritt in Kindertageseinrichtungen und Kindertagespflege* nach vertraglich vereinbarter wöchentlicher Betreuungszeit und gewünschtem Betreuungsumfang der Eltern** in den Bundesländern am 01.03.2017 (Anzahl; Anteil in %)</t>
  </si>
  <si>
    <t>Tab90_i43_lm17: Kinder im Alter von 3 Jahren bis zum Schuleintritt in Kindertageseinrichtungen und Kindertagespflege* nach vertraglich vereinbarter wöchentlicher Betreuungszeit und gewünschtem Betreuungsumfang der Eltern** in den Bundesländern am 01.03.2016 (Anzahl; Anteil in %)</t>
  </si>
  <si>
    <t>Bundesland</t>
  </si>
  <si>
    <t>Kinder in KiTas und Kindertagespflege Insgesamt*</t>
  </si>
  <si>
    <t>Vertraglich vereinbarte Betreuungszeit in Stunden pro Woche</t>
  </si>
  <si>
    <t>Gewünschter Betreuungsumfang pro Woche****</t>
  </si>
  <si>
    <t>Bis zu 25 Stunden</t>
  </si>
  <si>
    <t>Mehr als 25 bis zu 35 Stunden</t>
  </si>
  <si>
    <t>Mehr als 35 bis unter 45 Stunden</t>
  </si>
  <si>
    <t>45 und mehr Stunden</t>
  </si>
  <si>
    <t>Anzahl</t>
  </si>
  <si>
    <t>In %</t>
  </si>
  <si>
    <t>In Prozentpunkten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</si>
  <si>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</si>
  <si>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</si>
  <si>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</si>
  <si>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</si>
  <si>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</si>
  <si>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</si>
  <si>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</si>
  <si>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</si>
  <si>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</si>
  <si>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</si>
  <si>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</si>
  <si>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</si>
  <si>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</si>
  <si>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</si>
  <si>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</si>
  <si>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</si>
  <si>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</si>
  <si>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</si>
  <si>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</si>
  <si>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xml:space="preserve">* Kinder, die sowohl Kindertageseinrichtungen als auch Kindertagespflege nutzen, werden doppelt gezählt. </t>
  </si>
  <si>
    <t>** Der gewünschte Betreuungsumfang wird nur für Eltern erfragt, die auch einen Betreuungsbedarf für ihr Kind nennen.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</si>
  <si>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</si>
  <si>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DJI-Kinderbetreuungsreport U12, 2022; zusammengestellt und berechnet vom LG Empirische Bildungsforschung der FernUniversität in Hagen, 2023.</t>
  </si>
  <si>
    <t>Gewünschter Betreuungsumfang pro Woche***</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</si>
  <si>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</si>
  <si>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</si>
  <si>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Kinder und tätige Personen in Tageseinrichtungen und in öffentlich geförderter Kindertagespflege, 2020; DJI-Kinderbetreuungsreport U12, 2021; zusammengestellt und berechnet vom LG Empirische Bildungsforschung der FernUniversität in Hagen, 2022.</t>
  </si>
  <si>
    <t>Quelle: FDZ der Statistischen Ämter des Bundes und der Länder, Kinder und tätige Personen in Tageseinrichtungen und in öffentlich geförderter Kindertagespflege, 2019; DJI-Kinderbetreuungsreport U12, 2020; zusammengestellt und berechnet vom LG Empirische Bildungsforschung der FernUniversität in Hagen, 2021.</t>
  </si>
  <si>
    <t>Bundesländer</t>
  </si>
  <si>
    <t>Quelle: FDZ der Statistischen Ämter des Bundes und der Länder, Kinder und tätige Personen in Tageseinrichtungen und in öffentlich geförderter Kindertagespflege, 2018; DJI-Kinderbetreuungsreport U12, 2019; zusammengestellt und berechnet vom LG Empirische Bildungsforschung der FernUniversität in Hagen, 2020.</t>
  </si>
  <si>
    <t>Kinder in Tageseinrichtungen und Kindertagespflege insgesamt</t>
  </si>
  <si>
    <t xml:space="preserve">* Kinder, die sowohl Tageseinrichtungen als auch Kindertagespflege nutzen, werden doppelt gezählt. </t>
  </si>
  <si>
    <t>Quelle: Statistisches Bundesamt: Kinder und tätige Personen in Tageseinrichtungen und in öffentlich geförderter Kindertagespflege 2017, DJI-Kinderbetreuungsstudie U15, 2017; zusammengestellt und berechnet vom Forschungsverbund DJI/TU Dortmund, 2018.</t>
  </si>
  <si>
    <t>Quelle: Statistisches Bundesamt: Kinder und tätige Personen in Tageseinrichtungen und in öffentlich geförderter Kindertagespflege 2016, DJI-Kinderbetreuungsstudie U15, 2016; zusammengestellt und berechnet vom Forschungsverbund DJI/TU Dortmund, 2017.</t>
  </si>
  <si>
    <t>** Der gewünschte Betreuungsumfang wird nur für Eltern erfragt, die auch einen Betreuungsbedarf für ihr Kind nennen (bundesweit 96,5 %, s. Indikator 42).</t>
  </si>
  <si>
    <t>Quelle: Statistisches Bundesamt: Kinder und tätige Personen in Tageseinrichtungen und in öffentlich geförderter Kindertagespflege 2017; DJI-Kinderbetreuungsstudie U15, 2017; zusammengestellt und berechnet vom Forschungsverbund DJI/TU Dortmund, 2018.</t>
  </si>
  <si>
    <t>Quelle: Statistisches Bundesamt: Kinder und tätige Personen in Tageseinrichtungen und in öffentlich geförderter Kindertagespflege 2016; DJI-Kinderbetreuungsstudie U15, 2016; zusammengestellt und berechnet vom Forschungsverbund DJI/TU Dortmund, 2017.</t>
  </si>
  <si>
    <t>Tab89_i43_lm24: Kinder im Alter von unter 3 Jahren in Kindertageseinrichtungen und Kindertagespflege* nach vertraglich vereinbarter wöchentlicher Betreuungszeit und gewünschtem Betreuungsumfang der Eltern** in den Bundesländern am 01.03.2022*** (Anzahl; Anteil in %; Differenz in Prozentpunkten)</t>
  </si>
  <si>
    <t>Quelle: FDZ der Statistischen Ämter des Bundes und der Länder, Kinder und tätige Personen in Tageseinrichtungen und in öffentlich geförderter Kindertagespflege, 2022; DJI-Kinderbetreuungsreport U12, 2023; zusammengestellt und berechnet vom Österreichischen Institut für Familienforschung an der Universität Wien, 2024.</t>
  </si>
  <si>
    <t>Tab90_i43_lm24: Kinder im Alter von 3 Jahren bis zum Schuleintritt in Kindertageseinrichtungen und Kindertagespflege* nach vertraglich vereinbarter wöchentlicher Betreuungszeit und gewünschtem Betreuungsumfang der Eltern** in den Bundesländern am 01.03.2022*** (Anzahl; Anteil in %)</t>
  </si>
  <si>
    <t>Tab90_i43_lm24: Kinder im Alter von 3 Jahren bis zum Schuleintritt in Kindertageseinrichtungen und Kindertagespflege* nach vertraglich vereinbarter wöchentlicher Betreuungszeit und gewünschtem Betreuungsumfang der Eltern** in den Bundesländern am 01.03.2022 (Anzahl; Anteil in %)</t>
  </si>
  <si>
    <t>Tab89_i43_lm24: Kinder im Alter von unter 3 Jahren in Kindertageseinrichtungen und Kindertagespflege* nach vertraglich vereinbarter wöchentlicher Betreuungszeit und gewünschtem Betreuungsumfang der Eltern** in den Bundesländern am 01.03.2022 (Anzahl; Anteil in %; Differenz in Prozentpunkten)</t>
  </si>
  <si>
    <t>Tab89_i43_lm24: Kinder im Alter von unter 3 Jahren in Kindertageseinrichtungen und Kindertagespflege* nach vertraglich vereinbarter wöchentlicher Betreuungszeit und gewünschtem Betreuungsumfang der Eltern** in den Bundesländern am 01.03.2023*** (Anzahl; Anteil in %; Differenz in Prozentpunkten)</t>
  </si>
  <si>
    <t>Quelle: FDZ der Statistischen Ämter des Bundes und der Länder, Kinder und tätige Personen in Tageseinrichtungen und in öffentlich geförderter Kindertagespflege, 2023; DJI-Kinderbetreuungsreport U12, 2024; zusammengestellt und berechnet vom Österreichischen Institut für Familienforschung an der Universität Wien, 2024.</t>
  </si>
  <si>
    <t>Tab90_i43_lm24: Kinder im Alter von 3 Jahren bis zum Schuleintritt in Kindertageseinrichtungen und Kindertagespflege* nach vertraglich vereinbarter wöchentlicher Betreuungszeit und gewünschtem Betreuungsumfang der Eltern** in den Bundesländern am 01.03.2023*** (Anzahl; Anteil in %)</t>
  </si>
  <si>
    <t>Tab90_i43_lm24: Kinder im Alter von 3 Jahren bis zum Schuleintritt in Kindertageseinrichtungen und Kindertagespflege* nach vertraglich vereinbarter wöchentlicher Betreuungszeit und gewünschtem Betreuungsumfang der Eltern** in den Bundesländern am 01.03.2023 (Anzahl; Anteil in %)</t>
  </si>
  <si>
    <t>Tab89_i43_lm24: Kinder im Alter von unter 3 Jahren in Kindertageseinrichtungen und Kindertagespflege* nach vertraglich vereinbarter wöchentlicher Betreuungszeit und gewünschtem Betreuungsumfang der Eltern** in den Bundesländern am 01.03.2023 (Anzahl; Anteil in %; Differenz in Prozentpunkten)</t>
  </si>
  <si>
    <t>mehr als 45 Stunden</t>
  </si>
  <si>
    <t>Mehr als 35 Stunden</t>
  </si>
  <si>
    <t>Mehr als 35 bis zu 45 Stunden</t>
  </si>
  <si>
    <t>Differenz zwischen vereinbarter Betreuungszeit 01.03.2017 und gewünschtem Betreuungsumfang</t>
  </si>
  <si>
    <t>Differenz zwischen vereinbarter Betreuungszeit 01.03.2016 und gewünschtem Betreuungsumfang</t>
  </si>
  <si>
    <t>Differenz zwischen vereinbarter Betreuungszeit 01.03.2023 und gewünschtem Betreuungsumfang</t>
  </si>
  <si>
    <t>Differenz zwischen vereinbarter Betreuungszeit 01.03.2021 und gewünschtem Betreuungsumfang</t>
  </si>
  <si>
    <t>Differenz zwischen vereinbarter Betreuungszeit 01.03.2020 und gewünschtem Betreuungsumfang</t>
  </si>
  <si>
    <t>Differenz zwischen vereinbarter Betreuungszeit 01.03.2019 und gewünschtem Betreuungsumfang</t>
  </si>
  <si>
    <t>Differenz zwischen vereinbarter Betreuungszeit 01.03.2018 und gewünschtem Betreuungsumfang</t>
  </si>
  <si>
    <t>**** Die Daten für den gewünschten Betreuungsumfang werden dem DJI-Kinderbetreuungsreport (Erhebung 2023) entnommen. Die Kategorien für die vereinbarte Betreuungszeit und den gewünschten Betreuungsumfang unterscheiden sich dahingehend, dass eine vereinbarte Betreuungszeit von 45 Stunden innerhalb der obersten Kategorie ("45 und mehr Stunden") liegt, während ein gewünschter Betreuungsumfang von 45 Stunden in die dritte Kategorie ("Mehr als 35 bis zu 45 Stunden") fällt. Aus diesem Grund wurden für die Darstellung der Differenz zwischen vereinbarter Betreuungszeit und gewünschtem Betreuungsumfang die obersten beiden Kategorien zusammengefasst.</t>
  </si>
  <si>
    <t>*** Die Daten für den gewünschten Betreuungsumfang werden dem DJI-Kinderbetreuungsreport (Erhebung 2017) entnommen. Die Kategorien für die vereinbarte Betreuungszeit und den gewünschten Betreuungsumfang unterscheiden sich dahingehend, dass eine vereinbarte Betreuungszeit von 45 Stunden innerhalb der obersten Kategorie ("45 und mehr Stunden") liegt, während ein gewünschter Betreuungsumfang von 45 Stunden in die dritte Kategorie ("Mehr als 35 bis zu 45 Stunden") fällt. Aus diesem Grund wurden für die Darstellung der Differenz zwischen vereinbarter Betreuungszeit und gewünschtem Betreuungsumfang die obersten beiden Kategorien zusammengefasst.</t>
  </si>
  <si>
    <t>*** Die Daten für den gewünschten Betreuungsumfang werden dem DJI-Kinderbetreuungsreport (Erhebung 2016) entnommen. Die Kategorien für die vereinbarte Betreuungszeit und den gewünschten Betreuungsumfang unterscheiden sich dahingehend, dass eine vereinbarte Betreuungszeit von 45 Stunden innerhalb der obersten Kategorie ("45 und mehr Stunden") liegt, während ein gewünschter Betreuungsumfang von 45 Stunden in die dritte Kategorie ("Mehr als 35 bis zu 45 Stunden") fällt. Aus diesem Grund wurden für die Darstellung der Differenz zwischen vereinbarter Betreuungszeit und gewünschtem Betreuungsumfang die obersten beiden Kategorien zusammengefasst.</t>
  </si>
  <si>
    <t>*** Die Daten für den gewünschten Betreuungsumfang werden dem DJI-Kinderbetreuungsreport (Erhebung 2018) entnommen. Die Kategorien für die vereinbarte Betreuungszeit und den gewünschten Betreuungsumfang unterscheiden sich dahingehend, dass eine vereinbarte Betreuungszeit von 45 Stunden innerhalb der obersten Kategorie ("45 und mehr Stunden") liegt, während ein gewünschter Betreuungsumfang von 45 Stunden in die dritte Kategorie ("Mehr als 35 bis zu 45 Stunden") fällt. Aus diesem Grund wurden für die Darstellung der Differenz zwischen vereinbarter Betreuungszeit und gewünschtem Betreuungsumfang die obersten beiden Kategorien zusammengefasst.</t>
  </si>
  <si>
    <t>*** Die Daten für den gewünschten Betreuungsumfang werden dem DJI-Kinderbetreuungsreport (Erhebung 2020) entnommen. Die Kategorien für die vereinbarte Betreuungszeit und den gewünschten Betreuungsumfang unterscheiden sich dahingehend, dass eine vereinbarte Betreuungszeit von 45 Stunden innerhalb der obersten Kategorie ("45 und mehr Stunden") liegt, während ein gewünschter Betreuungsumfang von 45 Stunden in die dritte Kategorie ("Mehr als 35 bis zu 45 Stunden") fällt. Aus diesem Grund wurden für die Darstellung der Differenz zwischen vereinbarter Betreuungszeit und gewünschtem Betreuungsumfang die obersten beiden Kategorien zusammengefasst.</t>
  </si>
  <si>
    <t>**** Die Daten für den gewünschten Betreuungsumfang werden dem DJI-Kinderbetreuungsreport (Erhebung 2021) entnommen. Die Kategorien für die vereinbarte Betreuungszeit und den gewünschten Betreuungsumfang unterscheiden sich dahingehend, dass eine vereinbarte Betreuungszeit von 45 Stunden innerhalb der obersten Kategorie ("45 und mehr Stunden") liegt, während ein gewünschter Betreuungsumfang von 45 Stunden in die dritte Kategorie ("Mehr als 35 bis zu 45 Stunden") fällt. Aus diesem Grund wurden für die Darstellung der Differenz zwischen vereinbarter Betreuungszeit und gewünschtem Betreuungsumfang die obersten beiden Kategorien zusammengefasst.</t>
  </si>
  <si>
    <t>**** Die Daten für den gewünschten Betreuungsumfang werden dem DJI-Kinderbetreuungsreport (Erhebung 2022) entnommen. Die Kategorien für die vereinbarte Betreuungszeit und den gewünschten Betreuungsumfang unterscheiden sich dahingehend, dass eine vereinbarte Betreuungszeit von 45 Stunden innerhalb der obersten Kategorie ("45 und mehr Stunden") liegt, während ein gewünschter Betreuungsumfang von 45 Stunden in die dritte Kategorie ("Mehr als 35 bis zu 45 Stunden") fällt. Aus diesem Grund wurden für die Darstellung der Differenz zwischen vereinbarter Betreuungszeit und gewünschtem Betreuungsumfang die obersten beiden Kategorien zusammengefasst.</t>
  </si>
  <si>
    <t>*** Die Daten für den gewünschten Betreuungsumfang werden dem DJI-Kinderbetreuungsreport (Erhebung 2019) entnommen. Die Kategorien für die vereinbarte Betreuungszeit und den gewünschten Betreuungsumfang unterscheiden sich dahingehend, dass eine vereinbarte Betreuungszeit von 45 Stunden innerhalb der obersten Kategorie ("45 und mehr Stunden") liegt, während ein gewünschter Betreuungsumfang von 45 Stunden in die dritte Kategorie ("Mehr als 35 bis zu 45 Stunden") fällt. Aus diesem Grund wurden für die Darstellung der Differenz zwischen vereinbarter Betreuungszeit und gewünschtem Betreuungsumfang die obersten beiden Kategorien zusammengefasst.</t>
  </si>
  <si>
    <t>Differenz zwischen vereinbarter Betreuungszeit 01.03.2022 und gewünschtem Betreuungsumfang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</si>
</sst>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font>
      <sz val="12"/>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i/>
      <sz val="11"/>
      <name val="Calibri"/>
      <family val="2"/>
      <scheme val="minor"/>
    </font>
    <font>
      <sz val="10"/>
      <name val="Arial"/>
      <family val="2"/>
    </font>
    <font>
      <b/>
      <sz val="12"/>
      <color rgb="FFC00000"/>
      <name val="Calibri"/>
      <family val="2"/>
      <scheme val="minor"/>
    </font>
    <font>
      <u/>
      <sz val="12"/>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sz val="12"/>
      <color theme="1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rgb="FF000000"/>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rgb="FF000000"/>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s>
  <cellStyleXfs count="7">
    <xf numFmtId="0" fontId="0"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2" fillId="0" borderId="0"/>
    <xf numFmtId="0" fontId="1" fillId="0" borderId="0"/>
  </cellStyleXfs>
  <cellXfs count="284">
    <xf numFmtId="0" fontId="0" fillId="0" borderId="0" xfId="0"/>
    <xf numFmtId="0" fontId="3" fillId="0" borderId="0" xfId="0" applyFont="1"/>
    <xf numFmtId="0" fontId="3" fillId="0" borderId="4" xfId="0" applyFont="1" applyBorder="1"/>
    <xf numFmtId="0" fontId="3" fillId="0" borderId="6" xfId="0" applyFont="1" applyBorder="1"/>
    <xf numFmtId="0" fontId="3" fillId="3" borderId="4" xfId="0" applyFont="1" applyFill="1" applyBorder="1"/>
    <xf numFmtId="0" fontId="3" fillId="3" borderId="12" xfId="0" applyFont="1" applyFill="1" applyBorder="1"/>
    <xf numFmtId="0" fontId="3" fillId="4" borderId="6" xfId="0" applyFont="1" applyFill="1" applyBorder="1"/>
    <xf numFmtId="0" fontId="5" fillId="2" borderId="7" xfId="0" applyFont="1" applyFill="1" applyBorder="1" applyAlignment="1">
      <alignment horizontal="center" vertical="center" wrapText="1"/>
    </xf>
    <xf numFmtId="3" fontId="4" fillId="3" borderId="9" xfId="0" applyNumberFormat="1" applyFont="1" applyFill="1" applyBorder="1" applyAlignment="1">
      <alignment horizontal="right" wrapText="1" indent="2"/>
    </xf>
    <xf numFmtId="3" fontId="4" fillId="0" borderId="7" xfId="0" applyNumberFormat="1" applyFont="1" applyBorder="1" applyAlignment="1">
      <alignment horizontal="right" wrapText="1" indent="3"/>
    </xf>
    <xf numFmtId="3" fontId="3" fillId="0" borderId="0" xfId="0" applyNumberFormat="1" applyFont="1" applyAlignment="1">
      <alignment horizontal="right" indent="3"/>
    </xf>
    <xf numFmtId="3" fontId="4" fillId="4" borderId="2" xfId="0" applyNumberFormat="1" applyFont="1" applyFill="1" applyBorder="1" applyAlignment="1">
      <alignment horizontal="right" wrapText="1" indent="3"/>
    </xf>
    <xf numFmtId="3" fontId="4" fillId="4" borderId="7" xfId="0" applyNumberFormat="1" applyFont="1" applyFill="1" applyBorder="1" applyAlignment="1">
      <alignment horizontal="right" wrapText="1" indent="3"/>
    </xf>
    <xf numFmtId="3" fontId="3" fillId="4" borderId="0" xfId="0" applyNumberFormat="1" applyFont="1" applyFill="1" applyAlignment="1">
      <alignment horizontal="right" indent="3"/>
    </xf>
    <xf numFmtId="3" fontId="4" fillId="0" borderId="2" xfId="0" applyNumberFormat="1" applyFont="1" applyBorder="1" applyAlignment="1">
      <alignment horizontal="right" wrapText="1" indent="3"/>
    </xf>
    <xf numFmtId="3" fontId="4" fillId="4" borderId="8" xfId="0" applyNumberFormat="1" applyFont="1" applyFill="1" applyBorder="1" applyAlignment="1">
      <alignment horizontal="right" wrapText="1" indent="3"/>
    </xf>
    <xf numFmtId="3" fontId="4" fillId="4" borderId="10" xfId="0" applyNumberFormat="1" applyFont="1" applyFill="1" applyBorder="1" applyAlignment="1">
      <alignment horizontal="right" wrapText="1" indent="3"/>
    </xf>
    <xf numFmtId="3" fontId="4" fillId="3" borderId="7" xfId="0" applyNumberFormat="1" applyFont="1" applyFill="1" applyBorder="1" applyAlignment="1">
      <alignment horizontal="right" wrapText="1" indent="3"/>
    </xf>
    <xf numFmtId="3" fontId="3" fillId="0" borderId="7" xfId="0" applyNumberFormat="1" applyFont="1" applyBorder="1" applyAlignment="1">
      <alignment horizontal="right" indent="3"/>
    </xf>
    <xf numFmtId="3" fontId="3" fillId="3" borderId="10" xfId="0" applyNumberFormat="1" applyFont="1" applyFill="1" applyBorder="1" applyAlignment="1">
      <alignment horizontal="right" indent="3"/>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6" fillId="3" borderId="14" xfId="0" applyFont="1" applyFill="1" applyBorder="1" applyAlignment="1">
      <alignment horizontal="center" vertical="center" wrapText="1"/>
    </xf>
    <xf numFmtId="3" fontId="4" fillId="0" borderId="2" xfId="0" applyNumberFormat="1" applyFont="1" applyBorder="1" applyAlignment="1">
      <alignment horizontal="right" wrapText="1" indent="6"/>
    </xf>
    <xf numFmtId="3" fontId="4" fillId="4" borderId="2" xfId="0" applyNumberFormat="1" applyFont="1" applyFill="1" applyBorder="1" applyAlignment="1">
      <alignment horizontal="right" wrapText="1" indent="6"/>
    </xf>
    <xf numFmtId="3" fontId="4" fillId="4" borderId="8" xfId="0" applyNumberFormat="1" applyFont="1" applyFill="1" applyBorder="1" applyAlignment="1">
      <alignment horizontal="right" wrapText="1" indent="6"/>
    </xf>
    <xf numFmtId="3" fontId="4" fillId="3" borderId="2" xfId="0" applyNumberFormat="1" applyFont="1" applyFill="1" applyBorder="1" applyAlignment="1">
      <alignment horizontal="right" wrapText="1" indent="6"/>
    </xf>
    <xf numFmtId="3" fontId="4" fillId="3" borderId="8" xfId="0" applyNumberFormat="1" applyFont="1" applyFill="1" applyBorder="1" applyAlignment="1">
      <alignment horizontal="right" wrapText="1" indent="6"/>
    </xf>
    <xf numFmtId="3" fontId="3" fillId="0" borderId="2" xfId="0" applyNumberFormat="1" applyFont="1" applyBorder="1" applyAlignment="1">
      <alignment horizontal="right" indent="9"/>
    </xf>
    <xf numFmtId="3" fontId="4" fillId="3" borderId="0" xfId="0" applyNumberFormat="1" applyFont="1" applyFill="1" applyAlignment="1">
      <alignment horizontal="right" wrapText="1" indent="3"/>
    </xf>
    <xf numFmtId="3" fontId="3" fillId="0" borderId="0" xfId="0" applyNumberFormat="1" applyFont="1" applyAlignment="1">
      <alignment horizontal="right" indent="4"/>
    </xf>
    <xf numFmtId="3" fontId="3" fillId="0" borderId="7" xfId="0" applyNumberFormat="1" applyFont="1" applyBorder="1" applyAlignment="1">
      <alignment horizontal="right" indent="4"/>
    </xf>
    <xf numFmtId="3" fontId="3" fillId="3" borderId="10" xfId="0" applyNumberFormat="1" applyFont="1" applyFill="1" applyBorder="1" applyAlignment="1">
      <alignment horizontal="right" indent="4"/>
    </xf>
    <xf numFmtId="3" fontId="3" fillId="3" borderId="11" xfId="0" applyNumberFormat="1" applyFont="1" applyFill="1" applyBorder="1" applyAlignment="1">
      <alignment horizontal="right" indent="4"/>
    </xf>
    <xf numFmtId="164" fontId="3" fillId="0" borderId="7" xfId="0" applyNumberFormat="1" applyFont="1" applyBorder="1" applyAlignment="1">
      <alignment horizontal="right" indent="6"/>
    </xf>
    <xf numFmtId="165" fontId="3" fillId="0" borderId="0" xfId="0" applyNumberFormat="1" applyFont="1" applyAlignment="1">
      <alignment horizontal="right" indent="6"/>
    </xf>
    <xf numFmtId="165" fontId="3" fillId="0" borderId="2" xfId="0" applyNumberFormat="1" applyFont="1" applyBorder="1" applyAlignment="1">
      <alignment horizontal="right" indent="6"/>
    </xf>
    <xf numFmtId="164" fontId="3" fillId="4" borderId="0" xfId="0" applyNumberFormat="1" applyFont="1" applyFill="1" applyAlignment="1">
      <alignment horizontal="right" indent="6"/>
    </xf>
    <xf numFmtId="164" fontId="3" fillId="4" borderId="2" xfId="0" applyNumberFormat="1" applyFont="1" applyFill="1" applyBorder="1" applyAlignment="1">
      <alignment horizontal="right" indent="6"/>
    </xf>
    <xf numFmtId="164" fontId="3" fillId="4" borderId="6" xfId="0" applyNumberFormat="1" applyFont="1" applyFill="1" applyBorder="1" applyAlignment="1">
      <alignment horizontal="right" indent="6"/>
    </xf>
    <xf numFmtId="165" fontId="3" fillId="4" borderId="6" xfId="0" applyNumberFormat="1" applyFont="1" applyFill="1" applyBorder="1" applyAlignment="1">
      <alignment horizontal="right" indent="6"/>
    </xf>
    <xf numFmtId="165" fontId="3" fillId="4" borderId="2" xfId="0" applyNumberFormat="1" applyFont="1" applyFill="1" applyBorder="1" applyAlignment="1">
      <alignment horizontal="right" indent="6"/>
    </xf>
    <xf numFmtId="165" fontId="3" fillId="4" borderId="0" xfId="0" applyNumberFormat="1" applyFont="1" applyFill="1" applyAlignment="1">
      <alignment horizontal="right" indent="6"/>
    </xf>
    <xf numFmtId="164" fontId="3" fillId="0" borderId="0" xfId="0" applyNumberFormat="1" applyFont="1" applyAlignment="1">
      <alignment horizontal="right" indent="6"/>
    </xf>
    <xf numFmtId="164" fontId="3" fillId="0" borderId="2" xfId="0" applyNumberFormat="1" applyFont="1" applyBorder="1" applyAlignment="1">
      <alignment horizontal="right" indent="6"/>
    </xf>
    <xf numFmtId="164" fontId="3" fillId="0" borderId="6" xfId="0" applyNumberFormat="1" applyFont="1" applyBorder="1" applyAlignment="1">
      <alignment horizontal="right" indent="6"/>
    </xf>
    <xf numFmtId="165" fontId="3" fillId="0" borderId="6" xfId="0" applyNumberFormat="1" applyFont="1" applyBorder="1" applyAlignment="1">
      <alignment horizontal="right" indent="6"/>
    </xf>
    <xf numFmtId="165" fontId="3" fillId="4" borderId="12" xfId="0" applyNumberFormat="1" applyFont="1" applyFill="1" applyBorder="1" applyAlignment="1">
      <alignment horizontal="right" indent="6"/>
    </xf>
    <xf numFmtId="165" fontId="3" fillId="4" borderId="8" xfId="0" applyNumberFormat="1" applyFont="1" applyFill="1" applyBorder="1" applyAlignment="1">
      <alignment horizontal="right" indent="6"/>
    </xf>
    <xf numFmtId="165" fontId="3" fillId="4" borderId="11" xfId="0" applyNumberFormat="1" applyFont="1" applyFill="1" applyBorder="1" applyAlignment="1">
      <alignment horizontal="right" indent="6"/>
    </xf>
    <xf numFmtId="164" fontId="3" fillId="3" borderId="1" xfId="0" applyNumberFormat="1" applyFont="1" applyFill="1" applyBorder="1" applyAlignment="1">
      <alignment horizontal="right" indent="6"/>
    </xf>
    <xf numFmtId="164" fontId="3" fillId="3" borderId="9" xfId="0" applyNumberFormat="1" applyFont="1" applyFill="1" applyBorder="1" applyAlignment="1">
      <alignment horizontal="right" indent="6"/>
    </xf>
    <xf numFmtId="165" fontId="3" fillId="3" borderId="0" xfId="0" applyNumberFormat="1" applyFont="1" applyFill="1" applyAlignment="1">
      <alignment horizontal="right" indent="6"/>
    </xf>
    <xf numFmtId="165" fontId="3" fillId="3" borderId="2" xfId="0" applyNumberFormat="1" applyFont="1" applyFill="1" applyBorder="1" applyAlignment="1">
      <alignment horizontal="right" indent="6"/>
    </xf>
    <xf numFmtId="164" fontId="3" fillId="3" borderId="8" xfId="0" applyNumberFormat="1" applyFont="1" applyFill="1" applyBorder="1" applyAlignment="1">
      <alignment horizontal="right" indent="6"/>
    </xf>
    <xf numFmtId="164" fontId="3" fillId="3" borderId="10" xfId="0" applyNumberFormat="1" applyFont="1" applyFill="1" applyBorder="1" applyAlignment="1">
      <alignment horizontal="right" indent="6"/>
    </xf>
    <xf numFmtId="164" fontId="3" fillId="3" borderId="11" xfId="0" applyNumberFormat="1" applyFont="1" applyFill="1" applyBorder="1" applyAlignment="1">
      <alignment horizontal="right" indent="6"/>
    </xf>
    <xf numFmtId="165" fontId="3" fillId="3" borderId="11" xfId="0" applyNumberFormat="1" applyFont="1" applyFill="1" applyBorder="1" applyAlignment="1">
      <alignment horizontal="right" indent="6"/>
    </xf>
    <xf numFmtId="165" fontId="3" fillId="3" borderId="8" xfId="0" applyNumberFormat="1" applyFont="1" applyFill="1" applyBorder="1" applyAlignment="1">
      <alignment horizontal="right" indent="6"/>
    </xf>
    <xf numFmtId="165" fontId="3" fillId="0" borderId="7" xfId="0" applyNumberFormat="1" applyFont="1" applyBorder="1" applyAlignment="1">
      <alignment horizontal="right" indent="5"/>
    </xf>
    <xf numFmtId="165" fontId="3" fillId="4" borderId="7" xfId="0" applyNumberFormat="1" applyFont="1" applyFill="1" applyBorder="1" applyAlignment="1">
      <alignment horizontal="right" indent="5"/>
    </xf>
    <xf numFmtId="165" fontId="3" fillId="4" borderId="10" xfId="0" applyNumberFormat="1" applyFont="1" applyFill="1" applyBorder="1" applyAlignment="1">
      <alignment horizontal="right" indent="5"/>
    </xf>
    <xf numFmtId="165" fontId="3" fillId="3" borderId="7" xfId="0" applyNumberFormat="1" applyFont="1" applyFill="1" applyBorder="1" applyAlignment="1">
      <alignment horizontal="right" indent="5"/>
    </xf>
    <xf numFmtId="165" fontId="3" fillId="3" borderId="10" xfId="0" applyNumberFormat="1" applyFont="1" applyFill="1" applyBorder="1" applyAlignment="1">
      <alignment horizontal="right" indent="5"/>
    </xf>
    <xf numFmtId="3" fontId="3" fillId="0" borderId="2" xfId="0" applyNumberFormat="1" applyFont="1" applyBorder="1" applyAlignment="1">
      <alignment horizontal="right" indent="6"/>
    </xf>
    <xf numFmtId="3" fontId="3" fillId="3" borderId="10" xfId="0" applyNumberFormat="1" applyFont="1" applyFill="1" applyBorder="1" applyAlignment="1">
      <alignment horizontal="right" indent="2"/>
    </xf>
    <xf numFmtId="3" fontId="3" fillId="3" borderId="11" xfId="0" applyNumberFormat="1" applyFont="1" applyFill="1" applyBorder="1" applyAlignment="1">
      <alignment horizontal="right" indent="3"/>
    </xf>
    <xf numFmtId="164" fontId="3" fillId="0" borderId="7" xfId="0" applyNumberFormat="1" applyFont="1" applyBorder="1" applyAlignment="1">
      <alignment horizontal="right" indent="3"/>
    </xf>
    <xf numFmtId="165" fontId="3" fillId="0" borderId="0" xfId="0" applyNumberFormat="1" applyFont="1" applyAlignment="1">
      <alignment horizontal="right" indent="3"/>
    </xf>
    <xf numFmtId="165" fontId="3" fillId="0" borderId="2" xfId="0" applyNumberFormat="1" applyFont="1" applyBorder="1" applyAlignment="1">
      <alignment horizontal="right" indent="3"/>
    </xf>
    <xf numFmtId="165" fontId="3" fillId="0" borderId="7" xfId="0" applyNumberFormat="1" applyFont="1" applyBorder="1" applyAlignment="1">
      <alignment horizontal="right" indent="3"/>
    </xf>
    <xf numFmtId="164" fontId="3" fillId="4" borderId="0" xfId="0" applyNumberFormat="1" applyFont="1" applyFill="1" applyAlignment="1">
      <alignment horizontal="right" indent="3"/>
    </xf>
    <xf numFmtId="164" fontId="3" fillId="4" borderId="2" xfId="0" applyNumberFormat="1" applyFont="1" applyFill="1" applyBorder="1" applyAlignment="1">
      <alignment horizontal="right" indent="3"/>
    </xf>
    <xf numFmtId="164" fontId="3" fillId="4" borderId="6" xfId="0" applyNumberFormat="1" applyFont="1" applyFill="1" applyBorder="1" applyAlignment="1">
      <alignment horizontal="right" indent="3"/>
    </xf>
    <xf numFmtId="165" fontId="3" fillId="4" borderId="6" xfId="0" applyNumberFormat="1" applyFont="1" applyFill="1" applyBorder="1" applyAlignment="1">
      <alignment horizontal="right" indent="3"/>
    </xf>
    <xf numFmtId="165" fontId="3" fillId="4" borderId="2" xfId="0" applyNumberFormat="1" applyFont="1" applyFill="1" applyBorder="1" applyAlignment="1">
      <alignment horizontal="right" indent="3"/>
    </xf>
    <xf numFmtId="165" fontId="3" fillId="4" borderId="0" xfId="0" applyNumberFormat="1" applyFont="1" applyFill="1" applyAlignment="1">
      <alignment horizontal="right" indent="3"/>
    </xf>
    <xf numFmtId="165" fontId="3" fillId="4" borderId="7" xfId="0" applyNumberFormat="1" applyFont="1" applyFill="1" applyBorder="1" applyAlignment="1">
      <alignment horizontal="right" indent="3"/>
    </xf>
    <xf numFmtId="164" fontId="3" fillId="0" borderId="0" xfId="0" applyNumberFormat="1" applyFont="1" applyAlignment="1">
      <alignment horizontal="right" indent="3"/>
    </xf>
    <xf numFmtId="164" fontId="3" fillId="0" borderId="2" xfId="0" applyNumberFormat="1" applyFont="1" applyBorder="1" applyAlignment="1">
      <alignment horizontal="right" indent="3"/>
    </xf>
    <xf numFmtId="164" fontId="3" fillId="0" borderId="6" xfId="0" applyNumberFormat="1" applyFont="1" applyBorder="1" applyAlignment="1">
      <alignment horizontal="right" indent="3"/>
    </xf>
    <xf numFmtId="165" fontId="3" fillId="0" borderId="6" xfId="0" applyNumberFormat="1" applyFont="1" applyBorder="1" applyAlignment="1">
      <alignment horizontal="right" indent="3"/>
    </xf>
    <xf numFmtId="165" fontId="3" fillId="4" borderId="12" xfId="0" applyNumberFormat="1" applyFont="1" applyFill="1" applyBorder="1" applyAlignment="1">
      <alignment horizontal="right" indent="3"/>
    </xf>
    <xf numFmtId="165" fontId="3" fillId="4" borderId="8" xfId="0" applyNumberFormat="1" applyFont="1" applyFill="1" applyBorder="1" applyAlignment="1">
      <alignment horizontal="right" indent="3"/>
    </xf>
    <xf numFmtId="165" fontId="3" fillId="4" borderId="11" xfId="0" applyNumberFormat="1" applyFont="1" applyFill="1" applyBorder="1" applyAlignment="1">
      <alignment horizontal="right" indent="3"/>
    </xf>
    <xf numFmtId="165" fontId="3" fillId="4" borderId="10" xfId="0" applyNumberFormat="1" applyFont="1" applyFill="1" applyBorder="1" applyAlignment="1">
      <alignment horizontal="right" indent="3"/>
    </xf>
    <xf numFmtId="164" fontId="3" fillId="3" borderId="1" xfId="0" applyNumberFormat="1" applyFont="1" applyFill="1" applyBorder="1" applyAlignment="1">
      <alignment horizontal="right" indent="3"/>
    </xf>
    <xf numFmtId="164" fontId="3" fillId="3" borderId="9" xfId="0" applyNumberFormat="1" applyFont="1" applyFill="1" applyBorder="1" applyAlignment="1">
      <alignment horizontal="right" indent="3"/>
    </xf>
    <xf numFmtId="165" fontId="3" fillId="3" borderId="0" xfId="0" applyNumberFormat="1" applyFont="1" applyFill="1" applyAlignment="1">
      <alignment horizontal="right" indent="3"/>
    </xf>
    <xf numFmtId="165" fontId="3" fillId="3" borderId="2" xfId="0" applyNumberFormat="1" applyFont="1" applyFill="1" applyBorder="1" applyAlignment="1">
      <alignment horizontal="right" indent="3"/>
    </xf>
    <xf numFmtId="165" fontId="3" fillId="3" borderId="7" xfId="0" applyNumberFormat="1" applyFont="1" applyFill="1" applyBorder="1" applyAlignment="1">
      <alignment horizontal="right" indent="3"/>
    </xf>
    <xf numFmtId="164" fontId="3" fillId="3" borderId="8" xfId="0" applyNumberFormat="1" applyFont="1" applyFill="1" applyBorder="1" applyAlignment="1">
      <alignment horizontal="right" indent="3"/>
    </xf>
    <xf numFmtId="164" fontId="3" fillId="3" borderId="10" xfId="0" applyNumberFormat="1" applyFont="1" applyFill="1" applyBorder="1" applyAlignment="1">
      <alignment horizontal="right" indent="3"/>
    </xf>
    <xf numFmtId="164" fontId="3" fillId="3" borderId="11" xfId="0" applyNumberFormat="1" applyFont="1" applyFill="1" applyBorder="1" applyAlignment="1">
      <alignment horizontal="right" indent="3"/>
    </xf>
    <xf numFmtId="165" fontId="3" fillId="3" borderId="11" xfId="0" applyNumberFormat="1" applyFont="1" applyFill="1" applyBorder="1" applyAlignment="1">
      <alignment horizontal="right" indent="3"/>
    </xf>
    <xf numFmtId="165" fontId="3" fillId="3" borderId="8" xfId="0" applyNumberFormat="1" applyFont="1" applyFill="1" applyBorder="1" applyAlignment="1">
      <alignment horizontal="right" indent="3"/>
    </xf>
    <xf numFmtId="165" fontId="3" fillId="3" borderId="10" xfId="0" applyNumberFormat="1" applyFont="1" applyFill="1" applyBorder="1" applyAlignment="1">
      <alignment horizontal="right" indent="3"/>
    </xf>
    <xf numFmtId="164" fontId="3" fillId="0" borderId="7" xfId="0" applyNumberFormat="1" applyFont="1" applyBorder="1" applyAlignment="1">
      <alignment horizontal="right" indent="4"/>
    </xf>
    <xf numFmtId="165" fontId="3" fillId="0" borderId="0" xfId="0" applyNumberFormat="1" applyFont="1" applyAlignment="1">
      <alignment horizontal="right" indent="4"/>
    </xf>
    <xf numFmtId="165" fontId="3" fillId="0" borderId="2" xfId="0" applyNumberFormat="1" applyFont="1" applyBorder="1" applyAlignment="1">
      <alignment horizontal="right" indent="4"/>
    </xf>
    <xf numFmtId="165" fontId="3" fillId="0" borderId="7" xfId="0" applyNumberFormat="1" applyFont="1" applyBorder="1" applyAlignment="1">
      <alignment horizontal="right" indent="4"/>
    </xf>
    <xf numFmtId="164" fontId="3" fillId="4" borderId="0" xfId="0" applyNumberFormat="1" applyFont="1" applyFill="1" applyAlignment="1">
      <alignment horizontal="right" indent="4"/>
    </xf>
    <xf numFmtId="164" fontId="3" fillId="4" borderId="2" xfId="0" applyNumberFormat="1" applyFont="1" applyFill="1" applyBorder="1" applyAlignment="1">
      <alignment horizontal="right" indent="4"/>
    </xf>
    <xf numFmtId="164" fontId="3" fillId="4" borderId="6" xfId="0" applyNumberFormat="1" applyFont="1" applyFill="1" applyBorder="1" applyAlignment="1">
      <alignment horizontal="right" indent="4"/>
    </xf>
    <xf numFmtId="165" fontId="3" fillId="4" borderId="6" xfId="0" applyNumberFormat="1" applyFont="1" applyFill="1" applyBorder="1" applyAlignment="1">
      <alignment horizontal="right" indent="4"/>
    </xf>
    <xf numFmtId="165" fontId="3" fillId="4" borderId="2" xfId="0" applyNumberFormat="1" applyFont="1" applyFill="1" applyBorder="1" applyAlignment="1">
      <alignment horizontal="right" indent="4"/>
    </xf>
    <xf numFmtId="165" fontId="3" fillId="4" borderId="0" xfId="0" applyNumberFormat="1" applyFont="1" applyFill="1" applyAlignment="1">
      <alignment horizontal="right" indent="4"/>
    </xf>
    <xf numFmtId="165" fontId="3" fillId="4" borderId="7" xfId="0" applyNumberFormat="1" applyFont="1" applyFill="1" applyBorder="1" applyAlignment="1">
      <alignment horizontal="right" indent="4"/>
    </xf>
    <xf numFmtId="164" fontId="3" fillId="0" borderId="0" xfId="0" applyNumberFormat="1" applyFont="1" applyAlignment="1">
      <alignment horizontal="right" indent="4"/>
    </xf>
    <xf numFmtId="164" fontId="3" fillId="0" borderId="2" xfId="0" applyNumberFormat="1" applyFont="1" applyBorder="1" applyAlignment="1">
      <alignment horizontal="right" indent="4"/>
    </xf>
    <xf numFmtId="164" fontId="3" fillId="0" borderId="6" xfId="0" applyNumberFormat="1" applyFont="1" applyBorder="1" applyAlignment="1">
      <alignment horizontal="right" indent="4"/>
    </xf>
    <xf numFmtId="165" fontId="3" fillId="0" borderId="6" xfId="0" applyNumberFormat="1" applyFont="1" applyBorder="1" applyAlignment="1">
      <alignment horizontal="right" indent="4"/>
    </xf>
    <xf numFmtId="165" fontId="3" fillId="4" borderId="12" xfId="0" applyNumberFormat="1" applyFont="1" applyFill="1" applyBorder="1" applyAlignment="1">
      <alignment horizontal="right" indent="4"/>
    </xf>
    <xf numFmtId="165" fontId="3" fillId="4" borderId="8" xfId="0" applyNumberFormat="1" applyFont="1" applyFill="1" applyBorder="1" applyAlignment="1">
      <alignment horizontal="right" indent="4"/>
    </xf>
    <xf numFmtId="165" fontId="3" fillId="4" borderId="11" xfId="0" applyNumberFormat="1" applyFont="1" applyFill="1" applyBorder="1" applyAlignment="1">
      <alignment horizontal="right" indent="4"/>
    </xf>
    <xf numFmtId="165" fontId="3" fillId="4" borderId="10" xfId="0" applyNumberFormat="1" applyFont="1" applyFill="1" applyBorder="1" applyAlignment="1">
      <alignment horizontal="right" indent="4"/>
    </xf>
    <xf numFmtId="164" fontId="3" fillId="3" borderId="1" xfId="0" applyNumberFormat="1" applyFont="1" applyFill="1" applyBorder="1" applyAlignment="1">
      <alignment horizontal="right" indent="4"/>
    </xf>
    <xf numFmtId="164" fontId="3" fillId="3" borderId="9" xfId="0" applyNumberFormat="1" applyFont="1" applyFill="1" applyBorder="1" applyAlignment="1">
      <alignment horizontal="right" indent="4"/>
    </xf>
    <xf numFmtId="165" fontId="3" fillId="3" borderId="0" xfId="0" applyNumberFormat="1" applyFont="1" applyFill="1" applyAlignment="1">
      <alignment horizontal="right" indent="4"/>
    </xf>
    <xf numFmtId="165" fontId="3" fillId="3" borderId="2" xfId="0" applyNumberFormat="1" applyFont="1" applyFill="1" applyBorder="1" applyAlignment="1">
      <alignment horizontal="right" indent="4"/>
    </xf>
    <xf numFmtId="165" fontId="3" fillId="3" borderId="7" xfId="0" applyNumberFormat="1" applyFont="1" applyFill="1" applyBorder="1" applyAlignment="1">
      <alignment horizontal="right" indent="4"/>
    </xf>
    <xf numFmtId="164" fontId="3" fillId="3" borderId="8" xfId="0" applyNumberFormat="1" applyFont="1" applyFill="1" applyBorder="1" applyAlignment="1">
      <alignment horizontal="right" indent="4"/>
    </xf>
    <xf numFmtId="164" fontId="3" fillId="3" borderId="10" xfId="0" applyNumberFormat="1" applyFont="1" applyFill="1" applyBorder="1" applyAlignment="1">
      <alignment horizontal="right" indent="4"/>
    </xf>
    <xf numFmtId="164" fontId="3" fillId="3" borderId="11" xfId="0" applyNumberFormat="1" applyFont="1" applyFill="1" applyBorder="1" applyAlignment="1">
      <alignment horizontal="right" indent="4"/>
    </xf>
    <xf numFmtId="165" fontId="3" fillId="3" borderId="11" xfId="0" applyNumberFormat="1" applyFont="1" applyFill="1" applyBorder="1" applyAlignment="1">
      <alignment horizontal="right" indent="4"/>
    </xf>
    <xf numFmtId="165" fontId="3" fillId="3" borderId="8" xfId="0" applyNumberFormat="1" applyFont="1" applyFill="1" applyBorder="1" applyAlignment="1">
      <alignment horizontal="right" indent="4"/>
    </xf>
    <xf numFmtId="165" fontId="3" fillId="3" borderId="10" xfId="0" applyNumberFormat="1" applyFont="1" applyFill="1" applyBorder="1" applyAlignment="1">
      <alignment horizontal="right" indent="4"/>
    </xf>
    <xf numFmtId="3" fontId="4" fillId="3" borderId="9" xfId="0" applyNumberFormat="1" applyFont="1" applyFill="1" applyBorder="1" applyAlignment="1">
      <alignment horizontal="right" wrapText="1" indent="3"/>
    </xf>
    <xf numFmtId="0" fontId="0" fillId="5" borderId="0" xfId="0" applyFill="1"/>
    <xf numFmtId="0" fontId="2" fillId="0" borderId="0" xfId="5"/>
    <xf numFmtId="0" fontId="5" fillId="2" borderId="2" xfId="5" applyFont="1" applyFill="1" applyBorder="1" applyAlignment="1">
      <alignment horizontal="center" vertical="center" wrapText="1"/>
    </xf>
    <xf numFmtId="0" fontId="5" fillId="2" borderId="7" xfId="5" applyFont="1" applyFill="1" applyBorder="1" applyAlignment="1">
      <alignment horizontal="center" vertical="center" wrapText="1"/>
    </xf>
    <xf numFmtId="0" fontId="5" fillId="2" borderId="0" xfId="5" applyFont="1" applyFill="1" applyAlignment="1">
      <alignment horizontal="center" vertical="center" wrapText="1"/>
    </xf>
    <xf numFmtId="0" fontId="6" fillId="3" borderId="14" xfId="5" applyFont="1" applyFill="1" applyBorder="1" applyAlignment="1">
      <alignment horizontal="center" vertical="center" wrapText="1"/>
    </xf>
    <xf numFmtId="0" fontId="3" fillId="0" borderId="4" xfId="5" applyFont="1" applyBorder="1"/>
    <xf numFmtId="3" fontId="4" fillId="0" borderId="2" xfId="5" applyNumberFormat="1" applyFont="1" applyBorder="1" applyAlignment="1">
      <alignment horizontal="right" wrapText="1" indent="6"/>
    </xf>
    <xf numFmtId="3" fontId="4" fillId="0" borderId="7" xfId="5" applyNumberFormat="1" applyFont="1" applyBorder="1" applyAlignment="1">
      <alignment horizontal="right" wrapText="1" indent="3"/>
    </xf>
    <xf numFmtId="3" fontId="3" fillId="0" borderId="0" xfId="5" applyNumberFormat="1" applyFont="1" applyAlignment="1">
      <alignment horizontal="right" indent="3"/>
    </xf>
    <xf numFmtId="3" fontId="4" fillId="0" borderId="2" xfId="5" applyNumberFormat="1" applyFont="1" applyBorder="1" applyAlignment="1">
      <alignment horizontal="right" wrapText="1" indent="3"/>
    </xf>
    <xf numFmtId="164" fontId="3" fillId="0" borderId="7" xfId="5" applyNumberFormat="1" applyFont="1" applyBorder="1" applyAlignment="1">
      <alignment horizontal="right" indent="4"/>
    </xf>
    <xf numFmtId="165" fontId="3" fillId="0" borderId="0" xfId="5" applyNumberFormat="1" applyFont="1" applyAlignment="1">
      <alignment horizontal="right" indent="4"/>
    </xf>
    <xf numFmtId="165" fontId="3" fillId="0" borderId="2" xfId="5" applyNumberFormat="1" applyFont="1" applyBorder="1" applyAlignment="1">
      <alignment horizontal="right" indent="4"/>
    </xf>
    <xf numFmtId="165" fontId="3" fillId="0" borderId="7" xfId="5" applyNumberFormat="1" applyFont="1" applyBorder="1" applyAlignment="1">
      <alignment horizontal="right" indent="4"/>
    </xf>
    <xf numFmtId="0" fontId="3" fillId="4" borderId="6" xfId="5" applyFont="1" applyFill="1" applyBorder="1"/>
    <xf numFmtId="3" fontId="4" fillId="4" borderId="2" xfId="5" applyNumberFormat="1" applyFont="1" applyFill="1" applyBorder="1" applyAlignment="1">
      <alignment horizontal="right" wrapText="1" indent="6"/>
    </xf>
    <xf numFmtId="3" fontId="4" fillId="4" borderId="7" xfId="5" applyNumberFormat="1" applyFont="1" applyFill="1" applyBorder="1" applyAlignment="1">
      <alignment horizontal="right" wrapText="1" indent="3"/>
    </xf>
    <xf numFmtId="3" fontId="3" fillId="4" borderId="0" xfId="5" applyNumberFormat="1" applyFont="1" applyFill="1" applyAlignment="1">
      <alignment horizontal="right" indent="3"/>
    </xf>
    <xf numFmtId="3" fontId="4" fillId="4" borderId="2" xfId="5" applyNumberFormat="1" applyFont="1" applyFill="1" applyBorder="1" applyAlignment="1">
      <alignment horizontal="right" wrapText="1" indent="3"/>
    </xf>
    <xf numFmtId="164" fontId="3" fillId="4" borderId="0" xfId="5" applyNumberFormat="1" applyFont="1" applyFill="1" applyAlignment="1">
      <alignment horizontal="right" indent="4"/>
    </xf>
    <xf numFmtId="164" fontId="3" fillId="4" borderId="2" xfId="5" applyNumberFormat="1" applyFont="1" applyFill="1" applyBorder="1" applyAlignment="1">
      <alignment horizontal="right" indent="4"/>
    </xf>
    <xf numFmtId="164" fontId="3" fillId="4" borderId="6" xfId="5" applyNumberFormat="1" applyFont="1" applyFill="1" applyBorder="1" applyAlignment="1">
      <alignment horizontal="right" indent="4"/>
    </xf>
    <xf numFmtId="165" fontId="3" fillId="4" borderId="6" xfId="5" applyNumberFormat="1" applyFont="1" applyFill="1" applyBorder="1" applyAlignment="1">
      <alignment horizontal="right" indent="4"/>
    </xf>
    <xf numFmtId="165" fontId="3" fillId="4" borderId="2" xfId="5" applyNumberFormat="1" applyFont="1" applyFill="1" applyBorder="1" applyAlignment="1">
      <alignment horizontal="right" indent="4"/>
    </xf>
    <xf numFmtId="165" fontId="3" fillId="4" borderId="0" xfId="5" applyNumberFormat="1" applyFont="1" applyFill="1" applyAlignment="1">
      <alignment horizontal="right" indent="4"/>
    </xf>
    <xf numFmtId="165" fontId="3" fillId="4" borderId="7" xfId="5" applyNumberFormat="1" applyFont="1" applyFill="1" applyBorder="1" applyAlignment="1">
      <alignment horizontal="right" indent="4"/>
    </xf>
    <xf numFmtId="0" fontId="3" fillId="0" borderId="6" xfId="5" applyFont="1" applyBorder="1"/>
    <xf numFmtId="164" fontId="3" fillId="0" borderId="0" xfId="5" applyNumberFormat="1" applyFont="1" applyAlignment="1">
      <alignment horizontal="right" indent="4"/>
    </xf>
    <xf numFmtId="164" fontId="3" fillId="0" borderId="2" xfId="5" applyNumberFormat="1" applyFont="1" applyBorder="1" applyAlignment="1">
      <alignment horizontal="right" indent="4"/>
    </xf>
    <xf numFmtId="164" fontId="3" fillId="0" borderId="6" xfId="5" applyNumberFormat="1" applyFont="1" applyBorder="1" applyAlignment="1">
      <alignment horizontal="right" indent="4"/>
    </xf>
    <xf numFmtId="165" fontId="3" fillId="0" borderId="6" xfId="5" applyNumberFormat="1" applyFont="1" applyBorder="1" applyAlignment="1">
      <alignment horizontal="right" indent="4"/>
    </xf>
    <xf numFmtId="3" fontId="4" fillId="4" borderId="8" xfId="5" applyNumberFormat="1" applyFont="1" applyFill="1" applyBorder="1" applyAlignment="1">
      <alignment horizontal="right" wrapText="1" indent="6"/>
    </xf>
    <xf numFmtId="3" fontId="4" fillId="4" borderId="10" xfId="5" applyNumberFormat="1" applyFont="1" applyFill="1" applyBorder="1" applyAlignment="1">
      <alignment horizontal="right" wrapText="1" indent="3"/>
    </xf>
    <xf numFmtId="3" fontId="4" fillId="4" borderId="8" xfId="5" applyNumberFormat="1" applyFont="1" applyFill="1" applyBorder="1" applyAlignment="1">
      <alignment horizontal="right" wrapText="1" indent="3"/>
    </xf>
    <xf numFmtId="165" fontId="3" fillId="4" borderId="12" xfId="5" applyNumberFormat="1" applyFont="1" applyFill="1" applyBorder="1" applyAlignment="1">
      <alignment horizontal="right" indent="4"/>
    </xf>
    <xf numFmtId="165" fontId="3" fillId="4" borderId="8" xfId="5" applyNumberFormat="1" applyFont="1" applyFill="1" applyBorder="1" applyAlignment="1">
      <alignment horizontal="right" indent="4"/>
    </xf>
    <xf numFmtId="165" fontId="3" fillId="4" borderId="11" xfId="5" applyNumberFormat="1" applyFont="1" applyFill="1" applyBorder="1" applyAlignment="1">
      <alignment horizontal="right" indent="4"/>
    </xf>
    <xf numFmtId="165" fontId="3" fillId="4" borderId="10" xfId="5" applyNumberFormat="1" applyFont="1" applyFill="1" applyBorder="1" applyAlignment="1">
      <alignment horizontal="right" indent="4"/>
    </xf>
    <xf numFmtId="0" fontId="3" fillId="3" borderId="4" xfId="5" applyFont="1" applyFill="1" applyBorder="1"/>
    <xf numFmtId="3" fontId="4" fillId="3" borderId="2" xfId="5" applyNumberFormat="1" applyFont="1" applyFill="1" applyBorder="1" applyAlignment="1">
      <alignment horizontal="right" wrapText="1" indent="6"/>
    </xf>
    <xf numFmtId="3" fontId="4" fillId="3" borderId="7" xfId="5" applyNumberFormat="1" applyFont="1" applyFill="1" applyBorder="1" applyAlignment="1">
      <alignment horizontal="right" wrapText="1" indent="3"/>
    </xf>
    <xf numFmtId="3" fontId="4" fillId="3" borderId="9" xfId="5" applyNumberFormat="1" applyFont="1" applyFill="1" applyBorder="1" applyAlignment="1">
      <alignment horizontal="right" wrapText="1" indent="2"/>
    </xf>
    <xf numFmtId="3" fontId="4" fillId="3" borderId="0" xfId="5" applyNumberFormat="1" applyFont="1" applyFill="1" applyAlignment="1">
      <alignment horizontal="right" wrapText="1" indent="3"/>
    </xf>
    <xf numFmtId="164" fontId="3" fillId="3" borderId="1" xfId="5" applyNumberFormat="1" applyFont="1" applyFill="1" applyBorder="1" applyAlignment="1">
      <alignment horizontal="right" indent="4"/>
    </xf>
    <xf numFmtId="164" fontId="3" fillId="3" borderId="9" xfId="5" applyNumberFormat="1" applyFont="1" applyFill="1" applyBorder="1" applyAlignment="1">
      <alignment horizontal="right" indent="4"/>
    </xf>
    <xf numFmtId="165" fontId="3" fillId="3" borderId="0" xfId="5" applyNumberFormat="1" applyFont="1" applyFill="1" applyAlignment="1">
      <alignment horizontal="right" indent="4"/>
    </xf>
    <xf numFmtId="165" fontId="3" fillId="3" borderId="2" xfId="5" applyNumberFormat="1" applyFont="1" applyFill="1" applyBorder="1" applyAlignment="1">
      <alignment horizontal="right" indent="4"/>
    </xf>
    <xf numFmtId="165" fontId="3" fillId="3" borderId="7" xfId="5" applyNumberFormat="1" applyFont="1" applyFill="1" applyBorder="1" applyAlignment="1">
      <alignment horizontal="right" indent="4"/>
    </xf>
    <xf numFmtId="3" fontId="3" fillId="0" borderId="2" xfId="5" applyNumberFormat="1" applyFont="1" applyBorder="1" applyAlignment="1">
      <alignment horizontal="right" indent="6"/>
    </xf>
    <xf numFmtId="3" fontId="3" fillId="0" borderId="7" xfId="5" applyNumberFormat="1" applyFont="1" applyBorder="1" applyAlignment="1">
      <alignment horizontal="right" indent="3"/>
    </xf>
    <xf numFmtId="0" fontId="3" fillId="3" borderId="12" xfId="5" applyFont="1" applyFill="1" applyBorder="1"/>
    <xf numFmtId="3" fontId="4" fillId="3" borderId="8" xfId="5" applyNumberFormat="1" applyFont="1" applyFill="1" applyBorder="1" applyAlignment="1">
      <alignment horizontal="right" wrapText="1" indent="6"/>
    </xf>
    <xf numFmtId="3" fontId="3" fillId="3" borderId="10" xfId="5" applyNumberFormat="1" applyFont="1" applyFill="1" applyBorder="1" applyAlignment="1">
      <alignment horizontal="right" indent="3"/>
    </xf>
    <xf numFmtId="3" fontId="3" fillId="3" borderId="10" xfId="5" applyNumberFormat="1" applyFont="1" applyFill="1" applyBorder="1" applyAlignment="1">
      <alignment horizontal="right" indent="2"/>
    </xf>
    <xf numFmtId="3" fontId="3" fillId="3" borderId="11" xfId="5" applyNumberFormat="1" applyFont="1" applyFill="1" applyBorder="1" applyAlignment="1">
      <alignment horizontal="right" indent="3"/>
    </xf>
    <xf numFmtId="164" fontId="3" fillId="3" borderId="8" xfId="5" applyNumberFormat="1" applyFont="1" applyFill="1" applyBorder="1" applyAlignment="1">
      <alignment horizontal="right" indent="4"/>
    </xf>
    <xf numFmtId="164" fontId="3" fillId="3" borderId="10" xfId="5" applyNumberFormat="1" applyFont="1" applyFill="1" applyBorder="1" applyAlignment="1">
      <alignment horizontal="right" indent="4"/>
    </xf>
    <xf numFmtId="164" fontId="3" fillId="3" borderId="11" xfId="5" applyNumberFormat="1" applyFont="1" applyFill="1" applyBorder="1" applyAlignment="1">
      <alignment horizontal="right" indent="4"/>
    </xf>
    <xf numFmtId="165" fontId="3" fillId="3" borderId="11" xfId="5" applyNumberFormat="1" applyFont="1" applyFill="1" applyBorder="1" applyAlignment="1">
      <alignment horizontal="right" indent="4"/>
    </xf>
    <xf numFmtId="165" fontId="3" fillId="3" borderId="8" xfId="5" applyNumberFormat="1" applyFont="1" applyFill="1" applyBorder="1" applyAlignment="1">
      <alignment horizontal="right" indent="4"/>
    </xf>
    <xf numFmtId="165" fontId="3" fillId="3" borderId="10" xfId="5" applyNumberFormat="1" applyFont="1" applyFill="1" applyBorder="1" applyAlignment="1">
      <alignment horizontal="right" indent="4"/>
    </xf>
    <xf numFmtId="165" fontId="2" fillId="0" borderId="0" xfId="5" applyNumberFormat="1"/>
    <xf numFmtId="0" fontId="5" fillId="2" borderId="7" xfId="6"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16" fillId="0" borderId="3" xfId="3" applyFont="1" applyBorder="1" applyAlignment="1">
      <alignment horizontal="left" vertical="top" wrapText="1" indent="1"/>
    </xf>
    <xf numFmtId="0" fontId="16" fillId="0" borderId="9" xfId="3" applyFont="1" applyBorder="1" applyAlignment="1">
      <alignment horizontal="left" vertical="top" wrapText="1" indent="1"/>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16" fillId="6" borderId="0" xfId="3" applyFont="1" applyFill="1" applyBorder="1" applyAlignment="1">
      <alignment horizontal="left" vertical="top" wrapText="1" indent="1"/>
    </xf>
    <xf numFmtId="0" fontId="16" fillId="6" borderId="7" xfId="3" applyFont="1" applyFill="1" applyBorder="1" applyAlignment="1">
      <alignment horizontal="left" vertical="top" wrapText="1" indent="1"/>
    </xf>
    <xf numFmtId="0" fontId="0" fillId="0" borderId="0" xfId="0" applyAlignment="1">
      <alignment horizontal="center" vertical="center"/>
    </xf>
    <xf numFmtId="0" fontId="16" fillId="0" borderId="0" xfId="3" applyFont="1" applyBorder="1" applyAlignment="1">
      <alignment horizontal="left" vertical="top" wrapText="1" indent="1"/>
    </xf>
    <xf numFmtId="0" fontId="16" fillId="0" borderId="7" xfId="3" applyFont="1" applyBorder="1" applyAlignment="1">
      <alignment horizontal="left" vertical="top" wrapText="1" indent="1"/>
    </xf>
    <xf numFmtId="0" fontId="0" fillId="6" borderId="6" xfId="0" applyFill="1" applyBorder="1" applyAlignment="1">
      <alignment horizontal="center" vertical="center"/>
    </xf>
    <xf numFmtId="0" fontId="0" fillId="6" borderId="0" xfId="0" applyFill="1" applyAlignment="1">
      <alignment horizontal="center" vertical="center"/>
    </xf>
    <xf numFmtId="0" fontId="16" fillId="0" borderId="0" xfId="3" applyFont="1" applyBorder="1" applyAlignment="1">
      <alignment horizontal="left" vertical="center" wrapText="1" indent="1"/>
    </xf>
    <xf numFmtId="0" fontId="16" fillId="0" borderId="7" xfId="3" applyFont="1" applyBorder="1" applyAlignment="1">
      <alignment horizontal="left" vertical="center" wrapText="1" indent="1"/>
    </xf>
    <xf numFmtId="0" fontId="16" fillId="6" borderId="0" xfId="3" applyFont="1" applyFill="1" applyBorder="1" applyAlignment="1">
      <alignment horizontal="left" vertical="center" wrapText="1" indent="1"/>
    </xf>
    <xf numFmtId="0" fontId="16" fillId="6" borderId="7" xfId="3" applyFont="1" applyFill="1" applyBorder="1" applyAlignment="1">
      <alignment horizontal="left" vertical="center" wrapText="1" indent="1"/>
    </xf>
    <xf numFmtId="0" fontId="10" fillId="5" borderId="0" xfId="0" applyFont="1" applyFill="1" applyAlignment="1">
      <alignment horizontal="center" vertical="top"/>
    </xf>
    <xf numFmtId="0" fontId="11" fillId="5"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3" borderId="14" xfId="0" applyFont="1" applyFill="1" applyBorder="1" applyAlignment="1">
      <alignment horizontal="center" vertical="center"/>
    </xf>
    <xf numFmtId="0" fontId="14" fillId="3" borderId="1"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 xfId="0" applyFont="1" applyFill="1" applyBorder="1" applyAlignment="1">
      <alignment horizontal="center" vertical="center"/>
    </xf>
    <xf numFmtId="0" fontId="9" fillId="5" borderId="0" xfId="4" applyFill="1" applyBorder="1" applyAlignment="1">
      <alignment horizontal="left" wrapText="1"/>
    </xf>
    <xf numFmtId="0" fontId="16" fillId="6" borderId="11" xfId="3" applyFont="1" applyFill="1" applyBorder="1" applyAlignment="1">
      <alignment horizontal="left" vertical="center" wrapText="1" indent="1"/>
    </xf>
    <xf numFmtId="0" fontId="16" fillId="6" borderId="10" xfId="3" applyFont="1" applyFill="1" applyBorder="1" applyAlignment="1">
      <alignment horizontal="left" vertical="center" wrapText="1" indent="1"/>
    </xf>
    <xf numFmtId="0" fontId="0" fillId="6" borderId="12" xfId="0" applyFill="1" applyBorder="1" applyAlignment="1">
      <alignment horizontal="center" vertical="center"/>
    </xf>
    <xf numFmtId="0" fontId="0" fillId="6" borderId="11" xfId="0" applyFill="1" applyBorder="1" applyAlignment="1">
      <alignment horizontal="center" vertical="center"/>
    </xf>
    <xf numFmtId="0" fontId="16" fillId="0" borderId="3" xfId="3" applyFont="1" applyBorder="1" applyAlignment="1">
      <alignment horizontal="left" vertical="center" wrapText="1" indent="1"/>
    </xf>
    <xf numFmtId="0" fontId="16" fillId="0" borderId="9" xfId="3" applyFont="1" applyBorder="1" applyAlignment="1">
      <alignment horizontal="left" vertical="center" wrapText="1" indent="1"/>
    </xf>
    <xf numFmtId="0" fontId="4" fillId="0" borderId="0" xfId="5" applyFont="1" applyAlignment="1">
      <alignment horizontal="left" vertical="center" wrapText="1"/>
    </xf>
    <xf numFmtId="0" fontId="8" fillId="0" borderId="11" xfId="5" applyFont="1" applyBorder="1" applyAlignment="1">
      <alignment horizontal="left" vertical="center" wrapText="1"/>
    </xf>
    <xf numFmtId="0" fontId="5" fillId="2" borderId="1" xfId="5" applyFont="1" applyFill="1" applyBorder="1" applyAlignment="1">
      <alignment horizontal="center" vertical="center" wrapText="1"/>
    </xf>
    <xf numFmtId="0" fontId="5" fillId="2" borderId="2" xfId="5" applyFont="1" applyFill="1" applyBorder="1" applyAlignment="1">
      <alignment horizontal="center" vertical="center" wrapText="1"/>
    </xf>
    <xf numFmtId="0" fontId="5" fillId="2" borderId="8" xfId="5" applyFont="1" applyFill="1" applyBorder="1" applyAlignment="1">
      <alignment horizontal="center" vertical="center" wrapText="1"/>
    </xf>
    <xf numFmtId="0" fontId="5" fillId="2" borderId="4" xfId="5" applyFont="1" applyFill="1" applyBorder="1" applyAlignment="1">
      <alignment horizontal="center" vertical="center" wrapText="1"/>
    </xf>
    <xf numFmtId="0" fontId="5" fillId="2" borderId="3" xfId="5" applyFont="1" applyFill="1" applyBorder="1" applyAlignment="1">
      <alignment horizontal="center" vertical="center" wrapText="1"/>
    </xf>
    <xf numFmtId="0" fontId="5" fillId="2" borderId="9" xfId="5" applyFont="1" applyFill="1" applyBorder="1" applyAlignment="1">
      <alignment horizontal="center" vertical="center" wrapText="1"/>
    </xf>
    <xf numFmtId="0" fontId="5" fillId="2" borderId="5" xfId="5" applyFont="1" applyFill="1" applyBorder="1" applyAlignment="1">
      <alignment horizontal="center" vertical="center" wrapText="1"/>
    </xf>
    <xf numFmtId="0" fontId="5" fillId="2" borderId="13" xfId="5" applyFont="1" applyFill="1" applyBorder="1" applyAlignment="1">
      <alignment horizontal="center" vertical="center" wrapText="1"/>
    </xf>
    <xf numFmtId="0" fontId="6" fillId="3" borderId="16" xfId="5" applyFont="1" applyFill="1" applyBorder="1" applyAlignment="1">
      <alignment horizontal="center" vertical="center" wrapText="1"/>
    </xf>
    <xf numFmtId="0" fontId="6" fillId="3" borderId="17" xfId="5" applyFont="1" applyFill="1" applyBorder="1" applyAlignment="1">
      <alignment horizontal="center" vertical="center" wrapText="1"/>
    </xf>
    <xf numFmtId="0" fontId="6" fillId="3" borderId="15" xfId="5" applyFont="1" applyFill="1" applyBorder="1" applyAlignment="1">
      <alignment horizontal="center" vertical="center" wrapText="1"/>
    </xf>
    <xf numFmtId="0" fontId="6" fillId="3" borderId="18" xfId="5" applyFont="1" applyFill="1" applyBorder="1" applyAlignment="1">
      <alignment horizontal="center" vertical="center" wrapText="1"/>
    </xf>
    <xf numFmtId="0" fontId="6" fillId="3" borderId="19" xfId="5" applyFont="1" applyFill="1" applyBorder="1" applyAlignment="1">
      <alignment horizontal="center" vertical="center"/>
    </xf>
    <xf numFmtId="0" fontId="6" fillId="3" borderId="17" xfId="5" applyFont="1" applyFill="1" applyBorder="1" applyAlignment="1">
      <alignment horizontal="center" vertical="center"/>
    </xf>
    <xf numFmtId="0" fontId="6" fillId="3" borderId="18" xfId="5" applyFont="1" applyFill="1" applyBorder="1" applyAlignment="1">
      <alignment horizontal="center" vertical="center"/>
    </xf>
    <xf numFmtId="0" fontId="6" fillId="3" borderId="15" xfId="5" applyFont="1" applyFill="1" applyBorder="1" applyAlignment="1">
      <alignment horizontal="center" vertical="center"/>
    </xf>
    <xf numFmtId="0" fontId="3" fillId="0" borderId="3" xfId="5" applyFont="1" applyBorder="1" applyAlignment="1">
      <alignment horizontal="left" wrapText="1"/>
    </xf>
    <xf numFmtId="0" fontId="3" fillId="0" borderId="0" xfId="5" applyFont="1" applyAlignment="1">
      <alignment horizontal="left" wrapText="1"/>
    </xf>
    <xf numFmtId="0" fontId="2" fillId="0" borderId="0" xfId="5" applyAlignment="1">
      <alignment horizontal="left" vertical="top" wrapText="1"/>
    </xf>
    <xf numFmtId="0" fontId="0" fillId="0" borderId="0" xfId="0"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8" fillId="0" borderId="11"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3" fillId="0" borderId="3" xfId="0" applyFont="1" applyBorder="1" applyAlignment="1">
      <alignment horizontal="left" wrapText="1"/>
    </xf>
    <xf numFmtId="0" fontId="3" fillId="0" borderId="0" xfId="0" applyFont="1" applyAlignment="1">
      <alignment horizontal="left" wrapText="1"/>
    </xf>
    <xf numFmtId="0" fontId="2" fillId="0" borderId="0" xfId="0" applyFont="1" applyAlignment="1">
      <alignment horizontal="left" vertical="top" wrapText="1"/>
    </xf>
    <xf numFmtId="0" fontId="6" fillId="3" borderId="15" xfId="0" applyFont="1" applyFill="1" applyBorder="1" applyAlignment="1">
      <alignment horizontal="center" vertical="center"/>
    </xf>
    <xf numFmtId="0" fontId="4" fillId="0" borderId="0" xfId="0" applyFont="1" applyAlignment="1">
      <alignment horizontal="left" vertical="center"/>
    </xf>
    <xf numFmtId="0" fontId="8" fillId="0" borderId="11" xfId="0" applyFont="1" applyBorder="1" applyAlignment="1">
      <alignment horizontal="left"/>
    </xf>
    <xf numFmtId="0" fontId="3" fillId="0" borderId="3" xfId="0" applyFont="1" applyBorder="1" applyAlignment="1">
      <alignment horizontal="left"/>
    </xf>
    <xf numFmtId="0" fontId="3" fillId="0" borderId="0" xfId="0" applyFont="1" applyAlignment="1">
      <alignment horizontal="left"/>
    </xf>
    <xf numFmtId="0" fontId="8" fillId="0" borderId="11" xfId="5" applyFont="1" applyBorder="1" applyAlignment="1">
      <alignment horizontal="left" wrapText="1"/>
    </xf>
    <xf numFmtId="0" fontId="2" fillId="0" borderId="0" xfId="5" applyAlignment="1">
      <alignment horizontal="left" vertical="center" wrapText="1"/>
    </xf>
    <xf numFmtId="0" fontId="3" fillId="0" borderId="3" xfId="1" applyFont="1" applyBorder="1" applyAlignment="1">
      <alignment horizontal="left" wrapText="1"/>
    </xf>
    <xf numFmtId="0" fontId="2" fillId="0" borderId="0" xfId="0" applyFont="1" applyAlignment="1">
      <alignment horizontal="left" vertical="center" wrapText="1"/>
    </xf>
    <xf numFmtId="0" fontId="8" fillId="0" borderId="11" xfId="0" applyFont="1" applyBorder="1" applyAlignment="1">
      <alignment horizontal="left" wrapText="1"/>
    </xf>
    <xf numFmtId="0" fontId="0" fillId="0" borderId="0" xfId="0" applyAlignment="1">
      <alignment horizontal="left" vertical="center"/>
    </xf>
    <xf numFmtId="0" fontId="3" fillId="0" borderId="3" xfId="1" applyFont="1" applyBorder="1" applyAlignment="1">
      <alignment horizontal="left"/>
    </xf>
    <xf numFmtId="0" fontId="1" fillId="0" borderId="0" xfId="0" applyFont="1" applyAlignment="1">
      <alignment horizontal="left" vertical="top" wrapText="1"/>
    </xf>
    <xf numFmtId="0" fontId="1" fillId="0" borderId="0" xfId="0" applyFont="1" applyAlignment="1">
      <alignment horizontal="left" vertical="center"/>
    </xf>
  </cellXfs>
  <cellStyles count="7">
    <cellStyle name="Hyperlink" xfId="4" xr:uid="{7D71FC07-A61E-4C76-B7BE-CACF4783EE9A}"/>
    <cellStyle name="Link" xfId="3" builtinId="8"/>
    <cellStyle name="Standard" xfId="0" builtinId="0"/>
    <cellStyle name="Standard 10 2" xfId="1" xr:uid="{00000000-0005-0000-0000-000001000000}"/>
    <cellStyle name="Standard 2" xfId="2" xr:uid="{00000000-0005-0000-0000-000002000000}"/>
    <cellStyle name="Standard 3" xfId="5" xr:uid="{A2C40368-BC17-460A-B6CD-4B23869A7348}"/>
    <cellStyle name="Standard 3 10" xfId="6" xr:uid="{A511EFFA-34DE-4DAC-9019-94C96EBA216B}"/>
  </cellStyles>
  <dxfs count="0"/>
  <tableStyles count="0" defaultTableStyle="TableStyleMedium9" defaultPivotStyle="PivotStyleMedium7"/>
  <colors>
    <mruColors>
      <color rgb="FFDED9C4"/>
      <color rgb="FFDBEEF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EC462-5C71-4CDB-A02B-A2FD120BA6E8}">
  <sheetPr>
    <tabColor rgb="FF00B0F0"/>
  </sheetPr>
  <dimension ref="A1:L24"/>
  <sheetViews>
    <sheetView workbookViewId="0">
      <selection activeCell="F8" sqref="F8:K8"/>
    </sheetView>
  </sheetViews>
  <sheetFormatPr baseColWidth="10" defaultColWidth="11" defaultRowHeight="15.6"/>
  <cols>
    <col min="1" max="1" width="4.3984375" customWidth="1"/>
    <col min="3" max="3" width="9.09765625" customWidth="1"/>
    <col min="5" max="5" width="8.8984375" customWidth="1"/>
    <col min="11" max="11" width="75.59765625" customWidth="1"/>
    <col min="12" max="12" width="5.5" customWidth="1"/>
  </cols>
  <sheetData>
    <row r="1" spans="1:12" ht="33" customHeight="1">
      <c r="A1" s="128"/>
      <c r="B1" s="128"/>
      <c r="C1" s="128"/>
      <c r="D1" s="128"/>
      <c r="E1" s="128"/>
      <c r="F1" s="128"/>
      <c r="G1" s="128"/>
      <c r="H1" s="128"/>
      <c r="I1" s="128"/>
      <c r="J1" s="128"/>
      <c r="K1" s="128"/>
      <c r="L1" s="128"/>
    </row>
    <row r="2" spans="1:12">
      <c r="A2" s="128"/>
      <c r="B2" s="212" t="s">
        <v>0</v>
      </c>
      <c r="C2" s="213"/>
      <c r="D2" s="213"/>
      <c r="E2" s="213"/>
      <c r="F2" s="213"/>
      <c r="G2" s="213"/>
      <c r="H2" s="213"/>
      <c r="I2" s="213"/>
      <c r="J2" s="213"/>
      <c r="K2" s="213"/>
      <c r="L2" s="128"/>
    </row>
    <row r="3" spans="1:12" ht="24" customHeight="1">
      <c r="A3" s="128"/>
      <c r="B3" s="213"/>
      <c r="C3" s="213"/>
      <c r="D3" s="213"/>
      <c r="E3" s="213"/>
      <c r="F3" s="213"/>
      <c r="G3" s="213"/>
      <c r="H3" s="213"/>
      <c r="I3" s="213"/>
      <c r="J3" s="213"/>
      <c r="K3" s="213"/>
      <c r="L3" s="128"/>
    </row>
    <row r="4" spans="1:12">
      <c r="A4" s="128"/>
      <c r="B4" s="214" t="s">
        <v>1</v>
      </c>
      <c r="C4" s="215"/>
      <c r="D4" s="215"/>
      <c r="E4" s="215"/>
      <c r="F4" s="215"/>
      <c r="G4" s="215"/>
      <c r="H4" s="215"/>
      <c r="I4" s="215"/>
      <c r="J4" s="215"/>
      <c r="K4" s="215"/>
      <c r="L4" s="128"/>
    </row>
    <row r="5" spans="1:12" ht="39.9" customHeight="1">
      <c r="A5" s="128"/>
      <c r="B5" s="215"/>
      <c r="C5" s="215"/>
      <c r="D5" s="215"/>
      <c r="E5" s="215"/>
      <c r="F5" s="215"/>
      <c r="G5" s="215"/>
      <c r="H5" s="215"/>
      <c r="I5" s="215"/>
      <c r="J5" s="215"/>
      <c r="K5" s="215"/>
      <c r="L5" s="128"/>
    </row>
    <row r="6" spans="1:12">
      <c r="A6" s="128"/>
      <c r="B6" s="216" t="s">
        <v>2</v>
      </c>
      <c r="C6" s="216"/>
      <c r="D6" s="216" t="s">
        <v>3</v>
      </c>
      <c r="E6" s="218"/>
      <c r="F6" s="216" t="s">
        <v>4</v>
      </c>
      <c r="G6" s="216"/>
      <c r="H6" s="216"/>
      <c r="I6" s="216"/>
      <c r="J6" s="216"/>
      <c r="K6" s="216"/>
      <c r="L6" s="128"/>
    </row>
    <row r="7" spans="1:12">
      <c r="A7" s="128"/>
      <c r="B7" s="217"/>
      <c r="C7" s="217"/>
      <c r="D7" s="219"/>
      <c r="E7" s="219"/>
      <c r="F7" s="217"/>
      <c r="G7" s="217"/>
      <c r="H7" s="217"/>
      <c r="I7" s="217"/>
      <c r="J7" s="217"/>
      <c r="K7" s="217"/>
      <c r="L7" s="128"/>
    </row>
    <row r="8" spans="1:12" ht="33.75" customHeight="1">
      <c r="A8" s="128"/>
      <c r="B8" s="192">
        <v>2023</v>
      </c>
      <c r="C8" s="193"/>
      <c r="D8" s="192" t="s">
        <v>5</v>
      </c>
      <c r="E8" s="196"/>
      <c r="F8" s="194" t="s">
        <v>76</v>
      </c>
      <c r="G8" s="194"/>
      <c r="H8" s="194"/>
      <c r="I8" s="194"/>
      <c r="J8" s="194"/>
      <c r="K8" s="195"/>
      <c r="L8" s="128"/>
    </row>
    <row r="9" spans="1:12" ht="34.5" customHeight="1">
      <c r="A9" s="128"/>
      <c r="B9" s="206">
        <v>2022</v>
      </c>
      <c r="C9" s="207"/>
      <c r="D9" s="197"/>
      <c r="E9" s="198"/>
      <c r="F9" s="201" t="s">
        <v>71</v>
      </c>
      <c r="G9" s="201"/>
      <c r="H9" s="201"/>
      <c r="I9" s="201"/>
      <c r="J9" s="201"/>
      <c r="K9" s="202"/>
      <c r="L9" s="128"/>
    </row>
    <row r="10" spans="1:12" ht="33.75" customHeight="1">
      <c r="A10" s="128"/>
      <c r="B10" s="197">
        <v>2021</v>
      </c>
      <c r="C10" s="203"/>
      <c r="D10" s="197"/>
      <c r="E10" s="198"/>
      <c r="F10" s="204" t="s">
        <v>6</v>
      </c>
      <c r="G10" s="204"/>
      <c r="H10" s="204"/>
      <c r="I10" s="204"/>
      <c r="J10" s="204"/>
      <c r="K10" s="205"/>
      <c r="L10" s="128"/>
    </row>
    <row r="11" spans="1:12" ht="34.5" customHeight="1">
      <c r="A11" s="128"/>
      <c r="B11" s="206">
        <v>2020</v>
      </c>
      <c r="C11" s="207"/>
      <c r="D11" s="197"/>
      <c r="E11" s="198"/>
      <c r="F11" s="201" t="s">
        <v>7</v>
      </c>
      <c r="G11" s="201"/>
      <c r="H11" s="201"/>
      <c r="I11" s="201"/>
      <c r="J11" s="201"/>
      <c r="K11" s="202"/>
      <c r="L11" s="128"/>
    </row>
    <row r="12" spans="1:12" ht="33.75" customHeight="1">
      <c r="A12" s="128"/>
      <c r="B12" s="197">
        <v>2019</v>
      </c>
      <c r="C12" s="203"/>
      <c r="D12" s="197"/>
      <c r="E12" s="198"/>
      <c r="F12" s="204" t="s">
        <v>8</v>
      </c>
      <c r="G12" s="204"/>
      <c r="H12" s="204"/>
      <c r="I12" s="204"/>
      <c r="J12" s="204"/>
      <c r="K12" s="205"/>
      <c r="L12" s="128"/>
    </row>
    <row r="13" spans="1:12" ht="34.5" customHeight="1">
      <c r="A13" s="128"/>
      <c r="B13" s="206">
        <v>2018</v>
      </c>
      <c r="C13" s="207"/>
      <c r="D13" s="197"/>
      <c r="E13" s="198"/>
      <c r="F13" s="201" t="s">
        <v>9</v>
      </c>
      <c r="G13" s="201"/>
      <c r="H13" s="201"/>
      <c r="I13" s="201"/>
      <c r="J13" s="201"/>
      <c r="K13" s="202"/>
      <c r="L13" s="128"/>
    </row>
    <row r="14" spans="1:12" ht="33" customHeight="1">
      <c r="A14" s="128"/>
      <c r="B14" s="197">
        <v>2017</v>
      </c>
      <c r="C14" s="203"/>
      <c r="D14" s="197"/>
      <c r="E14" s="198"/>
      <c r="F14" s="204" t="s">
        <v>10</v>
      </c>
      <c r="G14" s="204"/>
      <c r="H14" s="204"/>
      <c r="I14" s="204"/>
      <c r="J14" s="204"/>
      <c r="K14" s="205"/>
      <c r="L14" s="128"/>
    </row>
    <row r="15" spans="1:12" ht="33" customHeight="1">
      <c r="A15" s="128"/>
      <c r="B15" s="206">
        <v>2016</v>
      </c>
      <c r="C15" s="207"/>
      <c r="D15" s="199"/>
      <c r="E15" s="200"/>
      <c r="F15" s="201" t="s">
        <v>11</v>
      </c>
      <c r="G15" s="201"/>
      <c r="H15" s="201"/>
      <c r="I15" s="201"/>
      <c r="J15" s="201"/>
      <c r="K15" s="202"/>
      <c r="L15" s="128"/>
    </row>
    <row r="16" spans="1:12" ht="33" customHeight="1">
      <c r="A16" s="128"/>
      <c r="B16" s="192">
        <v>2023</v>
      </c>
      <c r="C16" s="193"/>
      <c r="D16" s="192" t="s">
        <v>12</v>
      </c>
      <c r="E16" s="196"/>
      <c r="F16" s="225" t="s">
        <v>75</v>
      </c>
      <c r="G16" s="225"/>
      <c r="H16" s="225"/>
      <c r="I16" s="225"/>
      <c r="J16" s="225"/>
      <c r="K16" s="226"/>
      <c r="L16" s="128"/>
    </row>
    <row r="17" spans="1:12" ht="33" customHeight="1">
      <c r="A17" s="128"/>
      <c r="B17" s="206">
        <v>2022</v>
      </c>
      <c r="C17" s="207"/>
      <c r="D17" s="197"/>
      <c r="E17" s="198"/>
      <c r="F17" s="210" t="s">
        <v>70</v>
      </c>
      <c r="G17" s="210"/>
      <c r="H17" s="210"/>
      <c r="I17" s="210"/>
      <c r="J17" s="210"/>
      <c r="K17" s="211"/>
      <c r="L17" s="128"/>
    </row>
    <row r="18" spans="1:12" ht="33" customHeight="1">
      <c r="A18" s="128"/>
      <c r="B18" s="197">
        <v>2021</v>
      </c>
      <c r="C18" s="203"/>
      <c r="D18" s="197"/>
      <c r="E18" s="198"/>
      <c r="F18" s="208" t="s">
        <v>13</v>
      </c>
      <c r="G18" s="208"/>
      <c r="H18" s="208"/>
      <c r="I18" s="208"/>
      <c r="J18" s="208"/>
      <c r="K18" s="209"/>
      <c r="L18" s="128"/>
    </row>
    <row r="19" spans="1:12" ht="33" customHeight="1">
      <c r="A19" s="128"/>
      <c r="B19" s="206">
        <v>2020</v>
      </c>
      <c r="C19" s="207"/>
      <c r="D19" s="197"/>
      <c r="E19" s="198"/>
      <c r="F19" s="210" t="s">
        <v>14</v>
      </c>
      <c r="G19" s="210"/>
      <c r="H19" s="210"/>
      <c r="I19" s="210"/>
      <c r="J19" s="210"/>
      <c r="K19" s="211"/>
      <c r="L19" s="128"/>
    </row>
    <row r="20" spans="1:12" ht="33" customHeight="1">
      <c r="A20" s="128"/>
      <c r="B20" s="197">
        <v>2019</v>
      </c>
      <c r="C20" s="203"/>
      <c r="D20" s="197"/>
      <c r="E20" s="198"/>
      <c r="F20" s="208" t="s">
        <v>15</v>
      </c>
      <c r="G20" s="208"/>
      <c r="H20" s="208"/>
      <c r="I20" s="208"/>
      <c r="J20" s="208"/>
      <c r="K20" s="209"/>
      <c r="L20" s="128"/>
    </row>
    <row r="21" spans="1:12" ht="31.5" customHeight="1">
      <c r="A21" s="128"/>
      <c r="B21" s="206">
        <v>2018</v>
      </c>
      <c r="C21" s="207"/>
      <c r="D21" s="197"/>
      <c r="E21" s="198"/>
      <c r="F21" s="210" t="s">
        <v>16</v>
      </c>
      <c r="G21" s="210"/>
      <c r="H21" s="210"/>
      <c r="I21" s="210"/>
      <c r="J21" s="210"/>
      <c r="K21" s="211"/>
      <c r="L21" s="128"/>
    </row>
    <row r="22" spans="1:12" ht="31.5" customHeight="1">
      <c r="A22" s="128"/>
      <c r="B22" s="197">
        <v>2017</v>
      </c>
      <c r="C22" s="203"/>
      <c r="D22" s="197"/>
      <c r="E22" s="198"/>
      <c r="F22" s="208" t="s">
        <v>17</v>
      </c>
      <c r="G22" s="208"/>
      <c r="H22" s="208"/>
      <c r="I22" s="208"/>
      <c r="J22" s="208"/>
      <c r="K22" s="209"/>
      <c r="L22" s="128"/>
    </row>
    <row r="23" spans="1:12" ht="31.5" customHeight="1">
      <c r="A23" s="128"/>
      <c r="B23" s="223">
        <v>2016</v>
      </c>
      <c r="C23" s="224"/>
      <c r="D23" s="199"/>
      <c r="E23" s="200"/>
      <c r="F23" s="221" t="s">
        <v>18</v>
      </c>
      <c r="G23" s="221"/>
      <c r="H23" s="221"/>
      <c r="I23" s="221"/>
      <c r="J23" s="221"/>
      <c r="K23" s="222"/>
      <c r="L23" s="128"/>
    </row>
    <row r="24" spans="1:12" ht="33" customHeight="1">
      <c r="A24" s="128"/>
      <c r="B24" s="128"/>
      <c r="C24" s="128"/>
      <c r="D24" s="128"/>
      <c r="E24" s="128"/>
      <c r="F24" s="220"/>
      <c r="G24" s="220"/>
      <c r="H24" s="220"/>
      <c r="I24" s="220"/>
      <c r="J24" s="220"/>
      <c r="K24" s="220"/>
      <c r="L24" s="128"/>
    </row>
  </sheetData>
  <mergeCells count="40">
    <mergeCell ref="B19:C19"/>
    <mergeCell ref="F19:K19"/>
    <mergeCell ref="B11:C11"/>
    <mergeCell ref="F11:K11"/>
    <mergeCell ref="B13:C13"/>
    <mergeCell ref="F13:K13"/>
    <mergeCell ref="B14:C14"/>
    <mergeCell ref="F14:K14"/>
    <mergeCell ref="B15:C15"/>
    <mergeCell ref="F16:K16"/>
    <mergeCell ref="F24:K24"/>
    <mergeCell ref="F23:K23"/>
    <mergeCell ref="B20:C20"/>
    <mergeCell ref="F20:K20"/>
    <mergeCell ref="B21:C21"/>
    <mergeCell ref="F21:K21"/>
    <mergeCell ref="B22:C22"/>
    <mergeCell ref="F22:K22"/>
    <mergeCell ref="B23:C23"/>
    <mergeCell ref="B2:K3"/>
    <mergeCell ref="B4:K5"/>
    <mergeCell ref="B6:C7"/>
    <mergeCell ref="D6:E7"/>
    <mergeCell ref="F6:K7"/>
    <mergeCell ref="B8:C8"/>
    <mergeCell ref="F8:K8"/>
    <mergeCell ref="D16:E23"/>
    <mergeCell ref="D8:E15"/>
    <mergeCell ref="F15:K15"/>
    <mergeCell ref="B12:C12"/>
    <mergeCell ref="F12:K12"/>
    <mergeCell ref="B17:C17"/>
    <mergeCell ref="B18:C18"/>
    <mergeCell ref="F18:K18"/>
    <mergeCell ref="B16:C16"/>
    <mergeCell ref="F17:K17"/>
    <mergeCell ref="B9:C9"/>
    <mergeCell ref="F9:K9"/>
    <mergeCell ref="B10:C10"/>
    <mergeCell ref="F10:K10"/>
  </mergeCells>
  <hyperlinks>
    <hyperlink ref="F12:K12" location="'&lt;3 |01.03.2019'!A1" display="Tab89_i43_lm21: Kinder im Alter von unter 3 Jahren in Kindertageseinrichtungen und Kindertagespflege* nach vertraglich vereinbarter wöchentlicher Betreuungszeit und gewünschtem Betreuungsumfang der Eltern** in den Bundesländern am 01.03.2019 (Anzahl; Anteil in %; Differenz in Prozentpunkten)" xr:uid="{04849EEC-E551-441F-A22D-25DA8E3824F1}"/>
    <hyperlink ref="F13:K13" location="'&lt;3 |01.03.2018'!A1" display="Tab89_i43_lm19: Kinder im Alter von unter 3 Jahren in Kindertageseinrichtungen und Kindertagespflege* nach vertraglich vereinbarter wöchentlicher Betreuungszeit und gewünschtem Betreuungsumfang der Eltern** in den Bundesländern am 01.03.2018 (Anzahl; Anteil in %; Differenz in Prozentpunkten)" xr:uid="{4CB5C4C2-6695-4FF6-B82D-061D0D865827}"/>
    <hyperlink ref="F14:K14" location="'&lt; 3 | 01.03.2017'!A1" display="Tab89_i43_lm18: Kinder im Alter von unter 3 Jahren in Kindertageseinrichtungen und Kindertagespflege* nach vertraglich vereinbarter wöchentlicher Betreuungszeit und gewünschtem Betreuungsumfang der Eltern** in den Bundesländern am 01.03.2017 (Anzahl; Anteil in %; Differenz in Prozentpunkten)" xr:uid="{02203E73-B8F3-40EB-B6B2-DF42F8FF8E7E}"/>
    <hyperlink ref="F15:K15" location="'&lt; 3 | 01.03.2016'!A1" display="Tab89_i43_lm17: Kinder im Alter von unter 3 Jahren in Kindertageseinrichtungen und Kindertagespflege* nach vertraglich vereinbarter wöchentlicher Betreuungszeit und gewünschtem Betreuungsumfang der Eltern** in den Bundesländern am 01.03.2016 (Anzahl; Anteil in %; Differenz in Prozentpunkten)" xr:uid="{76FF1C2A-2B5F-4BDB-957D-BB7A782ADE56}"/>
    <hyperlink ref="F20:K20" location="'&gt;3 |01.03.2019'!A1" display="Tab90_i43_lm21: Kinder im Alter von 3 Jahren bis zum Schuleintritt in Kindertageseinrichtungen und Kindertagespflege* nach vertraglich vereinbarter wöchentlicher Betreuungszeit und gewünschtem Betreuungsumfang der Eltern** in den Bundesländern am 01.03.2019 (Anzahl; Anteil in %)" xr:uid="{96AA6E7A-834D-483B-8BC2-848C3E01406B}"/>
    <hyperlink ref="F21:K21" location="'&gt;3 |01.03.2018'!A1" display="Tab90_i43_lm19: Kinder im Alter von 3 Jahren bis zum Schuleintritt in Kindertageseinrichtungen und Kindertagespflege* nach vertraglich vereinbarter wöchentlicher Betreuungszeit und gewünschtem Betreuungsumfang der Eltern** in den Bundesländern am 01.03.2018 (Anzahl; Anteil in %)" xr:uid="{48FE4FBE-BD5E-4AA0-AD07-1F93450830DE}"/>
    <hyperlink ref="F22:K22" location="'&gt; 3 | 01.03.2017'!A1" display="Tab90_i43_lm18: Kinder im Alter von 3 Jahren bis zum Schuleintritt in Kindertageseinrichtungen und Kindertagespflege* nach vertraglich vereinbarter wöchentlicher Betreuungszeit und gewünschtem Betreuungsumfang der Eltern** in den Bundesländern am 01.03.2017 (Anzahl; Anteil in %)" xr:uid="{54B4E05C-9636-4320-9822-75898B564C10}"/>
    <hyperlink ref="F23:K23" location="'&gt; 3 | 01.03.2016 '!A1" display="Tab90_i43_lm17: Kinder im Alter von 3 Jahren bis zum Schuleintritt in Kindertageseinrichtungen und Kindertagespflege* nach vertraglich vereinbarter wöchentlicher Betreuungszeit und gewünschtem Betreuungsumfang der Eltern** in den Bundesländern am 01.03.2016 (Anzahl; Anteil in %)" xr:uid="{BC4377E7-2884-4400-A116-07B7DCDDE42C}"/>
    <hyperlink ref="F11:K11" location="'&lt;3 |01.03.2020'!A1" display="Tab89_i43_lm22: Kinder im Alter von unter 3 Jahren in Kindertageseinrichtungen und Kindertagespflege* nach vertraglich vereinbarter wöchentlicher Betreuungszeit und gewünschtem Betreuungsumfang der Eltern** in den Bundesländern am 01.03.2020 (Anzahl; Anteil in %; Differenz in Prozentpunkten)" xr:uid="{C2553A47-595A-4E04-985B-C479CB478938}"/>
    <hyperlink ref="F19:K19" location="'&gt;3 |01.03.2020'!A1" display="Tab90_i43_lm22: Kinder im Alter von 3 Jahren bis zum Schuleintritt in Kindertageseinrichtungen und Kindertagespflege* nach vertraglich vereinbarter wöchentlicher Betreuungszeit und gewünschtem Betreuungsumfang der Eltern** in den Bundesländern am 01.03.2020 (Anzahl; Anteil in %)" xr:uid="{55DFA597-F6BE-47AA-A490-904FC25E9803}"/>
    <hyperlink ref="F10:K10" location="'&lt;3 |01.03.2021'!A1" display="Tab89_i43_lm23: Kinder im Alter von unter 3 Jahren in Kindertageseinrichtungen und Kindertagespflege* nach vertraglich vereinbarter wöchentlicher Betreuungszeit und gewünschtem Betreuungsumfang der Eltern** in den Bundesländern am 01.03.2021*** (Anzahl; Anteil in %; Differenz in Prozentpunkten)" xr:uid="{1AF590DE-546C-48C3-86E6-2A0D9E3BE3FF}"/>
    <hyperlink ref="F18:K18" location="'&gt;3 |01.03.2021'!A1" display="Tab90_i43_lm23: Kinder im Alter von 3 Jahren bis zum Schuleintritt in Kindertageseinrichtungen und Kindertagespflege* nach vertraglich vereinbarter wöchentlicher Betreuungszeit und gewünschtem Betreuungsumfang der Eltern** in den Bundesländern am 01.03.2021*** (Anzahl; Anteil in %)" xr:uid="{5CE9B394-44B8-43B8-AD7A-4FD453A6CB6B}"/>
    <hyperlink ref="F17:K17" location="'&gt;3 |01.03.2022'!A1" display="Tab90_i43_lm24: Kinder im Alter von 3 Jahren bis zum Schuleintritt in Kindertageseinrichtungen und Kindertagespflege* nach vertraglich vereinbarter wöchentlicher Betreuungszeit und gewünschtem Betreuungsumfang der Eltern** in den Bundesländern am 01.03.2022 (Anzahl; Anteil in %)" xr:uid="{4811E2C0-8046-4A1B-B5D0-71C824F2DF6A}"/>
    <hyperlink ref="F9:K9" location="'&lt;3 |01.03.2022'!A1" display="Tab89_i43_lm24: Kinder im Alter von unter 3 Jahren in Kindertageseinrichtungen und Kindertagespflege* nach vertraglich vereinbarter wöchentlicher Betreuungszeit und gewünschtem Betreuungsumfang der Eltern** in den Bundesländern am 01.03.2022 (Anzahl; Anteil in %; Differenz in Prozentpunkten)" xr:uid="{46DA6C42-FACF-4DF4-A509-013FCBADCDA2}"/>
    <hyperlink ref="F16:K16" location="'&gt;3 |01.03.2023'!A1" display="Tab90_i43_lm24: Kinder im Alter von 3 Jahren bis zum Schuleintritt in Kindertageseinrichtungen und Kindertagespflege* nach vertraglich vereinbarter wöchentlicher Betreuungszeit und gewünschtem Betreuungsumfang der Eltern** in den Bundesländern am 01.03.2023 (Anzahl; Anteil in %)" xr:uid="{912B505F-BC39-434C-B35D-A46D3CC87F8C}"/>
    <hyperlink ref="F8:K8" location="'&lt;3 |01.03.2023'!A1" display="Tab89_i43_lm24: Kinder im Alter von unter 3 Jahren in Kindertageseinrichtungen und Kindertagespflege* nach vertraglich vereinbarter wöchentlicher Betreuungszeit und gewünschtem Betreuungsumfang der Eltern** in den Bundesländern am 01.03.2023 (Anzahl; Anteil in %; Differenz in Prozentpunkten)" xr:uid="{860E27BE-4131-4B23-BCEC-6A08D01E39C5}"/>
  </hyperlink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5FFA0-5078-4AC6-9DC1-0E98BFD27050}">
  <sheetPr published="0">
    <tabColor rgb="FF002060"/>
  </sheetPr>
  <dimension ref="B2:R49"/>
  <sheetViews>
    <sheetView topLeftCell="C1" zoomScaleNormal="100" workbookViewId="0">
      <selection activeCell="B28" sqref="B28:R28"/>
    </sheetView>
  </sheetViews>
  <sheetFormatPr baseColWidth="10" defaultColWidth="9.3984375" defaultRowHeight="14.4"/>
  <cols>
    <col min="1" max="1" width="9.3984375" style="129"/>
    <col min="2" max="2" width="25.59765625" style="129" customWidth="1"/>
    <col min="3" max="3" width="23.796875" style="129" customWidth="1"/>
    <col min="4" max="18" width="15.69921875" style="129" customWidth="1"/>
    <col min="19" max="16384" width="9.3984375" style="129"/>
  </cols>
  <sheetData>
    <row r="2" spans="2:18" ht="15.6">
      <c r="B2" s="275" t="s">
        <v>74</v>
      </c>
      <c r="C2" s="275"/>
      <c r="D2" s="275"/>
      <c r="E2" s="275"/>
      <c r="F2" s="275"/>
      <c r="G2" s="275"/>
      <c r="H2" s="275"/>
      <c r="I2" s="275"/>
      <c r="J2" s="275"/>
      <c r="K2" s="275"/>
      <c r="L2" s="275"/>
      <c r="M2" s="275"/>
      <c r="N2" s="275"/>
      <c r="O2" s="275"/>
      <c r="P2" s="275"/>
      <c r="Q2" s="275"/>
      <c r="R2" s="275"/>
    </row>
    <row r="3" spans="2:18" ht="30.75" customHeight="1">
      <c r="B3" s="229" t="s">
        <v>19</v>
      </c>
      <c r="C3" s="229" t="s">
        <v>20</v>
      </c>
      <c r="D3" s="232" t="s">
        <v>21</v>
      </c>
      <c r="E3" s="233"/>
      <c r="F3" s="233"/>
      <c r="G3" s="234"/>
      <c r="H3" s="232" t="s">
        <v>21</v>
      </c>
      <c r="I3" s="233"/>
      <c r="J3" s="233"/>
      <c r="K3" s="235"/>
      <c r="L3" s="236" t="s">
        <v>22</v>
      </c>
      <c r="M3" s="233"/>
      <c r="N3" s="233"/>
      <c r="O3" s="235"/>
      <c r="P3" s="236" t="s">
        <v>82</v>
      </c>
      <c r="Q3" s="233"/>
      <c r="R3" s="234"/>
    </row>
    <row r="4" spans="2:18" ht="75.75" customHeight="1">
      <c r="B4" s="230"/>
      <c r="C4" s="230"/>
      <c r="D4" s="131" t="s">
        <v>23</v>
      </c>
      <c r="E4" s="131" t="s">
        <v>24</v>
      </c>
      <c r="F4" s="131" t="s">
        <v>25</v>
      </c>
      <c r="G4" s="132" t="s">
        <v>26</v>
      </c>
      <c r="H4" s="130" t="s">
        <v>23</v>
      </c>
      <c r="I4" s="131" t="s">
        <v>24</v>
      </c>
      <c r="J4" s="131" t="s">
        <v>25</v>
      </c>
      <c r="K4" s="131" t="s">
        <v>26</v>
      </c>
      <c r="L4" s="131" t="s">
        <v>23</v>
      </c>
      <c r="M4" s="131" t="s">
        <v>24</v>
      </c>
      <c r="N4" s="191" t="s">
        <v>79</v>
      </c>
      <c r="O4" s="131" t="s">
        <v>77</v>
      </c>
      <c r="P4" s="131" t="s">
        <v>23</v>
      </c>
      <c r="Q4" s="131" t="s">
        <v>24</v>
      </c>
      <c r="R4" s="131" t="s">
        <v>78</v>
      </c>
    </row>
    <row r="5" spans="2:18">
      <c r="B5" s="231"/>
      <c r="C5" s="133" t="s">
        <v>27</v>
      </c>
      <c r="D5" s="237" t="s">
        <v>27</v>
      </c>
      <c r="E5" s="238"/>
      <c r="F5" s="238"/>
      <c r="G5" s="239"/>
      <c r="H5" s="237" t="s">
        <v>28</v>
      </c>
      <c r="I5" s="238"/>
      <c r="J5" s="238"/>
      <c r="K5" s="240"/>
      <c r="L5" s="241" t="s">
        <v>28</v>
      </c>
      <c r="M5" s="242"/>
      <c r="N5" s="242"/>
      <c r="O5" s="243"/>
      <c r="P5" s="241" t="s">
        <v>29</v>
      </c>
      <c r="Q5" s="242"/>
      <c r="R5" s="244"/>
    </row>
    <row r="6" spans="2:18">
      <c r="B6" s="134" t="s">
        <v>30</v>
      </c>
      <c r="C6" s="135">
        <v>379308</v>
      </c>
      <c r="D6" s="136">
        <v>9476</v>
      </c>
      <c r="E6" s="136">
        <v>269062</v>
      </c>
      <c r="F6" s="137">
        <v>47262</v>
      </c>
      <c r="G6" s="138">
        <v>53508</v>
      </c>
      <c r="H6" s="139">
        <f>IF(D6="x","x",IF(D6="-","-",D6/$C6*100))</f>
        <v>2.4982336254442301</v>
      </c>
      <c r="I6" s="139">
        <f t="shared" ref="I6:K21" si="0">IF(E6="x","x",IF(E6="-","-",E6/$C6*100))</f>
        <v>70.934965779788456</v>
      </c>
      <c r="J6" s="139">
        <f t="shared" si="0"/>
        <v>12.460058844000127</v>
      </c>
      <c r="K6" s="139">
        <f t="shared" si="0"/>
        <v>14.106741750767188</v>
      </c>
      <c r="L6" s="140">
        <v>28</v>
      </c>
      <c r="M6" s="141">
        <v>46</v>
      </c>
      <c r="N6" s="140">
        <v>22</v>
      </c>
      <c r="O6" s="141">
        <v>4</v>
      </c>
      <c r="P6" s="142">
        <f>H6-L6</f>
        <v>-25.501766374555771</v>
      </c>
      <c r="Q6" s="142">
        <f t="shared" ref="Q6:Q21" si="1">I6-M6</f>
        <v>24.934965779788456</v>
      </c>
      <c r="R6" s="142">
        <f>(J6+K6)-(N6+O6)</f>
        <v>0.56680059476731515</v>
      </c>
    </row>
    <row r="7" spans="2:18">
      <c r="B7" s="143" t="s">
        <v>31</v>
      </c>
      <c r="C7" s="144">
        <v>435774</v>
      </c>
      <c r="D7" s="145">
        <v>77602</v>
      </c>
      <c r="E7" s="145">
        <v>191690</v>
      </c>
      <c r="F7" s="146">
        <v>125736</v>
      </c>
      <c r="G7" s="147">
        <v>40746</v>
      </c>
      <c r="H7" s="148">
        <f t="shared" ref="H7:K24" si="2">IF(D7="x","x",IF(D7="-","-",D7/$C7*100))</f>
        <v>17.807854530100464</v>
      </c>
      <c r="I7" s="149">
        <f t="shared" si="0"/>
        <v>43.988397655665551</v>
      </c>
      <c r="J7" s="148">
        <f t="shared" si="0"/>
        <v>28.853488276032991</v>
      </c>
      <c r="K7" s="150">
        <f t="shared" si="0"/>
        <v>9.3502595382009943</v>
      </c>
      <c r="L7" s="151">
        <v>21</v>
      </c>
      <c r="M7" s="152">
        <v>46</v>
      </c>
      <c r="N7" s="153">
        <v>28</v>
      </c>
      <c r="O7" s="152">
        <v>5</v>
      </c>
      <c r="P7" s="154">
        <f t="shared" ref="P7:Q24" si="3">H7-L7</f>
        <v>-3.1921454698995362</v>
      </c>
      <c r="Q7" s="154">
        <f t="shared" si="1"/>
        <v>-2.0116023443344488</v>
      </c>
      <c r="R7" s="154">
        <f>(J7+K7)-(N7+O7)</f>
        <v>5.203747814233985</v>
      </c>
    </row>
    <row r="8" spans="2:18">
      <c r="B8" s="155" t="s">
        <v>32</v>
      </c>
      <c r="C8" s="135">
        <v>123654</v>
      </c>
      <c r="D8" s="136">
        <v>1146</v>
      </c>
      <c r="E8" s="136">
        <v>47946</v>
      </c>
      <c r="F8" s="137">
        <v>4184</v>
      </c>
      <c r="G8" s="138">
        <v>70378</v>
      </c>
      <c r="H8" s="156">
        <f t="shared" si="2"/>
        <v>0.92677956232713865</v>
      </c>
      <c r="I8" s="157">
        <f t="shared" si="0"/>
        <v>38.774321898199815</v>
      </c>
      <c r="J8" s="156">
        <f t="shared" si="0"/>
        <v>3.3836349814805828</v>
      </c>
      <c r="K8" s="158">
        <f t="shared" si="0"/>
        <v>56.915263557992468</v>
      </c>
      <c r="L8" s="159">
        <v>6</v>
      </c>
      <c r="M8" s="141">
        <v>46</v>
      </c>
      <c r="N8" s="140">
        <v>41</v>
      </c>
      <c r="O8" s="141">
        <v>6</v>
      </c>
      <c r="P8" s="142">
        <f t="shared" si="3"/>
        <v>-5.0732204376728616</v>
      </c>
      <c r="Q8" s="142">
        <f t="shared" si="1"/>
        <v>-7.2256781018001845</v>
      </c>
      <c r="R8" s="142">
        <f>(J8+K8)-(N8+O8)</f>
        <v>13.298898539473051</v>
      </c>
    </row>
    <row r="9" spans="2:18">
      <c r="B9" s="143" t="s">
        <v>33</v>
      </c>
      <c r="C9" s="144">
        <v>80909</v>
      </c>
      <c r="D9" s="145">
        <v>395</v>
      </c>
      <c r="E9" s="145">
        <v>26422</v>
      </c>
      <c r="F9" s="146">
        <v>29384</v>
      </c>
      <c r="G9" s="147">
        <v>24708</v>
      </c>
      <c r="H9" s="148">
        <f t="shared" si="2"/>
        <v>0.4882027957334783</v>
      </c>
      <c r="I9" s="149">
        <f t="shared" si="0"/>
        <v>32.656441187012568</v>
      </c>
      <c r="J9" s="148">
        <f t="shared" si="0"/>
        <v>36.31734417679121</v>
      </c>
      <c r="K9" s="150">
        <f t="shared" si="0"/>
        <v>30.538011840462744</v>
      </c>
      <c r="L9" s="151">
        <v>4</v>
      </c>
      <c r="M9" s="152">
        <v>33</v>
      </c>
      <c r="N9" s="153">
        <v>56</v>
      </c>
      <c r="O9" s="152">
        <v>7</v>
      </c>
      <c r="P9" s="154">
        <f t="shared" si="3"/>
        <v>-3.5117972042665215</v>
      </c>
      <c r="Q9" s="154">
        <f t="shared" si="1"/>
        <v>-0.34355881298743185</v>
      </c>
      <c r="R9" s="154">
        <f t="shared" ref="R9:R24" si="4">(J9+K9)-(N9+O9)</f>
        <v>3.8553560172539534</v>
      </c>
    </row>
    <row r="10" spans="2:18">
      <c r="B10" s="155" t="s">
        <v>34</v>
      </c>
      <c r="C10" s="135">
        <v>22287</v>
      </c>
      <c r="D10" s="136">
        <v>603</v>
      </c>
      <c r="E10" s="136">
        <v>11629</v>
      </c>
      <c r="F10" s="137">
        <v>9500</v>
      </c>
      <c r="G10" s="138">
        <v>555</v>
      </c>
      <c r="H10" s="156">
        <f t="shared" si="2"/>
        <v>2.7056131377035939</v>
      </c>
      <c r="I10" s="157">
        <f t="shared" si="0"/>
        <v>52.178399964104635</v>
      </c>
      <c r="J10" s="156">
        <f t="shared" si="0"/>
        <v>42.625745950554133</v>
      </c>
      <c r="K10" s="158">
        <f t="shared" si="0"/>
        <v>2.4902409476376364</v>
      </c>
      <c r="L10" s="159">
        <v>8</v>
      </c>
      <c r="M10" s="141">
        <v>60</v>
      </c>
      <c r="N10" s="140">
        <v>30</v>
      </c>
      <c r="O10" s="141">
        <v>2</v>
      </c>
      <c r="P10" s="142">
        <f t="shared" si="3"/>
        <v>-5.2943868622964061</v>
      </c>
      <c r="Q10" s="142">
        <f t="shared" si="1"/>
        <v>-7.821600035895365</v>
      </c>
      <c r="R10" s="142">
        <f t="shared" si="4"/>
        <v>13.115986898191771</v>
      </c>
    </row>
    <row r="11" spans="2:18">
      <c r="B11" s="143" t="s">
        <v>35</v>
      </c>
      <c r="C11" s="144">
        <v>57832</v>
      </c>
      <c r="D11" s="145">
        <v>17027</v>
      </c>
      <c r="E11" s="145">
        <v>6791</v>
      </c>
      <c r="F11" s="146">
        <v>24971</v>
      </c>
      <c r="G11" s="147">
        <v>9043</v>
      </c>
      <c r="H11" s="148">
        <f t="shared" si="2"/>
        <v>29.442177341264355</v>
      </c>
      <c r="I11" s="149">
        <f t="shared" si="0"/>
        <v>11.74263383593858</v>
      </c>
      <c r="J11" s="148">
        <f t="shared" si="0"/>
        <v>43.178517083967357</v>
      </c>
      <c r="K11" s="150">
        <f t="shared" si="0"/>
        <v>15.636671738829714</v>
      </c>
      <c r="L11" s="151">
        <v>16</v>
      </c>
      <c r="M11" s="152">
        <v>47</v>
      </c>
      <c r="N11" s="153">
        <v>30</v>
      </c>
      <c r="O11" s="152">
        <v>6</v>
      </c>
      <c r="P11" s="154">
        <f t="shared" si="3"/>
        <v>13.442177341264355</v>
      </c>
      <c r="Q11" s="154">
        <f t="shared" si="1"/>
        <v>-35.257366164061423</v>
      </c>
      <c r="R11" s="154">
        <f t="shared" si="4"/>
        <v>22.815188822797069</v>
      </c>
    </row>
    <row r="12" spans="2:18">
      <c r="B12" s="155" t="s">
        <v>36</v>
      </c>
      <c r="C12" s="135">
        <v>208667</v>
      </c>
      <c r="D12" s="136">
        <v>13208</v>
      </c>
      <c r="E12" s="136">
        <v>70083</v>
      </c>
      <c r="F12" s="137">
        <v>54795</v>
      </c>
      <c r="G12" s="138">
        <v>70581</v>
      </c>
      <c r="H12" s="156">
        <f t="shared" si="2"/>
        <v>6.3297023487182926</v>
      </c>
      <c r="I12" s="157">
        <f t="shared" si="0"/>
        <v>33.586048584586926</v>
      </c>
      <c r="J12" s="156">
        <f t="shared" si="0"/>
        <v>26.259542716385436</v>
      </c>
      <c r="K12" s="158">
        <f t="shared" si="0"/>
        <v>33.824706350309349</v>
      </c>
      <c r="L12" s="159">
        <v>18</v>
      </c>
      <c r="M12" s="141">
        <v>47</v>
      </c>
      <c r="N12" s="140">
        <v>30</v>
      </c>
      <c r="O12" s="141">
        <v>6</v>
      </c>
      <c r="P12" s="142">
        <f t="shared" si="3"/>
        <v>-11.670297651281707</v>
      </c>
      <c r="Q12" s="142">
        <f t="shared" si="1"/>
        <v>-13.413951415413074</v>
      </c>
      <c r="R12" s="142">
        <f t="shared" si="4"/>
        <v>24.084249066694781</v>
      </c>
    </row>
    <row r="13" spans="2:18">
      <c r="B13" s="143" t="s">
        <v>37</v>
      </c>
      <c r="C13" s="144">
        <v>49919</v>
      </c>
      <c r="D13" s="145">
        <v>108</v>
      </c>
      <c r="E13" s="145">
        <v>10574</v>
      </c>
      <c r="F13" s="146">
        <v>79</v>
      </c>
      <c r="G13" s="147">
        <v>39158</v>
      </c>
      <c r="H13" s="148">
        <f t="shared" si="2"/>
        <v>0.21635048779022015</v>
      </c>
      <c r="I13" s="149">
        <f t="shared" si="0"/>
        <v>21.182315350868407</v>
      </c>
      <c r="J13" s="148">
        <f t="shared" si="0"/>
        <v>0.15825637532803141</v>
      </c>
      <c r="K13" s="150">
        <f t="shared" si="0"/>
        <v>78.443077786013333</v>
      </c>
      <c r="L13" s="151">
        <v>3</v>
      </c>
      <c r="M13" s="152">
        <v>26</v>
      </c>
      <c r="N13" s="153">
        <v>60</v>
      </c>
      <c r="O13" s="152">
        <v>11</v>
      </c>
      <c r="P13" s="154">
        <f t="shared" si="3"/>
        <v>-2.78364951220978</v>
      </c>
      <c r="Q13" s="154">
        <f t="shared" si="1"/>
        <v>-4.8176846491315928</v>
      </c>
      <c r="R13" s="154">
        <f t="shared" si="4"/>
        <v>7.6013341613413701</v>
      </c>
    </row>
    <row r="14" spans="2:18">
      <c r="B14" s="155" t="s">
        <v>38</v>
      </c>
      <c r="C14" s="135">
        <v>262429</v>
      </c>
      <c r="D14" s="136">
        <v>58147</v>
      </c>
      <c r="E14" s="136">
        <v>91929</v>
      </c>
      <c r="F14" s="137">
        <v>94264</v>
      </c>
      <c r="G14" s="138">
        <v>18089</v>
      </c>
      <c r="H14" s="156">
        <f t="shared" si="2"/>
        <v>22.157231098697171</v>
      </c>
      <c r="I14" s="157">
        <f t="shared" si="0"/>
        <v>35.030046222025767</v>
      </c>
      <c r="J14" s="156">
        <f t="shared" si="0"/>
        <v>35.919810691653744</v>
      </c>
      <c r="K14" s="158">
        <f t="shared" si="0"/>
        <v>6.8929119876233198</v>
      </c>
      <c r="L14" s="159">
        <v>20</v>
      </c>
      <c r="M14" s="141">
        <v>54</v>
      </c>
      <c r="N14" s="140">
        <v>25</v>
      </c>
      <c r="O14" s="141">
        <v>1</v>
      </c>
      <c r="P14" s="142">
        <f t="shared" si="3"/>
        <v>2.1572310986971708</v>
      </c>
      <c r="Q14" s="142">
        <f t="shared" si="1"/>
        <v>-18.969953777974233</v>
      </c>
      <c r="R14" s="142">
        <f t="shared" si="4"/>
        <v>16.812722679277066</v>
      </c>
    </row>
    <row r="15" spans="2:18">
      <c r="B15" s="143" t="s">
        <v>39</v>
      </c>
      <c r="C15" s="144">
        <v>559606</v>
      </c>
      <c r="D15" s="145">
        <v>22446</v>
      </c>
      <c r="E15" s="145">
        <v>225905</v>
      </c>
      <c r="F15" s="146">
        <v>3125</v>
      </c>
      <c r="G15" s="147">
        <v>308130</v>
      </c>
      <c r="H15" s="148">
        <f t="shared" si="2"/>
        <v>4.0110363362794539</v>
      </c>
      <c r="I15" s="149">
        <f t="shared" si="0"/>
        <v>40.368580751457273</v>
      </c>
      <c r="J15" s="148">
        <f t="shared" si="0"/>
        <v>0.55842860869969224</v>
      </c>
      <c r="K15" s="150">
        <f t="shared" si="0"/>
        <v>55.061954303563574</v>
      </c>
      <c r="L15" s="151">
        <v>15</v>
      </c>
      <c r="M15" s="152">
        <v>50</v>
      </c>
      <c r="N15" s="153">
        <v>31</v>
      </c>
      <c r="O15" s="152">
        <v>4</v>
      </c>
      <c r="P15" s="154">
        <f t="shared" si="3"/>
        <v>-10.988963663720547</v>
      </c>
      <c r="Q15" s="154">
        <f t="shared" si="1"/>
        <v>-9.631419248542727</v>
      </c>
      <c r="R15" s="154">
        <f t="shared" si="4"/>
        <v>20.620382912263267</v>
      </c>
    </row>
    <row r="16" spans="2:18">
      <c r="B16" s="155" t="s">
        <v>40</v>
      </c>
      <c r="C16" s="135">
        <v>131622</v>
      </c>
      <c r="D16" s="136">
        <v>1811</v>
      </c>
      <c r="E16" s="136">
        <v>48755</v>
      </c>
      <c r="F16" s="137">
        <v>13135</v>
      </c>
      <c r="G16" s="138">
        <v>67921</v>
      </c>
      <c r="H16" s="156">
        <f t="shared" si="2"/>
        <v>1.3759098023126832</v>
      </c>
      <c r="I16" s="157">
        <f t="shared" si="0"/>
        <v>37.04167996231633</v>
      </c>
      <c r="J16" s="156">
        <f t="shared" si="0"/>
        <v>9.9793347616659833</v>
      </c>
      <c r="K16" s="158">
        <f t="shared" si="0"/>
        <v>51.603075473705005</v>
      </c>
      <c r="L16" s="159">
        <v>18</v>
      </c>
      <c r="M16" s="141">
        <v>48</v>
      </c>
      <c r="N16" s="140">
        <v>30</v>
      </c>
      <c r="O16" s="141">
        <v>3</v>
      </c>
      <c r="P16" s="142">
        <f t="shared" si="3"/>
        <v>-16.624090197687316</v>
      </c>
      <c r="Q16" s="142">
        <f t="shared" si="1"/>
        <v>-10.95832003768367</v>
      </c>
      <c r="R16" s="142">
        <f t="shared" si="4"/>
        <v>28.582410235370986</v>
      </c>
    </row>
    <row r="17" spans="2:18">
      <c r="B17" s="143" t="s">
        <v>41</v>
      </c>
      <c r="C17" s="144">
        <v>28323</v>
      </c>
      <c r="D17" s="145">
        <v>468</v>
      </c>
      <c r="E17" s="145">
        <v>8569</v>
      </c>
      <c r="F17" s="146">
        <v>1466</v>
      </c>
      <c r="G17" s="147">
        <v>17820</v>
      </c>
      <c r="H17" s="148">
        <f t="shared" si="2"/>
        <v>1.6523673339688592</v>
      </c>
      <c r="I17" s="149">
        <f t="shared" si="0"/>
        <v>30.254563429015285</v>
      </c>
      <c r="J17" s="148">
        <f t="shared" si="0"/>
        <v>5.1760053666631363</v>
      </c>
      <c r="K17" s="150">
        <f t="shared" si="0"/>
        <v>62.91706387035272</v>
      </c>
      <c r="L17" s="151">
        <v>16</v>
      </c>
      <c r="M17" s="152">
        <v>44</v>
      </c>
      <c r="N17" s="153">
        <v>35</v>
      </c>
      <c r="O17" s="152">
        <v>6</v>
      </c>
      <c r="P17" s="154">
        <f t="shared" si="3"/>
        <v>-14.34763266603114</v>
      </c>
      <c r="Q17" s="154">
        <f t="shared" si="1"/>
        <v>-13.745436570984715</v>
      </c>
      <c r="R17" s="154">
        <f t="shared" si="4"/>
        <v>27.093069237015854</v>
      </c>
    </row>
    <row r="18" spans="2:18">
      <c r="B18" s="155" t="s">
        <v>42</v>
      </c>
      <c r="C18" s="135">
        <v>133954</v>
      </c>
      <c r="D18" s="136">
        <v>2678</v>
      </c>
      <c r="E18" s="136">
        <v>13665</v>
      </c>
      <c r="F18" s="137">
        <v>18274</v>
      </c>
      <c r="G18" s="138">
        <v>99337</v>
      </c>
      <c r="H18" s="156">
        <f t="shared" si="2"/>
        <v>1.9991937530794153</v>
      </c>
      <c r="I18" s="157">
        <f t="shared" si="0"/>
        <v>10.201263120175582</v>
      </c>
      <c r="J18" s="156">
        <f t="shared" si="0"/>
        <v>13.641996506263343</v>
      </c>
      <c r="K18" s="158">
        <f t="shared" si="0"/>
        <v>74.157546620481668</v>
      </c>
      <c r="L18" s="159">
        <v>5</v>
      </c>
      <c r="M18" s="141">
        <v>25</v>
      </c>
      <c r="N18" s="140">
        <v>65</v>
      </c>
      <c r="O18" s="141">
        <v>5</v>
      </c>
      <c r="P18" s="142">
        <f t="shared" si="3"/>
        <v>-3.0008062469205847</v>
      </c>
      <c r="Q18" s="142">
        <f t="shared" si="1"/>
        <v>-14.798736879824418</v>
      </c>
      <c r="R18" s="142">
        <f t="shared" si="4"/>
        <v>17.799543126745007</v>
      </c>
    </row>
    <row r="19" spans="2:18">
      <c r="B19" s="143" t="s">
        <v>43</v>
      </c>
      <c r="C19" s="144">
        <v>64955</v>
      </c>
      <c r="D19" s="145">
        <v>2573</v>
      </c>
      <c r="E19" s="145">
        <v>5521</v>
      </c>
      <c r="F19" s="146">
        <v>22805</v>
      </c>
      <c r="G19" s="147">
        <v>34056</v>
      </c>
      <c r="H19" s="148">
        <f t="shared" si="2"/>
        <v>3.9612039103995071</v>
      </c>
      <c r="I19" s="149">
        <f t="shared" si="0"/>
        <v>8.4997305827111092</v>
      </c>
      <c r="J19" s="148">
        <f t="shared" si="0"/>
        <v>35.108921561080749</v>
      </c>
      <c r="K19" s="150">
        <f t="shared" si="0"/>
        <v>52.430143945808638</v>
      </c>
      <c r="L19" s="151">
        <v>8</v>
      </c>
      <c r="M19" s="152">
        <v>19</v>
      </c>
      <c r="N19" s="153">
        <v>60</v>
      </c>
      <c r="O19" s="152">
        <v>13</v>
      </c>
      <c r="P19" s="154">
        <f t="shared" si="3"/>
        <v>-4.0387960896004929</v>
      </c>
      <c r="Q19" s="154">
        <f t="shared" si="1"/>
        <v>-10.500269417288891</v>
      </c>
      <c r="R19" s="154">
        <f t="shared" si="4"/>
        <v>14.539065506889386</v>
      </c>
    </row>
    <row r="20" spans="2:18">
      <c r="B20" s="155" t="s">
        <v>44</v>
      </c>
      <c r="C20" s="135">
        <v>90990</v>
      </c>
      <c r="D20" s="136">
        <v>13606</v>
      </c>
      <c r="E20" s="136">
        <v>33970</v>
      </c>
      <c r="F20" s="137">
        <v>32087</v>
      </c>
      <c r="G20" s="138">
        <v>11327</v>
      </c>
      <c r="H20" s="156">
        <f t="shared" si="2"/>
        <v>14.953291570502254</v>
      </c>
      <c r="I20" s="157">
        <f t="shared" si="0"/>
        <v>37.333772942081552</v>
      </c>
      <c r="J20" s="156">
        <f t="shared" si="0"/>
        <v>35.264314759863716</v>
      </c>
      <c r="K20" s="158">
        <f t="shared" si="0"/>
        <v>12.448620727552479</v>
      </c>
      <c r="L20" s="159">
        <v>15</v>
      </c>
      <c r="M20" s="141">
        <v>55</v>
      </c>
      <c r="N20" s="140">
        <v>28</v>
      </c>
      <c r="O20" s="141">
        <v>2</v>
      </c>
      <c r="P20" s="142">
        <f t="shared" si="3"/>
        <v>-4.6708429497746451E-2</v>
      </c>
      <c r="Q20" s="142">
        <f t="shared" si="1"/>
        <v>-17.666227057918448</v>
      </c>
      <c r="R20" s="142">
        <f t="shared" si="4"/>
        <v>17.712935487416196</v>
      </c>
    </row>
    <row r="21" spans="2:18">
      <c r="B21" s="143" t="s">
        <v>45</v>
      </c>
      <c r="C21" s="160">
        <v>64118</v>
      </c>
      <c r="D21" s="161">
        <v>607</v>
      </c>
      <c r="E21" s="161">
        <v>1675</v>
      </c>
      <c r="F21" s="146">
        <v>10138</v>
      </c>
      <c r="G21" s="162">
        <v>51698</v>
      </c>
      <c r="H21" s="148">
        <f t="shared" si="2"/>
        <v>0.94669203655759693</v>
      </c>
      <c r="I21" s="149">
        <f t="shared" si="0"/>
        <v>2.6123709410773888</v>
      </c>
      <c r="J21" s="148">
        <f t="shared" si="0"/>
        <v>15.811472597398545</v>
      </c>
      <c r="K21" s="150">
        <f t="shared" si="0"/>
        <v>80.629464424966471</v>
      </c>
      <c r="L21" s="163">
        <v>2</v>
      </c>
      <c r="M21" s="164">
        <v>19</v>
      </c>
      <c r="N21" s="165">
        <v>67</v>
      </c>
      <c r="O21" s="164">
        <v>12</v>
      </c>
      <c r="P21" s="166">
        <f t="shared" si="3"/>
        <v>-1.053307963442403</v>
      </c>
      <c r="Q21" s="166">
        <f t="shared" si="1"/>
        <v>-16.387629058922613</v>
      </c>
      <c r="R21" s="166">
        <f t="shared" si="4"/>
        <v>17.44093702236502</v>
      </c>
    </row>
    <row r="22" spans="2:18">
      <c r="B22" s="167" t="s">
        <v>46</v>
      </c>
      <c r="C22" s="168">
        <v>517509</v>
      </c>
      <c r="D22" s="169">
        <v>7507</v>
      </c>
      <c r="E22" s="169">
        <v>105803</v>
      </c>
      <c r="F22" s="170">
        <v>84864</v>
      </c>
      <c r="G22" s="171">
        <v>319335</v>
      </c>
      <c r="H22" s="172">
        <f t="shared" si="2"/>
        <v>1.4506027914490376</v>
      </c>
      <c r="I22" s="173">
        <f t="shared" si="2"/>
        <v>20.444668595135543</v>
      </c>
      <c r="J22" s="173">
        <f t="shared" si="2"/>
        <v>16.398555387442538</v>
      </c>
      <c r="K22" s="173">
        <f t="shared" si="2"/>
        <v>61.706173225972883</v>
      </c>
      <c r="L22" s="174">
        <v>5</v>
      </c>
      <c r="M22" s="175">
        <v>30</v>
      </c>
      <c r="N22" s="174">
        <v>57</v>
      </c>
      <c r="O22" s="175">
        <v>8</v>
      </c>
      <c r="P22" s="176">
        <f t="shared" si="3"/>
        <v>-3.5493972085509622</v>
      </c>
      <c r="Q22" s="176">
        <f t="shared" si="3"/>
        <v>-9.5553314048644573</v>
      </c>
      <c r="R22" s="176">
        <f t="shared" si="4"/>
        <v>13.104728613415418</v>
      </c>
    </row>
    <row r="23" spans="2:18">
      <c r="B23" s="155" t="s">
        <v>47</v>
      </c>
      <c r="C23" s="177">
        <v>2176838</v>
      </c>
      <c r="D23" s="178">
        <v>214394</v>
      </c>
      <c r="E23" s="178">
        <v>958383</v>
      </c>
      <c r="F23" s="178">
        <v>406341</v>
      </c>
      <c r="G23" s="137">
        <v>597720</v>
      </c>
      <c r="H23" s="157">
        <f t="shared" si="2"/>
        <v>9.8488725389762575</v>
      </c>
      <c r="I23" s="139">
        <f t="shared" si="2"/>
        <v>44.02638138437495</v>
      </c>
      <c r="J23" s="156">
        <f t="shared" si="2"/>
        <v>18.666570502719999</v>
      </c>
      <c r="K23" s="157">
        <f t="shared" si="2"/>
        <v>27.458175573928788</v>
      </c>
      <c r="L23" s="140">
        <v>20</v>
      </c>
      <c r="M23" s="141">
        <v>49</v>
      </c>
      <c r="N23" s="140">
        <v>28</v>
      </c>
      <c r="O23" s="141">
        <v>4</v>
      </c>
      <c r="P23" s="142">
        <f t="shared" si="3"/>
        <v>-10.151127461023743</v>
      </c>
      <c r="Q23" s="142">
        <f t="shared" si="3"/>
        <v>-4.9736186156250497</v>
      </c>
      <c r="R23" s="142">
        <f t="shared" si="4"/>
        <v>14.12474607664879</v>
      </c>
    </row>
    <row r="24" spans="2:18">
      <c r="B24" s="179" t="s">
        <v>48</v>
      </c>
      <c r="C24" s="180">
        <v>2694347</v>
      </c>
      <c r="D24" s="181">
        <v>221901</v>
      </c>
      <c r="E24" s="181">
        <v>1064186</v>
      </c>
      <c r="F24" s="182">
        <v>491205</v>
      </c>
      <c r="G24" s="183">
        <v>917055</v>
      </c>
      <c r="H24" s="184">
        <f t="shared" si="2"/>
        <v>8.2357988781697387</v>
      </c>
      <c r="I24" s="185">
        <f t="shared" si="2"/>
        <v>39.49699129325213</v>
      </c>
      <c r="J24" s="186">
        <f t="shared" si="2"/>
        <v>18.230947981087812</v>
      </c>
      <c r="K24" s="184">
        <f t="shared" si="2"/>
        <v>34.036261847490316</v>
      </c>
      <c r="L24" s="187">
        <v>17</v>
      </c>
      <c r="M24" s="188">
        <v>45</v>
      </c>
      <c r="N24" s="187">
        <v>33</v>
      </c>
      <c r="O24" s="188">
        <v>5</v>
      </c>
      <c r="P24" s="189">
        <f t="shared" si="3"/>
        <v>-8.7642011218302613</v>
      </c>
      <c r="Q24" s="189">
        <f t="shared" si="3"/>
        <v>-5.5030087067478703</v>
      </c>
      <c r="R24" s="189">
        <f t="shared" si="4"/>
        <v>14.267209828578132</v>
      </c>
    </row>
    <row r="25" spans="2:18">
      <c r="B25" s="245" t="s">
        <v>49</v>
      </c>
      <c r="C25" s="245"/>
      <c r="D25" s="245"/>
      <c r="E25" s="245"/>
      <c r="F25" s="245"/>
      <c r="G25" s="245"/>
      <c r="H25" s="245"/>
      <c r="I25" s="245"/>
      <c r="J25" s="245"/>
      <c r="K25" s="245"/>
      <c r="L25" s="245"/>
      <c r="M25" s="245"/>
      <c r="N25" s="245"/>
      <c r="O25" s="245"/>
      <c r="P25" s="245"/>
      <c r="Q25" s="245"/>
      <c r="R25" s="245"/>
    </row>
    <row r="26" spans="2:18" ht="15" customHeight="1">
      <c r="B26" s="276" t="s">
        <v>50</v>
      </c>
      <c r="C26" s="276"/>
      <c r="D26" s="276"/>
      <c r="E26" s="276"/>
      <c r="F26" s="276"/>
      <c r="G26" s="276"/>
      <c r="H26" s="276"/>
      <c r="I26" s="276"/>
      <c r="J26" s="276"/>
      <c r="K26" s="276"/>
      <c r="L26" s="276"/>
      <c r="M26" s="276"/>
      <c r="N26" s="276"/>
      <c r="O26" s="276"/>
      <c r="P26" s="276"/>
      <c r="Q26" s="276"/>
      <c r="R26" s="276"/>
    </row>
    <row r="27" spans="2:18" ht="30.75" customHeight="1">
      <c r="B27" s="247" t="s">
        <v>51</v>
      </c>
      <c r="C27" s="247"/>
      <c r="D27" s="247"/>
      <c r="E27" s="247"/>
      <c r="F27" s="247"/>
      <c r="G27" s="247"/>
      <c r="H27" s="247"/>
      <c r="I27" s="247"/>
      <c r="J27" s="247"/>
      <c r="K27" s="247"/>
      <c r="L27" s="247"/>
      <c r="M27" s="247"/>
      <c r="N27" s="247"/>
      <c r="O27" s="247"/>
      <c r="P27" s="247"/>
      <c r="Q27" s="247"/>
      <c r="R27" s="247"/>
    </row>
    <row r="28" spans="2:18" ht="31.2" customHeight="1">
      <c r="B28" s="249" t="s">
        <v>87</v>
      </c>
      <c r="C28" s="249"/>
      <c r="D28" s="249"/>
      <c r="E28" s="249"/>
      <c r="F28" s="249"/>
      <c r="G28" s="249"/>
      <c r="H28" s="249"/>
      <c r="I28" s="249"/>
      <c r="J28" s="249"/>
      <c r="K28" s="249"/>
      <c r="L28" s="249"/>
      <c r="M28" s="249"/>
      <c r="N28" s="249"/>
      <c r="O28" s="249"/>
      <c r="P28" s="249"/>
      <c r="Q28" s="249"/>
      <c r="R28" s="249"/>
    </row>
    <row r="29" spans="2:18" ht="30.75" customHeight="1">
      <c r="B29" s="227" t="s">
        <v>73</v>
      </c>
      <c r="C29" s="227"/>
      <c r="D29" s="227"/>
      <c r="E29" s="227"/>
      <c r="F29" s="227"/>
      <c r="G29" s="227"/>
      <c r="H29" s="227"/>
      <c r="I29" s="227"/>
      <c r="J29" s="227"/>
      <c r="K29" s="227"/>
      <c r="L29" s="227"/>
      <c r="M29" s="227"/>
      <c r="N29" s="227"/>
      <c r="O29" s="227"/>
      <c r="P29" s="227"/>
      <c r="Q29" s="227"/>
      <c r="R29" s="227"/>
    </row>
    <row r="32" spans="2:18">
      <c r="O32" s="190"/>
    </row>
    <row r="33" spans="15:15">
      <c r="O33" s="190"/>
    </row>
    <row r="34" spans="15:15">
      <c r="O34" s="190"/>
    </row>
    <row r="35" spans="15:15">
      <c r="O35" s="190"/>
    </row>
    <row r="36" spans="15:15">
      <c r="O36" s="190"/>
    </row>
    <row r="37" spans="15:15">
      <c r="O37" s="190"/>
    </row>
    <row r="38" spans="15:15">
      <c r="O38" s="190"/>
    </row>
    <row r="39" spans="15:15">
      <c r="O39" s="190"/>
    </row>
    <row r="40" spans="15:15">
      <c r="O40" s="190"/>
    </row>
    <row r="41" spans="15:15">
      <c r="O41" s="190"/>
    </row>
    <row r="42" spans="15:15">
      <c r="O42" s="190"/>
    </row>
    <row r="43" spans="15:15">
      <c r="O43" s="190"/>
    </row>
    <row r="44" spans="15:15">
      <c r="O44" s="190"/>
    </row>
    <row r="45" spans="15:15">
      <c r="O45" s="190"/>
    </row>
    <row r="46" spans="15:15">
      <c r="O46" s="190"/>
    </row>
    <row r="47" spans="15:15">
      <c r="O47" s="190"/>
    </row>
    <row r="48" spans="15:15">
      <c r="O48" s="190"/>
    </row>
    <row r="49" spans="15:15">
      <c r="O49" s="190"/>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24608-80E6-4AC6-AD7C-520F04493B61}">
  <sheetPr published="0"/>
  <dimension ref="B2:R29"/>
  <sheetViews>
    <sheetView topLeftCell="C1" workbookViewId="0">
      <selection activeCell="P4" sqref="P4"/>
    </sheetView>
  </sheetViews>
  <sheetFormatPr baseColWidth="10" defaultColWidth="9.3984375" defaultRowHeight="14.4"/>
  <cols>
    <col min="1" max="1" width="9.3984375" style="129"/>
    <col min="2" max="2" width="25.59765625" style="129" customWidth="1"/>
    <col min="3" max="3" width="23.796875" style="129" customWidth="1"/>
    <col min="4" max="18" width="15.69921875" style="129" customWidth="1"/>
    <col min="19" max="16384" width="9.3984375" style="129"/>
  </cols>
  <sheetData>
    <row r="2" spans="2:18" ht="15.6">
      <c r="B2" s="275" t="s">
        <v>69</v>
      </c>
      <c r="C2" s="275"/>
      <c r="D2" s="275"/>
      <c r="E2" s="275"/>
      <c r="F2" s="275"/>
      <c r="G2" s="275"/>
      <c r="H2" s="275"/>
      <c r="I2" s="275"/>
      <c r="J2" s="275"/>
      <c r="K2" s="275"/>
      <c r="L2" s="275"/>
      <c r="M2" s="275"/>
      <c r="N2" s="275"/>
      <c r="O2" s="275"/>
      <c r="P2" s="275"/>
      <c r="Q2" s="275"/>
      <c r="R2" s="275"/>
    </row>
    <row r="3" spans="2:18" ht="30.75" customHeight="1">
      <c r="B3" s="229" t="s">
        <v>19</v>
      </c>
      <c r="C3" s="229" t="s">
        <v>20</v>
      </c>
      <c r="D3" s="232" t="s">
        <v>21</v>
      </c>
      <c r="E3" s="233"/>
      <c r="F3" s="233"/>
      <c r="G3" s="234"/>
      <c r="H3" s="232" t="s">
        <v>21</v>
      </c>
      <c r="I3" s="233"/>
      <c r="J3" s="233"/>
      <c r="K3" s="235"/>
      <c r="L3" s="236" t="s">
        <v>22</v>
      </c>
      <c r="M3" s="233"/>
      <c r="N3" s="233"/>
      <c r="O3" s="235"/>
      <c r="P3" s="236" t="s">
        <v>95</v>
      </c>
      <c r="Q3" s="233"/>
      <c r="R3" s="234"/>
    </row>
    <row r="4" spans="2:18" ht="75.75" customHeight="1">
      <c r="B4" s="230"/>
      <c r="C4" s="230"/>
      <c r="D4" s="131" t="s">
        <v>23</v>
      </c>
      <c r="E4" s="131" t="s">
        <v>24</v>
      </c>
      <c r="F4" s="131" t="s">
        <v>25</v>
      </c>
      <c r="G4" s="132" t="s">
        <v>26</v>
      </c>
      <c r="H4" s="130" t="s">
        <v>23</v>
      </c>
      <c r="I4" s="131" t="s">
        <v>24</v>
      </c>
      <c r="J4" s="131" t="s">
        <v>25</v>
      </c>
      <c r="K4" s="131" t="s">
        <v>26</v>
      </c>
      <c r="L4" s="131" t="s">
        <v>23</v>
      </c>
      <c r="M4" s="131" t="s">
        <v>24</v>
      </c>
      <c r="N4" s="191" t="s">
        <v>79</v>
      </c>
      <c r="O4" s="131" t="s">
        <v>77</v>
      </c>
      <c r="P4" s="131" t="s">
        <v>23</v>
      </c>
      <c r="Q4" s="131" t="s">
        <v>24</v>
      </c>
      <c r="R4" s="131" t="s">
        <v>78</v>
      </c>
    </row>
    <row r="5" spans="2:18">
      <c r="B5" s="231"/>
      <c r="C5" s="133" t="s">
        <v>27</v>
      </c>
      <c r="D5" s="237" t="s">
        <v>27</v>
      </c>
      <c r="E5" s="238"/>
      <c r="F5" s="238"/>
      <c r="G5" s="239"/>
      <c r="H5" s="237" t="s">
        <v>28</v>
      </c>
      <c r="I5" s="238"/>
      <c r="J5" s="238"/>
      <c r="K5" s="240"/>
      <c r="L5" s="241" t="s">
        <v>28</v>
      </c>
      <c r="M5" s="242"/>
      <c r="N5" s="242"/>
      <c r="O5" s="243"/>
      <c r="P5" s="241" t="s">
        <v>29</v>
      </c>
      <c r="Q5" s="242"/>
      <c r="R5" s="244"/>
    </row>
    <row r="6" spans="2:18">
      <c r="B6" s="134" t="s">
        <v>30</v>
      </c>
      <c r="C6" s="135">
        <v>366677</v>
      </c>
      <c r="D6" s="136">
        <v>8697</v>
      </c>
      <c r="E6" s="136">
        <v>258947</v>
      </c>
      <c r="F6" s="137">
        <v>43756</v>
      </c>
      <c r="G6" s="138">
        <v>55277</v>
      </c>
      <c r="H6" s="139">
        <f>IF(D6="x","x",IF(D6="-","-",D6/$C6*100))</f>
        <v>2.3718422480820993</v>
      </c>
      <c r="I6" s="139">
        <f t="shared" ref="I6:K21" si="0">IF(E6="x","x",IF(E6="-","-",E6/$C6*100))</f>
        <v>70.619918893194836</v>
      </c>
      <c r="J6" s="139">
        <f t="shared" si="0"/>
        <v>11.933118248485725</v>
      </c>
      <c r="K6" s="139">
        <f t="shared" si="0"/>
        <v>15.075120610237347</v>
      </c>
      <c r="L6" s="140">
        <v>28</v>
      </c>
      <c r="M6" s="141">
        <v>46</v>
      </c>
      <c r="N6" s="140">
        <v>23</v>
      </c>
      <c r="O6" s="141">
        <v>4</v>
      </c>
      <c r="P6" s="142">
        <f>H6-L6</f>
        <v>-25.6281577519179</v>
      </c>
      <c r="Q6" s="142">
        <f t="shared" ref="Q6:Q21" si="1">I6-M6</f>
        <v>24.619918893194836</v>
      </c>
      <c r="R6" s="142">
        <f>(J6+K6)-(N6+O6)</f>
        <v>8.2388587230717292E-3</v>
      </c>
    </row>
    <row r="7" spans="2:18">
      <c r="B7" s="143" t="s">
        <v>31</v>
      </c>
      <c r="C7" s="144">
        <v>427932</v>
      </c>
      <c r="D7" s="145">
        <v>77386</v>
      </c>
      <c r="E7" s="145">
        <v>184000</v>
      </c>
      <c r="F7" s="146">
        <v>122871</v>
      </c>
      <c r="G7" s="147">
        <v>43675</v>
      </c>
      <c r="H7" s="148">
        <f t="shared" ref="H7:K24" si="2">IF(D7="x","x",IF(D7="-","-",D7/$C7*100))</f>
        <v>18.083714234971911</v>
      </c>
      <c r="I7" s="149">
        <f t="shared" si="0"/>
        <v>42.997485581821408</v>
      </c>
      <c r="J7" s="148">
        <f t="shared" si="0"/>
        <v>28.712739407195535</v>
      </c>
      <c r="K7" s="150">
        <f t="shared" si="0"/>
        <v>10.206060776011142</v>
      </c>
      <c r="L7" s="151">
        <v>25</v>
      </c>
      <c r="M7" s="152">
        <v>43</v>
      </c>
      <c r="N7" s="153">
        <v>27</v>
      </c>
      <c r="O7" s="152">
        <v>5</v>
      </c>
      <c r="P7" s="154">
        <f t="shared" ref="P7:Q24" si="3">H7-L7</f>
        <v>-6.9162857650280891</v>
      </c>
      <c r="Q7" s="154">
        <f t="shared" si="1"/>
        <v>-2.5144181785918818E-3</v>
      </c>
      <c r="R7" s="154">
        <f>(J7+K7)-(N7+O7)</f>
        <v>6.9188001832066774</v>
      </c>
    </row>
    <row r="8" spans="2:18">
      <c r="B8" s="155" t="s">
        <v>32</v>
      </c>
      <c r="C8" s="135">
        <v>123095</v>
      </c>
      <c r="D8" s="136">
        <v>1101</v>
      </c>
      <c r="E8" s="136">
        <v>45392</v>
      </c>
      <c r="F8" s="137">
        <v>4458</v>
      </c>
      <c r="G8" s="138">
        <v>72144</v>
      </c>
      <c r="H8" s="156">
        <f t="shared" si="2"/>
        <v>0.89443113042771849</v>
      </c>
      <c r="I8" s="157">
        <f t="shared" si="0"/>
        <v>36.875583898614892</v>
      </c>
      <c r="J8" s="156">
        <f t="shared" si="0"/>
        <v>3.6215930785165926</v>
      </c>
      <c r="K8" s="158">
        <f t="shared" si="0"/>
        <v>58.608391892440807</v>
      </c>
      <c r="L8" s="159">
        <v>5</v>
      </c>
      <c r="M8" s="141">
        <v>44</v>
      </c>
      <c r="N8" s="140">
        <v>43</v>
      </c>
      <c r="O8" s="141">
        <v>7</v>
      </c>
      <c r="P8" s="142">
        <f t="shared" si="3"/>
        <v>-4.1055688695722816</v>
      </c>
      <c r="Q8" s="142">
        <f t="shared" si="1"/>
        <v>-7.1244161013851084</v>
      </c>
      <c r="R8" s="142">
        <f>(J8+K8)-(N8+O8)</f>
        <v>12.229984970957396</v>
      </c>
    </row>
    <row r="9" spans="2:18">
      <c r="B9" s="143" t="s">
        <v>33</v>
      </c>
      <c r="C9" s="144">
        <v>80480</v>
      </c>
      <c r="D9" s="145">
        <v>441</v>
      </c>
      <c r="E9" s="145">
        <v>25765</v>
      </c>
      <c r="F9" s="146">
        <v>28748</v>
      </c>
      <c r="G9" s="147">
        <v>25526</v>
      </c>
      <c r="H9" s="148">
        <f t="shared" si="2"/>
        <v>0.54796222664015903</v>
      </c>
      <c r="I9" s="149">
        <f t="shared" si="0"/>
        <v>32.014165009940356</v>
      </c>
      <c r="J9" s="148">
        <f t="shared" si="0"/>
        <v>35.720675944333998</v>
      </c>
      <c r="K9" s="150">
        <f t="shared" si="0"/>
        <v>31.717196819085487</v>
      </c>
      <c r="L9" s="151">
        <v>3</v>
      </c>
      <c r="M9" s="152">
        <v>38</v>
      </c>
      <c r="N9" s="153">
        <v>51</v>
      </c>
      <c r="O9" s="152">
        <v>8</v>
      </c>
      <c r="P9" s="154">
        <f t="shared" si="3"/>
        <v>-2.4520377733598409</v>
      </c>
      <c r="Q9" s="154">
        <f t="shared" si="1"/>
        <v>-5.9858349900596437</v>
      </c>
      <c r="R9" s="154">
        <f t="shared" ref="R9:R24" si="4">(J9+K9)-(N9+O9)</f>
        <v>8.4378727634194775</v>
      </c>
    </row>
    <row r="10" spans="2:18">
      <c r="B10" s="155" t="s">
        <v>34</v>
      </c>
      <c r="C10" s="135">
        <v>21810</v>
      </c>
      <c r="D10" s="136">
        <v>670</v>
      </c>
      <c r="E10" s="136">
        <v>10876</v>
      </c>
      <c r="F10" s="137">
        <v>9769</v>
      </c>
      <c r="G10" s="138">
        <v>495</v>
      </c>
      <c r="H10" s="156">
        <f t="shared" si="2"/>
        <v>3.0719853278312703</v>
      </c>
      <c r="I10" s="157">
        <f t="shared" si="0"/>
        <v>49.867033470884913</v>
      </c>
      <c r="J10" s="156">
        <f t="shared" si="0"/>
        <v>44.791380100871159</v>
      </c>
      <c r="K10" s="158">
        <f t="shared" si="0"/>
        <v>2.2696011004126548</v>
      </c>
      <c r="L10" s="159">
        <v>9</v>
      </c>
      <c r="M10" s="141">
        <v>58</v>
      </c>
      <c r="N10" s="140">
        <v>29</v>
      </c>
      <c r="O10" s="141">
        <v>4</v>
      </c>
      <c r="P10" s="142">
        <f t="shared" si="3"/>
        <v>-5.9280146721687297</v>
      </c>
      <c r="Q10" s="142">
        <f t="shared" si="1"/>
        <v>-8.1329665291150874</v>
      </c>
      <c r="R10" s="142">
        <f t="shared" si="4"/>
        <v>14.060981201283816</v>
      </c>
    </row>
    <row r="11" spans="2:18">
      <c r="B11" s="143" t="s">
        <v>35</v>
      </c>
      <c r="C11" s="144">
        <v>57707</v>
      </c>
      <c r="D11" s="145">
        <v>18735</v>
      </c>
      <c r="E11" s="145">
        <v>6453</v>
      </c>
      <c r="F11" s="146">
        <v>24344</v>
      </c>
      <c r="G11" s="147">
        <v>8175</v>
      </c>
      <c r="H11" s="148">
        <f t="shared" si="2"/>
        <v>32.465732060235325</v>
      </c>
      <c r="I11" s="149">
        <f t="shared" si="0"/>
        <v>11.182352227632695</v>
      </c>
      <c r="J11" s="148">
        <f t="shared" si="0"/>
        <v>42.1855234200357</v>
      </c>
      <c r="K11" s="150">
        <f t="shared" si="0"/>
        <v>14.16639229209628</v>
      </c>
      <c r="L11" s="151">
        <v>15</v>
      </c>
      <c r="M11" s="152">
        <v>48</v>
      </c>
      <c r="N11" s="153">
        <v>34</v>
      </c>
      <c r="O11" s="152">
        <v>3</v>
      </c>
      <c r="P11" s="154">
        <f t="shared" si="3"/>
        <v>17.465732060235325</v>
      </c>
      <c r="Q11" s="154">
        <f t="shared" si="1"/>
        <v>-36.817647772367309</v>
      </c>
      <c r="R11" s="154">
        <f t="shared" si="4"/>
        <v>19.351915712131984</v>
      </c>
    </row>
    <row r="12" spans="2:18">
      <c r="B12" s="155" t="s">
        <v>36</v>
      </c>
      <c r="C12" s="135">
        <v>206447</v>
      </c>
      <c r="D12" s="136">
        <v>14371</v>
      </c>
      <c r="E12" s="136">
        <v>69265</v>
      </c>
      <c r="F12" s="137">
        <v>52109</v>
      </c>
      <c r="G12" s="138">
        <v>70702</v>
      </c>
      <c r="H12" s="156">
        <f t="shared" si="2"/>
        <v>6.9611086622716725</v>
      </c>
      <c r="I12" s="157">
        <f t="shared" si="0"/>
        <v>33.550984029799416</v>
      </c>
      <c r="J12" s="156">
        <f t="shared" si="0"/>
        <v>25.240860850484626</v>
      </c>
      <c r="K12" s="158">
        <f t="shared" si="0"/>
        <v>34.247046457444284</v>
      </c>
      <c r="L12" s="159">
        <v>18</v>
      </c>
      <c r="M12" s="141">
        <v>43</v>
      </c>
      <c r="N12" s="140">
        <v>30</v>
      </c>
      <c r="O12" s="141">
        <v>9</v>
      </c>
      <c r="P12" s="142">
        <f t="shared" si="3"/>
        <v>-11.038891337728327</v>
      </c>
      <c r="Q12" s="142">
        <f t="shared" si="1"/>
        <v>-9.449015970200584</v>
      </c>
      <c r="R12" s="142">
        <f t="shared" si="4"/>
        <v>20.487907307928907</v>
      </c>
    </row>
    <row r="13" spans="2:18">
      <c r="B13" s="143" t="s">
        <v>37</v>
      </c>
      <c r="C13" s="144">
        <v>49848</v>
      </c>
      <c r="D13" s="145">
        <v>164</v>
      </c>
      <c r="E13" s="145">
        <v>10660</v>
      </c>
      <c r="F13" s="146">
        <v>76</v>
      </c>
      <c r="G13" s="147">
        <v>38948</v>
      </c>
      <c r="H13" s="148">
        <f t="shared" si="2"/>
        <v>0.32900016048788316</v>
      </c>
      <c r="I13" s="149">
        <f t="shared" si="0"/>
        <v>21.385010431712406</v>
      </c>
      <c r="J13" s="148">
        <f t="shared" si="0"/>
        <v>0.15246348900658002</v>
      </c>
      <c r="K13" s="150">
        <f t="shared" si="0"/>
        <v>78.13352591879314</v>
      </c>
      <c r="L13" s="151">
        <v>5</v>
      </c>
      <c r="M13" s="152">
        <v>25</v>
      </c>
      <c r="N13" s="153">
        <v>58</v>
      </c>
      <c r="O13" s="152">
        <v>12</v>
      </c>
      <c r="P13" s="154">
        <f t="shared" si="3"/>
        <v>-4.6709998395121168</v>
      </c>
      <c r="Q13" s="154">
        <f t="shared" si="1"/>
        <v>-3.6149895682875943</v>
      </c>
      <c r="R13" s="154">
        <f t="shared" si="4"/>
        <v>8.2859894077997183</v>
      </c>
    </row>
    <row r="14" spans="2:18">
      <c r="B14" s="155" t="s">
        <v>38</v>
      </c>
      <c r="C14" s="135">
        <v>256652</v>
      </c>
      <c r="D14" s="136">
        <v>62559</v>
      </c>
      <c r="E14" s="136">
        <v>86060</v>
      </c>
      <c r="F14" s="137">
        <v>89503</v>
      </c>
      <c r="G14" s="138">
        <v>18530</v>
      </c>
      <c r="H14" s="156">
        <f t="shared" si="2"/>
        <v>24.375029222449072</v>
      </c>
      <c r="I14" s="157">
        <f t="shared" si="0"/>
        <v>33.531786231940522</v>
      </c>
      <c r="J14" s="156">
        <f t="shared" si="0"/>
        <v>34.873291460810748</v>
      </c>
      <c r="K14" s="158">
        <f t="shared" si="0"/>
        <v>7.2198930847996516</v>
      </c>
      <c r="L14" s="159">
        <v>21</v>
      </c>
      <c r="M14" s="141">
        <v>48</v>
      </c>
      <c r="N14" s="140">
        <v>28</v>
      </c>
      <c r="O14" s="141">
        <v>3</v>
      </c>
      <c r="P14" s="142">
        <f t="shared" si="3"/>
        <v>3.3750292224490721</v>
      </c>
      <c r="Q14" s="142">
        <f t="shared" si="1"/>
        <v>-14.468213768059478</v>
      </c>
      <c r="R14" s="142">
        <f t="shared" si="4"/>
        <v>11.093184545610399</v>
      </c>
    </row>
    <row r="15" spans="2:18">
      <c r="B15" s="143" t="s">
        <v>39</v>
      </c>
      <c r="C15" s="144">
        <v>553774</v>
      </c>
      <c r="D15" s="145">
        <v>23573</v>
      </c>
      <c r="E15" s="145">
        <v>223484</v>
      </c>
      <c r="F15" s="146">
        <v>2864</v>
      </c>
      <c r="G15" s="147">
        <v>303853</v>
      </c>
      <c r="H15" s="148">
        <f t="shared" si="2"/>
        <v>4.2567906763408905</v>
      </c>
      <c r="I15" s="149">
        <f t="shared" si="0"/>
        <v>40.356535337520363</v>
      </c>
      <c r="J15" s="148">
        <f t="shared" si="0"/>
        <v>0.51717848797523902</v>
      </c>
      <c r="K15" s="150">
        <f t="shared" si="0"/>
        <v>54.869495498163509</v>
      </c>
      <c r="L15" s="151">
        <v>15</v>
      </c>
      <c r="M15" s="152">
        <v>49</v>
      </c>
      <c r="N15" s="153">
        <v>32</v>
      </c>
      <c r="O15" s="152">
        <v>4</v>
      </c>
      <c r="P15" s="154">
        <f t="shared" si="3"/>
        <v>-10.743209323659109</v>
      </c>
      <c r="Q15" s="154">
        <f t="shared" si="1"/>
        <v>-8.6434646624796372</v>
      </c>
      <c r="R15" s="154">
        <f t="shared" si="4"/>
        <v>19.386673986138746</v>
      </c>
    </row>
    <row r="16" spans="2:18">
      <c r="B16" s="155" t="s">
        <v>40</v>
      </c>
      <c r="C16" s="135">
        <v>130030</v>
      </c>
      <c r="D16" s="136">
        <v>2576</v>
      </c>
      <c r="E16" s="136">
        <v>49554</v>
      </c>
      <c r="F16" s="137">
        <v>12796</v>
      </c>
      <c r="G16" s="138">
        <v>65104</v>
      </c>
      <c r="H16" s="156">
        <f t="shared" si="2"/>
        <v>1.9810812889333229</v>
      </c>
      <c r="I16" s="157">
        <f t="shared" si="0"/>
        <v>38.109666999923093</v>
      </c>
      <c r="J16" s="156">
        <f t="shared" si="0"/>
        <v>9.8408059678535729</v>
      </c>
      <c r="K16" s="158">
        <f t="shared" si="0"/>
        <v>50.068445743290013</v>
      </c>
      <c r="L16" s="159">
        <v>22</v>
      </c>
      <c r="M16" s="141">
        <v>44</v>
      </c>
      <c r="N16" s="140">
        <v>31</v>
      </c>
      <c r="O16" s="141">
        <v>4</v>
      </c>
      <c r="P16" s="142">
        <f t="shared" si="3"/>
        <v>-20.018918711066679</v>
      </c>
      <c r="Q16" s="142">
        <f t="shared" si="1"/>
        <v>-5.8903330000769074</v>
      </c>
      <c r="R16" s="142">
        <f t="shared" si="4"/>
        <v>24.909251711143582</v>
      </c>
    </row>
    <row r="17" spans="2:18">
      <c r="B17" s="143" t="s">
        <v>41</v>
      </c>
      <c r="C17" s="144">
        <v>27787</v>
      </c>
      <c r="D17" s="145">
        <v>616</v>
      </c>
      <c r="E17" s="145">
        <v>8892</v>
      </c>
      <c r="F17" s="146">
        <v>1469</v>
      </c>
      <c r="G17" s="147">
        <v>16810</v>
      </c>
      <c r="H17" s="148">
        <f t="shared" si="2"/>
        <v>2.2168640011516176</v>
      </c>
      <c r="I17" s="149">
        <f t="shared" si="0"/>
        <v>32.000575808831464</v>
      </c>
      <c r="J17" s="148">
        <f t="shared" si="0"/>
        <v>5.2866448339151404</v>
      </c>
      <c r="K17" s="150">
        <f t="shared" si="0"/>
        <v>60.495915356101769</v>
      </c>
      <c r="L17" s="151">
        <v>20</v>
      </c>
      <c r="M17" s="152">
        <v>42</v>
      </c>
      <c r="N17" s="153">
        <v>32</v>
      </c>
      <c r="O17" s="152">
        <v>6</v>
      </c>
      <c r="P17" s="154">
        <f t="shared" si="3"/>
        <v>-17.783135998848383</v>
      </c>
      <c r="Q17" s="154">
        <f t="shared" si="1"/>
        <v>-9.9994241911685364</v>
      </c>
      <c r="R17" s="154">
        <f t="shared" si="4"/>
        <v>27.782560190016909</v>
      </c>
    </row>
    <row r="18" spans="2:18">
      <c r="B18" s="155" t="s">
        <v>42</v>
      </c>
      <c r="C18" s="135">
        <v>134862</v>
      </c>
      <c r="D18" s="136">
        <v>2938</v>
      </c>
      <c r="E18" s="136">
        <v>14179</v>
      </c>
      <c r="F18" s="137">
        <v>17630</v>
      </c>
      <c r="G18" s="138">
        <v>100115</v>
      </c>
      <c r="H18" s="156">
        <f t="shared" si="2"/>
        <v>2.1785232311548102</v>
      </c>
      <c r="I18" s="157">
        <f t="shared" si="0"/>
        <v>10.513710311281162</v>
      </c>
      <c r="J18" s="156">
        <f t="shared" si="0"/>
        <v>13.072622384363275</v>
      </c>
      <c r="K18" s="158">
        <f t="shared" si="0"/>
        <v>74.235144073200757</v>
      </c>
      <c r="L18" s="159">
        <v>4</v>
      </c>
      <c r="M18" s="141">
        <v>23</v>
      </c>
      <c r="N18" s="140">
        <v>63</v>
      </c>
      <c r="O18" s="141">
        <v>9</v>
      </c>
      <c r="P18" s="142">
        <f t="shared" si="3"/>
        <v>-1.8214767688451898</v>
      </c>
      <c r="Q18" s="142">
        <f t="shared" si="1"/>
        <v>-12.486289688718838</v>
      </c>
      <c r="R18" s="142">
        <f t="shared" si="4"/>
        <v>15.307766457564028</v>
      </c>
    </row>
    <row r="19" spans="2:18">
      <c r="B19" s="143" t="s">
        <v>43</v>
      </c>
      <c r="C19" s="144">
        <v>64655</v>
      </c>
      <c r="D19" s="145">
        <v>2725</v>
      </c>
      <c r="E19" s="145">
        <v>5563</v>
      </c>
      <c r="F19" s="146">
        <v>22336</v>
      </c>
      <c r="G19" s="147">
        <v>34031</v>
      </c>
      <c r="H19" s="148">
        <f t="shared" si="2"/>
        <v>4.2146779058077488</v>
      </c>
      <c r="I19" s="149">
        <f t="shared" si="0"/>
        <v>8.6041296110122953</v>
      </c>
      <c r="J19" s="148">
        <f t="shared" si="0"/>
        <v>34.546438790503444</v>
      </c>
      <c r="K19" s="150">
        <f t="shared" si="0"/>
        <v>52.634753692676519</v>
      </c>
      <c r="L19" s="151">
        <v>6</v>
      </c>
      <c r="M19" s="152">
        <v>20</v>
      </c>
      <c r="N19" s="153">
        <v>63</v>
      </c>
      <c r="O19" s="152">
        <v>11</v>
      </c>
      <c r="P19" s="154">
        <f t="shared" si="3"/>
        <v>-1.7853220941922512</v>
      </c>
      <c r="Q19" s="154">
        <f t="shared" si="1"/>
        <v>-11.395870388987705</v>
      </c>
      <c r="R19" s="154">
        <f t="shared" si="4"/>
        <v>13.181192483179956</v>
      </c>
    </row>
    <row r="20" spans="2:18">
      <c r="B20" s="155" t="s">
        <v>44</v>
      </c>
      <c r="C20" s="135">
        <v>89269</v>
      </c>
      <c r="D20" s="136">
        <v>15491</v>
      </c>
      <c r="E20" s="136">
        <v>32908</v>
      </c>
      <c r="F20" s="137">
        <v>29790</v>
      </c>
      <c r="G20" s="138">
        <v>11080</v>
      </c>
      <c r="H20" s="156">
        <f t="shared" si="2"/>
        <v>17.353168513145661</v>
      </c>
      <c r="I20" s="157">
        <f t="shared" si="0"/>
        <v>36.863860914763244</v>
      </c>
      <c r="J20" s="156">
        <f t="shared" si="0"/>
        <v>33.371047060009637</v>
      </c>
      <c r="K20" s="158">
        <f t="shared" si="0"/>
        <v>12.411923512081461</v>
      </c>
      <c r="L20" s="159">
        <v>16</v>
      </c>
      <c r="M20" s="141">
        <v>56</v>
      </c>
      <c r="N20" s="140">
        <v>26</v>
      </c>
      <c r="O20" s="141">
        <v>2</v>
      </c>
      <c r="P20" s="142">
        <f t="shared" si="3"/>
        <v>1.3531685131456612</v>
      </c>
      <c r="Q20" s="142">
        <f t="shared" si="1"/>
        <v>-19.136139085236756</v>
      </c>
      <c r="R20" s="142">
        <f t="shared" si="4"/>
        <v>17.782970572091102</v>
      </c>
    </row>
    <row r="21" spans="2:18">
      <c r="B21" s="143" t="s">
        <v>45</v>
      </c>
      <c r="C21" s="160">
        <v>64686</v>
      </c>
      <c r="D21" s="161">
        <v>682</v>
      </c>
      <c r="E21" s="161">
        <v>1631</v>
      </c>
      <c r="F21" s="146">
        <v>10711</v>
      </c>
      <c r="G21" s="162">
        <v>51662</v>
      </c>
      <c r="H21" s="148">
        <f t="shared" si="2"/>
        <v>1.0543239650001546</v>
      </c>
      <c r="I21" s="149">
        <f t="shared" si="0"/>
        <v>2.5214111245091675</v>
      </c>
      <c r="J21" s="148">
        <f t="shared" si="0"/>
        <v>16.558451596945243</v>
      </c>
      <c r="K21" s="150">
        <f t="shared" si="0"/>
        <v>79.865813313545431</v>
      </c>
      <c r="L21" s="163">
        <v>2</v>
      </c>
      <c r="M21" s="164">
        <v>21</v>
      </c>
      <c r="N21" s="165">
        <v>61</v>
      </c>
      <c r="O21" s="164">
        <v>15</v>
      </c>
      <c r="P21" s="166">
        <f t="shared" si="3"/>
        <v>-0.94567603499984543</v>
      </c>
      <c r="Q21" s="166">
        <f t="shared" si="1"/>
        <v>-18.478588875490832</v>
      </c>
      <c r="R21" s="166">
        <f t="shared" si="4"/>
        <v>20.424264910490677</v>
      </c>
    </row>
    <row r="22" spans="2:18">
      <c r="B22" s="167" t="s">
        <v>46</v>
      </c>
      <c r="C22" s="168">
        <v>517626</v>
      </c>
      <c r="D22" s="169">
        <v>8051</v>
      </c>
      <c r="E22" s="169">
        <v>103190</v>
      </c>
      <c r="F22" s="170">
        <v>83959</v>
      </c>
      <c r="G22" s="171">
        <v>322426</v>
      </c>
      <c r="H22" s="172">
        <f t="shared" si="2"/>
        <v>1.555370093465166</v>
      </c>
      <c r="I22" s="173">
        <f t="shared" si="2"/>
        <v>19.935242820105636</v>
      </c>
      <c r="J22" s="173">
        <f t="shared" si="2"/>
        <v>16.220012132311744</v>
      </c>
      <c r="K22" s="173">
        <f t="shared" si="2"/>
        <v>62.289374954117449</v>
      </c>
      <c r="L22" s="174">
        <v>4</v>
      </c>
      <c r="M22" s="175">
        <v>30</v>
      </c>
      <c r="N22" s="174">
        <v>56</v>
      </c>
      <c r="O22" s="175">
        <v>10</v>
      </c>
      <c r="P22" s="176">
        <f t="shared" si="3"/>
        <v>-2.4446299065348338</v>
      </c>
      <c r="Q22" s="176">
        <f t="shared" si="3"/>
        <v>-10.064757179894364</v>
      </c>
      <c r="R22" s="176">
        <f t="shared" si="4"/>
        <v>12.5093870864292</v>
      </c>
    </row>
    <row r="23" spans="2:18">
      <c r="B23" s="155" t="s">
        <v>47</v>
      </c>
      <c r="C23" s="177">
        <v>2138085</v>
      </c>
      <c r="D23" s="178">
        <v>224674</v>
      </c>
      <c r="E23" s="178">
        <v>930439</v>
      </c>
      <c r="F23" s="178">
        <v>389271</v>
      </c>
      <c r="G23" s="137">
        <v>593701</v>
      </c>
      <c r="H23" s="157">
        <f t="shared" si="2"/>
        <v>10.508188402238451</v>
      </c>
      <c r="I23" s="139">
        <f t="shared" si="2"/>
        <v>43.517399916280226</v>
      </c>
      <c r="J23" s="156">
        <f t="shared" si="2"/>
        <v>18.206525933253356</v>
      </c>
      <c r="K23" s="157">
        <f t="shared" si="2"/>
        <v>27.767885748227972</v>
      </c>
      <c r="L23" s="140">
        <v>21</v>
      </c>
      <c r="M23" s="141">
        <v>47</v>
      </c>
      <c r="N23" s="140">
        <v>28</v>
      </c>
      <c r="O23" s="141">
        <v>4</v>
      </c>
      <c r="P23" s="142">
        <f t="shared" si="3"/>
        <v>-10.491811597761549</v>
      </c>
      <c r="Q23" s="142">
        <f t="shared" si="3"/>
        <v>-3.4826000837197739</v>
      </c>
      <c r="R23" s="142">
        <f t="shared" si="4"/>
        <v>13.974411681481328</v>
      </c>
    </row>
    <row r="24" spans="2:18">
      <c r="B24" s="179" t="s">
        <v>48</v>
      </c>
      <c r="C24" s="180">
        <v>2655711</v>
      </c>
      <c r="D24" s="181">
        <v>232725</v>
      </c>
      <c r="E24" s="181">
        <v>1033629</v>
      </c>
      <c r="F24" s="182">
        <v>473230</v>
      </c>
      <c r="G24" s="183">
        <v>916127</v>
      </c>
      <c r="H24" s="184">
        <f t="shared" si="2"/>
        <v>8.7631899705954446</v>
      </c>
      <c r="I24" s="185">
        <f t="shared" si="2"/>
        <v>38.920989520320546</v>
      </c>
      <c r="J24" s="186">
        <f t="shared" si="2"/>
        <v>17.81933350428567</v>
      </c>
      <c r="K24" s="184">
        <f t="shared" si="2"/>
        <v>34.49648700479834</v>
      </c>
      <c r="L24" s="187">
        <v>18</v>
      </c>
      <c r="M24" s="188">
        <v>43</v>
      </c>
      <c r="N24" s="187">
        <v>34</v>
      </c>
      <c r="O24" s="188">
        <v>5</v>
      </c>
      <c r="P24" s="189">
        <f t="shared" si="3"/>
        <v>-9.2368100294045554</v>
      </c>
      <c r="Q24" s="189">
        <f t="shared" si="3"/>
        <v>-4.0790104796794537</v>
      </c>
      <c r="R24" s="189">
        <f t="shared" si="4"/>
        <v>13.315820509084006</v>
      </c>
    </row>
    <row r="25" spans="2:18">
      <c r="B25" s="277" t="s">
        <v>49</v>
      </c>
      <c r="C25" s="277"/>
      <c r="D25" s="277"/>
      <c r="E25" s="277"/>
      <c r="F25" s="277"/>
      <c r="G25" s="277"/>
      <c r="H25" s="277"/>
      <c r="I25" s="277"/>
      <c r="J25" s="277"/>
      <c r="K25" s="277"/>
      <c r="L25" s="277"/>
      <c r="M25" s="277"/>
      <c r="N25" s="277"/>
      <c r="O25" s="277"/>
      <c r="P25" s="277"/>
      <c r="Q25" s="277"/>
      <c r="R25" s="277"/>
    </row>
    <row r="26" spans="2:18" ht="15" customHeight="1">
      <c r="B26" s="276" t="s">
        <v>50</v>
      </c>
      <c r="C26" s="276"/>
      <c r="D26" s="276"/>
      <c r="E26" s="276"/>
      <c r="F26" s="276"/>
      <c r="G26" s="276"/>
      <c r="H26" s="276"/>
      <c r="I26" s="276"/>
      <c r="J26" s="276"/>
      <c r="K26" s="276"/>
      <c r="L26" s="276"/>
      <c r="M26" s="276"/>
      <c r="N26" s="276"/>
      <c r="O26" s="276"/>
      <c r="P26" s="276"/>
      <c r="Q26" s="276"/>
      <c r="R26" s="276"/>
    </row>
    <row r="27" spans="2:18" ht="30.75" customHeight="1">
      <c r="B27" s="247" t="s">
        <v>51</v>
      </c>
      <c r="C27" s="247"/>
      <c r="D27" s="247"/>
      <c r="E27" s="247"/>
      <c r="F27" s="247"/>
      <c r="G27" s="247"/>
      <c r="H27" s="247"/>
      <c r="I27" s="247"/>
      <c r="J27" s="247"/>
      <c r="K27" s="247"/>
      <c r="L27" s="247"/>
      <c r="M27" s="247"/>
      <c r="N27" s="247"/>
      <c r="O27" s="247"/>
      <c r="P27" s="247"/>
      <c r="Q27" s="247"/>
      <c r="R27" s="247"/>
    </row>
    <row r="28" spans="2:18" ht="31.2" customHeight="1">
      <c r="B28" s="249" t="s">
        <v>93</v>
      </c>
      <c r="C28" s="249"/>
      <c r="D28" s="249"/>
      <c r="E28" s="249"/>
      <c r="F28" s="249"/>
      <c r="G28" s="249"/>
      <c r="H28" s="249"/>
      <c r="I28" s="249"/>
      <c r="J28" s="249"/>
      <c r="K28" s="249"/>
      <c r="L28" s="249"/>
      <c r="M28" s="249"/>
      <c r="N28" s="249"/>
      <c r="O28" s="249"/>
      <c r="P28" s="249"/>
      <c r="Q28" s="249"/>
      <c r="R28" s="249"/>
    </row>
    <row r="29" spans="2:18" ht="30.75" customHeight="1">
      <c r="B29" s="227" t="s">
        <v>68</v>
      </c>
      <c r="C29" s="227"/>
      <c r="D29" s="227"/>
      <c r="E29" s="227"/>
      <c r="F29" s="227"/>
      <c r="G29" s="227"/>
      <c r="H29" s="227"/>
      <c r="I29" s="227"/>
      <c r="J29" s="227"/>
      <c r="K29" s="227"/>
      <c r="L29" s="227"/>
      <c r="M29" s="227"/>
      <c r="N29" s="227"/>
      <c r="O29" s="227"/>
      <c r="P29" s="227"/>
      <c r="Q29" s="227"/>
      <c r="R29" s="227"/>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7286A-F622-4994-9ADC-F67F2A623C0A}">
  <dimension ref="B2:R29"/>
  <sheetViews>
    <sheetView topLeftCell="B1" workbookViewId="0">
      <selection activeCell="B27" sqref="B27:R27"/>
    </sheetView>
  </sheetViews>
  <sheetFormatPr baseColWidth="10" defaultColWidth="9.09765625" defaultRowHeight="15.6"/>
  <cols>
    <col min="2" max="2" width="24.8984375" customWidth="1"/>
    <col min="3" max="3" width="23.09765625" customWidth="1"/>
    <col min="4" max="18" width="15.19921875" customWidth="1"/>
  </cols>
  <sheetData>
    <row r="2" spans="2:18">
      <c r="B2" s="279" t="s">
        <v>13</v>
      </c>
      <c r="C2" s="279"/>
      <c r="D2" s="279"/>
      <c r="E2" s="279"/>
      <c r="F2" s="279"/>
      <c r="G2" s="279"/>
      <c r="H2" s="279"/>
      <c r="I2" s="279"/>
      <c r="J2" s="279"/>
      <c r="K2" s="279"/>
      <c r="L2" s="279"/>
      <c r="M2" s="279"/>
      <c r="N2" s="279"/>
      <c r="O2" s="279"/>
      <c r="P2" s="279"/>
      <c r="Q2" s="279"/>
      <c r="R2" s="279"/>
    </row>
    <row r="3" spans="2:18" ht="43.5" customHeight="1">
      <c r="B3" s="252" t="s">
        <v>19</v>
      </c>
      <c r="C3" s="252" t="s">
        <v>20</v>
      </c>
      <c r="D3" s="255" t="s">
        <v>21</v>
      </c>
      <c r="E3" s="256"/>
      <c r="F3" s="256"/>
      <c r="G3" s="257"/>
      <c r="H3" s="255" t="s">
        <v>21</v>
      </c>
      <c r="I3" s="256"/>
      <c r="J3" s="256"/>
      <c r="K3" s="258"/>
      <c r="L3" s="259" t="s">
        <v>22</v>
      </c>
      <c r="M3" s="256"/>
      <c r="N3" s="256"/>
      <c r="O3" s="258"/>
      <c r="P3" s="259" t="s">
        <v>83</v>
      </c>
      <c r="Q3" s="256"/>
      <c r="R3" s="257"/>
    </row>
    <row r="4" spans="2:18" ht="28.8">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c r="B5" s="254"/>
      <c r="C5" s="22" t="s">
        <v>27</v>
      </c>
      <c r="D5" s="260" t="s">
        <v>27</v>
      </c>
      <c r="E5" s="261"/>
      <c r="F5" s="261"/>
      <c r="G5" s="262"/>
      <c r="H5" s="260" t="s">
        <v>28</v>
      </c>
      <c r="I5" s="261"/>
      <c r="J5" s="261"/>
      <c r="K5" s="263"/>
      <c r="L5" s="264" t="s">
        <v>28</v>
      </c>
      <c r="M5" s="265"/>
      <c r="N5" s="265"/>
      <c r="O5" s="266"/>
      <c r="P5" s="264" t="s">
        <v>29</v>
      </c>
      <c r="Q5" s="265"/>
      <c r="R5" s="270"/>
    </row>
    <row r="6" spans="2:18">
      <c r="B6" s="2" t="s">
        <v>30</v>
      </c>
      <c r="C6" s="23">
        <v>355612</v>
      </c>
      <c r="D6" s="9">
        <v>8544</v>
      </c>
      <c r="E6" s="9">
        <v>250037</v>
      </c>
      <c r="F6" s="10">
        <v>41360</v>
      </c>
      <c r="G6" s="14">
        <v>55671</v>
      </c>
      <c r="H6" s="97">
        <v>2.4026185842997423</v>
      </c>
      <c r="I6" s="97">
        <v>70.31174426059863</v>
      </c>
      <c r="J6" s="97">
        <v>11.630653633735646</v>
      </c>
      <c r="K6" s="97">
        <v>15.654983521365985</v>
      </c>
      <c r="L6" s="98">
        <v>31</v>
      </c>
      <c r="M6" s="99">
        <v>43</v>
      </c>
      <c r="N6" s="98">
        <v>21</v>
      </c>
      <c r="O6" s="99">
        <v>4</v>
      </c>
      <c r="P6" s="100">
        <f>H6-L6</f>
        <v>-28.597381415700259</v>
      </c>
      <c r="Q6" s="100">
        <f t="shared" ref="Q6:Q21" si="0">I6-M6</f>
        <v>27.31174426059863</v>
      </c>
      <c r="R6" s="142">
        <f>(J6+K6)-(N6+O6)</f>
        <v>2.2856371551016323</v>
      </c>
    </row>
    <row r="7" spans="2:18">
      <c r="B7" s="6" t="s">
        <v>31</v>
      </c>
      <c r="C7" s="24">
        <v>419190</v>
      </c>
      <c r="D7" s="12">
        <v>79172</v>
      </c>
      <c r="E7" s="12">
        <v>174082</v>
      </c>
      <c r="F7" s="13">
        <v>118786</v>
      </c>
      <c r="G7" s="11">
        <v>47150</v>
      </c>
      <c r="H7" s="101">
        <v>18.88690092798015</v>
      </c>
      <c r="I7" s="102">
        <v>41.528185309764069</v>
      </c>
      <c r="J7" s="101">
        <v>28.337030940623581</v>
      </c>
      <c r="K7" s="103">
        <v>11.247882821632196</v>
      </c>
      <c r="L7" s="104">
        <v>25</v>
      </c>
      <c r="M7" s="105">
        <v>43</v>
      </c>
      <c r="N7" s="106">
        <v>27</v>
      </c>
      <c r="O7" s="105">
        <v>5</v>
      </c>
      <c r="P7" s="107">
        <f t="shared" ref="P7:Q24" si="1">H7-L7</f>
        <v>-6.1130990720198497</v>
      </c>
      <c r="Q7" s="107">
        <f t="shared" si="0"/>
        <v>-1.4718146902359308</v>
      </c>
      <c r="R7" s="154">
        <f>(J7+K7)-(N7+O7)</f>
        <v>7.5849137622557805</v>
      </c>
    </row>
    <row r="8" spans="2:18">
      <c r="B8" s="3" t="s">
        <v>32</v>
      </c>
      <c r="C8" s="23">
        <v>122063</v>
      </c>
      <c r="D8" s="9">
        <v>1137</v>
      </c>
      <c r="E8" s="9">
        <v>42305</v>
      </c>
      <c r="F8" s="10">
        <v>4431</v>
      </c>
      <c r="G8" s="14">
        <v>74190</v>
      </c>
      <c r="H8" s="108">
        <v>0.9314861997493098</v>
      </c>
      <c r="I8" s="109">
        <v>34.658332172730475</v>
      </c>
      <c r="J8" s="108">
        <v>3.6300926570705294</v>
      </c>
      <c r="K8" s="110">
        <v>60.780088970449683</v>
      </c>
      <c r="L8" s="111">
        <v>3</v>
      </c>
      <c r="M8" s="99">
        <v>45</v>
      </c>
      <c r="N8" s="98">
        <v>44</v>
      </c>
      <c r="O8" s="99">
        <v>7</v>
      </c>
      <c r="P8" s="100">
        <f t="shared" si="1"/>
        <v>-2.06851380025069</v>
      </c>
      <c r="Q8" s="100">
        <f t="shared" si="0"/>
        <v>-10.341667827269525</v>
      </c>
      <c r="R8" s="142">
        <f>(J8+K8)-(N8+O8)</f>
        <v>13.410181627520217</v>
      </c>
    </row>
    <row r="9" spans="2:18">
      <c r="B9" s="6" t="s">
        <v>33</v>
      </c>
      <c r="C9" s="24">
        <v>79388</v>
      </c>
      <c r="D9" s="12">
        <v>537</v>
      </c>
      <c r="E9" s="12">
        <v>25624</v>
      </c>
      <c r="F9" s="13">
        <v>27761</v>
      </c>
      <c r="G9" s="11">
        <v>25466</v>
      </c>
      <c r="H9" s="101">
        <v>0.67642464856149542</v>
      </c>
      <c r="I9" s="102">
        <v>32.276918425958584</v>
      </c>
      <c r="J9" s="101">
        <v>34.968761021816903</v>
      </c>
      <c r="K9" s="103">
        <v>32.07789590366302</v>
      </c>
      <c r="L9" s="104">
        <v>4</v>
      </c>
      <c r="M9" s="105">
        <v>36</v>
      </c>
      <c r="N9" s="106">
        <v>50</v>
      </c>
      <c r="O9" s="105">
        <v>10</v>
      </c>
      <c r="P9" s="107">
        <f t="shared" si="1"/>
        <v>-3.3235753514385045</v>
      </c>
      <c r="Q9" s="107">
        <f t="shared" si="0"/>
        <v>-3.7230815740414158</v>
      </c>
      <c r="R9" s="154">
        <f t="shared" ref="R9:R24" si="2">(J9+K9)-(N9+O9)</f>
        <v>7.0466569254799225</v>
      </c>
    </row>
    <row r="10" spans="2:18">
      <c r="B10" s="3" t="s">
        <v>34</v>
      </c>
      <c r="C10" s="23">
        <v>20989</v>
      </c>
      <c r="D10" s="9">
        <v>748</v>
      </c>
      <c r="E10" s="9">
        <v>10120</v>
      </c>
      <c r="F10" s="10">
        <v>8437</v>
      </c>
      <c r="G10" s="14">
        <v>1684</v>
      </c>
      <c r="H10" s="108">
        <v>3.5637714993568061</v>
      </c>
      <c r="I10" s="109">
        <v>48.215732050121488</v>
      </c>
      <c r="J10" s="108">
        <v>40.197246176568683</v>
      </c>
      <c r="K10" s="110">
        <v>8.0232502739530229</v>
      </c>
      <c r="L10" s="111">
        <v>8</v>
      </c>
      <c r="M10" s="99">
        <v>58</v>
      </c>
      <c r="N10" s="98">
        <v>29</v>
      </c>
      <c r="O10" s="99">
        <v>4</v>
      </c>
      <c r="P10" s="100">
        <f t="shared" si="1"/>
        <v>-4.4362285006431943</v>
      </c>
      <c r="Q10" s="100">
        <f t="shared" si="0"/>
        <v>-9.7842679498785117</v>
      </c>
      <c r="R10" s="142">
        <f t="shared" si="2"/>
        <v>15.220496450521708</v>
      </c>
    </row>
    <row r="11" spans="2:18">
      <c r="B11" s="6" t="s">
        <v>35</v>
      </c>
      <c r="C11" s="24">
        <v>57661</v>
      </c>
      <c r="D11" s="12">
        <v>19478</v>
      </c>
      <c r="E11" s="12">
        <v>5938</v>
      </c>
      <c r="F11" s="13">
        <v>23350</v>
      </c>
      <c r="G11" s="11">
        <v>8895</v>
      </c>
      <c r="H11" s="101">
        <v>33.780198054144051</v>
      </c>
      <c r="I11" s="102">
        <v>10.298121780753021</v>
      </c>
      <c r="J11" s="101">
        <v>40.495308787568717</v>
      </c>
      <c r="K11" s="103">
        <v>15.42637137753421</v>
      </c>
      <c r="L11" s="104">
        <v>17</v>
      </c>
      <c r="M11" s="105">
        <v>46</v>
      </c>
      <c r="N11" s="106">
        <v>34</v>
      </c>
      <c r="O11" s="105">
        <v>3</v>
      </c>
      <c r="P11" s="107">
        <f t="shared" si="1"/>
        <v>16.780198054144051</v>
      </c>
      <c r="Q11" s="107">
        <f t="shared" si="0"/>
        <v>-35.701878219246979</v>
      </c>
      <c r="R11" s="154">
        <f t="shared" si="2"/>
        <v>18.921680165102927</v>
      </c>
    </row>
    <row r="12" spans="2:18">
      <c r="B12" s="3" t="s">
        <v>36</v>
      </c>
      <c r="C12" s="23">
        <v>203891</v>
      </c>
      <c r="D12" s="9">
        <v>15262</v>
      </c>
      <c r="E12" s="9">
        <v>69100</v>
      </c>
      <c r="F12" s="10">
        <v>49433</v>
      </c>
      <c r="G12" s="14">
        <v>70096</v>
      </c>
      <c r="H12" s="108">
        <v>7.4853720860655937</v>
      </c>
      <c r="I12" s="109">
        <v>33.890657262949318</v>
      </c>
      <c r="J12" s="108">
        <v>24.244817083637827</v>
      </c>
      <c r="K12" s="110">
        <v>34.379153567347259</v>
      </c>
      <c r="L12" s="111">
        <v>19</v>
      </c>
      <c r="M12" s="99">
        <v>43</v>
      </c>
      <c r="N12" s="98">
        <v>30</v>
      </c>
      <c r="O12" s="99">
        <v>7</v>
      </c>
      <c r="P12" s="100">
        <f t="shared" si="1"/>
        <v>-11.514627913934406</v>
      </c>
      <c r="Q12" s="100">
        <f t="shared" si="0"/>
        <v>-9.1093427370506816</v>
      </c>
      <c r="R12" s="142">
        <f t="shared" si="2"/>
        <v>21.623970650985086</v>
      </c>
    </row>
    <row r="13" spans="2:18">
      <c r="B13" s="6" t="s">
        <v>37</v>
      </c>
      <c r="C13" s="24">
        <v>50049</v>
      </c>
      <c r="D13" s="12">
        <v>255</v>
      </c>
      <c r="E13" s="12">
        <v>11234</v>
      </c>
      <c r="F13" s="13">
        <v>65</v>
      </c>
      <c r="G13" s="11">
        <v>38495</v>
      </c>
      <c r="H13" s="101">
        <v>0.50950068932446202</v>
      </c>
      <c r="I13" s="102">
        <v>22.446002917141204</v>
      </c>
      <c r="J13" s="101">
        <v>0.12987272472976483</v>
      </c>
      <c r="K13" s="103">
        <v>76.914623668804566</v>
      </c>
      <c r="L13" s="104">
        <v>5</v>
      </c>
      <c r="M13" s="105">
        <v>25</v>
      </c>
      <c r="N13" s="106">
        <v>57</v>
      </c>
      <c r="O13" s="105">
        <v>12</v>
      </c>
      <c r="P13" s="107">
        <f t="shared" si="1"/>
        <v>-4.4904993106755384</v>
      </c>
      <c r="Q13" s="107">
        <f t="shared" si="0"/>
        <v>-2.5539970828587961</v>
      </c>
      <c r="R13" s="154">
        <f t="shared" si="2"/>
        <v>8.044496393534331</v>
      </c>
    </row>
    <row r="14" spans="2:18">
      <c r="B14" s="3" t="s">
        <v>38</v>
      </c>
      <c r="C14" s="23">
        <v>250519</v>
      </c>
      <c r="D14" s="9">
        <v>66112</v>
      </c>
      <c r="E14" s="9">
        <v>80439</v>
      </c>
      <c r="F14" s="10">
        <v>84491</v>
      </c>
      <c r="G14" s="14">
        <v>19477</v>
      </c>
      <c r="H14" s="108">
        <v>26.390014330250398</v>
      </c>
      <c r="I14" s="109">
        <v>32.108941836746915</v>
      </c>
      <c r="J14" s="108">
        <v>33.726384026760449</v>
      </c>
      <c r="K14" s="110">
        <v>7.7746598062422416</v>
      </c>
      <c r="L14" s="111">
        <v>24</v>
      </c>
      <c r="M14" s="99">
        <v>46</v>
      </c>
      <c r="N14" s="98">
        <v>26</v>
      </c>
      <c r="O14" s="99">
        <v>3</v>
      </c>
      <c r="P14" s="100">
        <f t="shared" si="1"/>
        <v>2.3900143302503984</v>
      </c>
      <c r="Q14" s="100">
        <f t="shared" si="0"/>
        <v>-13.891058163253085</v>
      </c>
      <c r="R14" s="142">
        <f t="shared" si="2"/>
        <v>12.50104383300269</v>
      </c>
    </row>
    <row r="15" spans="2:18">
      <c r="B15" s="6" t="s">
        <v>39</v>
      </c>
      <c r="C15" s="24">
        <v>547890</v>
      </c>
      <c r="D15" s="12">
        <v>25637</v>
      </c>
      <c r="E15" s="12">
        <v>223996</v>
      </c>
      <c r="F15" s="13">
        <v>3231</v>
      </c>
      <c r="G15" s="11">
        <v>295026</v>
      </c>
      <c r="H15" s="101">
        <v>4.6792239318111299</v>
      </c>
      <c r="I15" s="102">
        <v>40.883389001441891</v>
      </c>
      <c r="J15" s="101">
        <v>0.58971691397908343</v>
      </c>
      <c r="K15" s="103">
        <v>53.84767015276789</v>
      </c>
      <c r="L15" s="104">
        <v>17</v>
      </c>
      <c r="M15" s="105">
        <v>48</v>
      </c>
      <c r="N15" s="106">
        <v>29</v>
      </c>
      <c r="O15" s="105">
        <v>5</v>
      </c>
      <c r="P15" s="107">
        <f t="shared" si="1"/>
        <v>-12.32077606818887</v>
      </c>
      <c r="Q15" s="107">
        <f t="shared" si="0"/>
        <v>-7.1166109985581087</v>
      </c>
      <c r="R15" s="154">
        <f t="shared" si="2"/>
        <v>20.437387066746972</v>
      </c>
    </row>
    <row r="16" spans="2:18">
      <c r="B16" s="3" t="s">
        <v>40</v>
      </c>
      <c r="C16" s="23">
        <v>128775</v>
      </c>
      <c r="D16" s="9">
        <v>4238</v>
      </c>
      <c r="E16" s="9">
        <v>44311</v>
      </c>
      <c r="F16" s="10">
        <v>24943</v>
      </c>
      <c r="G16" s="14">
        <v>55283</v>
      </c>
      <c r="H16" s="108">
        <v>3.2910114540865849</v>
      </c>
      <c r="I16" s="109">
        <v>34.409629198213935</v>
      </c>
      <c r="J16" s="108">
        <v>19.369442826635606</v>
      </c>
      <c r="K16" s="110">
        <v>42.929916521063873</v>
      </c>
      <c r="L16" s="111">
        <v>22</v>
      </c>
      <c r="M16" s="99">
        <v>43</v>
      </c>
      <c r="N16" s="98">
        <v>31</v>
      </c>
      <c r="O16" s="99">
        <v>4</v>
      </c>
      <c r="P16" s="100">
        <f t="shared" si="1"/>
        <v>-18.708988545913414</v>
      </c>
      <c r="Q16" s="100">
        <f t="shared" si="0"/>
        <v>-8.5903708017860652</v>
      </c>
      <c r="R16" s="142">
        <f t="shared" si="2"/>
        <v>27.299359347699479</v>
      </c>
    </row>
    <row r="17" spans="2:18">
      <c r="B17" s="6" t="s">
        <v>41</v>
      </c>
      <c r="C17" s="24">
        <v>27638</v>
      </c>
      <c r="D17" s="12">
        <v>489</v>
      </c>
      <c r="E17" s="12">
        <v>9817</v>
      </c>
      <c r="F17" s="13">
        <v>1551</v>
      </c>
      <c r="G17" s="11">
        <v>15781</v>
      </c>
      <c r="H17" s="101">
        <v>1.7693031333671034</v>
      </c>
      <c r="I17" s="102">
        <v>35.519936319560024</v>
      </c>
      <c r="J17" s="101">
        <v>5.6118387727042478</v>
      </c>
      <c r="K17" s="103">
        <v>57.098921774368627</v>
      </c>
      <c r="L17" s="104">
        <v>19</v>
      </c>
      <c r="M17" s="105">
        <v>40</v>
      </c>
      <c r="N17" s="106">
        <v>33</v>
      </c>
      <c r="O17" s="105">
        <v>8</v>
      </c>
      <c r="P17" s="107">
        <f t="shared" si="1"/>
        <v>-17.230696866632897</v>
      </c>
      <c r="Q17" s="107">
        <f t="shared" si="0"/>
        <v>-4.4800636804399758</v>
      </c>
      <c r="R17" s="154">
        <f t="shared" si="2"/>
        <v>21.710760547072873</v>
      </c>
    </row>
    <row r="18" spans="2:18">
      <c r="B18" s="3" t="s">
        <v>42</v>
      </c>
      <c r="C18" s="23">
        <v>135591</v>
      </c>
      <c r="D18" s="9">
        <v>3078</v>
      </c>
      <c r="E18" s="9">
        <v>14921</v>
      </c>
      <c r="F18" s="10">
        <v>17471</v>
      </c>
      <c r="G18" s="14">
        <v>100121</v>
      </c>
      <c r="H18" s="108">
        <v>2.2700621722680707</v>
      </c>
      <c r="I18" s="109">
        <v>11.004417697339793</v>
      </c>
      <c r="J18" s="108">
        <v>12.885073493078449</v>
      </c>
      <c r="K18" s="110">
        <v>73.84044663731369</v>
      </c>
      <c r="L18" s="111">
        <v>5</v>
      </c>
      <c r="M18" s="99">
        <v>25</v>
      </c>
      <c r="N18" s="98">
        <v>62</v>
      </c>
      <c r="O18" s="99">
        <v>9</v>
      </c>
      <c r="P18" s="100">
        <f t="shared" si="1"/>
        <v>-2.7299378277319293</v>
      </c>
      <c r="Q18" s="100">
        <f t="shared" si="0"/>
        <v>-13.995582302660207</v>
      </c>
      <c r="R18" s="142">
        <f t="shared" si="2"/>
        <v>15.725520130392141</v>
      </c>
    </row>
    <row r="19" spans="2:18">
      <c r="B19" s="6" t="s">
        <v>43</v>
      </c>
      <c r="C19" s="24">
        <v>64943</v>
      </c>
      <c r="D19" s="12">
        <v>2968</v>
      </c>
      <c r="E19" s="12">
        <v>5391</v>
      </c>
      <c r="F19" s="13">
        <v>22637</v>
      </c>
      <c r="G19" s="11">
        <v>33947</v>
      </c>
      <c r="H19" s="101">
        <v>4.570161526261491</v>
      </c>
      <c r="I19" s="102">
        <v>8.3011256024513802</v>
      </c>
      <c r="J19" s="101">
        <v>34.856720508753831</v>
      </c>
      <c r="K19" s="103">
        <v>52.271992362533304</v>
      </c>
      <c r="L19" s="104">
        <v>5</v>
      </c>
      <c r="M19" s="105">
        <v>23</v>
      </c>
      <c r="N19" s="106">
        <v>58</v>
      </c>
      <c r="O19" s="105">
        <v>13</v>
      </c>
      <c r="P19" s="107">
        <f t="shared" si="1"/>
        <v>-0.42983847373850903</v>
      </c>
      <c r="Q19" s="107">
        <f t="shared" si="0"/>
        <v>-14.69887439754862</v>
      </c>
      <c r="R19" s="154">
        <f t="shared" si="2"/>
        <v>16.128712871287135</v>
      </c>
    </row>
    <row r="20" spans="2:18">
      <c r="B20" s="3" t="s">
        <v>44</v>
      </c>
      <c r="C20" s="23">
        <v>87943</v>
      </c>
      <c r="D20" s="9">
        <v>17775</v>
      </c>
      <c r="E20" s="9">
        <v>31441</v>
      </c>
      <c r="F20" s="10">
        <v>27724</v>
      </c>
      <c r="G20" s="14">
        <v>11003</v>
      </c>
      <c r="H20" s="108">
        <v>20.211955471157456</v>
      </c>
      <c r="I20" s="109">
        <v>35.75156635548025</v>
      </c>
      <c r="J20" s="108">
        <v>31.52496503416986</v>
      </c>
      <c r="K20" s="110">
        <v>12.511513139192431</v>
      </c>
      <c r="L20" s="111">
        <v>18</v>
      </c>
      <c r="M20" s="99">
        <v>50</v>
      </c>
      <c r="N20" s="98">
        <v>27</v>
      </c>
      <c r="O20" s="99">
        <v>4</v>
      </c>
      <c r="P20" s="100">
        <f t="shared" si="1"/>
        <v>2.2119554711574558</v>
      </c>
      <c r="Q20" s="100">
        <f t="shared" si="0"/>
        <v>-14.24843364451975</v>
      </c>
      <c r="R20" s="142">
        <f t="shared" si="2"/>
        <v>13.036478173362291</v>
      </c>
    </row>
    <row r="21" spans="2:18">
      <c r="B21" s="6" t="s">
        <v>45</v>
      </c>
      <c r="C21" s="25">
        <v>65759</v>
      </c>
      <c r="D21" s="16">
        <v>749</v>
      </c>
      <c r="E21" s="16">
        <v>1668</v>
      </c>
      <c r="F21" s="13">
        <v>11987</v>
      </c>
      <c r="G21" s="15">
        <v>51355</v>
      </c>
      <c r="H21" s="101">
        <v>1.1390075883149073</v>
      </c>
      <c r="I21" s="102">
        <v>2.5365349229763225</v>
      </c>
      <c r="J21" s="101">
        <v>18.228683526209341</v>
      </c>
      <c r="K21" s="103">
        <v>78.095773962499422</v>
      </c>
      <c r="L21" s="112">
        <v>4</v>
      </c>
      <c r="M21" s="113">
        <v>21</v>
      </c>
      <c r="N21" s="114">
        <v>63</v>
      </c>
      <c r="O21" s="113">
        <v>12</v>
      </c>
      <c r="P21" s="115">
        <f t="shared" si="1"/>
        <v>-2.8609924116850927</v>
      </c>
      <c r="Q21" s="115">
        <f t="shared" si="0"/>
        <v>-18.463465077023677</v>
      </c>
      <c r="R21" s="166">
        <f t="shared" si="2"/>
        <v>21.324457488708759</v>
      </c>
    </row>
    <row r="22" spans="2:18">
      <c r="B22" s="4" t="s">
        <v>46</v>
      </c>
      <c r="C22" s="26">
        <v>517793</v>
      </c>
      <c r="D22" s="17">
        <v>8724</v>
      </c>
      <c r="E22" s="17">
        <v>101143</v>
      </c>
      <c r="F22" s="8">
        <v>84352</v>
      </c>
      <c r="G22" s="29">
        <v>323574</v>
      </c>
      <c r="H22" s="116">
        <v>1.6848431709196532</v>
      </c>
      <c r="I22" s="117">
        <v>19.533481526401477</v>
      </c>
      <c r="J22" s="117">
        <v>16.290679866278609</v>
      </c>
      <c r="K22" s="117">
        <v>62.490995436400269</v>
      </c>
      <c r="L22" s="118">
        <v>4</v>
      </c>
      <c r="M22" s="119">
        <v>30</v>
      </c>
      <c r="N22" s="118">
        <v>55</v>
      </c>
      <c r="O22" s="119">
        <v>10</v>
      </c>
      <c r="P22" s="120">
        <f t="shared" si="1"/>
        <v>-2.3151568290803466</v>
      </c>
      <c r="Q22" s="120">
        <f t="shared" si="1"/>
        <v>-10.466518473598523</v>
      </c>
      <c r="R22" s="176">
        <f t="shared" si="2"/>
        <v>13.781675302678877</v>
      </c>
    </row>
    <row r="23" spans="2:18">
      <c r="B23" s="3" t="s">
        <v>47</v>
      </c>
      <c r="C23" s="64">
        <v>2100108</v>
      </c>
      <c r="D23" s="18">
        <v>237455</v>
      </c>
      <c r="E23" s="18">
        <v>899281</v>
      </c>
      <c r="F23" s="18">
        <v>383306</v>
      </c>
      <c r="G23" s="10">
        <v>580066</v>
      </c>
      <c r="H23" s="109">
        <v>11.306799459837304</v>
      </c>
      <c r="I23" s="97">
        <v>42.820702554344827</v>
      </c>
      <c r="J23" s="108">
        <v>18.251728006369198</v>
      </c>
      <c r="K23" s="109">
        <v>27.620769979448678</v>
      </c>
      <c r="L23" s="98">
        <v>22</v>
      </c>
      <c r="M23" s="99">
        <v>45</v>
      </c>
      <c r="N23" s="98">
        <v>27</v>
      </c>
      <c r="O23" s="99">
        <v>5</v>
      </c>
      <c r="P23" s="100">
        <f t="shared" si="1"/>
        <v>-10.693200540162696</v>
      </c>
      <c r="Q23" s="100">
        <f t="shared" si="1"/>
        <v>-2.1792974456551732</v>
      </c>
      <c r="R23" s="142">
        <f t="shared" si="2"/>
        <v>13.872497985817873</v>
      </c>
    </row>
    <row r="24" spans="2:18">
      <c r="B24" s="5" t="s">
        <v>48</v>
      </c>
      <c r="C24" s="27">
        <v>2617901</v>
      </c>
      <c r="D24" s="19">
        <v>246179</v>
      </c>
      <c r="E24" s="19">
        <v>1000424</v>
      </c>
      <c r="F24" s="65">
        <v>467658</v>
      </c>
      <c r="G24" s="66">
        <v>903640</v>
      </c>
      <c r="H24" s="121">
        <v>9.4036787487380167</v>
      </c>
      <c r="I24" s="122">
        <v>38.214737684885712</v>
      </c>
      <c r="J24" s="123">
        <v>17.863853522344812</v>
      </c>
      <c r="K24" s="121">
        <v>34.51773004403146</v>
      </c>
      <c r="L24" s="124">
        <v>19</v>
      </c>
      <c r="M24" s="125">
        <v>42</v>
      </c>
      <c r="N24" s="124">
        <v>33</v>
      </c>
      <c r="O24" s="125">
        <v>6</v>
      </c>
      <c r="P24" s="126">
        <f t="shared" si="1"/>
        <v>-9.5963212512619833</v>
      </c>
      <c r="Q24" s="126">
        <f t="shared" si="1"/>
        <v>-3.7852623151142879</v>
      </c>
      <c r="R24" s="189">
        <f t="shared" si="2"/>
        <v>13.381583566376271</v>
      </c>
    </row>
    <row r="25" spans="2:18" ht="15.75" customHeight="1">
      <c r="B25" s="277" t="s">
        <v>49</v>
      </c>
      <c r="C25" s="277"/>
      <c r="D25" s="277"/>
      <c r="E25" s="277"/>
      <c r="F25" s="277"/>
      <c r="G25" s="277"/>
      <c r="H25" s="277"/>
      <c r="I25" s="277"/>
      <c r="J25" s="277"/>
      <c r="K25" s="277"/>
      <c r="L25" s="277"/>
      <c r="M25" s="277"/>
      <c r="N25" s="277"/>
      <c r="O25" s="277"/>
      <c r="P25" s="277"/>
      <c r="Q25" s="277"/>
      <c r="R25" s="277"/>
    </row>
    <row r="26" spans="2:18" ht="15.75" customHeight="1">
      <c r="B26" s="278" t="s">
        <v>50</v>
      </c>
      <c r="C26" s="278"/>
      <c r="D26" s="278"/>
      <c r="E26" s="278"/>
      <c r="F26" s="278"/>
      <c r="G26" s="278"/>
      <c r="H26" s="278"/>
      <c r="I26" s="278"/>
      <c r="J26" s="278"/>
      <c r="K26" s="278"/>
      <c r="L26" s="278"/>
      <c r="M26" s="278"/>
      <c r="N26" s="278"/>
      <c r="O26" s="278"/>
      <c r="P26" s="278"/>
      <c r="Q26" s="278"/>
      <c r="R26" s="278"/>
    </row>
    <row r="27" spans="2:18" ht="36" customHeight="1">
      <c r="B27" s="282" t="s">
        <v>51</v>
      </c>
      <c r="C27" s="282"/>
      <c r="D27" s="282"/>
      <c r="E27" s="282"/>
      <c r="F27" s="282"/>
      <c r="G27" s="282"/>
      <c r="H27" s="282"/>
      <c r="I27" s="282"/>
      <c r="J27" s="282"/>
      <c r="K27" s="282"/>
      <c r="L27" s="282"/>
      <c r="M27" s="282"/>
      <c r="N27" s="282"/>
      <c r="O27" s="282"/>
      <c r="P27" s="282"/>
      <c r="Q27" s="282"/>
      <c r="R27" s="282"/>
    </row>
    <row r="28" spans="2:18" ht="51" customHeight="1">
      <c r="B28" s="249" t="s">
        <v>92</v>
      </c>
      <c r="C28" s="249"/>
      <c r="D28" s="249"/>
      <c r="E28" s="249"/>
      <c r="F28" s="249"/>
      <c r="G28" s="249"/>
      <c r="H28" s="249"/>
      <c r="I28" s="249"/>
      <c r="J28" s="249"/>
      <c r="K28" s="249"/>
      <c r="L28" s="249"/>
      <c r="M28" s="249"/>
      <c r="N28" s="249"/>
      <c r="O28" s="249"/>
      <c r="P28" s="249"/>
      <c r="Q28" s="249"/>
      <c r="R28" s="249"/>
    </row>
    <row r="29" spans="2:18" ht="15.75" customHeight="1">
      <c r="B29" s="249" t="s">
        <v>52</v>
      </c>
      <c r="C29" s="249"/>
      <c r="D29" s="249"/>
      <c r="E29" s="249"/>
      <c r="F29" s="249"/>
      <c r="G29" s="249"/>
      <c r="H29" s="249"/>
      <c r="I29" s="249"/>
      <c r="J29" s="249"/>
      <c r="K29" s="249"/>
      <c r="L29" s="249"/>
      <c r="M29" s="249"/>
      <c r="N29" s="249"/>
      <c r="O29" s="249"/>
      <c r="P29" s="249"/>
      <c r="Q29" s="249"/>
      <c r="R29" s="249"/>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3796B-DF40-4DBD-923C-AC7FE9A99E5A}">
  <dimension ref="B2:R29"/>
  <sheetViews>
    <sheetView topLeftCell="C1" workbookViewId="0">
      <selection activeCell="B27" sqref="B27:R27"/>
    </sheetView>
  </sheetViews>
  <sheetFormatPr baseColWidth="10" defaultColWidth="9.09765625" defaultRowHeight="15.6"/>
  <cols>
    <col min="2" max="2" width="24.8984375" customWidth="1"/>
    <col min="3" max="3" width="23.09765625" customWidth="1"/>
    <col min="4" max="18" width="15.19921875" customWidth="1"/>
  </cols>
  <sheetData>
    <row r="2" spans="2:18">
      <c r="B2" s="279" t="s">
        <v>14</v>
      </c>
      <c r="C2" s="279"/>
      <c r="D2" s="279"/>
      <c r="E2" s="279"/>
      <c r="F2" s="279"/>
      <c r="G2" s="279"/>
      <c r="H2" s="279"/>
      <c r="I2" s="279"/>
      <c r="J2" s="279"/>
      <c r="K2" s="279"/>
      <c r="L2" s="279"/>
      <c r="M2" s="279"/>
      <c r="N2" s="279"/>
      <c r="O2" s="279"/>
      <c r="P2" s="279"/>
      <c r="Q2" s="279"/>
      <c r="R2" s="279"/>
    </row>
    <row r="3" spans="2:18" ht="30" customHeight="1">
      <c r="B3" s="252" t="s">
        <v>19</v>
      </c>
      <c r="C3" s="252" t="s">
        <v>20</v>
      </c>
      <c r="D3" s="255" t="s">
        <v>21</v>
      </c>
      <c r="E3" s="256"/>
      <c r="F3" s="256"/>
      <c r="G3" s="257"/>
      <c r="H3" s="255" t="s">
        <v>21</v>
      </c>
      <c r="I3" s="256"/>
      <c r="J3" s="256"/>
      <c r="K3" s="258"/>
      <c r="L3" s="259" t="s">
        <v>53</v>
      </c>
      <c r="M3" s="256"/>
      <c r="N3" s="256"/>
      <c r="O3" s="258"/>
      <c r="P3" s="259" t="s">
        <v>84</v>
      </c>
      <c r="Q3" s="256"/>
      <c r="R3" s="257"/>
    </row>
    <row r="4" spans="2:18" ht="42.75"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c r="B5" s="254"/>
      <c r="C5" s="22" t="s">
        <v>27</v>
      </c>
      <c r="D5" s="260" t="s">
        <v>27</v>
      </c>
      <c r="E5" s="261"/>
      <c r="F5" s="261"/>
      <c r="G5" s="262"/>
      <c r="H5" s="260" t="s">
        <v>28</v>
      </c>
      <c r="I5" s="261"/>
      <c r="J5" s="261"/>
      <c r="K5" s="263"/>
      <c r="L5" s="264" t="s">
        <v>28</v>
      </c>
      <c r="M5" s="265"/>
      <c r="N5" s="265"/>
      <c r="O5" s="266"/>
      <c r="P5" s="264" t="s">
        <v>29</v>
      </c>
      <c r="Q5" s="265"/>
      <c r="R5" s="270"/>
    </row>
    <row r="6" spans="2:18">
      <c r="B6" s="2" t="s">
        <v>30</v>
      </c>
      <c r="C6" s="23">
        <v>349223</v>
      </c>
      <c r="D6" s="9">
        <v>8333</v>
      </c>
      <c r="E6" s="9">
        <v>243543</v>
      </c>
      <c r="F6" s="10">
        <v>39697</v>
      </c>
      <c r="G6" s="14">
        <v>57650</v>
      </c>
      <c r="H6" s="97">
        <v>2.3861544056376585</v>
      </c>
      <c r="I6" s="97">
        <v>69.73853383081871</v>
      </c>
      <c r="J6" s="97">
        <v>11.367235262282268</v>
      </c>
      <c r="K6" s="97">
        <v>16.508076501261371</v>
      </c>
      <c r="L6" s="98">
        <v>33</v>
      </c>
      <c r="M6" s="99">
        <v>40</v>
      </c>
      <c r="N6" s="98">
        <v>23</v>
      </c>
      <c r="O6" s="99">
        <v>3</v>
      </c>
      <c r="P6" s="100">
        <f>H6-L6</f>
        <v>-30.613845594362342</v>
      </c>
      <c r="Q6" s="100">
        <f t="shared" ref="Q6:Q21" si="0">I6-M6</f>
        <v>29.73853383081871</v>
      </c>
      <c r="R6" s="142">
        <f>(J6+K6)-(N6+O6)</f>
        <v>1.8753117635436389</v>
      </c>
    </row>
    <row r="7" spans="2:18">
      <c r="B7" s="6" t="s">
        <v>31</v>
      </c>
      <c r="C7" s="24">
        <v>406637</v>
      </c>
      <c r="D7" s="12">
        <v>75829</v>
      </c>
      <c r="E7" s="12">
        <v>163602</v>
      </c>
      <c r="F7" s="13">
        <v>114613</v>
      </c>
      <c r="G7" s="11">
        <v>52593</v>
      </c>
      <c r="H7" s="101">
        <v>18.647835784741673</v>
      </c>
      <c r="I7" s="102">
        <v>40.232935025587935</v>
      </c>
      <c r="J7" s="101">
        <v>28.185580751382684</v>
      </c>
      <c r="K7" s="103">
        <v>12.933648438287712</v>
      </c>
      <c r="L7" s="104">
        <v>27</v>
      </c>
      <c r="M7" s="105">
        <v>41</v>
      </c>
      <c r="N7" s="106">
        <v>28</v>
      </c>
      <c r="O7" s="105">
        <v>3</v>
      </c>
      <c r="P7" s="107">
        <f t="shared" ref="P7:Q24" si="1">H7-L7</f>
        <v>-8.3521642152583269</v>
      </c>
      <c r="Q7" s="107">
        <f t="shared" si="0"/>
        <v>-0.76706497441206523</v>
      </c>
      <c r="R7" s="154">
        <f>(J7+K7)-(N7+O7)</f>
        <v>10.119229189670392</v>
      </c>
    </row>
    <row r="8" spans="2:18">
      <c r="B8" s="3" t="s">
        <v>32</v>
      </c>
      <c r="C8" s="23">
        <v>120590</v>
      </c>
      <c r="D8" s="9">
        <v>1331</v>
      </c>
      <c r="E8" s="9">
        <v>39144</v>
      </c>
      <c r="F8" s="10">
        <v>4546</v>
      </c>
      <c r="G8" s="14">
        <v>75569</v>
      </c>
      <c r="H8" s="108">
        <v>1.1037399452690937</v>
      </c>
      <c r="I8" s="109">
        <v>32.460403018492414</v>
      </c>
      <c r="J8" s="108">
        <v>3.7697984907537938</v>
      </c>
      <c r="K8" s="110">
        <v>62.666058545484702</v>
      </c>
      <c r="L8" s="111">
        <v>7</v>
      </c>
      <c r="M8" s="99">
        <v>40</v>
      </c>
      <c r="N8" s="98">
        <v>45</v>
      </c>
      <c r="O8" s="99">
        <v>8</v>
      </c>
      <c r="P8" s="100">
        <f t="shared" si="1"/>
        <v>-5.8962600547309059</v>
      </c>
      <c r="Q8" s="100">
        <f t="shared" si="0"/>
        <v>-7.5395969815075858</v>
      </c>
      <c r="R8" s="142">
        <f>(J8+K8)-(N8+O8)</f>
        <v>13.435857036238502</v>
      </c>
    </row>
    <row r="9" spans="2:18">
      <c r="B9" s="6" t="s">
        <v>33</v>
      </c>
      <c r="C9" s="24">
        <v>78277</v>
      </c>
      <c r="D9" s="12">
        <v>540</v>
      </c>
      <c r="E9" s="12">
        <v>23968</v>
      </c>
      <c r="F9" s="13">
        <v>27414</v>
      </c>
      <c r="G9" s="11">
        <v>26355</v>
      </c>
      <c r="H9" s="101">
        <v>0.68985781263972812</v>
      </c>
      <c r="I9" s="102">
        <v>30.619466765461116</v>
      </c>
      <c r="J9" s="101">
        <v>35.021781621676865</v>
      </c>
      <c r="K9" s="103">
        <v>33.668893800222286</v>
      </c>
      <c r="L9" s="104">
        <v>4</v>
      </c>
      <c r="M9" s="105">
        <v>33</v>
      </c>
      <c r="N9" s="106">
        <v>51</v>
      </c>
      <c r="O9" s="105">
        <v>11</v>
      </c>
      <c r="P9" s="107">
        <f t="shared" si="1"/>
        <v>-3.3101421873602721</v>
      </c>
      <c r="Q9" s="107">
        <f t="shared" si="0"/>
        <v>-2.3805332345388841</v>
      </c>
      <c r="R9" s="154">
        <f t="shared" ref="R9:R24" si="2">(J9+K9)-(N9+O9)</f>
        <v>6.690675421899158</v>
      </c>
    </row>
    <row r="10" spans="2:18">
      <c r="B10" s="3" t="s">
        <v>34</v>
      </c>
      <c r="C10" s="23">
        <v>20138</v>
      </c>
      <c r="D10" s="9">
        <v>901</v>
      </c>
      <c r="E10" s="9">
        <v>9881</v>
      </c>
      <c r="F10" s="10">
        <v>7784</v>
      </c>
      <c r="G10" s="14">
        <v>1572</v>
      </c>
      <c r="H10" s="108">
        <v>4.474128513258516</v>
      </c>
      <c r="I10" s="109">
        <v>49.066441553282353</v>
      </c>
      <c r="J10" s="108">
        <v>38.653292283245605</v>
      </c>
      <c r="K10" s="110">
        <v>7.8061376502135262</v>
      </c>
      <c r="L10" s="111">
        <v>8</v>
      </c>
      <c r="M10" s="99">
        <v>56</v>
      </c>
      <c r="N10" s="98">
        <v>32</v>
      </c>
      <c r="O10" s="99">
        <v>4</v>
      </c>
      <c r="P10" s="100">
        <f t="shared" si="1"/>
        <v>-3.525871486741484</v>
      </c>
      <c r="Q10" s="100">
        <f t="shared" si="0"/>
        <v>-6.9335584467176474</v>
      </c>
      <c r="R10" s="142">
        <f t="shared" si="2"/>
        <v>10.459429933459134</v>
      </c>
    </row>
    <row r="11" spans="2:18">
      <c r="B11" s="6" t="s">
        <v>35</v>
      </c>
      <c r="C11" s="24">
        <v>57085</v>
      </c>
      <c r="D11" s="12">
        <v>17151</v>
      </c>
      <c r="E11" s="12">
        <v>6499</v>
      </c>
      <c r="F11" s="13">
        <v>23414</v>
      </c>
      <c r="G11" s="11">
        <v>10021</v>
      </c>
      <c r="H11" s="101">
        <v>30.044670228606464</v>
      </c>
      <c r="I11" s="102">
        <v>11.384777086800385</v>
      </c>
      <c r="J11" s="101">
        <v>41.016028729088198</v>
      </c>
      <c r="K11" s="103">
        <v>17.554523955504951</v>
      </c>
      <c r="L11" s="104">
        <v>17</v>
      </c>
      <c r="M11" s="105">
        <v>47</v>
      </c>
      <c r="N11" s="106">
        <v>32</v>
      </c>
      <c r="O11" s="105">
        <v>3</v>
      </c>
      <c r="P11" s="107">
        <f t="shared" si="1"/>
        <v>13.044670228606464</v>
      </c>
      <c r="Q11" s="107">
        <f t="shared" si="0"/>
        <v>-35.615222913199617</v>
      </c>
      <c r="R11" s="154">
        <f t="shared" si="2"/>
        <v>23.570552684593153</v>
      </c>
    </row>
    <row r="12" spans="2:18">
      <c r="B12" s="3" t="s">
        <v>36</v>
      </c>
      <c r="C12" s="23">
        <v>200776</v>
      </c>
      <c r="D12" s="9">
        <v>14779</v>
      </c>
      <c r="E12" s="9">
        <v>64966</v>
      </c>
      <c r="F12" s="10">
        <v>47689</v>
      </c>
      <c r="G12" s="14">
        <v>73342</v>
      </c>
      <c r="H12" s="108">
        <v>7.3609395545284295</v>
      </c>
      <c r="I12" s="109">
        <v>32.357453082041673</v>
      </c>
      <c r="J12" s="108">
        <v>23.752340917241106</v>
      </c>
      <c r="K12" s="110">
        <v>36.529266446188785</v>
      </c>
      <c r="L12" s="111">
        <v>17</v>
      </c>
      <c r="M12" s="99">
        <v>44</v>
      </c>
      <c r="N12" s="98">
        <v>31</v>
      </c>
      <c r="O12" s="99">
        <v>7</v>
      </c>
      <c r="P12" s="100">
        <f t="shared" si="1"/>
        <v>-9.6390604454715714</v>
      </c>
      <c r="Q12" s="100">
        <f t="shared" si="0"/>
        <v>-11.642546917958327</v>
      </c>
      <c r="R12" s="142">
        <f t="shared" si="2"/>
        <v>22.281607363429892</v>
      </c>
    </row>
    <row r="13" spans="2:18">
      <c r="B13" s="6" t="s">
        <v>37</v>
      </c>
      <c r="C13" s="24">
        <v>49956</v>
      </c>
      <c r="D13" s="12">
        <v>364</v>
      </c>
      <c r="E13" s="12">
        <v>10894</v>
      </c>
      <c r="F13" s="13">
        <v>56</v>
      </c>
      <c r="G13" s="11">
        <v>38642</v>
      </c>
      <c r="H13" s="101">
        <v>0.72864120425974854</v>
      </c>
      <c r="I13" s="102">
        <v>21.80719032748819</v>
      </c>
      <c r="J13" s="101">
        <v>0.1120986468091921</v>
      </c>
      <c r="K13" s="103">
        <v>77.352069821442868</v>
      </c>
      <c r="L13" s="104">
        <v>4</v>
      </c>
      <c r="M13" s="105">
        <v>27</v>
      </c>
      <c r="N13" s="106">
        <v>56</v>
      </c>
      <c r="O13" s="105">
        <v>13</v>
      </c>
      <c r="P13" s="107">
        <f t="shared" si="1"/>
        <v>-3.2713587957402517</v>
      </c>
      <c r="Q13" s="107">
        <f t="shared" si="0"/>
        <v>-5.1928096725118102</v>
      </c>
      <c r="R13" s="154">
        <f t="shared" si="2"/>
        <v>8.4641684682520548</v>
      </c>
    </row>
    <row r="14" spans="2:18">
      <c r="B14" s="3" t="s">
        <v>38</v>
      </c>
      <c r="C14" s="23">
        <v>245003</v>
      </c>
      <c r="D14" s="9">
        <v>69081</v>
      </c>
      <c r="E14" s="9">
        <v>77544</v>
      </c>
      <c r="F14" s="10">
        <v>77099</v>
      </c>
      <c r="G14" s="14">
        <v>21279</v>
      </c>
      <c r="H14" s="108">
        <v>28.195981273698688</v>
      </c>
      <c r="I14" s="109">
        <v>31.650224691126233</v>
      </c>
      <c r="J14" s="108">
        <v>31.468594262111075</v>
      </c>
      <c r="K14" s="110">
        <v>8.6851997730640029</v>
      </c>
      <c r="L14" s="111">
        <v>28</v>
      </c>
      <c r="M14" s="99">
        <v>44</v>
      </c>
      <c r="N14" s="98">
        <v>25</v>
      </c>
      <c r="O14" s="99">
        <v>3</v>
      </c>
      <c r="P14" s="100">
        <f t="shared" si="1"/>
        <v>0.19598127369868834</v>
      </c>
      <c r="Q14" s="100">
        <f t="shared" si="0"/>
        <v>-12.349775308873767</v>
      </c>
      <c r="R14" s="142">
        <f t="shared" si="2"/>
        <v>12.153794035175082</v>
      </c>
    </row>
    <row r="15" spans="2:18">
      <c r="B15" s="6" t="s">
        <v>54</v>
      </c>
      <c r="C15" s="24">
        <v>535480</v>
      </c>
      <c r="D15" s="12">
        <v>28237</v>
      </c>
      <c r="E15" s="12">
        <v>223714</v>
      </c>
      <c r="F15" s="13">
        <v>2702</v>
      </c>
      <c r="G15" s="11">
        <v>280827</v>
      </c>
      <c r="H15" s="101">
        <v>5.2732128184059164</v>
      </c>
      <c r="I15" s="102">
        <v>41.778217673862706</v>
      </c>
      <c r="J15" s="101">
        <v>0.50459400911331886</v>
      </c>
      <c r="K15" s="103">
        <v>52.443975498618066</v>
      </c>
      <c r="L15" s="104">
        <v>17</v>
      </c>
      <c r="M15" s="105">
        <v>48</v>
      </c>
      <c r="N15" s="106">
        <v>29</v>
      </c>
      <c r="O15" s="105">
        <v>6</v>
      </c>
      <c r="P15" s="107">
        <f t="shared" si="1"/>
        <v>-11.726787181594084</v>
      </c>
      <c r="Q15" s="107">
        <f t="shared" si="0"/>
        <v>-6.2217823261372942</v>
      </c>
      <c r="R15" s="154">
        <f t="shared" si="2"/>
        <v>17.948569507731385</v>
      </c>
    </row>
    <row r="16" spans="2:18">
      <c r="B16" s="3" t="s">
        <v>40</v>
      </c>
      <c r="C16" s="23">
        <v>126838</v>
      </c>
      <c r="D16" s="9">
        <v>5054</v>
      </c>
      <c r="E16" s="9">
        <v>42189</v>
      </c>
      <c r="F16" s="10">
        <v>27795</v>
      </c>
      <c r="G16" s="14">
        <v>51800</v>
      </c>
      <c r="H16" s="108">
        <v>3.984610290291553</v>
      </c>
      <c r="I16" s="109">
        <v>33.262113877544586</v>
      </c>
      <c r="J16" s="108">
        <v>21.913779782084234</v>
      </c>
      <c r="K16" s="110">
        <v>40.839496050079624</v>
      </c>
      <c r="L16" s="111">
        <v>22</v>
      </c>
      <c r="M16" s="99">
        <v>40</v>
      </c>
      <c r="N16" s="98">
        <v>32</v>
      </c>
      <c r="O16" s="99">
        <v>6</v>
      </c>
      <c r="P16" s="100">
        <f t="shared" si="1"/>
        <v>-18.015389709708447</v>
      </c>
      <c r="Q16" s="100">
        <f t="shared" si="0"/>
        <v>-6.7378861224554143</v>
      </c>
      <c r="R16" s="142">
        <f t="shared" si="2"/>
        <v>24.753275832163858</v>
      </c>
    </row>
    <row r="17" spans="2:18">
      <c r="B17" s="6" t="s">
        <v>41</v>
      </c>
      <c r="C17" s="24">
        <v>27435</v>
      </c>
      <c r="D17" s="12">
        <v>332</v>
      </c>
      <c r="E17" s="12">
        <v>10244</v>
      </c>
      <c r="F17" s="13">
        <v>1510</v>
      </c>
      <c r="G17" s="11">
        <v>15349</v>
      </c>
      <c r="H17" s="101">
        <v>1.21013304173501</v>
      </c>
      <c r="I17" s="102">
        <v>37.339165299799525</v>
      </c>
      <c r="J17" s="101">
        <v>5.5039183524694728</v>
      </c>
      <c r="K17" s="103">
        <v>55.946783305995993</v>
      </c>
      <c r="L17" s="104">
        <v>20</v>
      </c>
      <c r="M17" s="105">
        <v>40</v>
      </c>
      <c r="N17" s="106">
        <v>31</v>
      </c>
      <c r="O17" s="105">
        <v>8</v>
      </c>
      <c r="P17" s="107">
        <f t="shared" si="1"/>
        <v>-18.789866958264991</v>
      </c>
      <c r="Q17" s="107">
        <f t="shared" si="0"/>
        <v>-2.6608347002004749</v>
      </c>
      <c r="R17" s="154">
        <f t="shared" si="2"/>
        <v>22.450701658465462</v>
      </c>
    </row>
    <row r="18" spans="2:18">
      <c r="B18" s="3" t="s">
        <v>42</v>
      </c>
      <c r="C18" s="23">
        <v>135554</v>
      </c>
      <c r="D18" s="9">
        <v>2634</v>
      </c>
      <c r="E18" s="9">
        <v>13858</v>
      </c>
      <c r="F18" s="10">
        <v>16016</v>
      </c>
      <c r="G18" s="14">
        <v>103046</v>
      </c>
      <c r="H18" s="108">
        <v>1.9431370523924048</v>
      </c>
      <c r="I18" s="109">
        <v>10.223232069876213</v>
      </c>
      <c r="J18" s="108">
        <v>11.815217551676822</v>
      </c>
      <c r="K18" s="110">
        <v>76.018413326054556</v>
      </c>
      <c r="L18" s="111">
        <v>5</v>
      </c>
      <c r="M18" s="99">
        <v>26</v>
      </c>
      <c r="N18" s="98">
        <v>59</v>
      </c>
      <c r="O18" s="99">
        <v>10</v>
      </c>
      <c r="P18" s="100">
        <f t="shared" si="1"/>
        <v>-3.0568629476075952</v>
      </c>
      <c r="Q18" s="100">
        <f t="shared" si="0"/>
        <v>-15.776767930123787</v>
      </c>
      <c r="R18" s="142">
        <f t="shared" si="2"/>
        <v>18.83363087773138</v>
      </c>
    </row>
    <row r="19" spans="2:18">
      <c r="B19" s="6" t="s">
        <v>43</v>
      </c>
      <c r="C19" s="24">
        <v>64730</v>
      </c>
      <c r="D19" s="12">
        <v>2693</v>
      </c>
      <c r="E19" s="12">
        <v>5236</v>
      </c>
      <c r="F19" s="13">
        <v>22470</v>
      </c>
      <c r="G19" s="11">
        <v>34331</v>
      </c>
      <c r="H19" s="101">
        <v>4.160358411864669</v>
      </c>
      <c r="I19" s="102">
        <v>8.0889850146763482</v>
      </c>
      <c r="J19" s="101">
        <v>34.713424996137803</v>
      </c>
      <c r="K19" s="103">
        <v>53.037231577321172</v>
      </c>
      <c r="L19" s="104">
        <v>3</v>
      </c>
      <c r="M19" s="105">
        <v>21</v>
      </c>
      <c r="N19" s="106">
        <v>63</v>
      </c>
      <c r="O19" s="105">
        <v>13</v>
      </c>
      <c r="P19" s="107">
        <f t="shared" si="1"/>
        <v>1.160358411864669</v>
      </c>
      <c r="Q19" s="107">
        <f t="shared" si="0"/>
        <v>-12.911014985323652</v>
      </c>
      <c r="R19" s="154">
        <f t="shared" si="2"/>
        <v>11.750656573458969</v>
      </c>
    </row>
    <row r="20" spans="2:18">
      <c r="B20" s="3" t="s">
        <v>44</v>
      </c>
      <c r="C20" s="23">
        <v>87110</v>
      </c>
      <c r="D20" s="9">
        <v>20435</v>
      </c>
      <c r="E20" s="9">
        <v>30441</v>
      </c>
      <c r="F20" s="10">
        <v>25437</v>
      </c>
      <c r="G20" s="14">
        <v>10797</v>
      </c>
      <c r="H20" s="108">
        <v>23.458845138330847</v>
      </c>
      <c r="I20" s="109">
        <v>34.945471243255653</v>
      </c>
      <c r="J20" s="108">
        <v>29.201010216967056</v>
      </c>
      <c r="K20" s="110">
        <v>12.394673401446447</v>
      </c>
      <c r="L20" s="111">
        <v>21</v>
      </c>
      <c r="M20" s="99">
        <v>49</v>
      </c>
      <c r="N20" s="98">
        <v>25</v>
      </c>
      <c r="O20" s="99">
        <v>4</v>
      </c>
      <c r="P20" s="100">
        <f t="shared" si="1"/>
        <v>2.4588451383308474</v>
      </c>
      <c r="Q20" s="100">
        <f t="shared" si="0"/>
        <v>-14.054528756744347</v>
      </c>
      <c r="R20" s="142">
        <f t="shared" si="2"/>
        <v>12.595683618413503</v>
      </c>
    </row>
    <row r="21" spans="2:18">
      <c r="B21" s="6" t="s">
        <v>45</v>
      </c>
      <c r="C21" s="25">
        <v>66266</v>
      </c>
      <c r="D21" s="16">
        <v>801</v>
      </c>
      <c r="E21" s="16">
        <v>1647</v>
      </c>
      <c r="F21" s="13">
        <v>11877</v>
      </c>
      <c r="G21" s="15">
        <v>51941</v>
      </c>
      <c r="H21" s="101">
        <v>1.2087646757009627</v>
      </c>
      <c r="I21" s="102">
        <v>2.4854374792502942</v>
      </c>
      <c r="J21" s="101">
        <v>17.923218543446112</v>
      </c>
      <c r="K21" s="103">
        <v>78.382579301602632</v>
      </c>
      <c r="L21" s="112">
        <v>4</v>
      </c>
      <c r="M21" s="113">
        <v>17</v>
      </c>
      <c r="N21" s="114">
        <v>68</v>
      </c>
      <c r="O21" s="113">
        <v>11</v>
      </c>
      <c r="P21" s="115">
        <f t="shared" si="1"/>
        <v>-2.7912353242990373</v>
      </c>
      <c r="Q21" s="115">
        <f t="shared" si="0"/>
        <v>-14.514562520749706</v>
      </c>
      <c r="R21" s="166">
        <f t="shared" si="2"/>
        <v>17.305797845048744</v>
      </c>
    </row>
    <row r="22" spans="2:18">
      <c r="B22" s="4" t="s">
        <v>46</v>
      </c>
      <c r="C22" s="26">
        <v>515373</v>
      </c>
      <c r="D22" s="17">
        <v>8363</v>
      </c>
      <c r="E22" s="17">
        <v>94747</v>
      </c>
      <c r="F22" s="8">
        <v>82379</v>
      </c>
      <c r="G22" s="29">
        <v>329884</v>
      </c>
      <c r="H22" s="116">
        <v>1.6227082132746575</v>
      </c>
      <c r="I22" s="117">
        <v>18.384160598246318</v>
      </c>
      <c r="J22" s="117">
        <v>15.984345318827334</v>
      </c>
      <c r="K22" s="117">
        <v>64.008785869651689</v>
      </c>
      <c r="L22" s="118">
        <v>5</v>
      </c>
      <c r="M22" s="119">
        <v>29</v>
      </c>
      <c r="N22" s="118">
        <v>55</v>
      </c>
      <c r="O22" s="119">
        <v>10</v>
      </c>
      <c r="P22" s="120">
        <f t="shared" si="1"/>
        <v>-3.3772917867253422</v>
      </c>
      <c r="Q22" s="120">
        <f t="shared" si="1"/>
        <v>-10.615839401753682</v>
      </c>
      <c r="R22" s="176">
        <f t="shared" si="2"/>
        <v>14.993131188479026</v>
      </c>
    </row>
    <row r="23" spans="2:18">
      <c r="B23" s="3" t="s">
        <v>47</v>
      </c>
      <c r="C23" s="64">
        <v>2055725</v>
      </c>
      <c r="D23" s="18">
        <v>240132</v>
      </c>
      <c r="E23" s="18">
        <v>872623</v>
      </c>
      <c r="F23" s="18">
        <v>367740</v>
      </c>
      <c r="G23" s="10">
        <v>575230</v>
      </c>
      <c r="H23" s="109">
        <v>11.681134392975714</v>
      </c>
      <c r="I23" s="97">
        <v>42.448430602342242</v>
      </c>
      <c r="J23" s="108">
        <v>17.888579454936824</v>
      </c>
      <c r="K23" s="109">
        <v>27.981855549745223</v>
      </c>
      <c r="L23" s="98">
        <v>24</v>
      </c>
      <c r="M23" s="99">
        <v>44</v>
      </c>
      <c r="N23" s="98">
        <v>28</v>
      </c>
      <c r="O23" s="99">
        <v>5</v>
      </c>
      <c r="P23" s="100">
        <f t="shared" si="1"/>
        <v>-12.318865607024286</v>
      </c>
      <c r="Q23" s="100">
        <f t="shared" si="1"/>
        <v>-1.551569397657758</v>
      </c>
      <c r="R23" s="142">
        <f t="shared" si="2"/>
        <v>12.870435004682051</v>
      </c>
    </row>
    <row r="24" spans="2:18">
      <c r="B24" s="5" t="s">
        <v>48</v>
      </c>
      <c r="C24" s="27">
        <v>2571098</v>
      </c>
      <c r="D24" s="19">
        <v>248495</v>
      </c>
      <c r="E24" s="19">
        <v>967370</v>
      </c>
      <c r="F24" s="65">
        <v>450119</v>
      </c>
      <c r="G24" s="66">
        <v>905114</v>
      </c>
      <c r="H24" s="121">
        <v>9.6649369257803475</v>
      </c>
      <c r="I24" s="122">
        <v>37.62478131910958</v>
      </c>
      <c r="J24" s="123">
        <v>17.506878384254509</v>
      </c>
      <c r="K24" s="121">
        <v>35.203403370855561</v>
      </c>
      <c r="L24" s="124">
        <v>20</v>
      </c>
      <c r="M24" s="125">
        <v>41</v>
      </c>
      <c r="N24" s="124">
        <v>33</v>
      </c>
      <c r="O24" s="125">
        <v>6</v>
      </c>
      <c r="P24" s="126">
        <f t="shared" si="1"/>
        <v>-10.335063074219653</v>
      </c>
      <c r="Q24" s="126">
        <f t="shared" si="1"/>
        <v>-3.3752186808904199</v>
      </c>
      <c r="R24" s="189">
        <f t="shared" si="2"/>
        <v>13.710281755110074</v>
      </c>
    </row>
    <row r="25" spans="2:18">
      <c r="B25" s="277" t="s">
        <v>49</v>
      </c>
      <c r="C25" s="277"/>
      <c r="D25" s="277"/>
      <c r="E25" s="277"/>
      <c r="F25" s="277"/>
      <c r="G25" s="277"/>
      <c r="H25" s="277"/>
      <c r="I25" s="277"/>
      <c r="J25" s="277"/>
      <c r="K25" s="277"/>
      <c r="L25" s="277"/>
      <c r="M25" s="277"/>
      <c r="N25" s="277"/>
      <c r="O25" s="277"/>
      <c r="P25" s="277"/>
      <c r="Q25" s="277"/>
      <c r="R25" s="277"/>
    </row>
    <row r="26" spans="2:18">
      <c r="B26" s="278" t="s">
        <v>50</v>
      </c>
      <c r="C26" s="278"/>
      <c r="D26" s="278"/>
      <c r="E26" s="278"/>
      <c r="F26" s="278"/>
      <c r="G26" s="278"/>
      <c r="H26" s="278"/>
      <c r="I26" s="278"/>
      <c r="J26" s="278"/>
      <c r="K26" s="278"/>
      <c r="L26" s="278"/>
      <c r="M26" s="278"/>
      <c r="N26" s="278"/>
      <c r="O26" s="278"/>
      <c r="P26" s="278"/>
      <c r="Q26" s="278"/>
      <c r="R26" s="278"/>
    </row>
    <row r="27" spans="2:18" ht="49.5" customHeight="1">
      <c r="B27" s="249" t="s">
        <v>91</v>
      </c>
      <c r="C27" s="249"/>
      <c r="D27" s="249"/>
      <c r="E27" s="249"/>
      <c r="F27" s="249"/>
      <c r="G27" s="249"/>
      <c r="H27" s="249"/>
      <c r="I27" s="249"/>
      <c r="J27" s="249"/>
      <c r="K27" s="249"/>
      <c r="L27" s="249"/>
      <c r="M27" s="249"/>
      <c r="N27" s="249"/>
      <c r="O27" s="249"/>
      <c r="P27" s="249"/>
      <c r="Q27" s="249"/>
      <c r="R27" s="249"/>
    </row>
    <row r="28" spans="2:18" ht="33.75" customHeight="1">
      <c r="B28" s="269" t="s">
        <v>55</v>
      </c>
      <c r="C28" s="269"/>
      <c r="D28" s="269"/>
      <c r="E28" s="269"/>
      <c r="F28" s="269"/>
      <c r="G28" s="269"/>
      <c r="H28" s="269"/>
      <c r="I28" s="269"/>
      <c r="J28" s="269"/>
      <c r="K28" s="269"/>
      <c r="L28" s="269"/>
      <c r="M28" s="269"/>
      <c r="N28" s="269"/>
      <c r="O28" s="269"/>
      <c r="P28" s="269"/>
      <c r="Q28" s="269"/>
      <c r="R28" s="269"/>
    </row>
    <row r="29" spans="2:18">
      <c r="B29" s="249" t="s">
        <v>56</v>
      </c>
      <c r="C29" s="249"/>
      <c r="D29" s="249"/>
      <c r="E29" s="249"/>
      <c r="F29" s="249"/>
      <c r="G29" s="249"/>
      <c r="H29" s="249"/>
      <c r="I29" s="249"/>
      <c r="J29" s="249"/>
      <c r="K29" s="249"/>
      <c r="L29" s="249"/>
      <c r="M29" s="249"/>
      <c r="N29" s="249"/>
      <c r="O29" s="249"/>
      <c r="P29" s="249"/>
      <c r="Q29" s="249"/>
      <c r="R29" s="249"/>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375C0-94DD-483D-9901-4584D8AEA5DA}">
  <dimension ref="B2:R29"/>
  <sheetViews>
    <sheetView topLeftCell="B1" zoomScaleNormal="100" workbookViewId="0">
      <selection activeCell="B28" sqref="B28:R28"/>
    </sheetView>
  </sheetViews>
  <sheetFormatPr baseColWidth="10" defaultColWidth="9.19921875" defaultRowHeight="15.6"/>
  <cols>
    <col min="2" max="2" width="24.8984375" customWidth="1"/>
    <col min="3" max="3" width="23.19921875" customWidth="1"/>
    <col min="4" max="18" width="15.19921875" customWidth="1"/>
  </cols>
  <sheetData>
    <row r="2" spans="2:18" ht="15.75" customHeight="1">
      <c r="B2" s="279" t="s">
        <v>15</v>
      </c>
      <c r="C2" s="279"/>
      <c r="D2" s="279"/>
      <c r="E2" s="279"/>
      <c r="F2" s="279"/>
      <c r="G2" s="279"/>
      <c r="H2" s="279"/>
      <c r="I2" s="279"/>
      <c r="J2" s="279"/>
      <c r="K2" s="279"/>
      <c r="L2" s="279"/>
      <c r="M2" s="279"/>
      <c r="N2" s="279"/>
      <c r="O2" s="279"/>
      <c r="P2" s="279"/>
      <c r="Q2" s="279"/>
      <c r="R2" s="279"/>
    </row>
    <row r="3" spans="2:18" ht="31.5" customHeight="1">
      <c r="B3" s="252" t="s">
        <v>19</v>
      </c>
      <c r="C3" s="252" t="s">
        <v>20</v>
      </c>
      <c r="D3" s="255" t="s">
        <v>21</v>
      </c>
      <c r="E3" s="256"/>
      <c r="F3" s="256"/>
      <c r="G3" s="257"/>
      <c r="H3" s="255" t="s">
        <v>21</v>
      </c>
      <c r="I3" s="256"/>
      <c r="J3" s="256"/>
      <c r="K3" s="258"/>
      <c r="L3" s="259" t="s">
        <v>53</v>
      </c>
      <c r="M3" s="256"/>
      <c r="N3" s="256"/>
      <c r="O3" s="258"/>
      <c r="P3" s="259" t="s">
        <v>85</v>
      </c>
      <c r="Q3" s="256"/>
      <c r="R3" s="257"/>
    </row>
    <row r="4" spans="2:18" ht="52.5"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c r="B5" s="254"/>
      <c r="C5" s="22" t="s">
        <v>27</v>
      </c>
      <c r="D5" s="260" t="s">
        <v>27</v>
      </c>
      <c r="E5" s="261"/>
      <c r="F5" s="261"/>
      <c r="G5" s="262"/>
      <c r="H5" s="260" t="s">
        <v>28</v>
      </c>
      <c r="I5" s="261"/>
      <c r="J5" s="261"/>
      <c r="K5" s="263"/>
      <c r="L5" s="264" t="s">
        <v>28</v>
      </c>
      <c r="M5" s="265"/>
      <c r="N5" s="265"/>
      <c r="O5" s="266"/>
      <c r="P5" s="264" t="s">
        <v>29</v>
      </c>
      <c r="Q5" s="265"/>
      <c r="R5" s="270"/>
    </row>
    <row r="6" spans="2:18">
      <c r="B6" s="2" t="s">
        <v>30</v>
      </c>
      <c r="C6" s="23">
        <v>340738</v>
      </c>
      <c r="D6" s="9">
        <v>8594</v>
      </c>
      <c r="E6" s="9">
        <v>238238</v>
      </c>
      <c r="F6" s="10">
        <v>37805</v>
      </c>
      <c r="G6" s="14">
        <v>56101</v>
      </c>
      <c r="H6" s="97">
        <v>2.5221724609524032</v>
      </c>
      <c r="I6" s="97">
        <v>69.918236298857181</v>
      </c>
      <c r="J6" s="97">
        <v>11.095034894845893</v>
      </c>
      <c r="K6" s="97">
        <v>16.464556345344516</v>
      </c>
      <c r="L6" s="98">
        <v>29</v>
      </c>
      <c r="M6" s="99">
        <v>39</v>
      </c>
      <c r="N6" s="98">
        <v>23</v>
      </c>
      <c r="O6" s="99">
        <v>8</v>
      </c>
      <c r="P6" s="100">
        <f>H6-L6</f>
        <v>-26.477827539047595</v>
      </c>
      <c r="Q6" s="100">
        <f t="shared" ref="Q6:Q21" si="0">I6-M6</f>
        <v>30.918236298857181</v>
      </c>
      <c r="R6" s="142">
        <f>(J6+K6)-(N6+O6)</f>
        <v>-3.4404087598095927</v>
      </c>
    </row>
    <row r="7" spans="2:18">
      <c r="B7" s="6" t="s">
        <v>31</v>
      </c>
      <c r="C7" s="24">
        <v>391664</v>
      </c>
      <c r="D7" s="12">
        <v>81791</v>
      </c>
      <c r="E7" s="12">
        <v>154685</v>
      </c>
      <c r="F7" s="13">
        <v>104547</v>
      </c>
      <c r="G7" s="11">
        <v>50641</v>
      </c>
      <c r="H7" s="101">
        <v>20.882950692430246</v>
      </c>
      <c r="I7" s="102">
        <v>39.494311450631152</v>
      </c>
      <c r="J7" s="101">
        <v>26.693032803627599</v>
      </c>
      <c r="K7" s="103">
        <v>12.929705053311002</v>
      </c>
      <c r="L7" s="104">
        <v>27</v>
      </c>
      <c r="M7" s="105">
        <v>33</v>
      </c>
      <c r="N7" s="106">
        <v>31</v>
      </c>
      <c r="O7" s="105">
        <v>8</v>
      </c>
      <c r="P7" s="107">
        <f t="shared" ref="P7:Q24" si="1">H7-L7</f>
        <v>-6.1170493075697543</v>
      </c>
      <c r="Q7" s="107">
        <f t="shared" si="0"/>
        <v>6.4943114506311517</v>
      </c>
      <c r="R7" s="154">
        <f>(J7+K7)-(N7+O7)</f>
        <v>0.62273785693859907</v>
      </c>
    </row>
    <row r="8" spans="2:18" ht="15.75" customHeight="1">
      <c r="B8" s="3" t="s">
        <v>32</v>
      </c>
      <c r="C8" s="23">
        <v>117550</v>
      </c>
      <c r="D8" s="9">
        <v>1862</v>
      </c>
      <c r="E8" s="9">
        <v>37420</v>
      </c>
      <c r="F8" s="10">
        <v>4209</v>
      </c>
      <c r="G8" s="14">
        <v>74059</v>
      </c>
      <c r="H8" s="108">
        <v>1.5840068056146319</v>
      </c>
      <c r="I8" s="109">
        <v>31.833262441514247</v>
      </c>
      <c r="J8" s="108">
        <v>3.5806039982985962</v>
      </c>
      <c r="K8" s="110">
        <v>63.002126754572515</v>
      </c>
      <c r="L8" s="111">
        <v>4</v>
      </c>
      <c r="M8" s="99">
        <v>34</v>
      </c>
      <c r="N8" s="98">
        <v>46</v>
      </c>
      <c r="O8" s="99">
        <v>16</v>
      </c>
      <c r="P8" s="100">
        <f t="shared" si="1"/>
        <v>-2.4159931943853681</v>
      </c>
      <c r="Q8" s="100">
        <f t="shared" si="0"/>
        <v>-2.1667375584857531</v>
      </c>
      <c r="R8" s="142">
        <f>(J8+K8)-(N8+O8)</f>
        <v>4.5827307528711145</v>
      </c>
    </row>
    <row r="9" spans="2:18">
      <c r="B9" s="6" t="s">
        <v>33</v>
      </c>
      <c r="C9" s="24">
        <v>74926</v>
      </c>
      <c r="D9" s="12">
        <v>587</v>
      </c>
      <c r="E9" s="12">
        <v>23593</v>
      </c>
      <c r="F9" s="13">
        <v>26296</v>
      </c>
      <c r="G9" s="11">
        <v>24450</v>
      </c>
      <c r="H9" s="101">
        <v>0.78343966046499203</v>
      </c>
      <c r="I9" s="102">
        <v>31.488401889864665</v>
      </c>
      <c r="J9" s="101">
        <v>35.095961348530551</v>
      </c>
      <c r="K9" s="103">
        <v>32.632197101139795</v>
      </c>
      <c r="L9" s="104">
        <v>2</v>
      </c>
      <c r="M9" s="105">
        <v>26</v>
      </c>
      <c r="N9" s="106">
        <v>51</v>
      </c>
      <c r="O9" s="105">
        <v>20</v>
      </c>
      <c r="P9" s="107">
        <f t="shared" si="1"/>
        <v>-1.216560339535008</v>
      </c>
      <c r="Q9" s="107">
        <f t="shared" si="0"/>
        <v>5.4884018898646652</v>
      </c>
      <c r="R9" s="154">
        <f t="shared" ref="R9:R24" si="2">(J9+K9)-(N9+O9)</f>
        <v>-3.2718415503296541</v>
      </c>
    </row>
    <row r="10" spans="2:18">
      <c r="B10" s="3" t="s">
        <v>34</v>
      </c>
      <c r="C10" s="23">
        <v>19631</v>
      </c>
      <c r="D10" s="9">
        <v>1151</v>
      </c>
      <c r="E10" s="9">
        <v>9778</v>
      </c>
      <c r="F10" s="10">
        <v>7135</v>
      </c>
      <c r="G10" s="14">
        <v>1567</v>
      </c>
      <c r="H10" s="108">
        <v>5.8631755896286482</v>
      </c>
      <c r="I10" s="109">
        <v>49.80897559981662</v>
      </c>
      <c r="J10" s="108">
        <v>36.34557587489175</v>
      </c>
      <c r="K10" s="110">
        <v>7.9822729356629818</v>
      </c>
      <c r="L10" s="111">
        <v>9</v>
      </c>
      <c r="M10" s="99">
        <v>45</v>
      </c>
      <c r="N10" s="98">
        <v>38</v>
      </c>
      <c r="O10" s="99">
        <v>6</v>
      </c>
      <c r="P10" s="100">
        <f t="shared" si="1"/>
        <v>-3.1368244103713518</v>
      </c>
      <c r="Q10" s="100">
        <f t="shared" si="0"/>
        <v>4.8089755998166197</v>
      </c>
      <c r="R10" s="142">
        <f t="shared" si="2"/>
        <v>0.32784881055473392</v>
      </c>
    </row>
    <row r="11" spans="2:18">
      <c r="B11" s="6" t="s">
        <v>35</v>
      </c>
      <c r="C11" s="24">
        <v>54508</v>
      </c>
      <c r="D11" s="12">
        <v>17687</v>
      </c>
      <c r="E11" s="12">
        <v>6123</v>
      </c>
      <c r="F11" s="13">
        <v>21998</v>
      </c>
      <c r="G11" s="11">
        <v>8700</v>
      </c>
      <c r="H11" s="101">
        <v>32.448447934248179</v>
      </c>
      <c r="I11" s="102">
        <v>11.233213473251633</v>
      </c>
      <c r="J11" s="101">
        <v>40.357378733396928</v>
      </c>
      <c r="K11" s="103">
        <v>15.960959859103252</v>
      </c>
      <c r="L11" s="104">
        <v>19</v>
      </c>
      <c r="M11" s="105">
        <v>36</v>
      </c>
      <c r="N11" s="106">
        <v>36</v>
      </c>
      <c r="O11" s="105">
        <v>8</v>
      </c>
      <c r="P11" s="107">
        <f t="shared" si="1"/>
        <v>13.448447934248179</v>
      </c>
      <c r="Q11" s="107">
        <f t="shared" si="0"/>
        <v>-24.766786526748369</v>
      </c>
      <c r="R11" s="154">
        <f t="shared" si="2"/>
        <v>12.318338592500183</v>
      </c>
    </row>
    <row r="12" spans="2:18" ht="15.75" customHeight="1">
      <c r="B12" s="3" t="s">
        <v>36</v>
      </c>
      <c r="C12" s="23">
        <v>195442</v>
      </c>
      <c r="D12" s="9">
        <v>16569</v>
      </c>
      <c r="E12" s="9">
        <v>63379</v>
      </c>
      <c r="F12" s="10">
        <v>44660</v>
      </c>
      <c r="G12" s="14">
        <v>70834</v>
      </c>
      <c r="H12" s="108">
        <v>8.4777069411897141</v>
      </c>
      <c r="I12" s="109">
        <v>32.428546576477935</v>
      </c>
      <c r="J12" s="108">
        <v>22.850769026104931</v>
      </c>
      <c r="K12" s="110">
        <v>36.242977456227422</v>
      </c>
      <c r="L12" s="111">
        <v>15</v>
      </c>
      <c r="M12" s="99">
        <v>33</v>
      </c>
      <c r="N12" s="98">
        <v>35</v>
      </c>
      <c r="O12" s="99">
        <v>17</v>
      </c>
      <c r="P12" s="100">
        <f t="shared" si="1"/>
        <v>-6.5222930588102859</v>
      </c>
      <c r="Q12" s="100">
        <f t="shared" si="0"/>
        <v>-0.57145342352206541</v>
      </c>
      <c r="R12" s="142">
        <f t="shared" si="2"/>
        <v>7.0937464823323495</v>
      </c>
    </row>
    <row r="13" spans="2:18">
      <c r="B13" s="6" t="s">
        <v>37</v>
      </c>
      <c r="C13" s="24">
        <v>49235</v>
      </c>
      <c r="D13" s="12">
        <v>474</v>
      </c>
      <c r="E13" s="12">
        <v>11650</v>
      </c>
      <c r="F13" s="13">
        <v>50</v>
      </c>
      <c r="G13" s="11">
        <v>37061</v>
      </c>
      <c r="H13" s="101">
        <v>0.96272976541078492</v>
      </c>
      <c r="I13" s="102">
        <v>23.662029044379</v>
      </c>
      <c r="J13" s="101">
        <v>0.10155377272265664</v>
      </c>
      <c r="K13" s="103">
        <v>75.273687417487551</v>
      </c>
      <c r="L13" s="104">
        <v>3</v>
      </c>
      <c r="M13" s="105">
        <v>22</v>
      </c>
      <c r="N13" s="106">
        <v>49</v>
      </c>
      <c r="O13" s="105">
        <v>26</v>
      </c>
      <c r="P13" s="107">
        <f t="shared" si="1"/>
        <v>-2.0372702345892151</v>
      </c>
      <c r="Q13" s="107">
        <f t="shared" si="0"/>
        <v>1.6620290443790005</v>
      </c>
      <c r="R13" s="154">
        <f t="shared" si="2"/>
        <v>0.37524119021020397</v>
      </c>
    </row>
    <row r="14" spans="2:18">
      <c r="B14" s="3" t="s">
        <v>38</v>
      </c>
      <c r="C14" s="23">
        <v>234279</v>
      </c>
      <c r="D14" s="9">
        <v>74599</v>
      </c>
      <c r="E14" s="9">
        <v>71643</v>
      </c>
      <c r="F14" s="10">
        <v>66847</v>
      </c>
      <c r="G14" s="14">
        <v>21190</v>
      </c>
      <c r="H14" s="108">
        <v>31.841949129029917</v>
      </c>
      <c r="I14" s="109">
        <v>30.580205652235154</v>
      </c>
      <c r="J14" s="108">
        <v>28.53307381370076</v>
      </c>
      <c r="K14" s="110">
        <v>9.0447714050341688</v>
      </c>
      <c r="L14" s="111">
        <v>23</v>
      </c>
      <c r="M14" s="99">
        <v>41</v>
      </c>
      <c r="N14" s="98">
        <v>29</v>
      </c>
      <c r="O14" s="99">
        <v>6</v>
      </c>
      <c r="P14" s="100">
        <f t="shared" si="1"/>
        <v>8.841949129029917</v>
      </c>
      <c r="Q14" s="100">
        <f t="shared" si="0"/>
        <v>-10.419794347764846</v>
      </c>
      <c r="R14" s="142">
        <f t="shared" si="2"/>
        <v>2.5778452187349288</v>
      </c>
    </row>
    <row r="15" spans="2:18">
      <c r="B15" s="6" t="s">
        <v>54</v>
      </c>
      <c r="C15" s="24">
        <v>519832</v>
      </c>
      <c r="D15" s="12">
        <v>29532</v>
      </c>
      <c r="E15" s="12">
        <v>219142</v>
      </c>
      <c r="F15" s="13">
        <v>2143</v>
      </c>
      <c r="G15" s="11">
        <v>269015</v>
      </c>
      <c r="H15" s="101">
        <v>5.6810661906154296</v>
      </c>
      <c r="I15" s="102">
        <v>42.156312039274226</v>
      </c>
      <c r="J15" s="101">
        <v>0.41224857261576819</v>
      </c>
      <c r="K15" s="103">
        <v>51.750373197494568</v>
      </c>
      <c r="L15" s="104">
        <v>15</v>
      </c>
      <c r="M15" s="105">
        <v>39</v>
      </c>
      <c r="N15" s="106">
        <v>34</v>
      </c>
      <c r="O15" s="105">
        <v>10</v>
      </c>
      <c r="P15" s="107">
        <f t="shared" si="1"/>
        <v>-9.3189338093845713</v>
      </c>
      <c r="Q15" s="107">
        <f t="shared" si="0"/>
        <v>3.1563120392742263</v>
      </c>
      <c r="R15" s="154">
        <f t="shared" si="2"/>
        <v>8.1626217701103343</v>
      </c>
    </row>
    <row r="16" spans="2:18" ht="15.75" customHeight="1">
      <c r="B16" s="3" t="s">
        <v>40</v>
      </c>
      <c r="C16" s="23">
        <v>123203</v>
      </c>
      <c r="D16" s="9">
        <v>5156</v>
      </c>
      <c r="E16" s="9">
        <v>41494</v>
      </c>
      <c r="F16" s="10">
        <v>28388</v>
      </c>
      <c r="G16" s="14">
        <v>48165</v>
      </c>
      <c r="H16" s="108">
        <v>4.1849630284976822</v>
      </c>
      <c r="I16" s="109">
        <v>33.67937469055137</v>
      </c>
      <c r="J16" s="108">
        <v>23.041646713148221</v>
      </c>
      <c r="K16" s="110">
        <v>39.094015567802728</v>
      </c>
      <c r="L16" s="111">
        <v>19</v>
      </c>
      <c r="M16" s="99">
        <v>29</v>
      </c>
      <c r="N16" s="98">
        <v>38</v>
      </c>
      <c r="O16" s="99">
        <v>13</v>
      </c>
      <c r="P16" s="100">
        <f t="shared" si="1"/>
        <v>-14.815036971502318</v>
      </c>
      <c r="Q16" s="100">
        <f t="shared" si="0"/>
        <v>4.67937469055137</v>
      </c>
      <c r="R16" s="142">
        <f t="shared" si="2"/>
        <v>11.135662280950953</v>
      </c>
    </row>
    <row r="17" spans="2:18">
      <c r="B17" s="6" t="s">
        <v>41</v>
      </c>
      <c r="C17" s="24">
        <v>26806</v>
      </c>
      <c r="D17" s="12">
        <v>548</v>
      </c>
      <c r="E17" s="12">
        <v>10548</v>
      </c>
      <c r="F17" s="13">
        <v>1602</v>
      </c>
      <c r="G17" s="11">
        <v>14108</v>
      </c>
      <c r="H17" s="101">
        <v>2.0443184361710065</v>
      </c>
      <c r="I17" s="102">
        <v>39.349399388196673</v>
      </c>
      <c r="J17" s="101">
        <v>5.9762739685145121</v>
      </c>
      <c r="K17" s="103">
        <v>52.630008207117804</v>
      </c>
      <c r="L17" s="104">
        <v>20</v>
      </c>
      <c r="M17" s="105">
        <v>33</v>
      </c>
      <c r="N17" s="106">
        <v>28</v>
      </c>
      <c r="O17" s="105">
        <v>18</v>
      </c>
      <c r="P17" s="107">
        <f t="shared" si="1"/>
        <v>-17.955681563828993</v>
      </c>
      <c r="Q17" s="107">
        <f t="shared" si="0"/>
        <v>6.349399388196673</v>
      </c>
      <c r="R17" s="154">
        <f t="shared" si="2"/>
        <v>12.606282175632316</v>
      </c>
    </row>
    <row r="18" spans="2:18">
      <c r="B18" s="3" t="s">
        <v>42</v>
      </c>
      <c r="C18" s="23">
        <v>133432</v>
      </c>
      <c r="D18" s="9">
        <v>2634</v>
      </c>
      <c r="E18" s="9">
        <v>14710</v>
      </c>
      <c r="F18" s="10">
        <v>15506</v>
      </c>
      <c r="G18" s="14">
        <v>100582</v>
      </c>
      <c r="H18" s="108">
        <v>1.974039210983872</v>
      </c>
      <c r="I18" s="109">
        <v>11.024341986929672</v>
      </c>
      <c r="J18" s="108">
        <v>11.620900533605132</v>
      </c>
      <c r="K18" s="110">
        <v>75.380718268481331</v>
      </c>
      <c r="L18" s="111">
        <v>4</v>
      </c>
      <c r="M18" s="99">
        <v>17</v>
      </c>
      <c r="N18" s="98">
        <v>59</v>
      </c>
      <c r="O18" s="99">
        <v>19</v>
      </c>
      <c r="P18" s="100">
        <f t="shared" si="1"/>
        <v>-2.025960789016128</v>
      </c>
      <c r="Q18" s="100">
        <f t="shared" si="0"/>
        <v>-5.9756580130703281</v>
      </c>
      <c r="R18" s="142">
        <f t="shared" si="2"/>
        <v>9.0016188020864689</v>
      </c>
    </row>
    <row r="19" spans="2:18">
      <c r="B19" s="6" t="s">
        <v>43</v>
      </c>
      <c r="C19" s="24">
        <v>63786</v>
      </c>
      <c r="D19" s="12">
        <v>3143</v>
      </c>
      <c r="E19" s="12">
        <v>5027</v>
      </c>
      <c r="F19" s="13">
        <v>19624</v>
      </c>
      <c r="G19" s="11">
        <v>35992</v>
      </c>
      <c r="H19" s="101">
        <v>4.927413539021102</v>
      </c>
      <c r="I19" s="102">
        <v>7.8810397265857715</v>
      </c>
      <c r="J19" s="101">
        <v>30.765371711660865</v>
      </c>
      <c r="K19" s="103">
        <v>56.426175022732259</v>
      </c>
      <c r="L19" s="104">
        <v>4</v>
      </c>
      <c r="M19" s="105">
        <v>16</v>
      </c>
      <c r="N19" s="106">
        <v>51</v>
      </c>
      <c r="O19" s="105">
        <v>28</v>
      </c>
      <c r="P19" s="107">
        <f t="shared" si="1"/>
        <v>0.92741353902110202</v>
      </c>
      <c r="Q19" s="107">
        <f t="shared" si="0"/>
        <v>-8.1189602734142277</v>
      </c>
      <c r="R19" s="154">
        <f t="shared" si="2"/>
        <v>8.1915467343931283</v>
      </c>
    </row>
    <row r="20" spans="2:18">
      <c r="B20" s="3" t="s">
        <v>44</v>
      </c>
      <c r="C20" s="23">
        <v>85406</v>
      </c>
      <c r="D20" s="9">
        <v>21602</v>
      </c>
      <c r="E20" s="9">
        <v>29375</v>
      </c>
      <c r="F20" s="10">
        <v>23939</v>
      </c>
      <c r="G20" s="14">
        <v>10490</v>
      </c>
      <c r="H20" s="108">
        <v>25.293304920029037</v>
      </c>
      <c r="I20" s="109">
        <v>34.394539025361212</v>
      </c>
      <c r="J20" s="108">
        <v>28.029646629042453</v>
      </c>
      <c r="K20" s="110">
        <v>12.282509425567291</v>
      </c>
      <c r="L20" s="111">
        <v>15</v>
      </c>
      <c r="M20" s="99">
        <v>42</v>
      </c>
      <c r="N20" s="98">
        <v>32</v>
      </c>
      <c r="O20" s="99">
        <v>10</v>
      </c>
      <c r="P20" s="100">
        <f t="shared" si="1"/>
        <v>10.293304920029037</v>
      </c>
      <c r="Q20" s="100">
        <f t="shared" si="0"/>
        <v>-7.6054609746387882</v>
      </c>
      <c r="R20" s="142">
        <f t="shared" si="2"/>
        <v>-1.6878439453902558</v>
      </c>
    </row>
    <row r="21" spans="2:18">
      <c r="B21" s="6" t="s">
        <v>45</v>
      </c>
      <c r="C21" s="25">
        <v>65619</v>
      </c>
      <c r="D21" s="16">
        <v>846</v>
      </c>
      <c r="E21" s="16">
        <v>1643</v>
      </c>
      <c r="F21" s="13">
        <v>11942</v>
      </c>
      <c r="G21" s="15">
        <v>51188</v>
      </c>
      <c r="H21" s="101">
        <v>1.2892607324098204</v>
      </c>
      <c r="I21" s="102">
        <v>2.5038479708620982</v>
      </c>
      <c r="J21" s="101">
        <v>18.19899724165257</v>
      </c>
      <c r="K21" s="103">
        <v>78.007894055075511</v>
      </c>
      <c r="L21" s="112">
        <v>2</v>
      </c>
      <c r="M21" s="113">
        <v>14</v>
      </c>
      <c r="N21" s="114">
        <v>58</v>
      </c>
      <c r="O21" s="113">
        <v>26</v>
      </c>
      <c r="P21" s="115">
        <f t="shared" si="1"/>
        <v>-0.71073926759017958</v>
      </c>
      <c r="Q21" s="115">
        <f t="shared" si="0"/>
        <v>-11.496152029137901</v>
      </c>
      <c r="R21" s="166">
        <f t="shared" si="2"/>
        <v>12.206891296728088</v>
      </c>
    </row>
    <row r="22" spans="2:18">
      <c r="B22" s="4" t="s">
        <v>46</v>
      </c>
      <c r="C22" s="26">
        <v>504548</v>
      </c>
      <c r="D22" s="17">
        <v>9546</v>
      </c>
      <c r="E22" s="17">
        <v>94043</v>
      </c>
      <c r="F22" s="8">
        <v>77627</v>
      </c>
      <c r="G22" s="29">
        <v>323332</v>
      </c>
      <c r="H22" s="116">
        <v>1.8919904548229307</v>
      </c>
      <c r="I22" s="117">
        <v>18.639059118260302</v>
      </c>
      <c r="J22" s="117">
        <v>15.385453911223513</v>
      </c>
      <c r="K22" s="117">
        <v>64.083496515693255</v>
      </c>
      <c r="L22" s="118">
        <v>3</v>
      </c>
      <c r="M22" s="119">
        <v>22</v>
      </c>
      <c r="N22" s="118">
        <v>53</v>
      </c>
      <c r="O22" s="119">
        <v>21</v>
      </c>
      <c r="P22" s="120">
        <f t="shared" si="1"/>
        <v>-1.1080095451770693</v>
      </c>
      <c r="Q22" s="120">
        <f t="shared" si="1"/>
        <v>-3.3609408817396975</v>
      </c>
      <c r="R22" s="176">
        <f t="shared" si="2"/>
        <v>5.4689504269167628</v>
      </c>
    </row>
    <row r="23" spans="2:18">
      <c r="B23" s="3" t="s">
        <v>47</v>
      </c>
      <c r="C23" s="64">
        <v>1991509</v>
      </c>
      <c r="D23" s="18">
        <v>257229</v>
      </c>
      <c r="E23" s="18">
        <v>844405</v>
      </c>
      <c r="F23" s="18">
        <v>339064</v>
      </c>
      <c r="G23" s="10">
        <v>550811</v>
      </c>
      <c r="H23" s="109">
        <v>12.91628609260616</v>
      </c>
      <c r="I23" s="97">
        <v>42.400260305125407</v>
      </c>
      <c r="J23" s="108">
        <v>17.025481682482983</v>
      </c>
      <c r="K23" s="109">
        <v>27.657971919785453</v>
      </c>
      <c r="L23" s="98">
        <v>21</v>
      </c>
      <c r="M23" s="99">
        <v>37</v>
      </c>
      <c r="N23" s="98">
        <v>31</v>
      </c>
      <c r="O23" s="99">
        <v>10</v>
      </c>
      <c r="P23" s="100">
        <f t="shared" si="1"/>
        <v>-8.0837139073938395</v>
      </c>
      <c r="Q23" s="100">
        <f t="shared" si="1"/>
        <v>5.400260305125407</v>
      </c>
      <c r="R23" s="142">
        <f t="shared" si="2"/>
        <v>3.6834536022684361</v>
      </c>
    </row>
    <row r="24" spans="2:18">
      <c r="B24" s="5" t="s">
        <v>48</v>
      </c>
      <c r="C24" s="27">
        <v>2496057</v>
      </c>
      <c r="D24" s="19">
        <v>266775</v>
      </c>
      <c r="E24" s="19">
        <v>938448</v>
      </c>
      <c r="F24" s="65">
        <v>416691</v>
      </c>
      <c r="G24" s="66">
        <v>874143</v>
      </c>
      <c r="H24" s="121">
        <v>10.687856887883571</v>
      </c>
      <c r="I24" s="122">
        <v>37.597218332754423</v>
      </c>
      <c r="J24" s="123">
        <v>16.693969729056668</v>
      </c>
      <c r="K24" s="121">
        <v>35.020955050305339</v>
      </c>
      <c r="L24" s="124">
        <v>17</v>
      </c>
      <c r="M24" s="125">
        <v>34</v>
      </c>
      <c r="N24" s="124">
        <v>36</v>
      </c>
      <c r="O24" s="125">
        <v>12</v>
      </c>
      <c r="P24" s="126">
        <f t="shared" si="1"/>
        <v>-6.3121431121164289</v>
      </c>
      <c r="Q24" s="126">
        <f t="shared" si="1"/>
        <v>3.5972183327544229</v>
      </c>
      <c r="R24" s="189">
        <f t="shared" si="2"/>
        <v>3.7149247793620077</v>
      </c>
    </row>
    <row r="25" spans="2:18" ht="15.75" customHeight="1">
      <c r="B25" s="277" t="s">
        <v>49</v>
      </c>
      <c r="C25" s="277"/>
      <c r="D25" s="277"/>
      <c r="E25" s="277"/>
      <c r="F25" s="277"/>
      <c r="G25" s="277"/>
      <c r="H25" s="277"/>
      <c r="I25" s="277"/>
      <c r="J25" s="277"/>
      <c r="K25" s="277"/>
      <c r="L25" s="277"/>
      <c r="M25" s="277"/>
      <c r="N25" s="277"/>
      <c r="O25" s="277"/>
      <c r="P25" s="277"/>
      <c r="Q25" s="277"/>
      <c r="R25" s="277"/>
    </row>
    <row r="26" spans="2:18" ht="15.75" customHeight="1">
      <c r="B26" s="278" t="s">
        <v>50</v>
      </c>
      <c r="C26" s="278"/>
      <c r="D26" s="278"/>
      <c r="E26" s="278"/>
      <c r="F26" s="278"/>
      <c r="G26" s="278"/>
      <c r="H26" s="278"/>
      <c r="I26" s="278"/>
      <c r="J26" s="278"/>
      <c r="K26" s="278"/>
      <c r="L26" s="278"/>
      <c r="M26" s="278"/>
      <c r="N26" s="278"/>
      <c r="O26" s="278"/>
      <c r="P26" s="278"/>
      <c r="Q26" s="278"/>
      <c r="R26" s="278"/>
    </row>
    <row r="27" spans="2:18" ht="44.25" customHeight="1">
      <c r="B27" s="249" t="s">
        <v>94</v>
      </c>
      <c r="C27" s="249"/>
      <c r="D27" s="249"/>
      <c r="E27" s="249"/>
      <c r="F27" s="249"/>
      <c r="G27" s="249"/>
      <c r="H27" s="249"/>
      <c r="I27" s="249"/>
      <c r="J27" s="249"/>
      <c r="K27" s="249"/>
      <c r="L27" s="249"/>
      <c r="M27" s="249"/>
      <c r="N27" s="249"/>
      <c r="O27" s="249"/>
      <c r="P27" s="249"/>
      <c r="Q27" s="249"/>
      <c r="R27" s="249"/>
    </row>
    <row r="28" spans="2:18" ht="15.75" customHeight="1">
      <c r="B28" s="269" t="s">
        <v>55</v>
      </c>
      <c r="C28" s="269"/>
      <c r="D28" s="269"/>
      <c r="E28" s="269"/>
      <c r="F28" s="269"/>
      <c r="G28" s="269"/>
      <c r="H28" s="269"/>
      <c r="I28" s="269"/>
      <c r="J28" s="269"/>
      <c r="K28" s="269"/>
      <c r="L28" s="269"/>
      <c r="M28" s="269"/>
      <c r="N28" s="269"/>
      <c r="O28" s="269"/>
      <c r="P28" s="269"/>
      <c r="Q28" s="269"/>
      <c r="R28" s="269"/>
    </row>
    <row r="29" spans="2:18" ht="15.75" customHeight="1">
      <c r="B29" s="249" t="s">
        <v>57</v>
      </c>
      <c r="C29" s="249"/>
      <c r="D29" s="249"/>
      <c r="E29" s="249"/>
      <c r="F29" s="249"/>
      <c r="G29" s="249"/>
      <c r="H29" s="249"/>
      <c r="I29" s="249"/>
      <c r="J29" s="249"/>
      <c r="K29" s="249"/>
      <c r="L29" s="249"/>
      <c r="M29" s="249"/>
      <c r="N29" s="249"/>
      <c r="O29" s="249"/>
      <c r="P29" s="249"/>
      <c r="Q29" s="249"/>
      <c r="R29" s="249"/>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28"/>
  <sheetViews>
    <sheetView zoomScale="85" zoomScaleNormal="85" workbookViewId="0">
      <selection activeCell="P3" sqref="P3:R3"/>
    </sheetView>
  </sheetViews>
  <sheetFormatPr baseColWidth="10" defaultColWidth="11" defaultRowHeight="15.6"/>
  <cols>
    <col min="2" max="2" width="26" customWidth="1"/>
    <col min="3" max="3" width="24.5" customWidth="1"/>
    <col min="4" max="18" width="15.8984375" customWidth="1"/>
  </cols>
  <sheetData>
    <row r="1" spans="2:18">
      <c r="C1" s="1"/>
      <c r="D1" s="1"/>
      <c r="E1" s="1"/>
      <c r="F1" s="1"/>
      <c r="G1" s="1"/>
      <c r="H1" s="1"/>
      <c r="I1" s="1"/>
      <c r="J1" s="1"/>
      <c r="K1" s="1"/>
      <c r="L1" s="1"/>
      <c r="M1" s="1"/>
      <c r="N1" s="1"/>
      <c r="O1" s="1"/>
    </row>
    <row r="2" spans="2:18">
      <c r="B2" s="272" t="s">
        <v>16</v>
      </c>
      <c r="C2" s="272"/>
      <c r="D2" s="272"/>
      <c r="E2" s="272"/>
      <c r="F2" s="272"/>
      <c r="G2" s="272"/>
      <c r="H2" s="272"/>
      <c r="I2" s="272"/>
      <c r="J2" s="272"/>
      <c r="K2" s="272"/>
      <c r="L2" s="272"/>
      <c r="M2" s="272"/>
      <c r="N2" s="272"/>
      <c r="O2" s="272"/>
      <c r="P2" s="272"/>
      <c r="Q2" s="272"/>
      <c r="R2" s="272"/>
    </row>
    <row r="3" spans="2:18" ht="30" customHeight="1">
      <c r="B3" s="252" t="s">
        <v>58</v>
      </c>
      <c r="C3" s="252" t="s">
        <v>20</v>
      </c>
      <c r="D3" s="255" t="s">
        <v>21</v>
      </c>
      <c r="E3" s="256"/>
      <c r="F3" s="256"/>
      <c r="G3" s="257"/>
      <c r="H3" s="255" t="s">
        <v>21</v>
      </c>
      <c r="I3" s="256"/>
      <c r="J3" s="256"/>
      <c r="K3" s="258"/>
      <c r="L3" s="259" t="s">
        <v>53</v>
      </c>
      <c r="M3" s="256"/>
      <c r="N3" s="256"/>
      <c r="O3" s="258"/>
      <c r="P3" s="259" t="s">
        <v>86</v>
      </c>
      <c r="Q3" s="256"/>
      <c r="R3" s="257"/>
    </row>
    <row r="4" spans="2:18" ht="63"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ht="18" customHeight="1">
      <c r="B5" s="254"/>
      <c r="C5" s="22" t="s">
        <v>27</v>
      </c>
      <c r="D5" s="260" t="s">
        <v>27</v>
      </c>
      <c r="E5" s="261"/>
      <c r="F5" s="261"/>
      <c r="G5" s="262"/>
      <c r="H5" s="260" t="s">
        <v>28</v>
      </c>
      <c r="I5" s="261"/>
      <c r="J5" s="261"/>
      <c r="K5" s="263"/>
      <c r="L5" s="264" t="s">
        <v>28</v>
      </c>
      <c r="M5" s="265"/>
      <c r="N5" s="265"/>
      <c r="O5" s="266"/>
      <c r="P5" s="264" t="s">
        <v>29</v>
      </c>
      <c r="Q5" s="265"/>
      <c r="R5" s="270"/>
    </row>
    <row r="6" spans="2:18" ht="18" customHeight="1">
      <c r="B6" s="2" t="s">
        <v>30</v>
      </c>
      <c r="C6" s="23">
        <v>331190</v>
      </c>
      <c r="D6" s="9">
        <v>8473</v>
      </c>
      <c r="E6" s="9">
        <v>233693</v>
      </c>
      <c r="F6" s="10">
        <v>35782</v>
      </c>
      <c r="G6" s="14">
        <v>53242</v>
      </c>
      <c r="H6" s="67">
        <v>2.5583501917328424</v>
      </c>
      <c r="I6" s="67">
        <v>70.561611159757248</v>
      </c>
      <c r="J6" s="67">
        <v>10.804070171200822</v>
      </c>
      <c r="K6" s="67">
        <v>16.075968477309097</v>
      </c>
      <c r="L6" s="68">
        <v>30</v>
      </c>
      <c r="M6" s="69">
        <v>35</v>
      </c>
      <c r="N6" s="68">
        <v>28</v>
      </c>
      <c r="O6" s="69">
        <v>7</v>
      </c>
      <c r="P6" s="70">
        <v>27.441649808267158</v>
      </c>
      <c r="Q6" s="70">
        <v>-35.561611159757248</v>
      </c>
      <c r="R6" s="142">
        <f>(J6+K6)-(N6+O6)</f>
        <v>-8.1199613514900832</v>
      </c>
    </row>
    <row r="7" spans="2:18" ht="18" customHeight="1">
      <c r="B7" s="6" t="s">
        <v>31</v>
      </c>
      <c r="C7" s="24">
        <v>380967</v>
      </c>
      <c r="D7" s="12">
        <v>82282</v>
      </c>
      <c r="E7" s="12">
        <v>148876</v>
      </c>
      <c r="F7" s="13">
        <v>99491</v>
      </c>
      <c r="G7" s="11">
        <v>50318</v>
      </c>
      <c r="H7" s="71">
        <v>21.598196169222007</v>
      </c>
      <c r="I7" s="72">
        <v>39.078450364467265</v>
      </c>
      <c r="J7" s="71">
        <v>26.115385322088265</v>
      </c>
      <c r="K7" s="73">
        <v>13.207968144222464</v>
      </c>
      <c r="L7" s="74">
        <v>26</v>
      </c>
      <c r="M7" s="75">
        <v>37</v>
      </c>
      <c r="N7" s="76">
        <v>30</v>
      </c>
      <c r="O7" s="75">
        <v>7</v>
      </c>
      <c r="P7" s="77">
        <v>4.4018038307779932</v>
      </c>
      <c r="Q7" s="77">
        <v>-2.0784503644672654</v>
      </c>
      <c r="R7" s="154">
        <f>(J7+K7)-(N7+O7)</f>
        <v>2.3233534663107278</v>
      </c>
    </row>
    <row r="8" spans="2:18" ht="18" customHeight="1">
      <c r="B8" s="3" t="s">
        <v>32</v>
      </c>
      <c r="C8" s="23">
        <v>114646</v>
      </c>
      <c r="D8" s="9">
        <v>2458</v>
      </c>
      <c r="E8" s="9">
        <v>36831</v>
      </c>
      <c r="F8" s="10">
        <v>3755</v>
      </c>
      <c r="G8" s="14">
        <v>71602</v>
      </c>
      <c r="H8" s="78">
        <v>2.1439910681576331</v>
      </c>
      <c r="I8" s="79">
        <v>32.125848263349788</v>
      </c>
      <c r="J8" s="78">
        <v>3.2752996179543992</v>
      </c>
      <c r="K8" s="80">
        <v>62.454861050538177</v>
      </c>
      <c r="L8" s="81">
        <v>8</v>
      </c>
      <c r="M8" s="69">
        <v>33</v>
      </c>
      <c r="N8" s="68">
        <v>45</v>
      </c>
      <c r="O8" s="69">
        <v>14</v>
      </c>
      <c r="P8" s="70">
        <v>5.8560089318423669</v>
      </c>
      <c r="Q8" s="70">
        <v>0.87415173665021229</v>
      </c>
      <c r="R8" s="142">
        <f>(J8+K8)-(N8+O8)</f>
        <v>6.730160668492573</v>
      </c>
    </row>
    <row r="9" spans="2:18" ht="18" customHeight="1">
      <c r="B9" s="6" t="s">
        <v>33</v>
      </c>
      <c r="C9" s="24">
        <v>73287</v>
      </c>
      <c r="D9" s="12">
        <v>709</v>
      </c>
      <c r="E9" s="12">
        <v>23976</v>
      </c>
      <c r="F9" s="13">
        <v>25383</v>
      </c>
      <c r="G9" s="11">
        <v>23219</v>
      </c>
      <c r="H9" s="71">
        <v>0.96742942131619514</v>
      </c>
      <c r="I9" s="72">
        <v>32.715215522534692</v>
      </c>
      <c r="J9" s="71">
        <v>34.635064881902657</v>
      </c>
      <c r="K9" s="73">
        <v>31.682290174246457</v>
      </c>
      <c r="L9" s="74">
        <v>3</v>
      </c>
      <c r="M9" s="75">
        <v>28</v>
      </c>
      <c r="N9" s="76">
        <v>47</v>
      </c>
      <c r="O9" s="75">
        <v>22</v>
      </c>
      <c r="P9" s="77">
        <v>2.0325705786838046</v>
      </c>
      <c r="Q9" s="77">
        <v>-4.7152155225346917</v>
      </c>
      <c r="R9" s="154">
        <f t="shared" ref="R9:R24" si="0">(J9+K9)-(N9+O9)</f>
        <v>-2.6826449438508888</v>
      </c>
    </row>
    <row r="10" spans="2:18" ht="18" customHeight="1">
      <c r="B10" s="3" t="s">
        <v>34</v>
      </c>
      <c r="C10" s="23">
        <v>19161</v>
      </c>
      <c r="D10" s="9">
        <v>1324</v>
      </c>
      <c r="E10" s="9">
        <v>9543</v>
      </c>
      <c r="F10" s="10">
        <v>6832</v>
      </c>
      <c r="G10" s="14">
        <v>1462</v>
      </c>
      <c r="H10" s="78">
        <v>6.9098690047492308</v>
      </c>
      <c r="I10" s="79">
        <v>49.804289963989348</v>
      </c>
      <c r="J10" s="78">
        <v>35.655759093993005</v>
      </c>
      <c r="K10" s="80">
        <v>7.6300819372684101</v>
      </c>
      <c r="L10" s="81">
        <v>11</v>
      </c>
      <c r="M10" s="69">
        <v>50</v>
      </c>
      <c r="N10" s="68">
        <v>34</v>
      </c>
      <c r="O10" s="69">
        <v>5</v>
      </c>
      <c r="P10" s="70">
        <v>4.0901309952507692</v>
      </c>
      <c r="Q10" s="70">
        <v>0.19571003601065229</v>
      </c>
      <c r="R10" s="142">
        <f t="shared" si="0"/>
        <v>4.2858410312614126</v>
      </c>
    </row>
    <row r="11" spans="2:18" ht="18" customHeight="1">
      <c r="B11" s="6" t="s">
        <v>35</v>
      </c>
      <c r="C11" s="24">
        <v>53565</v>
      </c>
      <c r="D11" s="12">
        <v>18480</v>
      </c>
      <c r="E11" s="12">
        <v>6197</v>
      </c>
      <c r="F11" s="13">
        <v>21028</v>
      </c>
      <c r="G11" s="11">
        <v>7860</v>
      </c>
      <c r="H11" s="71">
        <v>34.500140016802014</v>
      </c>
      <c r="I11" s="72">
        <v>11.569121627928684</v>
      </c>
      <c r="J11" s="71">
        <v>39.256977503967143</v>
      </c>
      <c r="K11" s="73">
        <v>14.673760851302156</v>
      </c>
      <c r="L11" s="74">
        <v>19</v>
      </c>
      <c r="M11" s="75">
        <v>38</v>
      </c>
      <c r="N11" s="76">
        <v>35</v>
      </c>
      <c r="O11" s="75">
        <v>8</v>
      </c>
      <c r="P11" s="77">
        <v>-15.500140016802014</v>
      </c>
      <c r="Q11" s="77">
        <v>26.430878372071316</v>
      </c>
      <c r="R11" s="154">
        <f t="shared" si="0"/>
        <v>10.930738355269298</v>
      </c>
    </row>
    <row r="12" spans="2:18" ht="18" customHeight="1">
      <c r="B12" s="3" t="s">
        <v>36</v>
      </c>
      <c r="C12" s="23">
        <v>189981</v>
      </c>
      <c r="D12" s="9">
        <v>26364</v>
      </c>
      <c r="E12" s="9">
        <v>55161</v>
      </c>
      <c r="F12" s="10">
        <v>41210</v>
      </c>
      <c r="G12" s="14">
        <v>67246</v>
      </c>
      <c r="H12" s="78">
        <v>13.87717719140335</v>
      </c>
      <c r="I12" s="79">
        <v>29.035008764034298</v>
      </c>
      <c r="J12" s="78">
        <v>21.691642848495377</v>
      </c>
      <c r="K12" s="80">
        <v>35.39617119606698</v>
      </c>
      <c r="L12" s="81">
        <v>16</v>
      </c>
      <c r="M12" s="69">
        <v>35</v>
      </c>
      <c r="N12" s="68">
        <v>34</v>
      </c>
      <c r="O12" s="69">
        <v>15</v>
      </c>
      <c r="P12" s="70">
        <v>2.1228228085966503</v>
      </c>
      <c r="Q12" s="70">
        <v>5.9649912359657016</v>
      </c>
      <c r="R12" s="142">
        <f t="shared" si="0"/>
        <v>8.0878140445623572</v>
      </c>
    </row>
    <row r="13" spans="2:18" ht="18" customHeight="1">
      <c r="B13" s="6" t="s">
        <v>37</v>
      </c>
      <c r="C13" s="24">
        <v>48623</v>
      </c>
      <c r="D13" s="12">
        <v>594</v>
      </c>
      <c r="E13" s="12">
        <v>12433</v>
      </c>
      <c r="F13" s="13">
        <v>56</v>
      </c>
      <c r="G13" s="11">
        <v>35540</v>
      </c>
      <c r="H13" s="71">
        <v>1.221644077905518</v>
      </c>
      <c r="I13" s="72">
        <v>25.570203401682328</v>
      </c>
      <c r="J13" s="71">
        <v>0.11517183226045287</v>
      </c>
      <c r="K13" s="73">
        <v>73.092980688151698</v>
      </c>
      <c r="L13" s="74">
        <v>7</v>
      </c>
      <c r="M13" s="75">
        <v>19</v>
      </c>
      <c r="N13" s="76">
        <v>45</v>
      </c>
      <c r="O13" s="75">
        <v>29</v>
      </c>
      <c r="P13" s="77">
        <v>5.778355922094482</v>
      </c>
      <c r="Q13" s="77">
        <v>-6.5702034016823276</v>
      </c>
      <c r="R13" s="154">
        <f t="shared" si="0"/>
        <v>-0.79184747958784385</v>
      </c>
    </row>
    <row r="14" spans="2:18" ht="18" customHeight="1">
      <c r="B14" s="3" t="s">
        <v>38</v>
      </c>
      <c r="C14" s="23">
        <v>226403</v>
      </c>
      <c r="D14" s="9">
        <v>82694</v>
      </c>
      <c r="E14" s="9">
        <v>66220</v>
      </c>
      <c r="F14" s="10">
        <v>54414</v>
      </c>
      <c r="G14" s="14">
        <v>23075</v>
      </c>
      <c r="H14" s="78">
        <v>36.52513438426169</v>
      </c>
      <c r="I14" s="79">
        <v>29.248729036276021</v>
      </c>
      <c r="J14" s="78">
        <v>24.034133823315063</v>
      </c>
      <c r="K14" s="80">
        <v>10.192002756147224</v>
      </c>
      <c r="L14" s="81">
        <v>32</v>
      </c>
      <c r="M14" s="69">
        <v>38</v>
      </c>
      <c r="N14" s="68">
        <v>25</v>
      </c>
      <c r="O14" s="69">
        <v>5</v>
      </c>
      <c r="P14" s="70">
        <v>-4.5251343842616905</v>
      </c>
      <c r="Q14" s="70">
        <v>8.7512709637239787</v>
      </c>
      <c r="R14" s="142">
        <f t="shared" si="0"/>
        <v>4.2261365794622847</v>
      </c>
    </row>
    <row r="15" spans="2:18" ht="18" customHeight="1">
      <c r="B15" s="6" t="s">
        <v>39</v>
      </c>
      <c r="C15" s="24">
        <v>507144</v>
      </c>
      <c r="D15" s="12">
        <v>30534</v>
      </c>
      <c r="E15" s="12">
        <v>216350</v>
      </c>
      <c r="F15" s="13">
        <v>1664</v>
      </c>
      <c r="G15" s="11">
        <v>258596</v>
      </c>
      <c r="H15" s="71">
        <v>6.0207751644503338</v>
      </c>
      <c r="I15" s="72">
        <v>42.660467244017482</v>
      </c>
      <c r="J15" s="71">
        <v>0.32811193664915683</v>
      </c>
      <c r="K15" s="73">
        <v>50.990645654883025</v>
      </c>
      <c r="L15" s="74">
        <v>19</v>
      </c>
      <c r="M15" s="75">
        <v>37</v>
      </c>
      <c r="N15" s="76">
        <v>36</v>
      </c>
      <c r="O15" s="75">
        <v>8</v>
      </c>
      <c r="P15" s="77">
        <v>12.979224835549665</v>
      </c>
      <c r="Q15" s="77">
        <v>-5.6604672440174824</v>
      </c>
      <c r="R15" s="154">
        <f t="shared" si="0"/>
        <v>7.318757591532183</v>
      </c>
    </row>
    <row r="16" spans="2:18" ht="18" customHeight="1">
      <c r="B16" s="3" t="s">
        <v>40</v>
      </c>
      <c r="C16" s="23">
        <v>120116</v>
      </c>
      <c r="D16" s="9">
        <v>5071</v>
      </c>
      <c r="E16" s="9">
        <v>40565</v>
      </c>
      <c r="F16" s="10">
        <v>28511</v>
      </c>
      <c r="G16" s="14">
        <v>45969</v>
      </c>
      <c r="H16" s="78">
        <v>4.2217523061040989</v>
      </c>
      <c r="I16" s="79">
        <v>33.771520863165605</v>
      </c>
      <c r="J16" s="78">
        <v>23.736221652402676</v>
      </c>
      <c r="K16" s="80">
        <v>38.270505178327618</v>
      </c>
      <c r="L16" s="81">
        <v>19</v>
      </c>
      <c r="M16" s="69">
        <v>35</v>
      </c>
      <c r="N16" s="68">
        <v>35</v>
      </c>
      <c r="O16" s="69">
        <v>11</v>
      </c>
      <c r="P16" s="70">
        <v>14.778247693895901</v>
      </c>
      <c r="Q16" s="70">
        <v>1.2284791368343946</v>
      </c>
      <c r="R16" s="142">
        <f t="shared" si="0"/>
        <v>16.006726830730294</v>
      </c>
    </row>
    <row r="17" spans="2:18" ht="18" customHeight="1">
      <c r="B17" s="6" t="s">
        <v>41</v>
      </c>
      <c r="C17" s="24">
        <v>26423</v>
      </c>
      <c r="D17" s="12">
        <v>600</v>
      </c>
      <c r="E17" s="12">
        <v>10971</v>
      </c>
      <c r="F17" s="13">
        <v>1704</v>
      </c>
      <c r="G17" s="11">
        <v>13148</v>
      </c>
      <c r="H17" s="71">
        <v>2.2707489687015103</v>
      </c>
      <c r="I17" s="72">
        <v>41.520644892707111</v>
      </c>
      <c r="J17" s="71">
        <v>6.4489270711122888</v>
      </c>
      <c r="K17" s="73">
        <v>49.759679067479091</v>
      </c>
      <c r="L17" s="74">
        <v>21</v>
      </c>
      <c r="M17" s="75">
        <v>35</v>
      </c>
      <c r="N17" s="76">
        <v>27</v>
      </c>
      <c r="O17" s="75">
        <v>17</v>
      </c>
      <c r="P17" s="77">
        <v>18.729251031298489</v>
      </c>
      <c r="Q17" s="77">
        <v>-6.5206448927071108</v>
      </c>
      <c r="R17" s="154">
        <f t="shared" si="0"/>
        <v>12.208606138591378</v>
      </c>
    </row>
    <row r="18" spans="2:18" ht="18" customHeight="1">
      <c r="B18" s="3" t="s">
        <v>42</v>
      </c>
      <c r="C18" s="23">
        <v>132447</v>
      </c>
      <c r="D18" s="9">
        <v>2927</v>
      </c>
      <c r="E18" s="9">
        <v>14724</v>
      </c>
      <c r="F18" s="10">
        <v>16003</v>
      </c>
      <c r="G18" s="14">
        <v>98793</v>
      </c>
      <c r="H18" s="78">
        <v>2.2099405800055871</v>
      </c>
      <c r="I18" s="79">
        <v>11.116899590024691</v>
      </c>
      <c r="J18" s="78">
        <v>12.082568876607247</v>
      </c>
      <c r="K18" s="80">
        <v>74.590590953362479</v>
      </c>
      <c r="L18" s="81">
        <v>7</v>
      </c>
      <c r="M18" s="69">
        <v>16</v>
      </c>
      <c r="N18" s="68">
        <v>55</v>
      </c>
      <c r="O18" s="69">
        <v>22</v>
      </c>
      <c r="P18" s="70">
        <v>4.7900594199944129</v>
      </c>
      <c r="Q18" s="70">
        <v>4.8831004099753095</v>
      </c>
      <c r="R18" s="142">
        <f t="shared" si="0"/>
        <v>9.6731598299697339</v>
      </c>
    </row>
    <row r="19" spans="2:18" ht="18" customHeight="1">
      <c r="B19" s="6" t="s">
        <v>43</v>
      </c>
      <c r="C19" s="24">
        <v>63030</v>
      </c>
      <c r="D19" s="12">
        <v>3443</v>
      </c>
      <c r="E19" s="12">
        <v>4875</v>
      </c>
      <c r="F19" s="13">
        <v>19421</v>
      </c>
      <c r="G19" s="11">
        <v>35291</v>
      </c>
      <c r="H19" s="71">
        <v>5.4624781849912738</v>
      </c>
      <c r="I19" s="72">
        <v>7.7344121846739649</v>
      </c>
      <c r="J19" s="71">
        <v>30.81231159765191</v>
      </c>
      <c r="K19" s="73">
        <v>55.990798032682854</v>
      </c>
      <c r="L19" s="74">
        <v>5</v>
      </c>
      <c r="M19" s="75">
        <v>17</v>
      </c>
      <c r="N19" s="76">
        <v>51</v>
      </c>
      <c r="O19" s="75">
        <v>27</v>
      </c>
      <c r="P19" s="77">
        <v>-0.4624781849912738</v>
      </c>
      <c r="Q19" s="77">
        <v>9.265587815326036</v>
      </c>
      <c r="R19" s="154">
        <f t="shared" si="0"/>
        <v>8.8031096303347596</v>
      </c>
    </row>
    <row r="20" spans="2:18" ht="18" customHeight="1">
      <c r="B20" s="3" t="s">
        <v>44</v>
      </c>
      <c r="C20" s="23">
        <v>83826</v>
      </c>
      <c r="D20" s="9">
        <v>22672</v>
      </c>
      <c r="E20" s="9">
        <v>28699</v>
      </c>
      <c r="F20" s="10">
        <v>22128</v>
      </c>
      <c r="G20" s="14">
        <v>10327</v>
      </c>
      <c r="H20" s="78">
        <v>27.046501085582037</v>
      </c>
      <c r="I20" s="79">
        <v>34.236394436093818</v>
      </c>
      <c r="J20" s="78">
        <v>26.397537756781908</v>
      </c>
      <c r="K20" s="80">
        <v>12.319566721542243</v>
      </c>
      <c r="L20" s="81">
        <v>22</v>
      </c>
      <c r="M20" s="69">
        <v>41</v>
      </c>
      <c r="N20" s="68">
        <v>29</v>
      </c>
      <c r="O20" s="69">
        <v>8</v>
      </c>
      <c r="P20" s="70">
        <v>-5.0465010855820367</v>
      </c>
      <c r="Q20" s="70">
        <v>6.7636055639061823</v>
      </c>
      <c r="R20" s="142">
        <f t="shared" si="0"/>
        <v>1.7171044783241527</v>
      </c>
    </row>
    <row r="21" spans="2:18" ht="18" customHeight="1">
      <c r="B21" s="6" t="s">
        <v>45</v>
      </c>
      <c r="C21" s="25">
        <v>64832</v>
      </c>
      <c r="D21" s="16">
        <v>965</v>
      </c>
      <c r="E21" s="16">
        <v>1831</v>
      </c>
      <c r="F21" s="13">
        <v>13813</v>
      </c>
      <c r="G21" s="15">
        <v>48223</v>
      </c>
      <c r="H21" s="71">
        <v>1.4884624876604147</v>
      </c>
      <c r="I21" s="72">
        <v>2.8242226061204341</v>
      </c>
      <c r="J21" s="71">
        <v>21.305836623889437</v>
      </c>
      <c r="K21" s="73">
        <v>74.381478282329709</v>
      </c>
      <c r="L21" s="82">
        <v>4</v>
      </c>
      <c r="M21" s="83">
        <v>17</v>
      </c>
      <c r="N21" s="84">
        <v>53</v>
      </c>
      <c r="O21" s="83">
        <v>26</v>
      </c>
      <c r="P21" s="85">
        <v>2.5115375123395856</v>
      </c>
      <c r="Q21" s="85">
        <v>14.175777393879565</v>
      </c>
      <c r="R21" s="166">
        <f t="shared" si="0"/>
        <v>16.687314906219143</v>
      </c>
    </row>
    <row r="22" spans="2:18" ht="18" customHeight="1">
      <c r="B22" s="4" t="s">
        <v>46</v>
      </c>
      <c r="C22" s="26">
        <v>496865</v>
      </c>
      <c r="D22" s="17">
        <v>11096</v>
      </c>
      <c r="E22" s="17">
        <v>94670</v>
      </c>
      <c r="F22" s="127">
        <v>78431</v>
      </c>
      <c r="G22" s="29">
        <v>312668</v>
      </c>
      <c r="H22" s="86">
        <v>2.2332021776538902</v>
      </c>
      <c r="I22" s="87">
        <v>19.05346522697312</v>
      </c>
      <c r="J22" s="87">
        <v>15.785173034929004</v>
      </c>
      <c r="K22" s="87">
        <v>62.928159560443987</v>
      </c>
      <c r="L22" s="88">
        <v>5</v>
      </c>
      <c r="M22" s="89">
        <v>23</v>
      </c>
      <c r="N22" s="88">
        <v>50</v>
      </c>
      <c r="O22" s="89">
        <v>22</v>
      </c>
      <c r="P22" s="90">
        <v>2.7667978223461098</v>
      </c>
      <c r="Q22" s="90">
        <v>3.9465347730268796</v>
      </c>
      <c r="R22" s="176">
        <f t="shared" si="0"/>
        <v>6.7133325953729894</v>
      </c>
    </row>
    <row r="23" spans="2:18" ht="18" customHeight="1">
      <c r="B23" s="3" t="s">
        <v>47</v>
      </c>
      <c r="C23" s="64">
        <v>1938776</v>
      </c>
      <c r="D23" s="18">
        <v>278494</v>
      </c>
      <c r="E23" s="18">
        <v>816275</v>
      </c>
      <c r="F23" s="18">
        <v>312764</v>
      </c>
      <c r="G23" s="10">
        <v>531243</v>
      </c>
      <c r="H23" s="79">
        <v>14.364423739514004</v>
      </c>
      <c r="I23" s="67">
        <v>42.102594626712936</v>
      </c>
      <c r="J23" s="78">
        <v>16.132033819275669</v>
      </c>
      <c r="K23" s="79">
        <v>27.400947814497396</v>
      </c>
      <c r="L23" s="68">
        <v>24</v>
      </c>
      <c r="M23" s="69">
        <v>37</v>
      </c>
      <c r="N23" s="68">
        <v>31</v>
      </c>
      <c r="O23" s="69">
        <v>8</v>
      </c>
      <c r="P23" s="70">
        <v>9.6355762604859958</v>
      </c>
      <c r="Q23" s="70">
        <v>-5.1025946267129356</v>
      </c>
      <c r="R23" s="142">
        <f t="shared" si="0"/>
        <v>4.532981633773062</v>
      </c>
    </row>
    <row r="24" spans="2:18" ht="18" customHeight="1">
      <c r="B24" s="5" t="s">
        <v>48</v>
      </c>
      <c r="C24" s="27">
        <v>2435641</v>
      </c>
      <c r="D24" s="19">
        <v>289590</v>
      </c>
      <c r="E24" s="19">
        <v>910945</v>
      </c>
      <c r="F24" s="19">
        <v>391195</v>
      </c>
      <c r="G24" s="66">
        <v>843911</v>
      </c>
      <c r="H24" s="91">
        <v>11.889683249707161</v>
      </c>
      <c r="I24" s="92">
        <v>37.400626775456644</v>
      </c>
      <c r="J24" s="93">
        <v>16.061275040122908</v>
      </c>
      <c r="K24" s="91">
        <v>34.648414934713287</v>
      </c>
      <c r="L24" s="94">
        <v>20</v>
      </c>
      <c r="M24" s="95">
        <v>34</v>
      </c>
      <c r="N24" s="94">
        <v>35</v>
      </c>
      <c r="O24" s="95">
        <v>11</v>
      </c>
      <c r="P24" s="96">
        <v>8.1103167502928386</v>
      </c>
      <c r="Q24" s="96">
        <v>-3.4006267754566437</v>
      </c>
      <c r="R24" s="189">
        <f t="shared" si="0"/>
        <v>4.7096899748361949</v>
      </c>
    </row>
    <row r="25" spans="2:18">
      <c r="B25" s="281" t="s">
        <v>49</v>
      </c>
      <c r="C25" s="281"/>
      <c r="D25" s="281"/>
      <c r="E25" s="281"/>
      <c r="F25" s="281"/>
      <c r="G25" s="281"/>
      <c r="H25" s="281"/>
      <c r="I25" s="281"/>
      <c r="J25" s="281"/>
      <c r="K25" s="281"/>
      <c r="L25" s="281"/>
      <c r="M25" s="281"/>
      <c r="N25" s="281"/>
      <c r="O25" s="281"/>
      <c r="P25" s="281"/>
      <c r="Q25" s="281"/>
      <c r="R25" s="281"/>
    </row>
    <row r="26" spans="2:18">
      <c r="B26" s="280" t="s">
        <v>50</v>
      </c>
      <c r="C26" s="280"/>
      <c r="D26" s="280"/>
      <c r="E26" s="280"/>
      <c r="F26" s="280"/>
      <c r="G26" s="280"/>
      <c r="H26" s="280"/>
      <c r="I26" s="280"/>
      <c r="J26" s="280"/>
      <c r="K26" s="280"/>
      <c r="L26" s="280"/>
      <c r="M26" s="280"/>
      <c r="N26" s="280"/>
      <c r="O26" s="280"/>
      <c r="P26" s="280"/>
      <c r="Q26" s="280"/>
      <c r="R26" s="280"/>
    </row>
    <row r="27" spans="2:18" ht="33.75" customHeight="1">
      <c r="B27" s="248" t="s">
        <v>90</v>
      </c>
      <c r="C27" s="249"/>
      <c r="D27" s="249"/>
      <c r="E27" s="249"/>
      <c r="F27" s="249"/>
      <c r="G27" s="249"/>
      <c r="H27" s="249"/>
      <c r="I27" s="249"/>
      <c r="J27" s="249"/>
      <c r="K27" s="249"/>
      <c r="L27" s="249"/>
      <c r="M27" s="249"/>
      <c r="N27" s="249"/>
      <c r="O27" s="249"/>
      <c r="P27" s="249"/>
      <c r="Q27" s="249"/>
      <c r="R27" s="249"/>
    </row>
    <row r="28" spans="2:18">
      <c r="B28" s="280" t="s">
        <v>59</v>
      </c>
      <c r="C28" s="280"/>
      <c r="D28" s="280"/>
      <c r="E28" s="280"/>
      <c r="F28" s="280"/>
      <c r="G28" s="280"/>
      <c r="H28" s="280"/>
      <c r="I28" s="280"/>
      <c r="J28" s="280"/>
      <c r="K28" s="280"/>
      <c r="L28" s="280"/>
      <c r="M28" s="280"/>
      <c r="N28" s="280"/>
      <c r="O28" s="280"/>
      <c r="P28" s="280"/>
      <c r="Q28" s="280"/>
      <c r="R28" s="280"/>
    </row>
  </sheetData>
  <mergeCells count="15">
    <mergeCell ref="B28:R28"/>
    <mergeCell ref="B2:R2"/>
    <mergeCell ref="B3:B5"/>
    <mergeCell ref="B25:R25"/>
    <mergeCell ref="B26:R26"/>
    <mergeCell ref="B27:R27"/>
    <mergeCell ref="D5:G5"/>
    <mergeCell ref="H5:K5"/>
    <mergeCell ref="L5:O5"/>
    <mergeCell ref="P5:R5"/>
    <mergeCell ref="C3:C4"/>
    <mergeCell ref="D3:G3"/>
    <mergeCell ref="H3:K3"/>
    <mergeCell ref="L3:O3"/>
    <mergeCell ref="P3:R3"/>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28"/>
  <sheetViews>
    <sheetView workbookViewId="0">
      <selection activeCell="B26" sqref="B26:R28"/>
    </sheetView>
  </sheetViews>
  <sheetFormatPr baseColWidth="10" defaultColWidth="11" defaultRowHeight="15.6"/>
  <cols>
    <col min="2" max="2" width="26" customWidth="1"/>
    <col min="3" max="3" width="24.5" customWidth="1"/>
    <col min="4" max="18" width="15.8984375" customWidth="1"/>
  </cols>
  <sheetData>
    <row r="1" spans="2:18">
      <c r="C1" s="1"/>
      <c r="D1" s="1"/>
      <c r="E1" s="1"/>
      <c r="F1" s="1"/>
      <c r="G1" s="1"/>
      <c r="H1" s="1"/>
      <c r="I1" s="1"/>
      <c r="J1" s="1"/>
      <c r="K1" s="1"/>
      <c r="L1" s="1"/>
      <c r="M1" s="1"/>
      <c r="N1" s="1"/>
      <c r="O1" s="1"/>
    </row>
    <row r="2" spans="2:18">
      <c r="B2" s="272" t="s">
        <v>17</v>
      </c>
      <c r="C2" s="272"/>
      <c r="D2" s="272"/>
      <c r="E2" s="272"/>
      <c r="F2" s="272"/>
      <c r="G2" s="272"/>
      <c r="H2" s="272"/>
      <c r="I2" s="272"/>
      <c r="J2" s="272"/>
      <c r="K2" s="272"/>
      <c r="L2" s="272"/>
      <c r="M2" s="272"/>
      <c r="N2" s="272"/>
      <c r="O2" s="272"/>
      <c r="P2" s="272"/>
      <c r="Q2" s="272"/>
      <c r="R2" s="272"/>
    </row>
    <row r="3" spans="2:18" ht="30" customHeight="1">
      <c r="B3" s="252" t="s">
        <v>19</v>
      </c>
      <c r="C3" s="252" t="s">
        <v>60</v>
      </c>
      <c r="D3" s="255" t="s">
        <v>21</v>
      </c>
      <c r="E3" s="256"/>
      <c r="F3" s="256"/>
      <c r="G3" s="257"/>
      <c r="H3" s="255" t="s">
        <v>21</v>
      </c>
      <c r="I3" s="256"/>
      <c r="J3" s="256"/>
      <c r="K3" s="258"/>
      <c r="L3" s="259" t="s">
        <v>53</v>
      </c>
      <c r="M3" s="256"/>
      <c r="N3" s="256"/>
      <c r="O3" s="258"/>
      <c r="P3" s="259" t="s">
        <v>80</v>
      </c>
      <c r="Q3" s="256"/>
      <c r="R3" s="257"/>
    </row>
    <row r="4" spans="2:18" ht="63"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ht="18" customHeight="1">
      <c r="B5" s="254"/>
      <c r="C5" s="22" t="s">
        <v>27</v>
      </c>
      <c r="D5" s="260" t="s">
        <v>27</v>
      </c>
      <c r="E5" s="261"/>
      <c r="F5" s="261"/>
      <c r="G5" s="262"/>
      <c r="H5" s="260" t="s">
        <v>28</v>
      </c>
      <c r="I5" s="261"/>
      <c r="J5" s="261"/>
      <c r="K5" s="263"/>
      <c r="L5" s="264" t="s">
        <v>28</v>
      </c>
      <c r="M5" s="265"/>
      <c r="N5" s="265"/>
      <c r="O5" s="266"/>
      <c r="P5" s="264" t="s">
        <v>29</v>
      </c>
      <c r="Q5" s="265"/>
      <c r="R5" s="270"/>
    </row>
    <row r="6" spans="2:18" ht="18" customHeight="1">
      <c r="B6" s="2" t="s">
        <v>30</v>
      </c>
      <c r="C6" s="23">
        <v>323993</v>
      </c>
      <c r="D6" s="9">
        <v>8627</v>
      </c>
      <c r="E6" s="9">
        <v>230391</v>
      </c>
      <c r="F6" s="10">
        <v>34398</v>
      </c>
      <c r="G6" s="14">
        <v>50577</v>
      </c>
      <c r="H6" s="67">
        <v>2.6627118487127808</v>
      </c>
      <c r="I6" s="67">
        <v>71.109869657677791</v>
      </c>
      <c r="J6" s="67">
        <v>10.616896044050335</v>
      </c>
      <c r="K6" s="67">
        <v>15.610522449559095</v>
      </c>
      <c r="L6" s="68">
        <v>43</v>
      </c>
      <c r="M6" s="69">
        <v>35</v>
      </c>
      <c r="N6" s="68">
        <v>15</v>
      </c>
      <c r="O6" s="69">
        <v>8</v>
      </c>
      <c r="P6" s="70">
        <v>40.337288151287218</v>
      </c>
      <c r="Q6" s="70">
        <v>-36.109869657677791</v>
      </c>
      <c r="R6" s="142">
        <f>(J6+K6)-(N6+O6)</f>
        <v>3.2274184936094308</v>
      </c>
    </row>
    <row r="7" spans="2:18" ht="18" customHeight="1">
      <c r="B7" s="6" t="s">
        <v>31</v>
      </c>
      <c r="C7" s="24">
        <v>371648</v>
      </c>
      <c r="D7" s="12">
        <v>83318</v>
      </c>
      <c r="E7" s="12">
        <v>144668</v>
      </c>
      <c r="F7" s="13">
        <v>94827</v>
      </c>
      <c r="G7" s="11">
        <v>48835</v>
      </c>
      <c r="H7" s="71">
        <v>22.418525055966938</v>
      </c>
      <c r="I7" s="72">
        <v>38.926080592388494</v>
      </c>
      <c r="J7" s="71">
        <v>25.515272515929048</v>
      </c>
      <c r="K7" s="73">
        <v>13.140121835715515</v>
      </c>
      <c r="L7" s="74">
        <v>31</v>
      </c>
      <c r="M7" s="75">
        <v>41</v>
      </c>
      <c r="N7" s="76">
        <v>22</v>
      </c>
      <c r="O7" s="75">
        <v>7</v>
      </c>
      <c r="P7" s="77">
        <v>8.5814749440330615</v>
      </c>
      <c r="Q7" s="77">
        <v>2.0739194076115055</v>
      </c>
      <c r="R7" s="154">
        <f>(J7+K7)-(N7+O7)</f>
        <v>9.6553943516445599</v>
      </c>
    </row>
    <row r="8" spans="2:18" ht="18" customHeight="1">
      <c r="B8" s="3" t="s">
        <v>32</v>
      </c>
      <c r="C8" s="23">
        <v>110891</v>
      </c>
      <c r="D8" s="9">
        <v>2902</v>
      </c>
      <c r="E8" s="9">
        <v>36735</v>
      </c>
      <c r="F8" s="10">
        <v>4740</v>
      </c>
      <c r="G8" s="14">
        <v>66514</v>
      </c>
      <c r="H8" s="78">
        <v>2.616984245790912</v>
      </c>
      <c r="I8" s="79">
        <v>33.127124834296737</v>
      </c>
      <c r="J8" s="78">
        <v>4.2744677205544184</v>
      </c>
      <c r="K8" s="80">
        <v>59.981423199357934</v>
      </c>
      <c r="L8" s="81">
        <v>10</v>
      </c>
      <c r="M8" s="69">
        <v>48</v>
      </c>
      <c r="N8" s="68">
        <v>26</v>
      </c>
      <c r="O8" s="69">
        <v>17</v>
      </c>
      <c r="P8" s="70">
        <v>7.3830157542090884</v>
      </c>
      <c r="Q8" s="70">
        <v>14.872875165703263</v>
      </c>
      <c r="R8" s="142">
        <f>(J8+K8)-(N8+O8)</f>
        <v>21.255890919912346</v>
      </c>
    </row>
    <row r="9" spans="2:18" ht="18" customHeight="1">
      <c r="B9" s="6" t="s">
        <v>33</v>
      </c>
      <c r="C9" s="24">
        <v>71959</v>
      </c>
      <c r="D9" s="12">
        <v>834</v>
      </c>
      <c r="E9" s="12">
        <v>24095</v>
      </c>
      <c r="F9" s="13">
        <v>24876</v>
      </c>
      <c r="G9" s="11">
        <v>22154</v>
      </c>
      <c r="H9" s="71">
        <v>1.1589933156380718</v>
      </c>
      <c r="I9" s="72">
        <v>33.484345252157475</v>
      </c>
      <c r="J9" s="71">
        <v>34.569685515362913</v>
      </c>
      <c r="K9" s="73">
        <v>30.786975916841534</v>
      </c>
      <c r="L9" s="74">
        <v>7</v>
      </c>
      <c r="M9" s="75">
        <v>36</v>
      </c>
      <c r="N9" s="76">
        <v>38</v>
      </c>
      <c r="O9" s="75">
        <v>18</v>
      </c>
      <c r="P9" s="77">
        <v>5.8410066843619282</v>
      </c>
      <c r="Q9" s="77">
        <v>2.5156547478425253</v>
      </c>
      <c r="R9" s="154">
        <f t="shared" ref="R9:R24" si="0">(J9+K9)-(N9+O9)</f>
        <v>9.3566614322044472</v>
      </c>
    </row>
    <row r="10" spans="2:18" ht="18" customHeight="1">
      <c r="B10" s="3" t="s">
        <v>34</v>
      </c>
      <c r="C10" s="23">
        <v>18422</v>
      </c>
      <c r="D10" s="9">
        <v>1521</v>
      </c>
      <c r="E10" s="9">
        <v>9003</v>
      </c>
      <c r="F10" s="10">
        <v>6897</v>
      </c>
      <c r="G10" s="14">
        <v>1001</v>
      </c>
      <c r="H10" s="78">
        <v>8.2564325263272167</v>
      </c>
      <c r="I10" s="79">
        <v>48.870915210074912</v>
      </c>
      <c r="J10" s="78">
        <v>37.438931712083381</v>
      </c>
      <c r="K10" s="80">
        <v>5.4337205515144937</v>
      </c>
      <c r="L10" s="81">
        <v>16</v>
      </c>
      <c r="M10" s="69">
        <v>56</v>
      </c>
      <c r="N10" s="68">
        <v>21</v>
      </c>
      <c r="O10" s="69">
        <v>7</v>
      </c>
      <c r="P10" s="70">
        <v>7.7435674736727833</v>
      </c>
      <c r="Q10" s="70">
        <v>7.1290847899250878</v>
      </c>
      <c r="R10" s="142">
        <f t="shared" si="0"/>
        <v>14.872652263597871</v>
      </c>
    </row>
    <row r="11" spans="2:18" ht="18" customHeight="1">
      <c r="B11" s="6" t="s">
        <v>35</v>
      </c>
      <c r="C11" s="24">
        <v>50994</v>
      </c>
      <c r="D11" s="12">
        <v>17249</v>
      </c>
      <c r="E11" s="12">
        <v>5976</v>
      </c>
      <c r="F11" s="13">
        <v>19417</v>
      </c>
      <c r="G11" s="11">
        <v>8352</v>
      </c>
      <c r="H11" s="71">
        <v>33.825548103698473</v>
      </c>
      <c r="I11" s="72">
        <v>11.71902576773738</v>
      </c>
      <c r="J11" s="71">
        <v>38.077028670039617</v>
      </c>
      <c r="K11" s="73">
        <v>16.378397458524532</v>
      </c>
      <c r="L11" s="74">
        <v>23</v>
      </c>
      <c r="M11" s="75">
        <v>44</v>
      </c>
      <c r="N11" s="76">
        <v>25</v>
      </c>
      <c r="O11" s="75">
        <v>8</v>
      </c>
      <c r="P11" s="77">
        <v>-10.825548103698473</v>
      </c>
      <c r="Q11" s="77">
        <v>32.280974232262622</v>
      </c>
      <c r="R11" s="154">
        <f t="shared" si="0"/>
        <v>21.455426128564149</v>
      </c>
    </row>
    <row r="12" spans="2:18" ht="18" customHeight="1">
      <c r="B12" s="3" t="s">
        <v>36</v>
      </c>
      <c r="C12" s="23">
        <v>186870</v>
      </c>
      <c r="D12" s="9">
        <v>26785</v>
      </c>
      <c r="E12" s="9">
        <v>55194</v>
      </c>
      <c r="F12" s="10">
        <v>39660</v>
      </c>
      <c r="G12" s="14">
        <v>65231</v>
      </c>
      <c r="H12" s="78">
        <v>14.333493872745759</v>
      </c>
      <c r="I12" s="79">
        <v>29.536041098089584</v>
      </c>
      <c r="J12" s="78">
        <v>21.22331032268422</v>
      </c>
      <c r="K12" s="80">
        <v>34.907154706480441</v>
      </c>
      <c r="L12" s="81">
        <v>28</v>
      </c>
      <c r="M12" s="69">
        <v>42</v>
      </c>
      <c r="N12" s="68">
        <v>18</v>
      </c>
      <c r="O12" s="69">
        <v>12</v>
      </c>
      <c r="P12" s="70">
        <v>13.666506127254241</v>
      </c>
      <c r="Q12" s="70">
        <v>12.463958901910416</v>
      </c>
      <c r="R12" s="142">
        <f t="shared" si="0"/>
        <v>26.130465029164661</v>
      </c>
    </row>
    <row r="13" spans="2:18" ht="18" customHeight="1">
      <c r="B13" s="6" t="s">
        <v>37</v>
      </c>
      <c r="C13" s="24">
        <v>48345</v>
      </c>
      <c r="D13" s="12">
        <v>601</v>
      </c>
      <c r="E13" s="12">
        <v>12916</v>
      </c>
      <c r="F13" s="13">
        <v>55</v>
      </c>
      <c r="G13" s="11">
        <v>34773</v>
      </c>
      <c r="H13" s="71">
        <v>1.2431482056055436</v>
      </c>
      <c r="I13" s="72">
        <v>26.716309856241597</v>
      </c>
      <c r="J13" s="71">
        <v>0.11376564277588168</v>
      </c>
      <c r="K13" s="73">
        <v>71.926776295376982</v>
      </c>
      <c r="L13" s="74">
        <v>8</v>
      </c>
      <c r="M13" s="75">
        <v>30</v>
      </c>
      <c r="N13" s="76">
        <v>34</v>
      </c>
      <c r="O13" s="75">
        <v>28</v>
      </c>
      <c r="P13" s="77">
        <v>6.7568517943944562</v>
      </c>
      <c r="Q13" s="77">
        <v>3.2836901437584025</v>
      </c>
      <c r="R13" s="154">
        <f t="shared" si="0"/>
        <v>10.04054193815287</v>
      </c>
    </row>
    <row r="14" spans="2:18" ht="18" customHeight="1">
      <c r="B14" s="3" t="s">
        <v>38</v>
      </c>
      <c r="C14" s="23">
        <v>222274</v>
      </c>
      <c r="D14" s="9">
        <v>86853</v>
      </c>
      <c r="E14" s="9">
        <v>63305</v>
      </c>
      <c r="F14" s="10">
        <v>49887</v>
      </c>
      <c r="G14" s="14">
        <v>22229</v>
      </c>
      <c r="H14" s="78">
        <v>39.074745584278865</v>
      </c>
      <c r="I14" s="79">
        <v>28.480614016934052</v>
      </c>
      <c r="J14" s="78">
        <v>22.443920566508005</v>
      </c>
      <c r="K14" s="80">
        <v>10.000719832279078</v>
      </c>
      <c r="L14" s="81">
        <v>37</v>
      </c>
      <c r="M14" s="69">
        <v>40</v>
      </c>
      <c r="N14" s="68">
        <v>16</v>
      </c>
      <c r="O14" s="69">
        <v>7</v>
      </c>
      <c r="P14" s="70">
        <v>-2.0747455842788654</v>
      </c>
      <c r="Q14" s="70">
        <v>11.519385983065948</v>
      </c>
      <c r="R14" s="142">
        <f t="shared" si="0"/>
        <v>9.4446403987870866</v>
      </c>
    </row>
    <row r="15" spans="2:18" ht="18" customHeight="1">
      <c r="B15" s="6" t="s">
        <v>39</v>
      </c>
      <c r="C15" s="24">
        <v>496366</v>
      </c>
      <c r="D15" s="12">
        <v>31210</v>
      </c>
      <c r="E15" s="12">
        <v>214780</v>
      </c>
      <c r="F15" s="13">
        <v>1576</v>
      </c>
      <c r="G15" s="11">
        <v>248800</v>
      </c>
      <c r="H15" s="71">
        <v>6.2876989963051448</v>
      </c>
      <c r="I15" s="72">
        <v>43.270489920743962</v>
      </c>
      <c r="J15" s="71">
        <v>0.31750764556798811</v>
      </c>
      <c r="K15" s="73">
        <v>50.124303437382899</v>
      </c>
      <c r="L15" s="74">
        <v>30</v>
      </c>
      <c r="M15" s="75">
        <v>43</v>
      </c>
      <c r="N15" s="76">
        <v>16</v>
      </c>
      <c r="O15" s="75">
        <v>11</v>
      </c>
      <c r="P15" s="77">
        <v>23.712301003694854</v>
      </c>
      <c r="Q15" s="77">
        <v>-0.27048992074396239</v>
      </c>
      <c r="R15" s="154">
        <f t="shared" si="0"/>
        <v>23.441811082950885</v>
      </c>
    </row>
    <row r="16" spans="2:18" ht="18" customHeight="1">
      <c r="B16" s="3" t="s">
        <v>40</v>
      </c>
      <c r="C16" s="23">
        <v>117491</v>
      </c>
      <c r="D16" s="9">
        <v>5154</v>
      </c>
      <c r="E16" s="9">
        <v>40113</v>
      </c>
      <c r="F16" s="10">
        <v>29104</v>
      </c>
      <c r="G16" s="14">
        <v>43120</v>
      </c>
      <c r="H16" s="78">
        <v>4.3867189827305921</v>
      </c>
      <c r="I16" s="79">
        <v>34.141338485501016</v>
      </c>
      <c r="J16" s="78">
        <v>24.771259075163204</v>
      </c>
      <c r="K16" s="80">
        <v>36.700683456605191</v>
      </c>
      <c r="L16" s="81">
        <v>30</v>
      </c>
      <c r="M16" s="69">
        <v>41</v>
      </c>
      <c r="N16" s="68">
        <v>19</v>
      </c>
      <c r="O16" s="69">
        <v>10</v>
      </c>
      <c r="P16" s="70">
        <v>25.613281017269408</v>
      </c>
      <c r="Q16" s="70">
        <v>6.8586615144989835</v>
      </c>
      <c r="R16" s="142">
        <f t="shared" si="0"/>
        <v>32.471942531768391</v>
      </c>
    </row>
    <row r="17" spans="2:18" ht="18" customHeight="1">
      <c r="B17" s="6" t="s">
        <v>41</v>
      </c>
      <c r="C17" s="24">
        <v>25993</v>
      </c>
      <c r="D17" s="12">
        <v>469</v>
      </c>
      <c r="E17" s="12">
        <v>11474</v>
      </c>
      <c r="F17" s="13">
        <v>1615</v>
      </c>
      <c r="G17" s="11">
        <v>12435</v>
      </c>
      <c r="H17" s="71">
        <v>1.8043319355211018</v>
      </c>
      <c r="I17" s="72">
        <v>44.14265379140538</v>
      </c>
      <c r="J17" s="71">
        <v>6.2132112491824723</v>
      </c>
      <c r="K17" s="73">
        <v>47.839803023891051</v>
      </c>
      <c r="L17" s="74">
        <v>32</v>
      </c>
      <c r="M17" s="75">
        <v>37</v>
      </c>
      <c r="N17" s="76">
        <v>19</v>
      </c>
      <c r="O17" s="75">
        <v>13</v>
      </c>
      <c r="P17" s="77">
        <v>30.195668064478898</v>
      </c>
      <c r="Q17" s="77">
        <v>-7.1426537914053796</v>
      </c>
      <c r="R17" s="154">
        <f t="shared" si="0"/>
        <v>22.053014273073522</v>
      </c>
    </row>
    <row r="18" spans="2:18" ht="18" customHeight="1">
      <c r="B18" s="3" t="s">
        <v>42</v>
      </c>
      <c r="C18" s="23">
        <v>130339</v>
      </c>
      <c r="D18" s="9">
        <v>3111</v>
      </c>
      <c r="E18" s="9">
        <v>15315</v>
      </c>
      <c r="F18" s="10">
        <v>15594</v>
      </c>
      <c r="G18" s="14">
        <v>96319</v>
      </c>
      <c r="H18" s="78">
        <v>2.3868527455328028</v>
      </c>
      <c r="I18" s="79">
        <v>11.750128511036605</v>
      </c>
      <c r="J18" s="78">
        <v>11.964185700365968</v>
      </c>
      <c r="K18" s="80">
        <v>73.898833043064627</v>
      </c>
      <c r="L18" s="81">
        <v>6</v>
      </c>
      <c r="M18" s="69">
        <v>34</v>
      </c>
      <c r="N18" s="68">
        <v>37</v>
      </c>
      <c r="O18" s="69">
        <v>23</v>
      </c>
      <c r="P18" s="70">
        <v>3.6131472544671972</v>
      </c>
      <c r="Q18" s="70">
        <v>22.249871488963393</v>
      </c>
      <c r="R18" s="142">
        <f t="shared" si="0"/>
        <v>25.863018743430601</v>
      </c>
    </row>
    <row r="19" spans="2:18" ht="18" customHeight="1">
      <c r="B19" s="6" t="s">
        <v>43</v>
      </c>
      <c r="C19" s="24">
        <v>62293</v>
      </c>
      <c r="D19" s="12">
        <v>3762</v>
      </c>
      <c r="E19" s="12">
        <v>4528</v>
      </c>
      <c r="F19" s="13">
        <v>19316</v>
      </c>
      <c r="G19" s="11">
        <v>34687</v>
      </c>
      <c r="H19" s="71">
        <v>6.0392018364824303</v>
      </c>
      <c r="I19" s="72">
        <v>7.2688745123850191</v>
      </c>
      <c r="J19" s="71">
        <v>31.00829948790394</v>
      </c>
      <c r="K19" s="73">
        <v>55.683624163228615</v>
      </c>
      <c r="L19" s="74">
        <v>7</v>
      </c>
      <c r="M19" s="75">
        <v>24</v>
      </c>
      <c r="N19" s="76">
        <v>40</v>
      </c>
      <c r="O19" s="75">
        <v>29</v>
      </c>
      <c r="P19" s="77">
        <v>0.96079816351756975</v>
      </c>
      <c r="Q19" s="77">
        <v>16.731125487614982</v>
      </c>
      <c r="R19" s="154">
        <f t="shared" si="0"/>
        <v>17.691923651132555</v>
      </c>
    </row>
    <row r="20" spans="2:18" ht="18" customHeight="1">
      <c r="B20" s="3" t="s">
        <v>44</v>
      </c>
      <c r="C20" s="23">
        <v>83129</v>
      </c>
      <c r="D20" s="9">
        <v>24041</v>
      </c>
      <c r="E20" s="9">
        <v>28149</v>
      </c>
      <c r="F20" s="10">
        <v>21057</v>
      </c>
      <c r="G20" s="14">
        <v>9882</v>
      </c>
      <c r="H20" s="78">
        <v>28.920112114905749</v>
      </c>
      <c r="I20" s="79">
        <v>33.86182920521118</v>
      </c>
      <c r="J20" s="78">
        <v>25.330510411529065</v>
      </c>
      <c r="K20" s="80">
        <v>11.887548268354003</v>
      </c>
      <c r="L20" s="81">
        <v>32</v>
      </c>
      <c r="M20" s="69">
        <v>42</v>
      </c>
      <c r="N20" s="68">
        <v>16</v>
      </c>
      <c r="O20" s="69">
        <v>10</v>
      </c>
      <c r="P20" s="70">
        <v>3.0798878850942515</v>
      </c>
      <c r="Q20" s="70">
        <v>8.1381707947888202</v>
      </c>
      <c r="R20" s="142">
        <f t="shared" si="0"/>
        <v>11.218058679883072</v>
      </c>
    </row>
    <row r="21" spans="2:18" ht="18" customHeight="1">
      <c r="B21" s="6" t="s">
        <v>45</v>
      </c>
      <c r="C21" s="25">
        <v>64175</v>
      </c>
      <c r="D21" s="16">
        <v>1150</v>
      </c>
      <c r="E21" s="16">
        <v>2055</v>
      </c>
      <c r="F21" s="13">
        <v>16307</v>
      </c>
      <c r="G21" s="15">
        <v>44663</v>
      </c>
      <c r="H21" s="71">
        <v>1.7919750681729647</v>
      </c>
      <c r="I21" s="72">
        <v>3.2021815348656015</v>
      </c>
      <c r="J21" s="71">
        <v>25.410206466692635</v>
      </c>
      <c r="K21" s="73">
        <v>69.595636930268796</v>
      </c>
      <c r="L21" s="82">
        <v>4</v>
      </c>
      <c r="M21" s="83">
        <v>30</v>
      </c>
      <c r="N21" s="84">
        <v>40</v>
      </c>
      <c r="O21" s="83">
        <v>26</v>
      </c>
      <c r="P21" s="85">
        <v>2.2080249318270351</v>
      </c>
      <c r="Q21" s="85">
        <v>26.797818465134398</v>
      </c>
      <c r="R21" s="166">
        <f t="shared" si="0"/>
        <v>29.005843396961438</v>
      </c>
    </row>
    <row r="22" spans="2:18" ht="18" customHeight="1">
      <c r="B22" s="4" t="s">
        <v>46</v>
      </c>
      <c r="C22" s="26">
        <v>488002</v>
      </c>
      <c r="D22" s="17">
        <v>12360</v>
      </c>
      <c r="E22" s="17">
        <v>95644</v>
      </c>
      <c r="F22" s="127">
        <v>80888</v>
      </c>
      <c r="G22" s="29">
        <v>299110</v>
      </c>
      <c r="H22" s="86">
        <v>2.5327765050143234</v>
      </c>
      <c r="I22" s="87">
        <v>19.599100003688509</v>
      </c>
      <c r="J22" s="87">
        <v>16.575341904336458</v>
      </c>
      <c r="K22" s="87">
        <v>61.292781586960707</v>
      </c>
      <c r="L22" s="88">
        <v>7</v>
      </c>
      <c r="M22" s="89">
        <v>35</v>
      </c>
      <c r="N22" s="88">
        <v>35</v>
      </c>
      <c r="O22" s="89">
        <v>22</v>
      </c>
      <c r="P22" s="90">
        <v>4.4672234949856762</v>
      </c>
      <c r="Q22" s="90">
        <v>15.400899996311491</v>
      </c>
      <c r="R22" s="176">
        <f t="shared" si="0"/>
        <v>20.868123491297169</v>
      </c>
    </row>
    <row r="23" spans="2:18" ht="18" customHeight="1">
      <c r="B23" s="3" t="s">
        <v>47</v>
      </c>
      <c r="C23" s="64">
        <v>1897180</v>
      </c>
      <c r="D23" s="18">
        <v>285227</v>
      </c>
      <c r="E23" s="18">
        <v>803053</v>
      </c>
      <c r="F23" s="18">
        <v>298438</v>
      </c>
      <c r="G23" s="10">
        <v>510462</v>
      </c>
      <c r="H23" s="79">
        <v>15.034261377412792</v>
      </c>
      <c r="I23" s="67">
        <v>42.328772177653143</v>
      </c>
      <c r="J23" s="78">
        <v>15.73061069587493</v>
      </c>
      <c r="K23" s="79">
        <v>26.906355749059131</v>
      </c>
      <c r="L23" s="68">
        <v>33</v>
      </c>
      <c r="M23" s="69">
        <v>40</v>
      </c>
      <c r="N23" s="68">
        <v>18</v>
      </c>
      <c r="O23" s="69">
        <v>9</v>
      </c>
      <c r="P23" s="70">
        <v>17.96573862258721</v>
      </c>
      <c r="Q23" s="70">
        <v>-2.3287721776531427</v>
      </c>
      <c r="R23" s="142">
        <f t="shared" si="0"/>
        <v>15.63696644493406</v>
      </c>
    </row>
    <row r="24" spans="2:18" ht="18" customHeight="1">
      <c r="B24" s="5" t="s">
        <v>48</v>
      </c>
      <c r="C24" s="27">
        <v>2385182</v>
      </c>
      <c r="D24" s="19">
        <v>297587</v>
      </c>
      <c r="E24" s="19">
        <v>898697</v>
      </c>
      <c r="F24" s="19">
        <v>379326</v>
      </c>
      <c r="G24" s="66">
        <v>809572</v>
      </c>
      <c r="H24" s="91">
        <v>12.476490263636068</v>
      </c>
      <c r="I24" s="92">
        <v>37.678340688467379</v>
      </c>
      <c r="J24" s="93">
        <v>15.903440492172086</v>
      </c>
      <c r="K24" s="91">
        <v>33.941728555724474</v>
      </c>
      <c r="L24" s="94">
        <v>28</v>
      </c>
      <c r="M24" s="95">
        <v>40</v>
      </c>
      <c r="N24" s="94">
        <v>21</v>
      </c>
      <c r="O24" s="95">
        <v>12</v>
      </c>
      <c r="P24" s="96">
        <v>15.523509736363932</v>
      </c>
      <c r="Q24" s="96">
        <v>2.3216593115326205</v>
      </c>
      <c r="R24" s="189">
        <f t="shared" si="0"/>
        <v>16.845169047896562</v>
      </c>
    </row>
    <row r="25" spans="2:18">
      <c r="B25" s="281" t="s">
        <v>61</v>
      </c>
      <c r="C25" s="281"/>
      <c r="D25" s="281"/>
      <c r="E25" s="281"/>
      <c r="F25" s="281"/>
      <c r="G25" s="281"/>
      <c r="H25" s="281"/>
      <c r="I25" s="281"/>
      <c r="J25" s="281"/>
      <c r="K25" s="281"/>
      <c r="L25" s="281"/>
      <c r="M25" s="281"/>
      <c r="N25" s="281"/>
      <c r="O25" s="281"/>
      <c r="P25" s="281"/>
      <c r="Q25" s="281"/>
      <c r="R25" s="281"/>
    </row>
    <row r="26" spans="2:18">
      <c r="B26" s="283" t="s">
        <v>64</v>
      </c>
      <c r="C26" s="283"/>
      <c r="D26" s="283"/>
      <c r="E26" s="283"/>
      <c r="F26" s="283"/>
      <c r="G26" s="283"/>
      <c r="H26" s="283"/>
      <c r="I26" s="283"/>
      <c r="J26" s="283"/>
      <c r="K26" s="283"/>
      <c r="L26" s="283"/>
      <c r="M26" s="283"/>
      <c r="N26" s="283"/>
      <c r="O26" s="283"/>
      <c r="P26" s="283"/>
      <c r="Q26" s="283"/>
      <c r="R26" s="283"/>
    </row>
    <row r="27" spans="2:18" ht="32.25" customHeight="1">
      <c r="B27" s="249" t="s">
        <v>88</v>
      </c>
      <c r="C27" s="249"/>
      <c r="D27" s="249"/>
      <c r="E27" s="249"/>
      <c r="F27" s="249"/>
      <c r="G27" s="249"/>
      <c r="H27" s="249"/>
      <c r="I27" s="249"/>
      <c r="J27" s="249"/>
      <c r="K27" s="249"/>
      <c r="L27" s="249"/>
      <c r="M27" s="249"/>
      <c r="N27" s="249"/>
      <c r="O27" s="249"/>
      <c r="P27" s="249"/>
      <c r="Q27" s="249"/>
      <c r="R27" s="249"/>
    </row>
    <row r="28" spans="2:18">
      <c r="B28" s="283" t="s">
        <v>65</v>
      </c>
      <c r="C28" s="283"/>
      <c r="D28" s="283"/>
      <c r="E28" s="283"/>
      <c r="F28" s="283"/>
      <c r="G28" s="283"/>
      <c r="H28" s="283"/>
      <c r="I28" s="283"/>
      <c r="J28" s="283"/>
      <c r="K28" s="283"/>
      <c r="L28" s="283"/>
      <c r="M28" s="283"/>
      <c r="N28" s="283"/>
      <c r="O28" s="283"/>
      <c r="P28" s="283"/>
      <c r="Q28" s="283"/>
      <c r="R28" s="283"/>
    </row>
  </sheetData>
  <mergeCells count="15">
    <mergeCell ref="B28:R28"/>
    <mergeCell ref="B2:R2"/>
    <mergeCell ref="B3:B5"/>
    <mergeCell ref="B25:R25"/>
    <mergeCell ref="B26:R26"/>
    <mergeCell ref="B27:R27"/>
    <mergeCell ref="D5:G5"/>
    <mergeCell ref="H5:K5"/>
    <mergeCell ref="L5:O5"/>
    <mergeCell ref="P5:R5"/>
    <mergeCell ref="C3:C4"/>
    <mergeCell ref="D3:G3"/>
    <mergeCell ref="H3:K3"/>
    <mergeCell ref="L3:O3"/>
    <mergeCell ref="P3:R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28"/>
  <sheetViews>
    <sheetView tabSelected="1" workbookViewId="0">
      <selection activeCell="B26" sqref="B26:R28"/>
    </sheetView>
  </sheetViews>
  <sheetFormatPr baseColWidth="10" defaultColWidth="11" defaultRowHeight="15.6"/>
  <cols>
    <col min="2" max="2" width="26" customWidth="1"/>
    <col min="3" max="3" width="24.5" customWidth="1"/>
    <col min="4" max="18" width="15.8984375" customWidth="1"/>
  </cols>
  <sheetData>
    <row r="1" spans="2:18">
      <c r="C1" s="1"/>
      <c r="D1" s="1"/>
      <c r="E1" s="1"/>
      <c r="F1" s="1"/>
      <c r="G1" s="1"/>
      <c r="H1" s="1"/>
      <c r="I1" s="1"/>
      <c r="J1" s="1"/>
      <c r="K1" s="1"/>
      <c r="L1" s="1"/>
      <c r="M1" s="1"/>
      <c r="N1" s="1"/>
      <c r="O1" s="1"/>
    </row>
    <row r="2" spans="2:18">
      <c r="B2" s="272" t="s">
        <v>18</v>
      </c>
      <c r="C2" s="272"/>
      <c r="D2" s="272"/>
      <c r="E2" s="272"/>
      <c r="F2" s="272"/>
      <c r="G2" s="272"/>
      <c r="H2" s="272"/>
      <c r="I2" s="272"/>
      <c r="J2" s="272"/>
      <c r="K2" s="272"/>
      <c r="L2" s="272"/>
      <c r="M2" s="272"/>
      <c r="N2" s="272"/>
      <c r="O2" s="272"/>
      <c r="P2" s="272"/>
      <c r="Q2" s="272"/>
      <c r="R2" s="272"/>
    </row>
    <row r="3" spans="2:18" ht="30" customHeight="1">
      <c r="B3" s="252" t="s">
        <v>19</v>
      </c>
      <c r="C3" s="252" t="s">
        <v>60</v>
      </c>
      <c r="D3" s="255" t="s">
        <v>21</v>
      </c>
      <c r="E3" s="256"/>
      <c r="F3" s="256"/>
      <c r="G3" s="257"/>
      <c r="H3" s="255" t="s">
        <v>21</v>
      </c>
      <c r="I3" s="256"/>
      <c r="J3" s="256"/>
      <c r="K3" s="258"/>
      <c r="L3" s="259" t="s">
        <v>53</v>
      </c>
      <c r="M3" s="256"/>
      <c r="N3" s="256"/>
      <c r="O3" s="258"/>
      <c r="P3" s="259" t="s">
        <v>81</v>
      </c>
      <c r="Q3" s="256"/>
      <c r="R3" s="257"/>
    </row>
    <row r="4" spans="2:18" ht="63"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ht="18" customHeight="1">
      <c r="B5" s="254"/>
      <c r="C5" s="22" t="s">
        <v>27</v>
      </c>
      <c r="D5" s="260" t="s">
        <v>27</v>
      </c>
      <c r="E5" s="261"/>
      <c r="F5" s="261"/>
      <c r="G5" s="262"/>
      <c r="H5" s="260" t="s">
        <v>28</v>
      </c>
      <c r="I5" s="261"/>
      <c r="J5" s="261"/>
      <c r="K5" s="263"/>
      <c r="L5" s="264" t="s">
        <v>28</v>
      </c>
      <c r="M5" s="265"/>
      <c r="N5" s="265"/>
      <c r="O5" s="266"/>
      <c r="P5" s="264" t="s">
        <v>29</v>
      </c>
      <c r="Q5" s="265"/>
      <c r="R5" s="270"/>
    </row>
    <row r="6" spans="2:18" ht="18" customHeight="1">
      <c r="B6" s="2" t="s">
        <v>30</v>
      </c>
      <c r="C6" s="23">
        <v>319116</v>
      </c>
      <c r="D6" s="9">
        <v>9548</v>
      </c>
      <c r="E6" s="9">
        <v>229453</v>
      </c>
      <c r="F6" s="10">
        <v>32466</v>
      </c>
      <c r="G6" s="14">
        <v>47649</v>
      </c>
      <c r="H6" s="34">
        <v>2.9920154426603491</v>
      </c>
      <c r="I6" s="34">
        <v>71.90269369132227</v>
      </c>
      <c r="J6" s="34">
        <v>10.173729928928665</v>
      </c>
      <c r="K6" s="34">
        <v>14.931560937088708</v>
      </c>
      <c r="L6" s="35">
        <v>22</v>
      </c>
      <c r="M6" s="36">
        <v>42</v>
      </c>
      <c r="N6" s="35">
        <v>23</v>
      </c>
      <c r="O6" s="36">
        <v>13</v>
      </c>
      <c r="P6" s="59">
        <v>19.00798455733965</v>
      </c>
      <c r="Q6" s="59">
        <v>-29.90269369132227</v>
      </c>
      <c r="R6" s="142">
        <f>(J6+K6)-(N6+O6)</f>
        <v>-10.894709133982627</v>
      </c>
    </row>
    <row r="7" spans="2:18" ht="18" customHeight="1">
      <c r="B7" s="6" t="s">
        <v>31</v>
      </c>
      <c r="C7" s="24">
        <v>363651</v>
      </c>
      <c r="D7" s="12">
        <v>84541</v>
      </c>
      <c r="E7" s="12">
        <v>140691</v>
      </c>
      <c r="F7" s="13">
        <v>91265</v>
      </c>
      <c r="G7" s="11">
        <v>47154</v>
      </c>
      <c r="H7" s="37">
        <v>23.247839274469204</v>
      </c>
      <c r="I7" s="38">
        <v>38.68846778917149</v>
      </c>
      <c r="J7" s="37">
        <v>25.096864851189736</v>
      </c>
      <c r="K7" s="39">
        <v>12.966828085169571</v>
      </c>
      <c r="L7" s="40">
        <v>27</v>
      </c>
      <c r="M7" s="41">
        <v>35</v>
      </c>
      <c r="N7" s="42">
        <v>27</v>
      </c>
      <c r="O7" s="41">
        <v>11</v>
      </c>
      <c r="P7" s="60">
        <v>3.7521607255307963</v>
      </c>
      <c r="Q7" s="60">
        <v>-3.6884677891714901</v>
      </c>
      <c r="R7" s="154">
        <f>(J7+K7)-(N7+O7)</f>
        <v>6.3692936359302621E-2</v>
      </c>
    </row>
    <row r="8" spans="2:18" ht="18" customHeight="1">
      <c r="B8" s="3" t="s">
        <v>32</v>
      </c>
      <c r="C8" s="23">
        <v>107072</v>
      </c>
      <c r="D8" s="9">
        <v>2731</v>
      </c>
      <c r="E8" s="9">
        <v>35711</v>
      </c>
      <c r="F8" s="10">
        <v>3293</v>
      </c>
      <c r="G8" s="14">
        <v>65337</v>
      </c>
      <c r="H8" s="43">
        <v>2.5506201434548714</v>
      </c>
      <c r="I8" s="44">
        <v>33.352323670053799</v>
      </c>
      <c r="J8" s="43">
        <v>3.0755005977286314</v>
      </c>
      <c r="K8" s="45">
        <v>61.021555588762702</v>
      </c>
      <c r="L8" s="46">
        <v>6</v>
      </c>
      <c r="M8" s="36">
        <v>27</v>
      </c>
      <c r="N8" s="35">
        <v>45</v>
      </c>
      <c r="O8" s="36">
        <v>21</v>
      </c>
      <c r="P8" s="59">
        <v>3.4493798565451286</v>
      </c>
      <c r="Q8" s="59">
        <v>-6.3523236700537993</v>
      </c>
      <c r="R8" s="142">
        <f>(J8+K8)-(N8+O8)</f>
        <v>-1.9029438135086707</v>
      </c>
    </row>
    <row r="9" spans="2:18" ht="18" customHeight="1">
      <c r="B9" s="6" t="s">
        <v>33</v>
      </c>
      <c r="C9" s="24">
        <v>71555</v>
      </c>
      <c r="D9" s="12">
        <v>913</v>
      </c>
      <c r="E9" s="12">
        <v>24067</v>
      </c>
      <c r="F9" s="13">
        <v>24597</v>
      </c>
      <c r="G9" s="11">
        <v>21978</v>
      </c>
      <c r="H9" s="37">
        <v>1.2759415833973866</v>
      </c>
      <c r="I9" s="38">
        <v>33.634267346796172</v>
      </c>
      <c r="J9" s="37">
        <v>34.37495632730068</v>
      </c>
      <c r="K9" s="39">
        <v>30.714834742505765</v>
      </c>
      <c r="L9" s="40">
        <v>12</v>
      </c>
      <c r="M9" s="41">
        <v>22</v>
      </c>
      <c r="N9" s="42">
        <v>37</v>
      </c>
      <c r="O9" s="41">
        <v>29</v>
      </c>
      <c r="P9" s="60">
        <v>10.724058416602613</v>
      </c>
      <c r="Q9" s="60">
        <v>-11.634267346796172</v>
      </c>
      <c r="R9" s="154">
        <f t="shared" ref="R9:R24" si="0">(J9+K9)-(N9+O9)</f>
        <v>-0.91020893019356208</v>
      </c>
    </row>
    <row r="10" spans="2:18" ht="18" customHeight="1">
      <c r="B10" s="3" t="s">
        <v>34</v>
      </c>
      <c r="C10" s="23">
        <v>17749</v>
      </c>
      <c r="D10" s="9">
        <v>1556</v>
      </c>
      <c r="E10" s="9">
        <v>8775</v>
      </c>
      <c r="F10" s="10">
        <v>6194</v>
      </c>
      <c r="G10" s="14">
        <v>1224</v>
      </c>
      <c r="H10" s="43">
        <v>8.7666910811876715</v>
      </c>
      <c r="I10" s="44">
        <v>49.439405036903487</v>
      </c>
      <c r="J10" s="43">
        <v>34.897740717786917</v>
      </c>
      <c r="K10" s="45">
        <v>6.8961631641219228</v>
      </c>
      <c r="L10" s="46">
        <v>12</v>
      </c>
      <c r="M10" s="36">
        <v>47</v>
      </c>
      <c r="N10" s="35">
        <v>32</v>
      </c>
      <c r="O10" s="36">
        <v>9</v>
      </c>
      <c r="P10" s="59">
        <v>3.2333089188123285</v>
      </c>
      <c r="Q10" s="59">
        <v>-2.4394050369034872</v>
      </c>
      <c r="R10" s="142">
        <f t="shared" si="0"/>
        <v>0.79390388190883954</v>
      </c>
    </row>
    <row r="11" spans="2:18" ht="18" customHeight="1">
      <c r="B11" s="6" t="s">
        <v>35</v>
      </c>
      <c r="C11" s="24">
        <v>49431</v>
      </c>
      <c r="D11" s="12">
        <v>16970</v>
      </c>
      <c r="E11" s="12">
        <v>6281</v>
      </c>
      <c r="F11" s="13">
        <v>18456</v>
      </c>
      <c r="G11" s="11">
        <v>7724</v>
      </c>
      <c r="H11" s="37">
        <v>34.330683174526108</v>
      </c>
      <c r="I11" s="38">
        <v>12.706601120754183</v>
      </c>
      <c r="J11" s="37">
        <v>37.336893852036177</v>
      </c>
      <c r="K11" s="39">
        <v>15.625821852683538</v>
      </c>
      <c r="L11" s="40">
        <v>28</v>
      </c>
      <c r="M11" s="41">
        <v>27</v>
      </c>
      <c r="N11" s="42">
        <v>29</v>
      </c>
      <c r="O11" s="41">
        <v>15</v>
      </c>
      <c r="P11" s="60">
        <v>-6.3306831745261078</v>
      </c>
      <c r="Q11" s="60">
        <v>14.293398879245817</v>
      </c>
      <c r="R11" s="154">
        <f t="shared" si="0"/>
        <v>8.962715704719713</v>
      </c>
    </row>
    <row r="12" spans="2:18" ht="18" customHeight="1">
      <c r="B12" s="3" t="s">
        <v>36</v>
      </c>
      <c r="C12" s="23">
        <v>183219</v>
      </c>
      <c r="D12" s="9">
        <v>27285</v>
      </c>
      <c r="E12" s="9">
        <v>54546</v>
      </c>
      <c r="F12" s="10">
        <v>38123</v>
      </c>
      <c r="G12" s="14">
        <v>63265</v>
      </c>
      <c r="H12" s="43">
        <v>14.892014474481357</v>
      </c>
      <c r="I12" s="44">
        <v>29.770929870810342</v>
      </c>
      <c r="J12" s="43">
        <v>20.807339850124716</v>
      </c>
      <c r="K12" s="45">
        <v>34.529715804583589</v>
      </c>
      <c r="L12" s="46">
        <v>16</v>
      </c>
      <c r="M12" s="36">
        <v>33</v>
      </c>
      <c r="N12" s="35">
        <v>30</v>
      </c>
      <c r="O12" s="36">
        <v>20</v>
      </c>
      <c r="P12" s="59">
        <v>1.107985525518643</v>
      </c>
      <c r="Q12" s="59">
        <v>3.2290701291896582</v>
      </c>
      <c r="R12" s="142">
        <f t="shared" si="0"/>
        <v>5.3370556547083083</v>
      </c>
    </row>
    <row r="13" spans="2:18" ht="18" customHeight="1">
      <c r="B13" s="6" t="s">
        <v>37</v>
      </c>
      <c r="C13" s="24">
        <v>48230</v>
      </c>
      <c r="D13" s="12">
        <v>663</v>
      </c>
      <c r="E13" s="12">
        <v>13309</v>
      </c>
      <c r="F13" s="13">
        <v>52</v>
      </c>
      <c r="G13" s="11">
        <v>34206</v>
      </c>
      <c r="H13" s="37">
        <v>1.3746630727762803</v>
      </c>
      <c r="I13" s="38">
        <v>27.594857972216463</v>
      </c>
      <c r="J13" s="37">
        <v>0.1078167115902965</v>
      </c>
      <c r="K13" s="39">
        <v>70.922662243416951</v>
      </c>
      <c r="L13" s="40">
        <v>7</v>
      </c>
      <c r="M13" s="41">
        <v>21</v>
      </c>
      <c r="N13" s="42">
        <v>31</v>
      </c>
      <c r="O13" s="41">
        <v>42</v>
      </c>
      <c r="P13" s="60">
        <v>5.6253369272237199</v>
      </c>
      <c r="Q13" s="60">
        <v>-6.5948579722164631</v>
      </c>
      <c r="R13" s="154">
        <f t="shared" si="0"/>
        <v>-1.9695210449927458</v>
      </c>
    </row>
    <row r="14" spans="2:18" ht="18" customHeight="1">
      <c r="B14" s="3" t="s">
        <v>38</v>
      </c>
      <c r="C14" s="23">
        <v>218411</v>
      </c>
      <c r="D14" s="9">
        <v>90414</v>
      </c>
      <c r="E14" s="9">
        <v>60360</v>
      </c>
      <c r="F14" s="10">
        <v>46782</v>
      </c>
      <c r="G14" s="14">
        <v>20855</v>
      </c>
      <c r="H14" s="43">
        <v>41.396266671550421</v>
      </c>
      <c r="I14" s="44">
        <v>27.635970715760656</v>
      </c>
      <c r="J14" s="43">
        <v>21.419250861907138</v>
      </c>
      <c r="K14" s="45">
        <v>9.5485117507817829</v>
      </c>
      <c r="L14" s="46">
        <v>36</v>
      </c>
      <c r="M14" s="36">
        <v>38</v>
      </c>
      <c r="N14" s="35">
        <v>20</v>
      </c>
      <c r="O14" s="36">
        <v>6</v>
      </c>
      <c r="P14" s="59">
        <v>-5.3962666715504213</v>
      </c>
      <c r="Q14" s="59">
        <v>10.364029284239344</v>
      </c>
      <c r="R14" s="142">
        <f t="shared" si="0"/>
        <v>4.9677626126889223</v>
      </c>
    </row>
    <row r="15" spans="2:18" ht="18" customHeight="1">
      <c r="B15" s="6" t="s">
        <v>39</v>
      </c>
      <c r="C15" s="24">
        <v>489968</v>
      </c>
      <c r="D15" s="12">
        <v>32354</v>
      </c>
      <c r="E15" s="12">
        <v>214337</v>
      </c>
      <c r="F15" s="13">
        <v>1341</v>
      </c>
      <c r="G15" s="11">
        <v>241936</v>
      </c>
      <c r="H15" s="37">
        <v>6.6032883780165239</v>
      </c>
      <c r="I15" s="38">
        <v>43.745101720928716</v>
      </c>
      <c r="J15" s="37">
        <v>0.27369134310812132</v>
      </c>
      <c r="K15" s="39">
        <v>49.377918557946643</v>
      </c>
      <c r="L15" s="40">
        <v>21</v>
      </c>
      <c r="M15" s="41">
        <v>39</v>
      </c>
      <c r="N15" s="42">
        <v>27</v>
      </c>
      <c r="O15" s="41">
        <v>13</v>
      </c>
      <c r="P15" s="60">
        <v>14.396711621983476</v>
      </c>
      <c r="Q15" s="60">
        <v>-4.7451017209287158</v>
      </c>
      <c r="R15" s="154">
        <f t="shared" si="0"/>
        <v>9.651609901054762</v>
      </c>
    </row>
    <row r="16" spans="2:18" ht="18" customHeight="1">
      <c r="B16" s="3" t="s">
        <v>40</v>
      </c>
      <c r="C16" s="23">
        <v>115251</v>
      </c>
      <c r="D16" s="9">
        <v>5744</v>
      </c>
      <c r="E16" s="9">
        <v>38870</v>
      </c>
      <c r="F16" s="10">
        <v>29026</v>
      </c>
      <c r="G16" s="14">
        <v>41611</v>
      </c>
      <c r="H16" s="43">
        <v>4.9839046949701089</v>
      </c>
      <c r="I16" s="44">
        <v>33.726388491206151</v>
      </c>
      <c r="J16" s="43">
        <v>25.185030932486484</v>
      </c>
      <c r="K16" s="45">
        <v>36.104675881337258</v>
      </c>
      <c r="L16" s="46">
        <v>17</v>
      </c>
      <c r="M16" s="36">
        <v>28</v>
      </c>
      <c r="N16" s="35">
        <v>37</v>
      </c>
      <c r="O16" s="36">
        <v>18</v>
      </c>
      <c r="P16" s="59">
        <v>12.016095305029891</v>
      </c>
      <c r="Q16" s="59">
        <v>-5.7263884912061513</v>
      </c>
      <c r="R16" s="142">
        <f t="shared" si="0"/>
        <v>6.2897068138237415</v>
      </c>
    </row>
    <row r="17" spans="2:18" ht="18" customHeight="1">
      <c r="B17" s="6" t="s">
        <v>41</v>
      </c>
      <c r="C17" s="24">
        <v>25873</v>
      </c>
      <c r="D17" s="12">
        <v>561</v>
      </c>
      <c r="E17" s="12">
        <v>11795</v>
      </c>
      <c r="F17" s="13">
        <v>1829</v>
      </c>
      <c r="G17" s="11">
        <v>11688</v>
      </c>
      <c r="H17" s="37">
        <v>2.168283538824257</v>
      </c>
      <c r="I17" s="38">
        <v>45.588064777953853</v>
      </c>
      <c r="J17" s="37">
        <v>7.0691454411935224</v>
      </c>
      <c r="K17" s="39">
        <v>45.174506242028365</v>
      </c>
      <c r="L17" s="40">
        <v>16</v>
      </c>
      <c r="M17" s="41">
        <v>35</v>
      </c>
      <c r="N17" s="42">
        <v>28</v>
      </c>
      <c r="O17" s="41">
        <v>21</v>
      </c>
      <c r="P17" s="60">
        <v>13.831716461175743</v>
      </c>
      <c r="Q17" s="60">
        <v>-10.588064777953853</v>
      </c>
      <c r="R17" s="154">
        <f t="shared" si="0"/>
        <v>3.2436516832218842</v>
      </c>
    </row>
    <row r="18" spans="2:18" ht="18" customHeight="1">
      <c r="B18" s="3" t="s">
        <v>42</v>
      </c>
      <c r="C18" s="23">
        <v>128613</v>
      </c>
      <c r="D18" s="9">
        <v>3334</v>
      </c>
      <c r="E18" s="9">
        <v>15937</v>
      </c>
      <c r="F18" s="10">
        <v>14471</v>
      </c>
      <c r="G18" s="14">
        <v>94871</v>
      </c>
      <c r="H18" s="43">
        <v>2.5922729428595868</v>
      </c>
      <c r="I18" s="44">
        <v>12.391437879530063</v>
      </c>
      <c r="J18" s="43">
        <v>11.251584209994324</v>
      </c>
      <c r="K18" s="45">
        <v>73.764704967616026</v>
      </c>
      <c r="L18" s="46">
        <v>10</v>
      </c>
      <c r="M18" s="36">
        <v>15</v>
      </c>
      <c r="N18" s="35">
        <v>42</v>
      </c>
      <c r="O18" s="36">
        <v>32</v>
      </c>
      <c r="P18" s="59">
        <v>7.4077270571404128</v>
      </c>
      <c r="Q18" s="59">
        <v>2.6085621204699372</v>
      </c>
      <c r="R18" s="142">
        <f t="shared" si="0"/>
        <v>11.016289177610346</v>
      </c>
    </row>
    <row r="19" spans="2:18" ht="18" customHeight="1">
      <c r="B19" s="6" t="s">
        <v>43</v>
      </c>
      <c r="C19" s="24">
        <v>61804</v>
      </c>
      <c r="D19" s="12">
        <v>4252</v>
      </c>
      <c r="E19" s="12">
        <v>4041</v>
      </c>
      <c r="F19" s="13">
        <v>19128</v>
      </c>
      <c r="G19" s="11">
        <v>34383</v>
      </c>
      <c r="H19" s="37">
        <v>6.879813604297456</v>
      </c>
      <c r="I19" s="38">
        <v>6.5384117532845769</v>
      </c>
      <c r="J19" s="37">
        <v>30.949453109831076</v>
      </c>
      <c r="K19" s="39">
        <v>55.632321532586893</v>
      </c>
      <c r="L19" s="40">
        <v>10</v>
      </c>
      <c r="M19" s="41">
        <v>11</v>
      </c>
      <c r="N19" s="42">
        <v>35</v>
      </c>
      <c r="O19" s="41">
        <v>44</v>
      </c>
      <c r="P19" s="60">
        <v>3.120186395702544</v>
      </c>
      <c r="Q19" s="60">
        <v>4.4615882467154231</v>
      </c>
      <c r="R19" s="154">
        <f t="shared" si="0"/>
        <v>7.5817746424179688</v>
      </c>
    </row>
    <row r="20" spans="2:18" ht="18" customHeight="1">
      <c r="B20" s="3" t="s">
        <v>44</v>
      </c>
      <c r="C20" s="23">
        <v>82473</v>
      </c>
      <c r="D20" s="9">
        <v>26166</v>
      </c>
      <c r="E20" s="9">
        <v>27420</v>
      </c>
      <c r="F20" s="10">
        <v>19263</v>
      </c>
      <c r="G20" s="14">
        <v>9624</v>
      </c>
      <c r="H20" s="43">
        <v>31.726746935360662</v>
      </c>
      <c r="I20" s="44">
        <v>33.247244552762723</v>
      </c>
      <c r="J20" s="43">
        <v>23.356734931432104</v>
      </c>
      <c r="K20" s="45">
        <v>11.669273580444509</v>
      </c>
      <c r="L20" s="46">
        <v>30</v>
      </c>
      <c r="M20" s="36">
        <v>35</v>
      </c>
      <c r="N20" s="35">
        <v>25</v>
      </c>
      <c r="O20" s="36">
        <v>11</v>
      </c>
      <c r="P20" s="59">
        <v>-1.7267469353606621</v>
      </c>
      <c r="Q20" s="59">
        <v>1.7527554472372771</v>
      </c>
      <c r="R20" s="142">
        <f t="shared" si="0"/>
        <v>-0.97399148812338865</v>
      </c>
    </row>
    <row r="21" spans="2:18" ht="18" customHeight="1">
      <c r="B21" s="6" t="s">
        <v>45</v>
      </c>
      <c r="C21" s="25">
        <v>62917</v>
      </c>
      <c r="D21" s="16">
        <v>1191</v>
      </c>
      <c r="E21" s="16">
        <v>2058</v>
      </c>
      <c r="F21" s="13">
        <v>16325</v>
      </c>
      <c r="G21" s="15">
        <v>43343</v>
      </c>
      <c r="H21" s="37">
        <v>1.8929701034696507</v>
      </c>
      <c r="I21" s="38">
        <v>3.2709760478090182</v>
      </c>
      <c r="J21" s="37">
        <v>25.946882400623046</v>
      </c>
      <c r="K21" s="39">
        <v>68.889171448098281</v>
      </c>
      <c r="L21" s="47">
        <v>5</v>
      </c>
      <c r="M21" s="48">
        <v>13</v>
      </c>
      <c r="N21" s="49">
        <v>46</v>
      </c>
      <c r="O21" s="48">
        <v>36</v>
      </c>
      <c r="P21" s="61">
        <v>3.1070298965303493</v>
      </c>
      <c r="Q21" s="61">
        <v>9.7290239521909818</v>
      </c>
      <c r="R21" s="166">
        <f t="shared" si="0"/>
        <v>12.83605384872132</v>
      </c>
    </row>
    <row r="22" spans="2:18" ht="18" customHeight="1">
      <c r="B22" s="4" t="s">
        <v>46</v>
      </c>
      <c r="C22" s="26">
        <v>480191</v>
      </c>
      <c r="D22" s="17">
        <v>13084</v>
      </c>
      <c r="E22" s="17">
        <v>95123</v>
      </c>
      <c r="F22" s="8">
        <v>77866</v>
      </c>
      <c r="G22" s="29">
        <v>294118</v>
      </c>
      <c r="H22" s="50">
        <v>2.7247491102498795</v>
      </c>
      <c r="I22" s="51">
        <v>19.80940917260007</v>
      </c>
      <c r="J22" s="51">
        <v>16.21563086355221</v>
      </c>
      <c r="K22" s="51">
        <v>61.250210853597842</v>
      </c>
      <c r="L22" s="52">
        <v>9</v>
      </c>
      <c r="M22" s="53">
        <v>18</v>
      </c>
      <c r="N22" s="52">
        <v>41</v>
      </c>
      <c r="O22" s="53">
        <v>32</v>
      </c>
      <c r="P22" s="62">
        <v>21.275250889750119</v>
      </c>
      <c r="Q22" s="62">
        <v>17.19059082739993</v>
      </c>
      <c r="R22" s="176">
        <f t="shared" si="0"/>
        <v>4.465841717150056</v>
      </c>
    </row>
    <row r="23" spans="2:18" ht="18" customHeight="1">
      <c r="B23" s="3" t="s">
        <v>47</v>
      </c>
      <c r="C23" s="28">
        <v>1865142</v>
      </c>
      <c r="D23" s="31">
        <v>295139</v>
      </c>
      <c r="E23" s="31">
        <v>792528</v>
      </c>
      <c r="F23" s="18">
        <v>284745</v>
      </c>
      <c r="G23" s="30">
        <v>492730</v>
      </c>
      <c r="H23" s="44">
        <v>15.823942627424614</v>
      </c>
      <c r="I23" s="34">
        <v>42.491563645020058</v>
      </c>
      <c r="J23" s="43">
        <v>15.266666023284017</v>
      </c>
      <c r="K23" s="44">
        <v>26.417827704271314</v>
      </c>
      <c r="L23" s="35">
        <v>24</v>
      </c>
      <c r="M23" s="36">
        <v>37</v>
      </c>
      <c r="N23" s="35">
        <v>26</v>
      </c>
      <c r="O23" s="36">
        <v>13</v>
      </c>
      <c r="P23" s="59">
        <v>-6.8239426274246142</v>
      </c>
      <c r="Q23" s="59">
        <v>-24.491563645020058</v>
      </c>
      <c r="R23" s="142">
        <f t="shared" si="0"/>
        <v>2.6844937275553349</v>
      </c>
    </row>
    <row r="24" spans="2:18" ht="18" customHeight="1">
      <c r="B24" s="5" t="s">
        <v>48</v>
      </c>
      <c r="C24" s="27">
        <v>2345333</v>
      </c>
      <c r="D24" s="32">
        <v>308223</v>
      </c>
      <c r="E24" s="32">
        <v>887651</v>
      </c>
      <c r="F24" s="19">
        <v>362611</v>
      </c>
      <c r="G24" s="33">
        <v>786848</v>
      </c>
      <c r="H24" s="54">
        <v>13.1419717370625</v>
      </c>
      <c r="I24" s="55">
        <v>37.847546595728623</v>
      </c>
      <c r="J24" s="56">
        <v>15.460960128050047</v>
      </c>
      <c r="K24" s="54">
        <v>33.549521539158832</v>
      </c>
      <c r="L24" s="57">
        <v>21</v>
      </c>
      <c r="M24" s="58">
        <v>33</v>
      </c>
      <c r="N24" s="57">
        <v>29</v>
      </c>
      <c r="O24" s="58">
        <v>17</v>
      </c>
      <c r="P24" s="63">
        <v>7.8580282629375002</v>
      </c>
      <c r="Q24" s="63">
        <v>-4.8475465957286232</v>
      </c>
      <c r="R24" s="189">
        <f t="shared" si="0"/>
        <v>3.0104816672088788</v>
      </c>
    </row>
    <row r="25" spans="2:18">
      <c r="B25" s="281" t="s">
        <v>61</v>
      </c>
      <c r="C25" s="281"/>
      <c r="D25" s="281"/>
      <c r="E25" s="281"/>
      <c r="F25" s="281"/>
      <c r="G25" s="281"/>
      <c r="H25" s="281"/>
      <c r="I25" s="281"/>
      <c r="J25" s="281"/>
      <c r="K25" s="281"/>
      <c r="L25" s="281"/>
      <c r="M25" s="281"/>
      <c r="N25" s="281"/>
      <c r="O25" s="281"/>
      <c r="P25" s="281"/>
      <c r="Q25" s="281"/>
      <c r="R25" s="281"/>
    </row>
    <row r="26" spans="2:18">
      <c r="B26" s="283" t="s">
        <v>64</v>
      </c>
      <c r="C26" s="283"/>
      <c r="D26" s="283"/>
      <c r="E26" s="283"/>
      <c r="F26" s="283"/>
      <c r="G26" s="283"/>
      <c r="H26" s="283"/>
      <c r="I26" s="283"/>
      <c r="J26" s="283"/>
      <c r="K26" s="283"/>
      <c r="L26" s="283"/>
      <c r="M26" s="283"/>
      <c r="N26" s="283"/>
      <c r="O26" s="283"/>
      <c r="P26" s="283"/>
      <c r="Q26" s="283"/>
      <c r="R26" s="283"/>
    </row>
    <row r="27" spans="2:18" ht="32.25" customHeight="1">
      <c r="B27" s="249" t="s">
        <v>89</v>
      </c>
      <c r="C27" s="249"/>
      <c r="D27" s="249"/>
      <c r="E27" s="249"/>
      <c r="F27" s="249"/>
      <c r="G27" s="249"/>
      <c r="H27" s="249"/>
      <c r="I27" s="249"/>
      <c r="J27" s="249"/>
      <c r="K27" s="249"/>
      <c r="L27" s="249"/>
      <c r="M27" s="249"/>
      <c r="N27" s="249"/>
      <c r="O27" s="249"/>
      <c r="P27" s="249"/>
      <c r="Q27" s="249"/>
      <c r="R27" s="249"/>
    </row>
    <row r="28" spans="2:18">
      <c r="B28" s="283" t="s">
        <v>66</v>
      </c>
      <c r="C28" s="283"/>
      <c r="D28" s="283"/>
      <c r="E28" s="283"/>
      <c r="F28" s="283"/>
      <c r="G28" s="283"/>
      <c r="H28" s="283"/>
      <c r="I28" s="283"/>
      <c r="J28" s="283"/>
      <c r="K28" s="283"/>
      <c r="L28" s="283"/>
      <c r="M28" s="283"/>
      <c r="N28" s="283"/>
      <c r="O28" s="283"/>
      <c r="P28" s="283"/>
      <c r="Q28" s="283"/>
      <c r="R28" s="283"/>
    </row>
  </sheetData>
  <mergeCells count="15">
    <mergeCell ref="B28:R28"/>
    <mergeCell ref="B2:R2"/>
    <mergeCell ref="B3:B5"/>
    <mergeCell ref="B25:R25"/>
    <mergeCell ref="B26:R26"/>
    <mergeCell ref="B27:R27"/>
    <mergeCell ref="D5:G5"/>
    <mergeCell ref="H5:K5"/>
    <mergeCell ref="L5:O5"/>
    <mergeCell ref="P5:R5"/>
    <mergeCell ref="C3:C4"/>
    <mergeCell ref="D3:G3"/>
    <mergeCell ref="H3:K3"/>
    <mergeCell ref="L3:O3"/>
    <mergeCell ref="P3:R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8F93-9B50-45A5-B8C1-6579D41435F4}">
  <sheetPr published="0">
    <tabColor rgb="FF002060"/>
  </sheetPr>
  <dimension ref="B2:R47"/>
  <sheetViews>
    <sheetView zoomScale="70" zoomScaleNormal="70" workbookViewId="0">
      <selection activeCell="F30" sqref="F30"/>
    </sheetView>
  </sheetViews>
  <sheetFormatPr baseColWidth="10" defaultColWidth="9.3984375" defaultRowHeight="14.4"/>
  <cols>
    <col min="1" max="1" width="9.3984375" style="129"/>
    <col min="2" max="2" width="25.59765625" style="129" customWidth="1"/>
    <col min="3" max="3" width="23.796875" style="129" customWidth="1"/>
    <col min="4" max="18" width="15.69921875" style="129" customWidth="1"/>
    <col min="19" max="16384" width="9.3984375" style="129"/>
  </cols>
  <sheetData>
    <row r="2" spans="2:18" ht="27" customHeight="1">
      <c r="B2" s="228" t="s">
        <v>72</v>
      </c>
      <c r="C2" s="228"/>
      <c r="D2" s="228"/>
      <c r="E2" s="228"/>
      <c r="F2" s="228"/>
      <c r="G2" s="228"/>
      <c r="H2" s="228"/>
      <c r="I2" s="228"/>
      <c r="J2" s="228"/>
      <c r="K2" s="228"/>
      <c r="L2" s="228"/>
      <c r="M2" s="228"/>
      <c r="N2" s="228"/>
      <c r="O2" s="228"/>
      <c r="P2" s="228"/>
      <c r="Q2" s="228"/>
      <c r="R2" s="228"/>
    </row>
    <row r="3" spans="2:18" ht="30" customHeight="1">
      <c r="B3" s="229" t="s">
        <v>19</v>
      </c>
      <c r="C3" s="229" t="s">
        <v>20</v>
      </c>
      <c r="D3" s="232" t="s">
        <v>21</v>
      </c>
      <c r="E3" s="233"/>
      <c r="F3" s="233"/>
      <c r="G3" s="234"/>
      <c r="H3" s="232" t="s">
        <v>21</v>
      </c>
      <c r="I3" s="233"/>
      <c r="J3" s="233"/>
      <c r="K3" s="235"/>
      <c r="L3" s="236" t="s">
        <v>22</v>
      </c>
      <c r="M3" s="233"/>
      <c r="N3" s="233"/>
      <c r="O3" s="235"/>
      <c r="P3" s="236" t="s">
        <v>82</v>
      </c>
      <c r="Q3" s="233"/>
      <c r="R3" s="234"/>
    </row>
    <row r="4" spans="2:18" ht="63" customHeight="1">
      <c r="B4" s="230"/>
      <c r="C4" s="230"/>
      <c r="D4" s="131" t="s">
        <v>23</v>
      </c>
      <c r="E4" s="131" t="s">
        <v>24</v>
      </c>
      <c r="F4" s="131" t="s">
        <v>25</v>
      </c>
      <c r="G4" s="132" t="s">
        <v>26</v>
      </c>
      <c r="H4" s="130" t="s">
        <v>23</v>
      </c>
      <c r="I4" s="131" t="s">
        <v>24</v>
      </c>
      <c r="J4" s="131" t="s">
        <v>25</v>
      </c>
      <c r="K4" s="131" t="s">
        <v>26</v>
      </c>
      <c r="L4" s="131" t="s">
        <v>23</v>
      </c>
      <c r="M4" s="131" t="s">
        <v>24</v>
      </c>
      <c r="N4" s="191" t="s">
        <v>79</v>
      </c>
      <c r="O4" s="131" t="s">
        <v>77</v>
      </c>
      <c r="P4" s="131" t="s">
        <v>23</v>
      </c>
      <c r="Q4" s="131" t="s">
        <v>24</v>
      </c>
      <c r="R4" s="131" t="s">
        <v>78</v>
      </c>
    </row>
    <row r="5" spans="2:18" ht="18" customHeight="1">
      <c r="B5" s="231"/>
      <c r="C5" s="133" t="s">
        <v>27</v>
      </c>
      <c r="D5" s="237" t="s">
        <v>27</v>
      </c>
      <c r="E5" s="238"/>
      <c r="F5" s="238"/>
      <c r="G5" s="239"/>
      <c r="H5" s="237" t="s">
        <v>28</v>
      </c>
      <c r="I5" s="238"/>
      <c r="J5" s="238"/>
      <c r="K5" s="240"/>
      <c r="L5" s="241" t="s">
        <v>28</v>
      </c>
      <c r="M5" s="242"/>
      <c r="N5" s="242"/>
      <c r="O5" s="243"/>
      <c r="P5" s="241" t="s">
        <v>29</v>
      </c>
      <c r="Q5" s="242"/>
      <c r="R5" s="244"/>
    </row>
    <row r="6" spans="2:18" ht="18" customHeight="1">
      <c r="B6" s="134" t="s">
        <v>30</v>
      </c>
      <c r="C6" s="135">
        <v>102913</v>
      </c>
      <c r="D6" s="136">
        <v>18996</v>
      </c>
      <c r="E6" s="136">
        <v>50798</v>
      </c>
      <c r="F6" s="137">
        <v>15650</v>
      </c>
      <c r="G6" s="138">
        <v>17469</v>
      </c>
      <c r="H6" s="139">
        <f>IF(D6="x","x",IF(D6="-","-",D6/$C6*100))</f>
        <v>18.458309445842605</v>
      </c>
      <c r="I6" s="139">
        <f t="shared" ref="I6:K21" si="0">IF(E6="x","x",IF(E6="-","-",E6/$C6*100))</f>
        <v>49.360139146657858</v>
      </c>
      <c r="J6" s="139">
        <f t="shared" si="0"/>
        <v>15.207019521343272</v>
      </c>
      <c r="K6" s="139">
        <f t="shared" si="0"/>
        <v>16.974531886156267</v>
      </c>
      <c r="L6" s="140">
        <v>28</v>
      </c>
      <c r="M6" s="141">
        <v>46</v>
      </c>
      <c r="N6" s="140">
        <v>22</v>
      </c>
      <c r="O6" s="141">
        <v>4</v>
      </c>
      <c r="P6" s="142">
        <f>H6-L6</f>
        <v>-9.5416905541573946</v>
      </c>
      <c r="Q6" s="142">
        <f>I6-M6</f>
        <v>3.3601391466578576</v>
      </c>
      <c r="R6" s="142">
        <f>(J6+K6)-(N6+O6)</f>
        <v>6.1815514074995406</v>
      </c>
    </row>
    <row r="7" spans="2:18" ht="18" customHeight="1">
      <c r="B7" s="143" t="s">
        <v>31</v>
      </c>
      <c r="C7" s="144">
        <v>125408</v>
      </c>
      <c r="D7" s="145">
        <v>32920</v>
      </c>
      <c r="E7" s="145">
        <v>52718</v>
      </c>
      <c r="F7" s="146">
        <v>29593</v>
      </c>
      <c r="G7" s="147">
        <v>10177</v>
      </c>
      <c r="H7" s="148">
        <f t="shared" ref="H7:K24" si="1">IF(D7="x","x",IF(D7="-","-",D7/$C7*100))</f>
        <v>26.25031895891809</v>
      </c>
      <c r="I7" s="149">
        <f t="shared" si="0"/>
        <v>42.037190609849453</v>
      </c>
      <c r="J7" s="148">
        <f t="shared" si="0"/>
        <v>23.597378157693289</v>
      </c>
      <c r="K7" s="150">
        <f t="shared" si="0"/>
        <v>8.1151122735391681</v>
      </c>
      <c r="L7" s="151">
        <v>33</v>
      </c>
      <c r="M7" s="152">
        <v>42</v>
      </c>
      <c r="N7" s="153">
        <v>22</v>
      </c>
      <c r="O7" s="152">
        <v>3</v>
      </c>
      <c r="P7" s="154">
        <f t="shared" ref="P7:Q24" si="2">H7-L7</f>
        <v>-6.7496810410819101</v>
      </c>
      <c r="Q7" s="154">
        <f t="shared" si="2"/>
        <v>3.7190609849453438E-2</v>
      </c>
      <c r="R7" s="154">
        <f>(J7+K7)-(N7+O7)</f>
        <v>6.7124904312324567</v>
      </c>
    </row>
    <row r="8" spans="2:18" ht="18" customHeight="1">
      <c r="B8" s="155" t="s">
        <v>32</v>
      </c>
      <c r="C8" s="135">
        <v>53258</v>
      </c>
      <c r="D8" s="136">
        <v>474</v>
      </c>
      <c r="E8" s="136">
        <v>21191</v>
      </c>
      <c r="F8" s="137">
        <v>1554</v>
      </c>
      <c r="G8" s="138">
        <v>30039</v>
      </c>
      <c r="H8" s="156">
        <f t="shared" si="1"/>
        <v>0.8900071350782981</v>
      </c>
      <c r="I8" s="157">
        <f t="shared" si="0"/>
        <v>39.789327424987796</v>
      </c>
      <c r="J8" s="156">
        <f t="shared" si="0"/>
        <v>2.9178714934845469</v>
      </c>
      <c r="K8" s="158">
        <f t="shared" si="0"/>
        <v>56.402793946449357</v>
      </c>
      <c r="L8" s="159">
        <v>12</v>
      </c>
      <c r="M8" s="141">
        <v>41</v>
      </c>
      <c r="N8" s="140">
        <v>43</v>
      </c>
      <c r="O8" s="141">
        <v>5</v>
      </c>
      <c r="P8" s="142">
        <f t="shared" si="2"/>
        <v>-11.109992864921702</v>
      </c>
      <c r="Q8" s="142">
        <f t="shared" si="2"/>
        <v>-1.2106725750122038</v>
      </c>
      <c r="R8" s="142">
        <f>(J8+K8)-(N8+O8)</f>
        <v>11.320665439933904</v>
      </c>
    </row>
    <row r="9" spans="2:18" ht="18" customHeight="1">
      <c r="B9" s="143" t="s">
        <v>33</v>
      </c>
      <c r="C9" s="144">
        <v>34279</v>
      </c>
      <c r="D9" s="145">
        <v>253</v>
      </c>
      <c r="E9" s="145">
        <v>11306</v>
      </c>
      <c r="F9" s="146">
        <v>12952</v>
      </c>
      <c r="G9" s="147">
        <v>9768</v>
      </c>
      <c r="H9" s="148">
        <f t="shared" si="1"/>
        <v>0.73806120365238193</v>
      </c>
      <c r="I9" s="149">
        <f t="shared" si="0"/>
        <v>32.982292365588265</v>
      </c>
      <c r="J9" s="148">
        <f t="shared" si="0"/>
        <v>37.784066046267398</v>
      </c>
      <c r="K9" s="150">
        <f t="shared" si="0"/>
        <v>28.495580384491966</v>
      </c>
      <c r="L9" s="151">
        <v>3</v>
      </c>
      <c r="M9" s="152">
        <v>31</v>
      </c>
      <c r="N9" s="153">
        <v>58</v>
      </c>
      <c r="O9" s="152">
        <v>8</v>
      </c>
      <c r="P9" s="154">
        <f t="shared" si="2"/>
        <v>-2.2619387963476179</v>
      </c>
      <c r="Q9" s="154">
        <f t="shared" si="2"/>
        <v>1.9822923655882647</v>
      </c>
      <c r="R9" s="154">
        <f t="shared" ref="R9:R24" si="3">(J9+K9)-(N9+O9)</f>
        <v>0.27964643075935669</v>
      </c>
    </row>
    <row r="10" spans="2:18" ht="18" customHeight="1">
      <c r="B10" s="155" t="s">
        <v>34</v>
      </c>
      <c r="C10" s="135">
        <v>6211</v>
      </c>
      <c r="D10" s="136">
        <v>412</v>
      </c>
      <c r="E10" s="136">
        <v>2802</v>
      </c>
      <c r="F10" s="137">
        <v>2858</v>
      </c>
      <c r="G10" s="138">
        <v>139</v>
      </c>
      <c r="H10" s="156">
        <f t="shared" si="1"/>
        <v>6.6333923683786837</v>
      </c>
      <c r="I10" s="157">
        <f t="shared" si="0"/>
        <v>45.113508291740459</v>
      </c>
      <c r="J10" s="156">
        <f t="shared" si="0"/>
        <v>46.015134438898727</v>
      </c>
      <c r="K10" s="158">
        <f t="shared" si="0"/>
        <v>2.2379649009821283</v>
      </c>
      <c r="L10" s="159">
        <v>14</v>
      </c>
      <c r="M10" s="141">
        <v>60</v>
      </c>
      <c r="N10" s="140">
        <v>25</v>
      </c>
      <c r="O10" s="141">
        <v>2</v>
      </c>
      <c r="P10" s="142">
        <f t="shared" si="2"/>
        <v>-7.3666076316213163</v>
      </c>
      <c r="Q10" s="142">
        <f t="shared" si="2"/>
        <v>-14.886491708259541</v>
      </c>
      <c r="R10" s="142">
        <f t="shared" si="3"/>
        <v>21.253099339880855</v>
      </c>
    </row>
    <row r="11" spans="2:18" ht="18" customHeight="1">
      <c r="B11" s="143" t="s">
        <v>35</v>
      </c>
      <c r="C11" s="144">
        <v>29315</v>
      </c>
      <c r="D11" s="145">
        <v>9214</v>
      </c>
      <c r="E11" s="145">
        <v>3532</v>
      </c>
      <c r="F11" s="146">
        <v>11879</v>
      </c>
      <c r="G11" s="147">
        <v>4690</v>
      </c>
      <c r="H11" s="148">
        <f t="shared" si="1"/>
        <v>31.43100801637387</v>
      </c>
      <c r="I11" s="149">
        <f t="shared" si="0"/>
        <v>12.048439365512536</v>
      </c>
      <c r="J11" s="148">
        <f t="shared" si="0"/>
        <v>40.52191710728296</v>
      </c>
      <c r="K11" s="150">
        <f t="shared" si="0"/>
        <v>15.998635510830633</v>
      </c>
      <c r="L11" s="151">
        <v>13</v>
      </c>
      <c r="M11" s="152">
        <v>44</v>
      </c>
      <c r="N11" s="153">
        <v>40</v>
      </c>
      <c r="O11" s="152">
        <v>2</v>
      </c>
      <c r="P11" s="154">
        <f t="shared" si="2"/>
        <v>18.43100801637387</v>
      </c>
      <c r="Q11" s="154">
        <f t="shared" si="2"/>
        <v>-31.951560634487464</v>
      </c>
      <c r="R11" s="154">
        <f t="shared" si="3"/>
        <v>14.520552618113591</v>
      </c>
    </row>
    <row r="12" spans="2:18" ht="18" customHeight="1">
      <c r="B12" s="155" t="s">
        <v>36</v>
      </c>
      <c r="C12" s="135">
        <v>60389</v>
      </c>
      <c r="D12" s="136">
        <v>6265</v>
      </c>
      <c r="E12" s="136">
        <v>18271</v>
      </c>
      <c r="F12" s="137">
        <v>16428</v>
      </c>
      <c r="G12" s="138">
        <v>19425</v>
      </c>
      <c r="H12" s="156">
        <f t="shared" si="1"/>
        <v>10.374405934855686</v>
      </c>
      <c r="I12" s="157">
        <f t="shared" si="0"/>
        <v>30.255510109457017</v>
      </c>
      <c r="J12" s="156">
        <f t="shared" si="0"/>
        <v>27.203629800129164</v>
      </c>
      <c r="K12" s="158">
        <f t="shared" si="0"/>
        <v>32.166454155558135</v>
      </c>
      <c r="L12" s="159">
        <v>22</v>
      </c>
      <c r="M12" s="141">
        <v>42</v>
      </c>
      <c r="N12" s="140">
        <v>30</v>
      </c>
      <c r="O12" s="141">
        <v>6</v>
      </c>
      <c r="P12" s="142">
        <f t="shared" si="2"/>
        <v>-11.625594065144314</v>
      </c>
      <c r="Q12" s="142">
        <f t="shared" si="2"/>
        <v>-11.744489890542983</v>
      </c>
      <c r="R12" s="142">
        <f t="shared" si="3"/>
        <v>23.370083955687299</v>
      </c>
    </row>
    <row r="13" spans="2:18" ht="18" customHeight="1">
      <c r="B13" s="143" t="s">
        <v>37</v>
      </c>
      <c r="C13" s="144">
        <v>21482</v>
      </c>
      <c r="D13" s="145">
        <v>26</v>
      </c>
      <c r="E13" s="145">
        <v>4450</v>
      </c>
      <c r="F13" s="146">
        <v>3</v>
      </c>
      <c r="G13" s="147">
        <v>17003</v>
      </c>
      <c r="H13" s="148">
        <f t="shared" si="1"/>
        <v>0.12103156130714085</v>
      </c>
      <c r="I13" s="149">
        <f t="shared" si="0"/>
        <v>20.715017223722185</v>
      </c>
      <c r="J13" s="148">
        <f t="shared" si="0"/>
        <v>1.3965180150823946E-2</v>
      </c>
      <c r="K13" s="150">
        <f t="shared" si="0"/>
        <v>79.149986034819847</v>
      </c>
      <c r="L13" s="151">
        <v>2</v>
      </c>
      <c r="M13" s="152">
        <v>24</v>
      </c>
      <c r="N13" s="153">
        <v>63</v>
      </c>
      <c r="O13" s="152">
        <v>10</v>
      </c>
      <c r="P13" s="154">
        <f t="shared" si="2"/>
        <v>-1.8789684386928591</v>
      </c>
      <c r="Q13" s="154">
        <f t="shared" si="2"/>
        <v>-3.2849827762778148</v>
      </c>
      <c r="R13" s="154">
        <f t="shared" si="3"/>
        <v>6.1639512149706661</v>
      </c>
    </row>
    <row r="14" spans="2:18" ht="18" customHeight="1">
      <c r="B14" s="155" t="s">
        <v>38</v>
      </c>
      <c r="C14" s="135">
        <v>79983</v>
      </c>
      <c r="D14" s="136">
        <v>16701</v>
      </c>
      <c r="E14" s="136">
        <v>30566</v>
      </c>
      <c r="F14" s="137">
        <v>27628</v>
      </c>
      <c r="G14" s="138">
        <v>5088</v>
      </c>
      <c r="H14" s="156">
        <f t="shared" si="1"/>
        <v>20.880687146018527</v>
      </c>
      <c r="I14" s="157">
        <f t="shared" si="0"/>
        <v>38.215620819424132</v>
      </c>
      <c r="J14" s="156">
        <f t="shared" si="0"/>
        <v>34.542340247302548</v>
      </c>
      <c r="K14" s="158">
        <f t="shared" si="0"/>
        <v>6.361351787254792</v>
      </c>
      <c r="L14" s="159">
        <v>25</v>
      </c>
      <c r="M14" s="141">
        <v>46</v>
      </c>
      <c r="N14" s="140">
        <v>28</v>
      </c>
      <c r="O14" s="141">
        <v>1</v>
      </c>
      <c r="P14" s="142">
        <f t="shared" si="2"/>
        <v>-4.119312853981473</v>
      </c>
      <c r="Q14" s="142">
        <f t="shared" si="2"/>
        <v>-7.7843791805758684</v>
      </c>
      <c r="R14" s="142">
        <f t="shared" si="3"/>
        <v>11.903692034557338</v>
      </c>
    </row>
    <row r="15" spans="2:18" ht="18" customHeight="1">
      <c r="B15" s="143" t="s">
        <v>39</v>
      </c>
      <c r="C15" s="144">
        <v>161116</v>
      </c>
      <c r="D15" s="145">
        <v>14449</v>
      </c>
      <c r="E15" s="145">
        <v>67500</v>
      </c>
      <c r="F15" s="146">
        <v>16430</v>
      </c>
      <c r="G15" s="147">
        <v>62737</v>
      </c>
      <c r="H15" s="148">
        <f t="shared" si="1"/>
        <v>8.9680726929665582</v>
      </c>
      <c r="I15" s="149">
        <f t="shared" si="0"/>
        <v>41.895280419076933</v>
      </c>
      <c r="J15" s="148">
        <f t="shared" si="0"/>
        <v>10.197621589413838</v>
      </c>
      <c r="K15" s="150">
        <f t="shared" si="0"/>
        <v>38.93902529854266</v>
      </c>
      <c r="L15" s="151">
        <v>18</v>
      </c>
      <c r="M15" s="152">
        <v>49</v>
      </c>
      <c r="N15" s="153">
        <v>29</v>
      </c>
      <c r="O15" s="152">
        <v>4</v>
      </c>
      <c r="P15" s="154">
        <f t="shared" si="2"/>
        <v>-9.0319273070334418</v>
      </c>
      <c r="Q15" s="154">
        <f t="shared" si="2"/>
        <v>-7.1047195809230672</v>
      </c>
      <c r="R15" s="154">
        <f t="shared" si="3"/>
        <v>16.136646887956502</v>
      </c>
    </row>
    <row r="16" spans="2:18" ht="18" customHeight="1">
      <c r="B16" s="155" t="s">
        <v>40</v>
      </c>
      <c r="C16" s="135">
        <v>36780</v>
      </c>
      <c r="D16" s="136">
        <v>1635</v>
      </c>
      <c r="E16" s="136">
        <v>12551</v>
      </c>
      <c r="F16" s="137">
        <v>4272</v>
      </c>
      <c r="G16" s="138">
        <v>18322</v>
      </c>
      <c r="H16" s="156">
        <f t="shared" si="1"/>
        <v>4.4453507340946166</v>
      </c>
      <c r="I16" s="157">
        <f t="shared" si="0"/>
        <v>34.12452419793366</v>
      </c>
      <c r="J16" s="156">
        <f t="shared" si="0"/>
        <v>11.615008156606851</v>
      </c>
      <c r="K16" s="158">
        <f t="shared" si="0"/>
        <v>49.815116911364868</v>
      </c>
      <c r="L16" s="159">
        <v>27</v>
      </c>
      <c r="M16" s="141">
        <v>36</v>
      </c>
      <c r="N16" s="140">
        <v>31</v>
      </c>
      <c r="O16" s="141">
        <v>6</v>
      </c>
      <c r="P16" s="142">
        <f t="shared" si="2"/>
        <v>-22.554649265905383</v>
      </c>
      <c r="Q16" s="142">
        <f t="shared" si="2"/>
        <v>-1.8754758020663402</v>
      </c>
      <c r="R16" s="142">
        <f t="shared" si="3"/>
        <v>24.430125067971716</v>
      </c>
    </row>
    <row r="17" spans="2:18" ht="18" customHeight="1">
      <c r="B17" s="143" t="s">
        <v>41</v>
      </c>
      <c r="C17" s="144">
        <v>8369</v>
      </c>
      <c r="D17" s="145">
        <v>284</v>
      </c>
      <c r="E17" s="145">
        <v>1139</v>
      </c>
      <c r="F17" s="146">
        <v>731</v>
      </c>
      <c r="G17" s="147">
        <v>6215</v>
      </c>
      <c r="H17" s="148">
        <f t="shared" si="1"/>
        <v>3.3934759230493485</v>
      </c>
      <c r="I17" s="149">
        <f t="shared" si="0"/>
        <v>13.609750268849325</v>
      </c>
      <c r="J17" s="148">
        <f t="shared" si="0"/>
        <v>8.7346158441868802</v>
      </c>
      <c r="K17" s="150">
        <f t="shared" si="0"/>
        <v>74.262157963914447</v>
      </c>
      <c r="L17" s="151">
        <v>9</v>
      </c>
      <c r="M17" s="152">
        <v>42</v>
      </c>
      <c r="N17" s="153">
        <v>41</v>
      </c>
      <c r="O17" s="152">
        <v>8</v>
      </c>
      <c r="P17" s="154">
        <f t="shared" si="2"/>
        <v>-5.6065240769506515</v>
      </c>
      <c r="Q17" s="154">
        <f t="shared" si="2"/>
        <v>-28.390249731150675</v>
      </c>
      <c r="R17" s="154">
        <f t="shared" si="3"/>
        <v>33.996773808101324</v>
      </c>
    </row>
    <row r="18" spans="2:18" ht="18" customHeight="1">
      <c r="B18" s="155" t="s">
        <v>42</v>
      </c>
      <c r="C18" s="135">
        <v>53291</v>
      </c>
      <c r="D18" s="136">
        <v>1548</v>
      </c>
      <c r="E18" s="136">
        <v>6278</v>
      </c>
      <c r="F18" s="137">
        <v>8409</v>
      </c>
      <c r="G18" s="138">
        <v>37056</v>
      </c>
      <c r="H18" s="156">
        <f t="shared" si="1"/>
        <v>2.9048056895160537</v>
      </c>
      <c r="I18" s="157">
        <f t="shared" si="0"/>
        <v>11.780600851926216</v>
      </c>
      <c r="J18" s="156">
        <f t="shared" si="0"/>
        <v>15.779399898669569</v>
      </c>
      <c r="K18" s="158">
        <f t="shared" si="0"/>
        <v>69.535193559888171</v>
      </c>
      <c r="L18" s="159">
        <v>4</v>
      </c>
      <c r="M18" s="141">
        <v>26</v>
      </c>
      <c r="N18" s="140">
        <v>66</v>
      </c>
      <c r="O18" s="141">
        <v>5</v>
      </c>
      <c r="P18" s="142">
        <f t="shared" si="2"/>
        <v>-1.0951943104839463</v>
      </c>
      <c r="Q18" s="142">
        <f t="shared" si="2"/>
        <v>-14.219399148073784</v>
      </c>
      <c r="R18" s="142">
        <f t="shared" si="3"/>
        <v>14.314593458557738</v>
      </c>
    </row>
    <row r="19" spans="2:18" ht="18" customHeight="1">
      <c r="B19" s="143" t="s">
        <v>43</v>
      </c>
      <c r="C19" s="144">
        <v>28652</v>
      </c>
      <c r="D19" s="145">
        <v>2003</v>
      </c>
      <c r="E19" s="145">
        <v>2810</v>
      </c>
      <c r="F19" s="146">
        <v>9685</v>
      </c>
      <c r="G19" s="147">
        <v>14154</v>
      </c>
      <c r="H19" s="148">
        <f t="shared" si="1"/>
        <v>6.9907859835264556</v>
      </c>
      <c r="I19" s="149">
        <f t="shared" si="0"/>
        <v>9.807343291916796</v>
      </c>
      <c r="J19" s="148">
        <f t="shared" si="0"/>
        <v>33.802177858439201</v>
      </c>
      <c r="K19" s="150">
        <f t="shared" si="0"/>
        <v>49.399692866117547</v>
      </c>
      <c r="L19" s="151">
        <v>8</v>
      </c>
      <c r="M19" s="152">
        <v>20</v>
      </c>
      <c r="N19" s="153">
        <v>60</v>
      </c>
      <c r="O19" s="152">
        <v>12</v>
      </c>
      <c r="P19" s="154">
        <f t="shared" si="2"/>
        <v>-1.0092140164735444</v>
      </c>
      <c r="Q19" s="154">
        <f t="shared" si="2"/>
        <v>-10.192656708083204</v>
      </c>
      <c r="R19" s="154">
        <f t="shared" si="3"/>
        <v>11.201870724556755</v>
      </c>
    </row>
    <row r="20" spans="2:18" ht="18" customHeight="1">
      <c r="B20" s="155" t="s">
        <v>44</v>
      </c>
      <c r="C20" s="135">
        <v>29390</v>
      </c>
      <c r="D20" s="136">
        <v>3621</v>
      </c>
      <c r="E20" s="136">
        <v>11165</v>
      </c>
      <c r="F20" s="137">
        <v>11360</v>
      </c>
      <c r="G20" s="138">
        <v>3244</v>
      </c>
      <c r="H20" s="156">
        <f t="shared" si="1"/>
        <v>12.320517182715211</v>
      </c>
      <c r="I20" s="157">
        <f t="shared" si="0"/>
        <v>37.989111942837702</v>
      </c>
      <c r="J20" s="156">
        <f t="shared" si="0"/>
        <v>38.652602926165365</v>
      </c>
      <c r="K20" s="158">
        <f t="shared" si="0"/>
        <v>11.037767948281727</v>
      </c>
      <c r="L20" s="159">
        <v>15</v>
      </c>
      <c r="M20" s="141">
        <v>54</v>
      </c>
      <c r="N20" s="140">
        <v>29</v>
      </c>
      <c r="O20" s="141">
        <v>2</v>
      </c>
      <c r="P20" s="142">
        <f t="shared" si="2"/>
        <v>-2.6794828172847893</v>
      </c>
      <c r="Q20" s="142">
        <f t="shared" si="2"/>
        <v>-16.010888057162298</v>
      </c>
      <c r="R20" s="142">
        <f t="shared" si="3"/>
        <v>18.69037087444709</v>
      </c>
    </row>
    <row r="21" spans="2:18" ht="18" customHeight="1">
      <c r="B21" s="143" t="s">
        <v>45</v>
      </c>
      <c r="C21" s="160">
        <v>26208</v>
      </c>
      <c r="D21" s="161">
        <v>541</v>
      </c>
      <c r="E21" s="161">
        <v>943</v>
      </c>
      <c r="F21" s="146">
        <v>4506</v>
      </c>
      <c r="G21" s="162">
        <v>20218</v>
      </c>
      <c r="H21" s="148">
        <f t="shared" si="1"/>
        <v>2.064255189255189</v>
      </c>
      <c r="I21" s="149">
        <f t="shared" si="0"/>
        <v>3.5981379731379728</v>
      </c>
      <c r="J21" s="148">
        <f t="shared" si="0"/>
        <v>17.193223443223442</v>
      </c>
      <c r="K21" s="150">
        <f t="shared" si="0"/>
        <v>77.144383394383397</v>
      </c>
      <c r="L21" s="163">
        <v>5</v>
      </c>
      <c r="M21" s="164">
        <v>20</v>
      </c>
      <c r="N21" s="165">
        <v>64</v>
      </c>
      <c r="O21" s="164">
        <v>11</v>
      </c>
      <c r="P21" s="166">
        <f t="shared" si="2"/>
        <v>-2.935744810744811</v>
      </c>
      <c r="Q21" s="166">
        <f t="shared" si="2"/>
        <v>-16.401862026862027</v>
      </c>
      <c r="R21" s="166">
        <f t="shared" si="3"/>
        <v>19.337606837606842</v>
      </c>
    </row>
    <row r="22" spans="2:18" ht="18" customHeight="1">
      <c r="B22" s="167" t="s">
        <v>46</v>
      </c>
      <c r="C22" s="168">
        <v>217170</v>
      </c>
      <c r="D22" s="169">
        <v>4845</v>
      </c>
      <c r="E22" s="169">
        <v>46978</v>
      </c>
      <c r="F22" s="170">
        <v>37109</v>
      </c>
      <c r="G22" s="171">
        <v>128238</v>
      </c>
      <c r="H22" s="172">
        <f t="shared" si="1"/>
        <v>2.2309711286089238</v>
      </c>
      <c r="I22" s="173">
        <f t="shared" si="1"/>
        <v>21.631901275498457</v>
      </c>
      <c r="J22" s="173">
        <f t="shared" si="1"/>
        <v>17.087535110742735</v>
      </c>
      <c r="K22" s="173">
        <f t="shared" si="1"/>
        <v>59.04959248514988</v>
      </c>
      <c r="L22" s="174">
        <v>6</v>
      </c>
      <c r="M22" s="175">
        <v>26</v>
      </c>
      <c r="N22" s="174">
        <v>58</v>
      </c>
      <c r="O22" s="175">
        <v>10</v>
      </c>
      <c r="P22" s="176">
        <f t="shared" si="2"/>
        <v>-3.7690288713910762</v>
      </c>
      <c r="Q22" s="176">
        <f t="shared" si="2"/>
        <v>-4.368098724501543</v>
      </c>
      <c r="R22" s="176">
        <f t="shared" si="3"/>
        <v>8.1371275958926219</v>
      </c>
    </row>
    <row r="23" spans="2:18" ht="18" customHeight="1">
      <c r="B23" s="155" t="s">
        <v>47</v>
      </c>
      <c r="C23" s="177">
        <v>639874</v>
      </c>
      <c r="D23" s="178">
        <v>104497</v>
      </c>
      <c r="E23" s="178">
        <v>251042</v>
      </c>
      <c r="F23" s="178">
        <v>136829</v>
      </c>
      <c r="G23" s="137">
        <v>147506</v>
      </c>
      <c r="H23" s="157">
        <f t="shared" si="1"/>
        <v>16.330871390304967</v>
      </c>
      <c r="I23" s="139">
        <f t="shared" si="1"/>
        <v>39.233036504061737</v>
      </c>
      <c r="J23" s="156">
        <f t="shared" si="1"/>
        <v>21.383741174043642</v>
      </c>
      <c r="K23" s="157">
        <f t="shared" si="1"/>
        <v>23.052350931589658</v>
      </c>
      <c r="L23" s="140">
        <v>25</v>
      </c>
      <c r="M23" s="141">
        <v>44</v>
      </c>
      <c r="N23" s="140">
        <v>27</v>
      </c>
      <c r="O23" s="141">
        <v>4</v>
      </c>
      <c r="P23" s="142">
        <f t="shared" si="2"/>
        <v>-8.6691286096950328</v>
      </c>
      <c r="Q23" s="142">
        <f t="shared" si="2"/>
        <v>-4.7669634959382634</v>
      </c>
      <c r="R23" s="142">
        <f t="shared" si="3"/>
        <v>13.4360921056333</v>
      </c>
    </row>
    <row r="24" spans="2:18" ht="18" customHeight="1">
      <c r="B24" s="179" t="s">
        <v>48</v>
      </c>
      <c r="C24" s="180">
        <v>857044</v>
      </c>
      <c r="D24" s="181">
        <v>109342</v>
      </c>
      <c r="E24" s="181">
        <v>298020</v>
      </c>
      <c r="F24" s="182">
        <v>173938</v>
      </c>
      <c r="G24" s="183">
        <v>275744</v>
      </c>
      <c r="H24" s="184">
        <f t="shared" si="1"/>
        <v>12.758038093726809</v>
      </c>
      <c r="I24" s="185">
        <f t="shared" si="1"/>
        <v>34.773010487209525</v>
      </c>
      <c r="J24" s="186">
        <f t="shared" si="1"/>
        <v>20.295107369049898</v>
      </c>
      <c r="K24" s="184">
        <f t="shared" si="1"/>
        <v>32.17384405001377</v>
      </c>
      <c r="L24" s="187">
        <v>21</v>
      </c>
      <c r="M24" s="188">
        <v>40</v>
      </c>
      <c r="N24" s="187">
        <v>33</v>
      </c>
      <c r="O24" s="188">
        <v>6</v>
      </c>
      <c r="P24" s="189">
        <f t="shared" si="2"/>
        <v>-8.2419619062731915</v>
      </c>
      <c r="Q24" s="189">
        <f t="shared" si="2"/>
        <v>-5.2269895127904746</v>
      </c>
      <c r="R24" s="189">
        <f t="shared" si="3"/>
        <v>13.468951419063671</v>
      </c>
    </row>
    <row r="25" spans="2:18" ht="18" customHeight="1">
      <c r="B25" s="245" t="s">
        <v>49</v>
      </c>
      <c r="C25" s="245"/>
      <c r="D25" s="245"/>
      <c r="E25" s="245"/>
      <c r="F25" s="245"/>
      <c r="G25" s="245"/>
      <c r="H25" s="245"/>
      <c r="I25" s="245"/>
      <c r="J25" s="245"/>
      <c r="K25" s="245"/>
      <c r="L25" s="245"/>
      <c r="M25" s="245"/>
      <c r="N25" s="245"/>
      <c r="O25" s="245"/>
      <c r="P25" s="245"/>
      <c r="Q25" s="245"/>
      <c r="R25" s="245"/>
    </row>
    <row r="26" spans="2:18">
      <c r="B26" s="246" t="s">
        <v>50</v>
      </c>
      <c r="C26" s="246"/>
      <c r="D26" s="246"/>
      <c r="E26" s="246"/>
      <c r="F26" s="246"/>
      <c r="G26" s="246"/>
      <c r="H26" s="246"/>
      <c r="I26" s="246"/>
      <c r="J26" s="246"/>
      <c r="K26" s="246"/>
      <c r="L26" s="246"/>
      <c r="M26" s="246"/>
      <c r="N26" s="246"/>
      <c r="O26" s="246"/>
      <c r="P26" s="246"/>
      <c r="Q26" s="246"/>
      <c r="R26" s="246"/>
    </row>
    <row r="27" spans="2:18" ht="30.75" customHeight="1">
      <c r="B27" s="247" t="s">
        <v>51</v>
      </c>
      <c r="C27" s="247"/>
      <c r="D27" s="247"/>
      <c r="E27" s="247"/>
      <c r="F27" s="247"/>
      <c r="G27" s="247"/>
      <c r="H27" s="247"/>
      <c r="I27" s="247"/>
      <c r="J27" s="247"/>
      <c r="K27" s="247"/>
      <c r="L27" s="247"/>
      <c r="M27" s="247"/>
      <c r="N27" s="247"/>
      <c r="O27" s="247"/>
      <c r="P27" s="247"/>
      <c r="Q27" s="247"/>
      <c r="R27" s="247"/>
    </row>
    <row r="28" spans="2:18" ht="35.25" customHeight="1">
      <c r="B28" s="249" t="s">
        <v>87</v>
      </c>
      <c r="C28" s="249"/>
      <c r="D28" s="249"/>
      <c r="E28" s="249"/>
      <c r="F28" s="249"/>
      <c r="G28" s="249"/>
      <c r="H28" s="249"/>
      <c r="I28" s="249"/>
      <c r="J28" s="249"/>
      <c r="K28" s="249"/>
      <c r="L28" s="249"/>
      <c r="M28" s="249"/>
      <c r="N28" s="249"/>
      <c r="O28" s="249"/>
      <c r="P28" s="249"/>
      <c r="Q28" s="249"/>
      <c r="R28" s="249"/>
    </row>
    <row r="29" spans="2:18" ht="34.5" customHeight="1">
      <c r="B29" s="227" t="s">
        <v>73</v>
      </c>
      <c r="C29" s="227"/>
      <c r="D29" s="227"/>
      <c r="E29" s="227"/>
      <c r="F29" s="227"/>
      <c r="G29" s="227"/>
      <c r="H29" s="227"/>
      <c r="I29" s="227"/>
      <c r="J29" s="227"/>
      <c r="K29" s="227"/>
      <c r="L29" s="227"/>
      <c r="M29" s="227"/>
      <c r="N29" s="227"/>
      <c r="O29" s="227"/>
      <c r="P29" s="227"/>
      <c r="Q29" s="227"/>
      <c r="R29" s="227"/>
    </row>
    <row r="31" spans="2:18">
      <c r="L31" s="190"/>
    </row>
    <row r="32" spans="2:18">
      <c r="L32" s="190"/>
    </row>
    <row r="33" spans="12:12">
      <c r="L33" s="190"/>
    </row>
    <row r="34" spans="12:12">
      <c r="L34" s="190"/>
    </row>
    <row r="35" spans="12:12">
      <c r="L35" s="190"/>
    </row>
    <row r="36" spans="12:12">
      <c r="L36" s="190"/>
    </row>
    <row r="37" spans="12:12">
      <c r="L37" s="190"/>
    </row>
    <row r="38" spans="12:12">
      <c r="L38" s="190"/>
    </row>
    <row r="39" spans="12:12">
      <c r="L39" s="190"/>
    </row>
    <row r="40" spans="12:12">
      <c r="L40" s="190"/>
    </row>
    <row r="41" spans="12:12">
      <c r="L41" s="190"/>
    </row>
    <row r="42" spans="12:12">
      <c r="L42" s="190"/>
    </row>
    <row r="43" spans="12:12">
      <c r="L43" s="190"/>
    </row>
    <row r="44" spans="12:12">
      <c r="L44" s="190"/>
    </row>
    <row r="45" spans="12:12">
      <c r="L45" s="190"/>
    </row>
    <row r="46" spans="12:12">
      <c r="L46" s="190"/>
    </row>
    <row r="47" spans="12:12">
      <c r="L47" s="190"/>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ignoredErrors>
    <ignoredError sqref="R6:R2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4569-7B86-4511-9713-DB060C6887FE}">
  <sheetPr published="0"/>
  <dimension ref="B2:R29"/>
  <sheetViews>
    <sheetView zoomScale="85" zoomScaleNormal="85" workbookViewId="0">
      <selection activeCell="P4" sqref="P4"/>
    </sheetView>
  </sheetViews>
  <sheetFormatPr baseColWidth="10" defaultColWidth="9.3984375" defaultRowHeight="14.4"/>
  <cols>
    <col min="1" max="1" width="9.3984375" style="129"/>
    <col min="2" max="2" width="25.59765625" style="129" customWidth="1"/>
    <col min="3" max="3" width="23.796875" style="129" customWidth="1"/>
    <col min="4" max="18" width="15.69921875" style="129" customWidth="1"/>
    <col min="19" max="16384" width="9.3984375" style="129"/>
  </cols>
  <sheetData>
    <row r="2" spans="2:18" ht="27" customHeight="1">
      <c r="B2" s="228" t="s">
        <v>67</v>
      </c>
      <c r="C2" s="228"/>
      <c r="D2" s="228"/>
      <c r="E2" s="228"/>
      <c r="F2" s="228"/>
      <c r="G2" s="228"/>
      <c r="H2" s="228"/>
      <c r="I2" s="228"/>
      <c r="J2" s="228"/>
      <c r="K2" s="228"/>
      <c r="L2" s="228"/>
      <c r="M2" s="228"/>
      <c r="N2" s="228"/>
      <c r="O2" s="228"/>
      <c r="P2" s="228"/>
      <c r="Q2" s="228"/>
      <c r="R2" s="228"/>
    </row>
    <row r="3" spans="2:18" ht="30" customHeight="1">
      <c r="B3" s="229" t="s">
        <v>19</v>
      </c>
      <c r="C3" s="229" t="s">
        <v>20</v>
      </c>
      <c r="D3" s="232" t="s">
        <v>21</v>
      </c>
      <c r="E3" s="233"/>
      <c r="F3" s="233"/>
      <c r="G3" s="234"/>
      <c r="H3" s="232" t="s">
        <v>21</v>
      </c>
      <c r="I3" s="233"/>
      <c r="J3" s="233"/>
      <c r="K3" s="235"/>
      <c r="L3" s="236" t="s">
        <v>22</v>
      </c>
      <c r="M3" s="233"/>
      <c r="N3" s="233"/>
      <c r="O3" s="235"/>
      <c r="P3" s="236" t="s">
        <v>95</v>
      </c>
      <c r="Q3" s="233"/>
      <c r="R3" s="234"/>
    </row>
    <row r="4" spans="2:18" ht="63" customHeight="1">
      <c r="B4" s="230"/>
      <c r="C4" s="231"/>
      <c r="D4" s="131" t="s">
        <v>23</v>
      </c>
      <c r="E4" s="131" t="s">
        <v>24</v>
      </c>
      <c r="F4" s="131" t="s">
        <v>25</v>
      </c>
      <c r="G4" s="132" t="s">
        <v>26</v>
      </c>
      <c r="H4" s="130" t="s">
        <v>23</v>
      </c>
      <c r="I4" s="131" t="s">
        <v>24</v>
      </c>
      <c r="J4" s="131" t="s">
        <v>25</v>
      </c>
      <c r="K4" s="131" t="s">
        <v>26</v>
      </c>
      <c r="L4" s="131" t="s">
        <v>23</v>
      </c>
      <c r="M4" s="131" t="s">
        <v>24</v>
      </c>
      <c r="N4" s="191" t="s">
        <v>79</v>
      </c>
      <c r="O4" s="131" t="s">
        <v>77</v>
      </c>
      <c r="P4" s="131" t="s">
        <v>23</v>
      </c>
      <c r="Q4" s="131" t="s">
        <v>24</v>
      </c>
      <c r="R4" s="131" t="s">
        <v>78</v>
      </c>
    </row>
    <row r="5" spans="2:18" ht="18" customHeight="1">
      <c r="B5" s="231"/>
      <c r="C5" s="133" t="s">
        <v>27</v>
      </c>
      <c r="D5" s="237" t="s">
        <v>27</v>
      </c>
      <c r="E5" s="238"/>
      <c r="F5" s="238"/>
      <c r="G5" s="239"/>
      <c r="H5" s="237" t="s">
        <v>28</v>
      </c>
      <c r="I5" s="238"/>
      <c r="J5" s="238"/>
      <c r="K5" s="240"/>
      <c r="L5" s="241" t="s">
        <v>28</v>
      </c>
      <c r="M5" s="242"/>
      <c r="N5" s="242"/>
      <c r="O5" s="243"/>
      <c r="P5" s="241" t="s">
        <v>29</v>
      </c>
      <c r="Q5" s="242"/>
      <c r="R5" s="244"/>
    </row>
    <row r="6" spans="2:18" ht="18" customHeight="1">
      <c r="B6" s="134" t="s">
        <v>30</v>
      </c>
      <c r="C6" s="135">
        <v>99227</v>
      </c>
      <c r="D6" s="136">
        <v>18420</v>
      </c>
      <c r="E6" s="136">
        <v>47949</v>
      </c>
      <c r="F6" s="137">
        <v>14531</v>
      </c>
      <c r="G6" s="138">
        <v>18327</v>
      </c>
      <c r="H6" s="139">
        <f>IF(D6="x","x",IF(D6="-","-",D6/$C6*100))</f>
        <v>18.563495822709545</v>
      </c>
      <c r="I6" s="139">
        <f t="shared" ref="I6:K21" si="0">IF(E6="x","x",IF(E6="-","-",E6/$C6*100))</f>
        <v>48.322533181492936</v>
      </c>
      <c r="J6" s="139">
        <f t="shared" si="0"/>
        <v>14.644199663398066</v>
      </c>
      <c r="K6" s="139">
        <f t="shared" si="0"/>
        <v>18.46977133239945</v>
      </c>
      <c r="L6" s="140">
        <v>30</v>
      </c>
      <c r="M6" s="141">
        <v>41</v>
      </c>
      <c r="N6" s="140">
        <v>24</v>
      </c>
      <c r="O6" s="141">
        <v>5</v>
      </c>
      <c r="P6" s="142">
        <f>H6-L6</f>
        <v>-11.436504177290455</v>
      </c>
      <c r="Q6" s="142">
        <f>I6-M6</f>
        <v>7.3225331814929362</v>
      </c>
      <c r="R6" s="142">
        <f>(J6+K6)-(N6+O6)</f>
        <v>4.1139709957975157</v>
      </c>
    </row>
    <row r="7" spans="2:18" ht="18" customHeight="1">
      <c r="B7" s="143" t="s">
        <v>31</v>
      </c>
      <c r="C7" s="144">
        <v>120264</v>
      </c>
      <c r="D7" s="145">
        <v>32525</v>
      </c>
      <c r="E7" s="145">
        <v>49092</v>
      </c>
      <c r="F7" s="146">
        <v>28135</v>
      </c>
      <c r="G7" s="147">
        <v>10512</v>
      </c>
      <c r="H7" s="148">
        <f t="shared" ref="H7:K24" si="1">IF(D7="x","x",IF(D7="-","-",D7/$C7*100))</f>
        <v>27.044668396195036</v>
      </c>
      <c r="I7" s="149">
        <f t="shared" si="0"/>
        <v>40.820195569746559</v>
      </c>
      <c r="J7" s="148">
        <f t="shared" si="0"/>
        <v>23.394365728730126</v>
      </c>
      <c r="K7" s="150">
        <f t="shared" si="0"/>
        <v>8.7407703053282777</v>
      </c>
      <c r="L7" s="151">
        <v>32</v>
      </c>
      <c r="M7" s="152">
        <v>44</v>
      </c>
      <c r="N7" s="153">
        <v>21</v>
      </c>
      <c r="O7" s="152">
        <v>3</v>
      </c>
      <c r="P7" s="154">
        <f t="shared" ref="P7:Q24" si="2">H7-L7</f>
        <v>-4.9553316038049644</v>
      </c>
      <c r="Q7" s="154">
        <f t="shared" si="2"/>
        <v>-3.1798044302534407</v>
      </c>
      <c r="R7" s="154">
        <f>(J7+K7)-(N7+O7)</f>
        <v>8.1351360340584051</v>
      </c>
    </row>
    <row r="8" spans="2:18" ht="18" customHeight="1">
      <c r="B8" s="155" t="s">
        <v>32</v>
      </c>
      <c r="C8" s="135">
        <v>52946</v>
      </c>
      <c r="D8" s="136">
        <v>482</v>
      </c>
      <c r="E8" s="136">
        <v>20655</v>
      </c>
      <c r="F8" s="137">
        <v>1614</v>
      </c>
      <c r="G8" s="138">
        <v>30195</v>
      </c>
      <c r="H8" s="156">
        <f t="shared" si="1"/>
        <v>0.91036150039663055</v>
      </c>
      <c r="I8" s="157">
        <f t="shared" si="0"/>
        <v>39.011445623843159</v>
      </c>
      <c r="J8" s="156">
        <f t="shared" si="0"/>
        <v>3.0483889245646507</v>
      </c>
      <c r="K8" s="158">
        <f t="shared" si="0"/>
        <v>57.029803951195554</v>
      </c>
      <c r="L8" s="159">
        <v>9</v>
      </c>
      <c r="M8" s="141">
        <v>38</v>
      </c>
      <c r="N8" s="140">
        <v>43</v>
      </c>
      <c r="O8" s="141">
        <v>10</v>
      </c>
      <c r="P8" s="142">
        <f t="shared" si="2"/>
        <v>-8.0896384996033692</v>
      </c>
      <c r="Q8" s="142">
        <f t="shared" si="2"/>
        <v>1.0114456238431586</v>
      </c>
      <c r="R8" s="142">
        <f>(J8+K8)-(N8+O8)</f>
        <v>7.0781928757602017</v>
      </c>
    </row>
    <row r="9" spans="2:18" ht="18" customHeight="1">
      <c r="B9" s="143" t="s">
        <v>33</v>
      </c>
      <c r="C9" s="144">
        <v>34449</v>
      </c>
      <c r="D9" s="145">
        <v>359</v>
      </c>
      <c r="E9" s="145">
        <v>11043</v>
      </c>
      <c r="F9" s="146">
        <v>12774</v>
      </c>
      <c r="G9" s="147">
        <v>10273</v>
      </c>
      <c r="H9" s="148">
        <f t="shared" si="1"/>
        <v>1.0421202357107608</v>
      </c>
      <c r="I9" s="149">
        <f t="shared" si="0"/>
        <v>32.05608290516416</v>
      </c>
      <c r="J9" s="148">
        <f t="shared" si="0"/>
        <v>37.08090220325699</v>
      </c>
      <c r="K9" s="150">
        <f t="shared" si="0"/>
        <v>29.820894655868095</v>
      </c>
      <c r="L9" s="151">
        <v>3</v>
      </c>
      <c r="M9" s="152">
        <v>28</v>
      </c>
      <c r="N9" s="153">
        <v>61</v>
      </c>
      <c r="O9" s="152">
        <v>8</v>
      </c>
      <c r="P9" s="154">
        <f t="shared" si="2"/>
        <v>-1.9578797642892392</v>
      </c>
      <c r="Q9" s="154">
        <f t="shared" si="2"/>
        <v>4.0560829051641605</v>
      </c>
      <c r="R9" s="154">
        <f t="shared" ref="R9:R24" si="3">(J9+K9)-(N9+O9)</f>
        <v>-2.0982031408749151</v>
      </c>
    </row>
    <row r="10" spans="2:18" ht="18" customHeight="1">
      <c r="B10" s="155" t="s">
        <v>34</v>
      </c>
      <c r="C10" s="135">
        <v>6192</v>
      </c>
      <c r="D10" s="136">
        <v>493</v>
      </c>
      <c r="E10" s="136">
        <v>2494</v>
      </c>
      <c r="F10" s="137">
        <v>3111</v>
      </c>
      <c r="G10" s="138">
        <v>94</v>
      </c>
      <c r="H10" s="156">
        <f t="shared" si="1"/>
        <v>7.9618863049095605</v>
      </c>
      <c r="I10" s="157">
        <f t="shared" si="0"/>
        <v>40.277777777777779</v>
      </c>
      <c r="J10" s="156">
        <f t="shared" si="0"/>
        <v>50.242248062015506</v>
      </c>
      <c r="K10" s="158">
        <f t="shared" si="0"/>
        <v>1.5180878552971577</v>
      </c>
      <c r="L10" s="159">
        <v>16</v>
      </c>
      <c r="M10" s="141">
        <v>55</v>
      </c>
      <c r="N10" s="140">
        <v>27</v>
      </c>
      <c r="O10" s="141">
        <v>2</v>
      </c>
      <c r="P10" s="142">
        <f t="shared" si="2"/>
        <v>-8.0381136950904395</v>
      </c>
      <c r="Q10" s="142">
        <f t="shared" si="2"/>
        <v>-14.722222222222221</v>
      </c>
      <c r="R10" s="142">
        <f t="shared" si="3"/>
        <v>22.760335917312666</v>
      </c>
    </row>
    <row r="11" spans="2:18" ht="18" customHeight="1">
      <c r="B11" s="143" t="s">
        <v>35</v>
      </c>
      <c r="C11" s="144">
        <v>29159</v>
      </c>
      <c r="D11" s="145">
        <v>9877</v>
      </c>
      <c r="E11" s="145">
        <v>3511</v>
      </c>
      <c r="F11" s="146">
        <v>11476</v>
      </c>
      <c r="G11" s="147">
        <v>4295</v>
      </c>
      <c r="H11" s="148">
        <f t="shared" si="1"/>
        <v>33.872903734695974</v>
      </c>
      <c r="I11" s="149">
        <f t="shared" si="0"/>
        <v>12.040879316849001</v>
      </c>
      <c r="J11" s="148">
        <f t="shared" si="0"/>
        <v>39.35663088583285</v>
      </c>
      <c r="K11" s="150">
        <f t="shared" si="0"/>
        <v>14.729586062622174</v>
      </c>
      <c r="L11" s="151">
        <v>18</v>
      </c>
      <c r="M11" s="152">
        <v>45</v>
      </c>
      <c r="N11" s="153">
        <v>34</v>
      </c>
      <c r="O11" s="152">
        <v>3</v>
      </c>
      <c r="P11" s="154">
        <f t="shared" si="2"/>
        <v>15.872903734695974</v>
      </c>
      <c r="Q11" s="154">
        <f t="shared" si="2"/>
        <v>-32.959120683150999</v>
      </c>
      <c r="R11" s="154">
        <f t="shared" si="3"/>
        <v>17.086216948455025</v>
      </c>
    </row>
    <row r="12" spans="2:18" ht="18" customHeight="1">
      <c r="B12" s="155" t="s">
        <v>36</v>
      </c>
      <c r="C12" s="135">
        <v>58915</v>
      </c>
      <c r="D12" s="136">
        <v>6437</v>
      </c>
      <c r="E12" s="136">
        <v>17575</v>
      </c>
      <c r="F12" s="137">
        <v>15791</v>
      </c>
      <c r="G12" s="138">
        <v>19112</v>
      </c>
      <c r="H12" s="156">
        <f t="shared" si="1"/>
        <v>10.925910209624035</v>
      </c>
      <c r="I12" s="157">
        <f t="shared" si="0"/>
        <v>29.831112619876095</v>
      </c>
      <c r="J12" s="156">
        <f t="shared" si="0"/>
        <v>26.803021301875585</v>
      </c>
      <c r="K12" s="158">
        <f t="shared" si="0"/>
        <v>32.439955868624288</v>
      </c>
      <c r="L12" s="159">
        <v>25</v>
      </c>
      <c r="M12" s="141">
        <v>45</v>
      </c>
      <c r="N12" s="140">
        <v>26</v>
      </c>
      <c r="O12" s="141">
        <v>4</v>
      </c>
      <c r="P12" s="142">
        <f t="shared" si="2"/>
        <v>-14.074089790375965</v>
      </c>
      <c r="Q12" s="142">
        <f t="shared" si="2"/>
        <v>-15.168887380123905</v>
      </c>
      <c r="R12" s="142">
        <f t="shared" si="3"/>
        <v>29.24297717049987</v>
      </c>
    </row>
    <row r="13" spans="2:18" ht="18" customHeight="1">
      <c r="B13" s="143" t="s">
        <v>37</v>
      </c>
      <c r="C13" s="144">
        <v>21910</v>
      </c>
      <c r="D13" s="145">
        <v>35</v>
      </c>
      <c r="E13" s="145">
        <v>4461</v>
      </c>
      <c r="F13" s="146">
        <v>2</v>
      </c>
      <c r="G13" s="147">
        <v>17412</v>
      </c>
      <c r="H13" s="148">
        <f t="shared" si="1"/>
        <v>0.15974440894568689</v>
      </c>
      <c r="I13" s="149">
        <f t="shared" si="0"/>
        <v>20.360565951620266</v>
      </c>
      <c r="J13" s="148">
        <f t="shared" si="0"/>
        <v>9.1282519397535376E-3</v>
      </c>
      <c r="K13" s="150">
        <f t="shared" si="0"/>
        <v>79.4705613874943</v>
      </c>
      <c r="L13" s="151">
        <v>3</v>
      </c>
      <c r="M13" s="152">
        <v>18</v>
      </c>
      <c r="N13" s="153">
        <v>66</v>
      </c>
      <c r="O13" s="152">
        <v>13</v>
      </c>
      <c r="P13" s="154">
        <f t="shared" si="2"/>
        <v>-2.840255591054313</v>
      </c>
      <c r="Q13" s="154">
        <f t="shared" si="2"/>
        <v>2.3605659516202664</v>
      </c>
      <c r="R13" s="154">
        <f t="shared" si="3"/>
        <v>0.4796896394340564</v>
      </c>
    </row>
    <row r="14" spans="2:18" ht="18" customHeight="1">
      <c r="B14" s="155" t="s">
        <v>38</v>
      </c>
      <c r="C14" s="135">
        <v>77311</v>
      </c>
      <c r="D14" s="136">
        <v>18505</v>
      </c>
      <c r="E14" s="136">
        <v>27394</v>
      </c>
      <c r="F14" s="137">
        <v>26315</v>
      </c>
      <c r="G14" s="138">
        <v>5097</v>
      </c>
      <c r="H14" s="156">
        <f t="shared" si="1"/>
        <v>23.935791801942802</v>
      </c>
      <c r="I14" s="157">
        <f t="shared" si="0"/>
        <v>35.43350881504572</v>
      </c>
      <c r="J14" s="156">
        <f t="shared" si="0"/>
        <v>34.037847136888672</v>
      </c>
      <c r="K14" s="158">
        <f t="shared" si="0"/>
        <v>6.5928522461228027</v>
      </c>
      <c r="L14" s="159">
        <v>28</v>
      </c>
      <c r="M14" s="141">
        <v>40</v>
      </c>
      <c r="N14" s="140">
        <v>29</v>
      </c>
      <c r="O14" s="141">
        <v>3</v>
      </c>
      <c r="P14" s="142">
        <f t="shared" si="2"/>
        <v>-4.064208198057198</v>
      </c>
      <c r="Q14" s="142">
        <f t="shared" si="2"/>
        <v>-4.5664911849542804</v>
      </c>
      <c r="R14" s="142">
        <f t="shared" si="3"/>
        <v>8.6306993830114749</v>
      </c>
    </row>
    <row r="15" spans="2:18" ht="18" customHeight="1">
      <c r="B15" s="143" t="s">
        <v>39</v>
      </c>
      <c r="C15" s="144">
        <v>157955</v>
      </c>
      <c r="D15" s="145">
        <v>15944</v>
      </c>
      <c r="E15" s="145">
        <v>64629</v>
      </c>
      <c r="F15" s="146">
        <v>15231</v>
      </c>
      <c r="G15" s="147">
        <v>62151</v>
      </c>
      <c r="H15" s="148">
        <f t="shared" si="1"/>
        <v>10.094014117944985</v>
      </c>
      <c r="I15" s="149">
        <f t="shared" si="0"/>
        <v>40.916083694723184</v>
      </c>
      <c r="J15" s="148">
        <f t="shared" si="0"/>
        <v>9.6426197334683916</v>
      </c>
      <c r="K15" s="150">
        <f t="shared" si="0"/>
        <v>39.347282453863443</v>
      </c>
      <c r="L15" s="151">
        <v>18</v>
      </c>
      <c r="M15" s="152">
        <v>47</v>
      </c>
      <c r="N15" s="153">
        <v>30</v>
      </c>
      <c r="O15" s="152">
        <v>5</v>
      </c>
      <c r="P15" s="154">
        <f t="shared" si="2"/>
        <v>-7.9059858820550151</v>
      </c>
      <c r="Q15" s="154">
        <f t="shared" si="2"/>
        <v>-6.0839163052768157</v>
      </c>
      <c r="R15" s="154">
        <f t="shared" si="3"/>
        <v>13.989902187331836</v>
      </c>
    </row>
    <row r="16" spans="2:18" ht="18" customHeight="1">
      <c r="B16" s="155" t="s">
        <v>40</v>
      </c>
      <c r="C16" s="135">
        <v>35511</v>
      </c>
      <c r="D16" s="136">
        <v>1991</v>
      </c>
      <c r="E16" s="136">
        <v>12532</v>
      </c>
      <c r="F16" s="137">
        <v>3993</v>
      </c>
      <c r="G16" s="138">
        <v>16995</v>
      </c>
      <c r="H16" s="156">
        <f t="shared" si="1"/>
        <v>5.6067134127453464</v>
      </c>
      <c r="I16" s="157">
        <f t="shared" si="0"/>
        <v>35.290473374447359</v>
      </c>
      <c r="J16" s="156">
        <f t="shared" si="0"/>
        <v>11.244403142688181</v>
      </c>
      <c r="K16" s="158">
        <f t="shared" si="0"/>
        <v>47.85841007011912</v>
      </c>
      <c r="L16" s="159">
        <v>21</v>
      </c>
      <c r="M16" s="141">
        <v>41</v>
      </c>
      <c r="N16" s="140">
        <v>30</v>
      </c>
      <c r="O16" s="141">
        <v>8</v>
      </c>
      <c r="P16" s="142">
        <f t="shared" si="2"/>
        <v>-15.393286587254654</v>
      </c>
      <c r="Q16" s="142">
        <f t="shared" si="2"/>
        <v>-5.7095266255526411</v>
      </c>
      <c r="R16" s="142">
        <f t="shared" si="3"/>
        <v>21.102813212807305</v>
      </c>
    </row>
    <row r="17" spans="2:18" ht="18" customHeight="1">
      <c r="B17" s="143" t="s">
        <v>41</v>
      </c>
      <c r="C17" s="144">
        <v>7963</v>
      </c>
      <c r="D17" s="145">
        <v>342</v>
      </c>
      <c r="E17" s="145">
        <v>1087</v>
      </c>
      <c r="F17" s="146">
        <v>604</v>
      </c>
      <c r="G17" s="147">
        <v>5930</v>
      </c>
      <c r="H17" s="148">
        <f t="shared" si="1"/>
        <v>4.2948637448197911</v>
      </c>
      <c r="I17" s="149">
        <f t="shared" si="0"/>
        <v>13.650634183096825</v>
      </c>
      <c r="J17" s="148">
        <f t="shared" si="0"/>
        <v>7.5850809996232575</v>
      </c>
      <c r="K17" s="150">
        <f t="shared" si="0"/>
        <v>74.469421072460136</v>
      </c>
      <c r="L17" s="151">
        <v>12</v>
      </c>
      <c r="M17" s="152">
        <v>42</v>
      </c>
      <c r="N17" s="153">
        <v>36</v>
      </c>
      <c r="O17" s="152">
        <v>10</v>
      </c>
      <c r="P17" s="154">
        <f t="shared" si="2"/>
        <v>-7.7051362551802089</v>
      </c>
      <c r="Q17" s="154">
        <f t="shared" si="2"/>
        <v>-28.349365816903173</v>
      </c>
      <c r="R17" s="154">
        <f t="shared" si="3"/>
        <v>36.054502072083395</v>
      </c>
    </row>
    <row r="18" spans="2:18" ht="18" customHeight="1">
      <c r="B18" s="155" t="s">
        <v>42</v>
      </c>
      <c r="C18" s="135">
        <v>53911</v>
      </c>
      <c r="D18" s="136">
        <v>1611</v>
      </c>
      <c r="E18" s="136">
        <v>6419</v>
      </c>
      <c r="F18" s="137">
        <v>8319</v>
      </c>
      <c r="G18" s="138">
        <v>37562</v>
      </c>
      <c r="H18" s="156">
        <f t="shared" si="1"/>
        <v>2.9882584259242084</v>
      </c>
      <c r="I18" s="157">
        <f t="shared" si="0"/>
        <v>11.906660978279016</v>
      </c>
      <c r="J18" s="156">
        <f t="shared" si="0"/>
        <v>15.430988110033203</v>
      </c>
      <c r="K18" s="158">
        <f t="shared" si="0"/>
        <v>69.674092485763566</v>
      </c>
      <c r="L18" s="159">
        <v>4</v>
      </c>
      <c r="M18" s="141">
        <v>24</v>
      </c>
      <c r="N18" s="140">
        <v>65</v>
      </c>
      <c r="O18" s="141">
        <v>6</v>
      </c>
      <c r="P18" s="142">
        <f t="shared" si="2"/>
        <v>-1.0117415740757916</v>
      </c>
      <c r="Q18" s="142">
        <f t="shared" si="2"/>
        <v>-12.093339021720984</v>
      </c>
      <c r="R18" s="142">
        <f t="shared" si="3"/>
        <v>14.105080595796764</v>
      </c>
    </row>
    <row r="19" spans="2:18" ht="18" customHeight="1">
      <c r="B19" s="143" t="s">
        <v>43</v>
      </c>
      <c r="C19" s="144">
        <v>28963</v>
      </c>
      <c r="D19" s="145">
        <v>2177</v>
      </c>
      <c r="E19" s="145">
        <v>2934</v>
      </c>
      <c r="F19" s="146">
        <v>9664</v>
      </c>
      <c r="G19" s="147">
        <v>14188</v>
      </c>
      <c r="H19" s="148">
        <f t="shared" si="1"/>
        <v>7.5164865518074793</v>
      </c>
      <c r="I19" s="149">
        <f t="shared" si="0"/>
        <v>10.130166073956428</v>
      </c>
      <c r="J19" s="148">
        <f t="shared" si="0"/>
        <v>33.366709249732416</v>
      </c>
      <c r="K19" s="150">
        <f t="shared" si="0"/>
        <v>48.986638124503678</v>
      </c>
      <c r="L19" s="151">
        <v>7</v>
      </c>
      <c r="M19" s="152">
        <v>20</v>
      </c>
      <c r="N19" s="153">
        <v>59</v>
      </c>
      <c r="O19" s="152">
        <v>14</v>
      </c>
      <c r="P19" s="154">
        <f t="shared" si="2"/>
        <v>0.51648655180747927</v>
      </c>
      <c r="Q19" s="154">
        <f t="shared" si="2"/>
        <v>-9.8698339260435723</v>
      </c>
      <c r="R19" s="154">
        <f t="shared" si="3"/>
        <v>9.353347374236094</v>
      </c>
    </row>
    <row r="20" spans="2:18" ht="18" customHeight="1">
      <c r="B20" s="155" t="s">
        <v>44</v>
      </c>
      <c r="C20" s="135">
        <v>27873</v>
      </c>
      <c r="D20" s="136">
        <v>4324</v>
      </c>
      <c r="E20" s="136">
        <v>10277</v>
      </c>
      <c r="F20" s="137">
        <v>10253</v>
      </c>
      <c r="G20" s="138">
        <v>3019</v>
      </c>
      <c r="H20" s="156">
        <f t="shared" si="1"/>
        <v>15.513220679510637</v>
      </c>
      <c r="I20" s="157">
        <f t="shared" si="0"/>
        <v>36.870806874035807</v>
      </c>
      <c r="J20" s="156">
        <f t="shared" si="0"/>
        <v>36.78470204140207</v>
      </c>
      <c r="K20" s="158">
        <f t="shared" si="0"/>
        <v>10.831270405051484</v>
      </c>
      <c r="L20" s="159">
        <v>25</v>
      </c>
      <c r="M20" s="141">
        <v>50</v>
      </c>
      <c r="N20" s="140">
        <v>22</v>
      </c>
      <c r="O20" s="141">
        <v>4</v>
      </c>
      <c r="P20" s="142">
        <f t="shared" si="2"/>
        <v>-9.4867793204893633</v>
      </c>
      <c r="Q20" s="142">
        <f t="shared" si="2"/>
        <v>-13.129193125964193</v>
      </c>
      <c r="R20" s="142">
        <f t="shared" si="3"/>
        <v>21.615972446453554</v>
      </c>
    </row>
    <row r="21" spans="2:18" ht="18" customHeight="1">
      <c r="B21" s="143" t="s">
        <v>45</v>
      </c>
      <c r="C21" s="160">
        <v>26752</v>
      </c>
      <c r="D21" s="161">
        <v>516</v>
      </c>
      <c r="E21" s="161">
        <v>946</v>
      </c>
      <c r="F21" s="146">
        <v>4832</v>
      </c>
      <c r="G21" s="162">
        <v>20458</v>
      </c>
      <c r="H21" s="148">
        <f t="shared" si="1"/>
        <v>1.9288277511961722</v>
      </c>
      <c r="I21" s="149">
        <f t="shared" si="0"/>
        <v>3.5361842105263155</v>
      </c>
      <c r="J21" s="148">
        <f t="shared" si="0"/>
        <v>18.062200956937797</v>
      </c>
      <c r="K21" s="150">
        <f t="shared" si="0"/>
        <v>76.472787081339703</v>
      </c>
      <c r="L21" s="163">
        <v>7</v>
      </c>
      <c r="M21" s="164">
        <v>16</v>
      </c>
      <c r="N21" s="165">
        <v>62</v>
      </c>
      <c r="O21" s="164">
        <v>15</v>
      </c>
      <c r="P21" s="166">
        <f t="shared" si="2"/>
        <v>-5.071172248803828</v>
      </c>
      <c r="Q21" s="166">
        <f t="shared" si="2"/>
        <v>-12.463815789473685</v>
      </c>
      <c r="R21" s="166">
        <f t="shared" si="3"/>
        <v>17.534988038277504</v>
      </c>
    </row>
    <row r="22" spans="2:18" ht="18" customHeight="1">
      <c r="B22" s="167" t="s">
        <v>46</v>
      </c>
      <c r="C22" s="168">
        <v>218931</v>
      </c>
      <c r="D22" s="169">
        <v>5180</v>
      </c>
      <c r="E22" s="169">
        <v>46458</v>
      </c>
      <c r="F22" s="170">
        <v>37205</v>
      </c>
      <c r="G22" s="171">
        <v>130088</v>
      </c>
      <c r="H22" s="172">
        <f t="shared" si="1"/>
        <v>2.3660422690254008</v>
      </c>
      <c r="I22" s="173">
        <f t="shared" si="1"/>
        <v>21.220384504706963</v>
      </c>
      <c r="J22" s="173">
        <f t="shared" si="1"/>
        <v>16.993938729554063</v>
      </c>
      <c r="K22" s="173">
        <f t="shared" si="1"/>
        <v>59.419634496713577</v>
      </c>
      <c r="L22" s="174">
        <v>6</v>
      </c>
      <c r="M22" s="175">
        <v>26</v>
      </c>
      <c r="N22" s="174">
        <v>58</v>
      </c>
      <c r="O22" s="175">
        <v>10</v>
      </c>
      <c r="P22" s="176">
        <f t="shared" si="2"/>
        <v>-3.6339577309745992</v>
      </c>
      <c r="Q22" s="176">
        <f t="shared" si="2"/>
        <v>-4.7796154952930365</v>
      </c>
      <c r="R22" s="176">
        <f t="shared" si="3"/>
        <v>8.4135732262676441</v>
      </c>
    </row>
    <row r="23" spans="2:18" ht="18" customHeight="1">
      <c r="B23" s="155" t="s">
        <v>47</v>
      </c>
      <c r="C23" s="177">
        <v>620370</v>
      </c>
      <c r="D23" s="178">
        <v>108858</v>
      </c>
      <c r="E23" s="178">
        <v>236540</v>
      </c>
      <c r="F23" s="178">
        <v>129440</v>
      </c>
      <c r="G23" s="137">
        <v>145532</v>
      </c>
      <c r="H23" s="157">
        <f t="shared" si="1"/>
        <v>17.547270177474733</v>
      </c>
      <c r="I23" s="139">
        <f t="shared" si="1"/>
        <v>38.128858584393186</v>
      </c>
      <c r="J23" s="156">
        <f t="shared" si="1"/>
        <v>20.86496768057772</v>
      </c>
      <c r="K23" s="157">
        <f t="shared" si="1"/>
        <v>23.458903557554361</v>
      </c>
      <c r="L23" s="140">
        <v>25</v>
      </c>
      <c r="M23" s="141">
        <v>44</v>
      </c>
      <c r="N23" s="140">
        <v>27</v>
      </c>
      <c r="O23" s="141">
        <v>4</v>
      </c>
      <c r="P23" s="142">
        <f t="shared" si="2"/>
        <v>-7.4527298225252672</v>
      </c>
      <c r="Q23" s="142">
        <f t="shared" si="2"/>
        <v>-5.8711414156068145</v>
      </c>
      <c r="R23" s="142">
        <f t="shared" si="3"/>
        <v>13.323871238132085</v>
      </c>
    </row>
    <row r="24" spans="2:18" ht="18" customHeight="1">
      <c r="B24" s="179" t="s">
        <v>48</v>
      </c>
      <c r="C24" s="180">
        <v>839301</v>
      </c>
      <c r="D24" s="181">
        <v>114038</v>
      </c>
      <c r="E24" s="181">
        <v>282998</v>
      </c>
      <c r="F24" s="182">
        <v>166645</v>
      </c>
      <c r="G24" s="183">
        <v>275620</v>
      </c>
      <c r="H24" s="184">
        <f t="shared" si="1"/>
        <v>13.587258921411985</v>
      </c>
      <c r="I24" s="185">
        <f t="shared" si="1"/>
        <v>33.718296534854595</v>
      </c>
      <c r="J24" s="186">
        <f t="shared" si="1"/>
        <v>19.85521284974044</v>
      </c>
      <c r="K24" s="184">
        <f t="shared" si="1"/>
        <v>32.839231693992978</v>
      </c>
      <c r="L24" s="187">
        <v>21</v>
      </c>
      <c r="M24" s="188">
        <v>40</v>
      </c>
      <c r="N24" s="187">
        <v>33</v>
      </c>
      <c r="O24" s="188">
        <v>6</v>
      </c>
      <c r="P24" s="189">
        <f t="shared" si="2"/>
        <v>-7.4127410785880148</v>
      </c>
      <c r="Q24" s="189">
        <f t="shared" si="2"/>
        <v>-6.2817034651454051</v>
      </c>
      <c r="R24" s="189">
        <f t="shared" si="3"/>
        <v>13.694444543733418</v>
      </c>
    </row>
    <row r="25" spans="2:18" ht="18" customHeight="1">
      <c r="B25" s="245" t="s">
        <v>49</v>
      </c>
      <c r="C25" s="245"/>
      <c r="D25" s="245"/>
      <c r="E25" s="245"/>
      <c r="F25" s="245"/>
      <c r="G25" s="245"/>
      <c r="H25" s="245"/>
      <c r="I25" s="245"/>
      <c r="J25" s="245"/>
      <c r="K25" s="245"/>
      <c r="L25" s="245"/>
      <c r="M25" s="245"/>
      <c r="N25" s="245"/>
      <c r="O25" s="245"/>
      <c r="P25" s="245"/>
      <c r="Q25" s="245"/>
      <c r="R25" s="245"/>
    </row>
    <row r="26" spans="2:18" ht="14.4" customHeight="1">
      <c r="B26" s="246" t="s">
        <v>50</v>
      </c>
      <c r="C26" s="246"/>
      <c r="D26" s="246"/>
      <c r="E26" s="246"/>
      <c r="F26" s="246"/>
      <c r="G26" s="246"/>
      <c r="H26" s="246"/>
      <c r="I26" s="246"/>
      <c r="J26" s="246"/>
      <c r="K26" s="246"/>
      <c r="L26" s="246"/>
      <c r="M26" s="246"/>
      <c r="N26" s="246"/>
      <c r="O26" s="246"/>
      <c r="P26" s="246"/>
      <c r="Q26" s="246"/>
      <c r="R26" s="246"/>
    </row>
    <row r="27" spans="2:18" ht="30.75" customHeight="1">
      <c r="B27" s="247" t="s">
        <v>51</v>
      </c>
      <c r="C27" s="247"/>
      <c r="D27" s="247"/>
      <c r="E27" s="247"/>
      <c r="F27" s="247"/>
      <c r="G27" s="247"/>
      <c r="H27" s="247"/>
      <c r="I27" s="247"/>
      <c r="J27" s="247"/>
      <c r="K27" s="247"/>
      <c r="L27" s="247"/>
      <c r="M27" s="247"/>
      <c r="N27" s="247"/>
      <c r="O27" s="247"/>
      <c r="P27" s="247"/>
      <c r="Q27" s="247"/>
      <c r="R27" s="247"/>
    </row>
    <row r="28" spans="2:18" ht="36.75" customHeight="1">
      <c r="B28" s="249" t="s">
        <v>93</v>
      </c>
      <c r="C28" s="249"/>
      <c r="D28" s="249"/>
      <c r="E28" s="249"/>
      <c r="F28" s="249"/>
      <c r="G28" s="249"/>
      <c r="H28" s="249"/>
      <c r="I28" s="249"/>
      <c r="J28" s="249"/>
      <c r="K28" s="249"/>
      <c r="L28" s="249"/>
      <c r="M28" s="249"/>
      <c r="N28" s="249"/>
      <c r="O28" s="249"/>
      <c r="P28" s="249"/>
      <c r="Q28" s="249"/>
      <c r="R28" s="249"/>
    </row>
    <row r="29" spans="2:18" ht="34.5" customHeight="1">
      <c r="B29" s="227" t="s">
        <v>68</v>
      </c>
      <c r="C29" s="227"/>
      <c r="D29" s="227"/>
      <c r="E29" s="227"/>
      <c r="F29" s="227"/>
      <c r="G29" s="227"/>
      <c r="H29" s="227"/>
      <c r="I29" s="227"/>
      <c r="J29" s="227"/>
      <c r="K29" s="227"/>
      <c r="L29" s="227"/>
      <c r="M29" s="227"/>
      <c r="N29" s="227"/>
      <c r="O29" s="227"/>
      <c r="P29" s="227"/>
      <c r="Q29" s="227"/>
      <c r="R29" s="227"/>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ignoredErrors>
    <ignoredError sqref="R6:R2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BDFB2-D1FF-4DC9-8E98-76312A988964}">
  <dimension ref="B2:R29"/>
  <sheetViews>
    <sheetView topLeftCell="C1" workbookViewId="0">
      <selection activeCell="P3" sqref="P3:R3"/>
    </sheetView>
  </sheetViews>
  <sheetFormatPr baseColWidth="10" defaultColWidth="9.09765625" defaultRowHeight="15.6"/>
  <cols>
    <col min="2" max="2" width="24.8984375" customWidth="1"/>
    <col min="3" max="3" width="23.09765625" customWidth="1"/>
    <col min="4" max="18" width="15.19921875" customWidth="1"/>
  </cols>
  <sheetData>
    <row r="2" spans="2:18" ht="20.25" customHeight="1">
      <c r="B2" s="251" t="s">
        <v>6</v>
      </c>
      <c r="C2" s="251"/>
      <c r="D2" s="251"/>
      <c r="E2" s="251"/>
      <c r="F2" s="251"/>
      <c r="G2" s="251"/>
      <c r="H2" s="251"/>
      <c r="I2" s="251"/>
      <c r="J2" s="251"/>
      <c r="K2" s="251"/>
      <c r="L2" s="251"/>
      <c r="M2" s="251"/>
      <c r="N2" s="251"/>
      <c r="O2" s="251"/>
      <c r="P2" s="251"/>
      <c r="Q2" s="251"/>
      <c r="R2" s="251"/>
    </row>
    <row r="3" spans="2:18" ht="35.25" customHeight="1">
      <c r="B3" s="252" t="s">
        <v>19</v>
      </c>
      <c r="C3" s="252" t="s">
        <v>20</v>
      </c>
      <c r="D3" s="255" t="s">
        <v>21</v>
      </c>
      <c r="E3" s="256"/>
      <c r="F3" s="256"/>
      <c r="G3" s="257"/>
      <c r="H3" s="255" t="s">
        <v>21</v>
      </c>
      <c r="I3" s="256"/>
      <c r="J3" s="256"/>
      <c r="K3" s="258"/>
      <c r="L3" s="259" t="s">
        <v>22</v>
      </c>
      <c r="M3" s="256"/>
      <c r="N3" s="256"/>
      <c r="O3" s="258"/>
      <c r="P3" s="259" t="s">
        <v>83</v>
      </c>
      <c r="Q3" s="256"/>
      <c r="R3" s="257"/>
    </row>
    <row r="4" spans="2:18" ht="48.75"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7" t="s">
        <v>78</v>
      </c>
    </row>
    <row r="5" spans="2:18">
      <c r="B5" s="254"/>
      <c r="C5" s="22" t="s">
        <v>27</v>
      </c>
      <c r="D5" s="260" t="s">
        <v>27</v>
      </c>
      <c r="E5" s="261"/>
      <c r="F5" s="261"/>
      <c r="G5" s="262"/>
      <c r="H5" s="260" t="s">
        <v>28</v>
      </c>
      <c r="I5" s="261"/>
      <c r="J5" s="261"/>
      <c r="K5" s="263"/>
      <c r="L5" s="264" t="s">
        <v>28</v>
      </c>
      <c r="M5" s="265"/>
      <c r="N5" s="265"/>
      <c r="O5" s="266"/>
      <c r="P5" s="264" t="s">
        <v>29</v>
      </c>
      <c r="Q5" s="265"/>
      <c r="R5" s="265"/>
    </row>
    <row r="6" spans="2:18">
      <c r="B6" s="2" t="s">
        <v>30</v>
      </c>
      <c r="C6" s="23">
        <v>94154</v>
      </c>
      <c r="D6" s="9">
        <v>17613</v>
      </c>
      <c r="E6" s="9">
        <v>44349</v>
      </c>
      <c r="F6" s="10">
        <v>13738</v>
      </c>
      <c r="G6" s="14">
        <v>18454</v>
      </c>
      <c r="H6" s="97">
        <v>18.706587080740064</v>
      </c>
      <c r="I6" s="97">
        <v>47.10261911336746</v>
      </c>
      <c r="J6" s="97">
        <v>14.590989230409754</v>
      </c>
      <c r="K6" s="97">
        <v>19.599804575482722</v>
      </c>
      <c r="L6" s="98">
        <v>30</v>
      </c>
      <c r="M6" s="99">
        <v>40</v>
      </c>
      <c r="N6" s="98">
        <v>24</v>
      </c>
      <c r="O6" s="99">
        <v>4</v>
      </c>
      <c r="P6" s="100">
        <f>H6-L6</f>
        <v>-11.293412919259936</v>
      </c>
      <c r="Q6" s="100">
        <f>I6-M6</f>
        <v>7.1026191133674601</v>
      </c>
      <c r="R6" s="142">
        <f>(J6+K6)-(N6+O6)</f>
        <v>6.1907938058924756</v>
      </c>
    </row>
    <row r="7" spans="2:18">
      <c r="B7" s="6" t="s">
        <v>31</v>
      </c>
      <c r="C7" s="24">
        <v>113353</v>
      </c>
      <c r="D7" s="12">
        <v>31223</v>
      </c>
      <c r="E7" s="12">
        <v>44836</v>
      </c>
      <c r="F7" s="13">
        <v>26601</v>
      </c>
      <c r="G7" s="11">
        <v>10693</v>
      </c>
      <c r="H7" s="101">
        <v>27.544926027542278</v>
      </c>
      <c r="I7" s="102">
        <v>39.554312633984104</v>
      </c>
      <c r="J7" s="101">
        <v>23.467398304411883</v>
      </c>
      <c r="K7" s="103">
        <v>9.4333630340617365</v>
      </c>
      <c r="L7" s="104">
        <v>32</v>
      </c>
      <c r="M7" s="105">
        <v>40</v>
      </c>
      <c r="N7" s="106">
        <v>21</v>
      </c>
      <c r="O7" s="105">
        <v>6</v>
      </c>
      <c r="P7" s="107">
        <f t="shared" ref="P7:Q24" si="0">H7-L7</f>
        <v>-4.455073972457722</v>
      </c>
      <c r="Q7" s="107">
        <f t="shared" si="0"/>
        <v>-0.4456873660158962</v>
      </c>
      <c r="R7" s="154">
        <f>(J7+K7)-(N7+O7)</f>
        <v>5.9007613384736217</v>
      </c>
    </row>
    <row r="8" spans="2:18">
      <c r="B8" s="3" t="s">
        <v>32</v>
      </c>
      <c r="C8" s="23">
        <v>51909</v>
      </c>
      <c r="D8" s="9">
        <v>394</v>
      </c>
      <c r="E8" s="9">
        <v>19055</v>
      </c>
      <c r="F8" s="10">
        <v>1664</v>
      </c>
      <c r="G8" s="14">
        <v>30796</v>
      </c>
      <c r="H8" s="108">
        <v>0.75902059373133757</v>
      </c>
      <c r="I8" s="109">
        <v>36.708470592768109</v>
      </c>
      <c r="J8" s="108">
        <v>3.2056098171800649</v>
      </c>
      <c r="K8" s="110">
        <v>59.326898996320487</v>
      </c>
      <c r="L8" s="111">
        <v>8</v>
      </c>
      <c r="M8" s="99">
        <v>42</v>
      </c>
      <c r="N8" s="98">
        <v>40</v>
      </c>
      <c r="O8" s="99">
        <v>9</v>
      </c>
      <c r="P8" s="100">
        <f t="shared" si="0"/>
        <v>-7.2409794062686625</v>
      </c>
      <c r="Q8" s="100">
        <f t="shared" si="0"/>
        <v>-5.2915294072318915</v>
      </c>
      <c r="R8" s="142">
        <f>(J8+K8)-(N8+O8)</f>
        <v>13.532508813500556</v>
      </c>
    </row>
    <row r="9" spans="2:18">
      <c r="B9" s="6" t="s">
        <v>33</v>
      </c>
      <c r="C9" s="24">
        <v>34824</v>
      </c>
      <c r="D9" s="12">
        <v>353</v>
      </c>
      <c r="E9" s="12">
        <v>11281</v>
      </c>
      <c r="F9" s="13">
        <v>12633</v>
      </c>
      <c r="G9" s="11">
        <v>10557</v>
      </c>
      <c r="H9" s="101">
        <v>1.0136687342062947</v>
      </c>
      <c r="I9" s="102">
        <v>32.394325752354696</v>
      </c>
      <c r="J9" s="101">
        <v>36.276705720192972</v>
      </c>
      <c r="K9" s="103">
        <v>30.315299793246037</v>
      </c>
      <c r="L9" s="104">
        <v>6</v>
      </c>
      <c r="M9" s="105">
        <v>29</v>
      </c>
      <c r="N9" s="106">
        <v>55</v>
      </c>
      <c r="O9" s="105">
        <v>9</v>
      </c>
      <c r="P9" s="107">
        <f t="shared" si="0"/>
        <v>-4.9863312657937051</v>
      </c>
      <c r="Q9" s="107">
        <f t="shared" si="0"/>
        <v>3.3943257523546961</v>
      </c>
      <c r="R9" s="154">
        <f t="shared" ref="R9:R24" si="1">(J9+K9)-(N9+O9)</f>
        <v>2.5920055134390054</v>
      </c>
    </row>
    <row r="10" spans="2:18">
      <c r="B10" s="3" t="s">
        <v>34</v>
      </c>
      <c r="C10" s="23">
        <v>6070</v>
      </c>
      <c r="D10" s="9">
        <v>659</v>
      </c>
      <c r="E10" s="9">
        <v>2159</v>
      </c>
      <c r="F10" s="10">
        <v>2974</v>
      </c>
      <c r="G10" s="14">
        <v>278</v>
      </c>
      <c r="H10" s="108">
        <v>10.856672158154861</v>
      </c>
      <c r="I10" s="109">
        <v>35.568369028006593</v>
      </c>
      <c r="J10" s="108">
        <v>48.995057660626031</v>
      </c>
      <c r="K10" s="110">
        <v>4.5799011532125204</v>
      </c>
      <c r="L10" s="111">
        <v>12</v>
      </c>
      <c r="M10" s="99">
        <v>56</v>
      </c>
      <c r="N10" s="98">
        <v>28</v>
      </c>
      <c r="O10" s="99">
        <v>4</v>
      </c>
      <c r="P10" s="100">
        <f t="shared" si="0"/>
        <v>-1.1433278418451387</v>
      </c>
      <c r="Q10" s="100">
        <f t="shared" si="0"/>
        <v>-20.431630971993407</v>
      </c>
      <c r="R10" s="142">
        <f t="shared" si="1"/>
        <v>21.574958813838549</v>
      </c>
    </row>
    <row r="11" spans="2:18">
      <c r="B11" s="6" t="s">
        <v>35</v>
      </c>
      <c r="C11" s="24">
        <v>28209</v>
      </c>
      <c r="D11" s="12">
        <v>9653</v>
      </c>
      <c r="E11" s="12">
        <v>3103</v>
      </c>
      <c r="F11" s="13">
        <v>10932</v>
      </c>
      <c r="G11" s="11">
        <v>4521</v>
      </c>
      <c r="H11" s="101">
        <v>34.219575312843418</v>
      </c>
      <c r="I11" s="102">
        <v>11.000035449679181</v>
      </c>
      <c r="J11" s="101">
        <v>38.753589280017017</v>
      </c>
      <c r="K11" s="103">
        <v>16.026799957460387</v>
      </c>
      <c r="L11" s="104">
        <v>17</v>
      </c>
      <c r="M11" s="105">
        <v>40</v>
      </c>
      <c r="N11" s="106">
        <v>38</v>
      </c>
      <c r="O11" s="105">
        <v>5</v>
      </c>
      <c r="P11" s="107">
        <f t="shared" si="0"/>
        <v>17.219575312843418</v>
      </c>
      <c r="Q11" s="107">
        <f t="shared" si="0"/>
        <v>-28.999964550320819</v>
      </c>
      <c r="R11" s="154">
        <f t="shared" si="1"/>
        <v>11.780389237477408</v>
      </c>
    </row>
    <row r="12" spans="2:18">
      <c r="B12" s="3" t="s">
        <v>36</v>
      </c>
      <c r="C12" s="23">
        <v>56588</v>
      </c>
      <c r="D12" s="9">
        <v>6466</v>
      </c>
      <c r="E12" s="9">
        <v>16601</v>
      </c>
      <c r="F12" s="10">
        <v>14946</v>
      </c>
      <c r="G12" s="14">
        <v>18575</v>
      </c>
      <c r="H12" s="108">
        <v>11.42645083763342</v>
      </c>
      <c r="I12" s="109">
        <v>29.336608468226476</v>
      </c>
      <c r="J12" s="108">
        <v>26.411960132890368</v>
      </c>
      <c r="K12" s="110">
        <v>32.824980561249731</v>
      </c>
      <c r="L12" s="111">
        <v>23</v>
      </c>
      <c r="M12" s="99">
        <v>42</v>
      </c>
      <c r="N12" s="98">
        <v>26</v>
      </c>
      <c r="O12" s="99">
        <v>8</v>
      </c>
      <c r="P12" s="100">
        <f t="shared" si="0"/>
        <v>-11.57354916236658</v>
      </c>
      <c r="Q12" s="100">
        <f t="shared" si="0"/>
        <v>-12.663391531773524</v>
      </c>
      <c r="R12" s="142">
        <f t="shared" si="1"/>
        <v>25.236940694140102</v>
      </c>
    </row>
    <row r="13" spans="2:18">
      <c r="B13" s="6" t="s">
        <v>37</v>
      </c>
      <c r="C13" s="24">
        <v>22219</v>
      </c>
      <c r="D13" s="12">
        <v>74</v>
      </c>
      <c r="E13" s="12">
        <v>4648</v>
      </c>
      <c r="F13" s="13">
        <v>1</v>
      </c>
      <c r="G13" s="11">
        <v>17496</v>
      </c>
      <c r="H13" s="101">
        <v>0.33304829200234032</v>
      </c>
      <c r="I13" s="102">
        <v>20.919033259822676</v>
      </c>
      <c r="J13" s="101">
        <v>4.5006525946262206E-3</v>
      </c>
      <c r="K13" s="103">
        <v>78.743417795580356</v>
      </c>
      <c r="L13" s="104">
        <v>4</v>
      </c>
      <c r="M13" s="105">
        <v>23</v>
      </c>
      <c r="N13" s="106">
        <v>64</v>
      </c>
      <c r="O13" s="105">
        <v>9</v>
      </c>
      <c r="P13" s="107">
        <f t="shared" si="0"/>
        <v>-3.6669517079976597</v>
      </c>
      <c r="Q13" s="107">
        <f t="shared" si="0"/>
        <v>-2.080966740177324</v>
      </c>
      <c r="R13" s="154">
        <f t="shared" si="1"/>
        <v>5.7479184481749854</v>
      </c>
    </row>
    <row r="14" spans="2:18">
      <c r="B14" s="3" t="s">
        <v>38</v>
      </c>
      <c r="C14" s="23">
        <v>72131</v>
      </c>
      <c r="D14" s="9">
        <v>17966</v>
      </c>
      <c r="E14" s="9">
        <v>24571</v>
      </c>
      <c r="F14" s="10">
        <v>24437</v>
      </c>
      <c r="G14" s="14">
        <v>5157</v>
      </c>
      <c r="H14" s="108">
        <v>24.907460037986443</v>
      </c>
      <c r="I14" s="109">
        <v>34.064410586294379</v>
      </c>
      <c r="J14" s="108">
        <v>33.878637479031212</v>
      </c>
      <c r="K14" s="110">
        <v>7.1494918966879704</v>
      </c>
      <c r="L14" s="111">
        <v>29</v>
      </c>
      <c r="M14" s="99">
        <v>44</v>
      </c>
      <c r="N14" s="98">
        <v>21</v>
      </c>
      <c r="O14" s="99">
        <v>5</v>
      </c>
      <c r="P14" s="100">
        <f t="shared" si="0"/>
        <v>-4.0925399620135572</v>
      </c>
      <c r="Q14" s="100">
        <f t="shared" si="0"/>
        <v>-9.9355894137056211</v>
      </c>
      <c r="R14" s="142">
        <f t="shared" si="1"/>
        <v>15.028129375719182</v>
      </c>
    </row>
    <row r="15" spans="2:18">
      <c r="B15" s="6" t="s">
        <v>39</v>
      </c>
      <c r="C15" s="24">
        <v>153040</v>
      </c>
      <c r="D15" s="12">
        <v>17210</v>
      </c>
      <c r="E15" s="12">
        <v>61327</v>
      </c>
      <c r="F15" s="13">
        <v>13561</v>
      </c>
      <c r="G15" s="11">
        <v>60942</v>
      </c>
      <c r="H15" s="101">
        <v>11.245426032409828</v>
      </c>
      <c r="I15" s="102">
        <v>40.072530057501304</v>
      </c>
      <c r="J15" s="101">
        <v>8.861082070047047</v>
      </c>
      <c r="K15" s="103">
        <v>39.820961840041818</v>
      </c>
      <c r="L15" s="104">
        <v>20</v>
      </c>
      <c r="M15" s="105">
        <v>46</v>
      </c>
      <c r="N15" s="106">
        <v>28</v>
      </c>
      <c r="O15" s="105">
        <v>5</v>
      </c>
      <c r="P15" s="107">
        <f t="shared" si="0"/>
        <v>-8.7545739675901721</v>
      </c>
      <c r="Q15" s="107">
        <f t="shared" si="0"/>
        <v>-5.9274699424986963</v>
      </c>
      <c r="R15" s="154">
        <f t="shared" si="1"/>
        <v>15.682043910088865</v>
      </c>
    </row>
    <row r="16" spans="2:18">
      <c r="B16" s="3" t="s">
        <v>40</v>
      </c>
      <c r="C16" s="23">
        <v>33561</v>
      </c>
      <c r="D16" s="9">
        <v>2499</v>
      </c>
      <c r="E16" s="9">
        <v>11201</v>
      </c>
      <c r="F16" s="10">
        <v>6465</v>
      </c>
      <c r="G16" s="14">
        <v>13396</v>
      </c>
      <c r="H16" s="108">
        <v>7.4461428443729325</v>
      </c>
      <c r="I16" s="109">
        <v>33.375048419296206</v>
      </c>
      <c r="J16" s="108">
        <v>19.263430767855546</v>
      </c>
      <c r="K16" s="110">
        <v>39.915377968475312</v>
      </c>
      <c r="L16" s="111">
        <v>22</v>
      </c>
      <c r="M16" s="99">
        <v>47</v>
      </c>
      <c r="N16" s="98">
        <v>26</v>
      </c>
      <c r="O16" s="99">
        <v>5</v>
      </c>
      <c r="P16" s="100">
        <f t="shared" si="0"/>
        <v>-14.553857155627067</v>
      </c>
      <c r="Q16" s="100">
        <f t="shared" si="0"/>
        <v>-13.624951580703794</v>
      </c>
      <c r="R16" s="142">
        <f t="shared" si="1"/>
        <v>28.178808736330858</v>
      </c>
    </row>
    <row r="17" spans="2:18">
      <c r="B17" s="6" t="s">
        <v>41</v>
      </c>
      <c r="C17" s="24">
        <v>7298</v>
      </c>
      <c r="D17" s="12">
        <v>333</v>
      </c>
      <c r="E17" s="12">
        <v>1081</v>
      </c>
      <c r="F17" s="13">
        <v>613</v>
      </c>
      <c r="G17" s="11">
        <v>5271</v>
      </c>
      <c r="H17" s="101">
        <v>4.5628939435461771</v>
      </c>
      <c r="I17" s="102">
        <v>14.812277336256507</v>
      </c>
      <c r="J17" s="101">
        <v>8.3995615237051258</v>
      </c>
      <c r="K17" s="103">
        <v>72.225267196492197</v>
      </c>
      <c r="L17" s="104">
        <v>14</v>
      </c>
      <c r="M17" s="105">
        <v>43</v>
      </c>
      <c r="N17" s="106">
        <v>34</v>
      </c>
      <c r="O17" s="105">
        <v>10</v>
      </c>
      <c r="P17" s="107">
        <f t="shared" si="0"/>
        <v>-9.4371060564538229</v>
      </c>
      <c r="Q17" s="107">
        <f t="shared" si="0"/>
        <v>-28.187722663743493</v>
      </c>
      <c r="R17" s="154">
        <f t="shared" si="1"/>
        <v>36.624828720197328</v>
      </c>
    </row>
    <row r="18" spans="2:18">
      <c r="B18" s="3" t="s">
        <v>42</v>
      </c>
      <c r="C18" s="23">
        <v>54621</v>
      </c>
      <c r="D18" s="9">
        <v>1867</v>
      </c>
      <c r="E18" s="9">
        <v>6711</v>
      </c>
      <c r="F18" s="10">
        <v>8286</v>
      </c>
      <c r="G18" s="14">
        <v>37757</v>
      </c>
      <c r="H18" s="108">
        <v>3.418099265850131</v>
      </c>
      <c r="I18" s="109">
        <v>12.286483220739276</v>
      </c>
      <c r="J18" s="108">
        <v>15.169989564453232</v>
      </c>
      <c r="K18" s="110">
        <v>69.125427948957366</v>
      </c>
      <c r="L18" s="111">
        <v>4</v>
      </c>
      <c r="M18" s="99">
        <v>27</v>
      </c>
      <c r="N18" s="98">
        <v>61</v>
      </c>
      <c r="O18" s="99">
        <v>8</v>
      </c>
      <c r="P18" s="100">
        <f t="shared" si="0"/>
        <v>-0.58190073414986898</v>
      </c>
      <c r="Q18" s="100">
        <f t="shared" si="0"/>
        <v>-14.713516779260724</v>
      </c>
      <c r="R18" s="142">
        <f t="shared" si="1"/>
        <v>15.295417513410598</v>
      </c>
    </row>
    <row r="19" spans="2:18">
      <c r="B19" s="6" t="s">
        <v>43</v>
      </c>
      <c r="C19" s="24">
        <v>28866</v>
      </c>
      <c r="D19" s="12">
        <v>2486</v>
      </c>
      <c r="E19" s="12">
        <v>2935</v>
      </c>
      <c r="F19" s="13">
        <v>9422</v>
      </c>
      <c r="G19" s="11">
        <v>14023</v>
      </c>
      <c r="H19" s="101">
        <v>8.6122081341370471</v>
      </c>
      <c r="I19" s="102">
        <v>10.167671308806208</v>
      </c>
      <c r="J19" s="101">
        <v>32.640476685373798</v>
      </c>
      <c r="K19" s="103">
        <v>48.579643871682947</v>
      </c>
      <c r="L19" s="104">
        <v>6</v>
      </c>
      <c r="M19" s="105">
        <v>23</v>
      </c>
      <c r="N19" s="106">
        <v>58</v>
      </c>
      <c r="O19" s="105">
        <v>13</v>
      </c>
      <c r="P19" s="107">
        <f t="shared" si="0"/>
        <v>2.6122081341370471</v>
      </c>
      <c r="Q19" s="107">
        <f t="shared" si="0"/>
        <v>-12.832328691193792</v>
      </c>
      <c r="R19" s="154">
        <f t="shared" si="1"/>
        <v>10.220120557056745</v>
      </c>
    </row>
    <row r="20" spans="2:18">
      <c r="B20" s="3" t="s">
        <v>44</v>
      </c>
      <c r="C20" s="23">
        <v>26796</v>
      </c>
      <c r="D20" s="9">
        <v>4617</v>
      </c>
      <c r="E20" s="9">
        <v>9542</v>
      </c>
      <c r="F20" s="10">
        <v>9575</v>
      </c>
      <c r="G20" s="14">
        <v>3062</v>
      </c>
      <c r="H20" s="108">
        <v>17.230183609493956</v>
      </c>
      <c r="I20" s="109">
        <v>35.609792506344228</v>
      </c>
      <c r="J20" s="108">
        <v>35.732945215703836</v>
      </c>
      <c r="K20" s="110">
        <v>11.42707866845798</v>
      </c>
      <c r="L20" s="111">
        <v>18</v>
      </c>
      <c r="M20" s="99">
        <v>52</v>
      </c>
      <c r="N20" s="98">
        <v>27</v>
      </c>
      <c r="O20" s="99">
        <v>2</v>
      </c>
      <c r="P20" s="100">
        <f t="shared" si="0"/>
        <v>-0.769816390506044</v>
      </c>
      <c r="Q20" s="100">
        <f t="shared" si="0"/>
        <v>-16.390207493655772</v>
      </c>
      <c r="R20" s="142">
        <f t="shared" si="1"/>
        <v>18.160023884161816</v>
      </c>
    </row>
    <row r="21" spans="2:18">
      <c r="B21" s="6" t="s">
        <v>45</v>
      </c>
      <c r="C21" s="25">
        <v>27053</v>
      </c>
      <c r="D21" s="16">
        <v>572</v>
      </c>
      <c r="E21" s="16">
        <v>961</v>
      </c>
      <c r="F21" s="13">
        <v>5137</v>
      </c>
      <c r="G21" s="15">
        <v>20383</v>
      </c>
      <c r="H21" s="101">
        <v>2.114368092263335</v>
      </c>
      <c r="I21" s="102">
        <v>3.5522862529109522</v>
      </c>
      <c r="J21" s="101">
        <v>18.988651905518797</v>
      </c>
      <c r="K21" s="103">
        <v>75.344693749306913</v>
      </c>
      <c r="L21" s="112">
        <v>3</v>
      </c>
      <c r="M21" s="113">
        <v>19</v>
      </c>
      <c r="N21" s="114">
        <v>66</v>
      </c>
      <c r="O21" s="113">
        <v>12</v>
      </c>
      <c r="P21" s="115">
        <f t="shared" si="0"/>
        <v>-0.885631907736665</v>
      </c>
      <c r="Q21" s="115">
        <f t="shared" si="0"/>
        <v>-15.447713747089047</v>
      </c>
      <c r="R21" s="166">
        <f t="shared" si="1"/>
        <v>16.333345654825706</v>
      </c>
    </row>
    <row r="22" spans="2:18">
      <c r="B22" s="4" t="s">
        <v>46</v>
      </c>
      <c r="C22" s="26">
        <v>219492</v>
      </c>
      <c r="D22" s="17">
        <v>5746</v>
      </c>
      <c r="E22" s="17">
        <v>45591</v>
      </c>
      <c r="F22" s="8">
        <v>37143</v>
      </c>
      <c r="G22" s="29">
        <v>131012</v>
      </c>
      <c r="H22" s="116">
        <v>2.6178630656242596</v>
      </c>
      <c r="I22" s="117">
        <v>20.771144278606965</v>
      </c>
      <c r="J22" s="117">
        <v>16.922256847629981</v>
      </c>
      <c r="K22" s="117">
        <v>59.688735808138794</v>
      </c>
      <c r="L22" s="118">
        <v>5</v>
      </c>
      <c r="M22" s="119">
        <v>29</v>
      </c>
      <c r="N22" s="118">
        <v>55</v>
      </c>
      <c r="O22" s="119">
        <v>10</v>
      </c>
      <c r="P22" s="120">
        <f t="shared" si="0"/>
        <v>-2.3821369343757404</v>
      </c>
      <c r="Q22" s="120">
        <f t="shared" si="0"/>
        <v>-8.2288557213930353</v>
      </c>
      <c r="R22" s="176">
        <f t="shared" si="1"/>
        <v>11.610992655768769</v>
      </c>
    </row>
    <row r="23" spans="2:18">
      <c r="B23" s="3" t="s">
        <v>47</v>
      </c>
      <c r="C23" s="64">
        <v>591200</v>
      </c>
      <c r="D23" s="18">
        <v>108239</v>
      </c>
      <c r="E23" s="18">
        <v>218770</v>
      </c>
      <c r="F23" s="18">
        <v>123842</v>
      </c>
      <c r="G23" s="10">
        <v>140349</v>
      </c>
      <c r="H23" s="109">
        <v>18.308355886332883</v>
      </c>
      <c r="I23" s="97">
        <v>37.004397834912048</v>
      </c>
      <c r="J23" s="108">
        <v>20.947564276048713</v>
      </c>
      <c r="K23" s="109">
        <v>23.73968200270636</v>
      </c>
      <c r="L23" s="98">
        <v>25</v>
      </c>
      <c r="M23" s="99">
        <v>43</v>
      </c>
      <c r="N23" s="98">
        <v>25</v>
      </c>
      <c r="O23" s="99">
        <v>5</v>
      </c>
      <c r="P23" s="100">
        <f t="shared" si="0"/>
        <v>-6.6916441136671168</v>
      </c>
      <c r="Q23" s="100">
        <f t="shared" si="0"/>
        <v>-5.9956021650879521</v>
      </c>
      <c r="R23" s="142">
        <f t="shared" si="1"/>
        <v>14.687246278755069</v>
      </c>
    </row>
    <row r="24" spans="2:18">
      <c r="B24" s="5" t="s">
        <v>48</v>
      </c>
      <c r="C24" s="27">
        <v>810692</v>
      </c>
      <c r="D24" s="19">
        <v>113985</v>
      </c>
      <c r="E24" s="19">
        <v>264361</v>
      </c>
      <c r="F24" s="65">
        <v>160985</v>
      </c>
      <c r="G24" s="66">
        <v>271361</v>
      </c>
      <c r="H24" s="121">
        <v>14.060210289481084</v>
      </c>
      <c r="I24" s="122">
        <v>32.609301683006613</v>
      </c>
      <c r="J24" s="123">
        <v>19.857726485521013</v>
      </c>
      <c r="K24" s="121">
        <v>33.472761541991289</v>
      </c>
      <c r="L24" s="124">
        <v>20</v>
      </c>
      <c r="M24" s="125">
        <v>40</v>
      </c>
      <c r="N24" s="124">
        <v>32</v>
      </c>
      <c r="O24" s="125">
        <v>6</v>
      </c>
      <c r="P24" s="126">
        <f t="shared" si="0"/>
        <v>-5.9397897105189159</v>
      </c>
      <c r="Q24" s="126">
        <f t="shared" si="0"/>
        <v>-7.3906983169933866</v>
      </c>
      <c r="R24" s="189">
        <f t="shared" si="1"/>
        <v>15.330488027512303</v>
      </c>
    </row>
    <row r="25" spans="2:18" ht="15.75" customHeight="1">
      <c r="B25" s="267" t="s">
        <v>49</v>
      </c>
      <c r="C25" s="267"/>
      <c r="D25" s="267"/>
      <c r="E25" s="267"/>
      <c r="F25" s="267"/>
      <c r="G25" s="267"/>
      <c r="H25" s="267"/>
      <c r="I25" s="267"/>
      <c r="J25" s="267"/>
      <c r="K25" s="267"/>
      <c r="L25" s="267"/>
      <c r="M25" s="267"/>
      <c r="N25" s="267"/>
      <c r="O25" s="267"/>
      <c r="P25" s="267"/>
      <c r="Q25" s="267"/>
      <c r="R25" s="267"/>
    </row>
    <row r="26" spans="2:18" ht="15.75" customHeight="1">
      <c r="B26" s="268" t="s">
        <v>50</v>
      </c>
      <c r="C26" s="268"/>
      <c r="D26" s="268"/>
      <c r="E26" s="268"/>
      <c r="F26" s="268"/>
      <c r="G26" s="268"/>
      <c r="H26" s="268"/>
      <c r="I26" s="268"/>
      <c r="J26" s="268"/>
      <c r="K26" s="268"/>
      <c r="L26" s="268"/>
      <c r="M26" s="268"/>
      <c r="N26" s="268"/>
      <c r="O26" s="268"/>
      <c r="P26" s="268"/>
      <c r="Q26" s="268"/>
      <c r="R26" s="268"/>
    </row>
    <row r="27" spans="2:18" ht="31.5" customHeight="1">
      <c r="B27" s="282" t="s">
        <v>51</v>
      </c>
      <c r="C27" s="282"/>
      <c r="D27" s="282"/>
      <c r="E27" s="282"/>
      <c r="F27" s="282"/>
      <c r="G27" s="282"/>
      <c r="H27" s="282"/>
      <c r="I27" s="282"/>
      <c r="J27" s="282"/>
      <c r="K27" s="282"/>
      <c r="L27" s="282"/>
      <c r="M27" s="282"/>
      <c r="N27" s="282"/>
      <c r="O27" s="282"/>
      <c r="P27" s="282"/>
      <c r="Q27" s="282"/>
      <c r="R27" s="282"/>
    </row>
    <row r="28" spans="2:18" ht="51.75" customHeight="1">
      <c r="B28" s="249" t="s">
        <v>92</v>
      </c>
      <c r="C28" s="249"/>
      <c r="D28" s="249"/>
      <c r="E28" s="249"/>
      <c r="F28" s="249"/>
      <c r="G28" s="249"/>
      <c r="H28" s="249"/>
      <c r="I28" s="249"/>
      <c r="J28" s="249"/>
      <c r="K28" s="249"/>
      <c r="L28" s="249"/>
      <c r="M28" s="249"/>
      <c r="N28" s="249"/>
      <c r="O28" s="249"/>
      <c r="P28" s="249"/>
      <c r="Q28" s="249"/>
      <c r="R28" s="249"/>
    </row>
    <row r="29" spans="2:18" ht="15.75" customHeight="1">
      <c r="B29" s="250" t="s">
        <v>52</v>
      </c>
      <c r="C29" s="250"/>
      <c r="D29" s="250"/>
      <c r="E29" s="250"/>
      <c r="F29" s="250"/>
      <c r="G29" s="250"/>
      <c r="H29" s="250"/>
      <c r="I29" s="250"/>
      <c r="J29" s="250"/>
      <c r="K29" s="250"/>
      <c r="L29" s="250"/>
      <c r="M29" s="250"/>
      <c r="N29" s="250"/>
      <c r="O29" s="250"/>
      <c r="P29" s="250"/>
      <c r="Q29" s="250"/>
      <c r="R29" s="250"/>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ignoredErrors>
    <ignoredError sqref="R6:R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2CE97-44FB-4026-8A67-94AD4415DED1}">
  <dimension ref="B2:R29"/>
  <sheetViews>
    <sheetView topLeftCell="C1" workbookViewId="0">
      <selection activeCell="B28" sqref="B28:R28"/>
    </sheetView>
  </sheetViews>
  <sheetFormatPr baseColWidth="10" defaultColWidth="9.09765625" defaultRowHeight="15.6"/>
  <cols>
    <col min="2" max="2" width="24.8984375" customWidth="1"/>
    <col min="3" max="3" width="23.09765625" customWidth="1"/>
    <col min="4" max="18" width="15.19921875" customWidth="1"/>
  </cols>
  <sheetData>
    <row r="2" spans="2:18">
      <c r="B2" s="251" t="s">
        <v>7</v>
      </c>
      <c r="C2" s="251"/>
      <c r="D2" s="251"/>
      <c r="E2" s="251"/>
      <c r="F2" s="251"/>
      <c r="G2" s="251"/>
      <c r="H2" s="251"/>
      <c r="I2" s="251"/>
      <c r="J2" s="251"/>
      <c r="K2" s="251"/>
      <c r="L2" s="251"/>
      <c r="M2" s="251"/>
      <c r="N2" s="251"/>
      <c r="O2" s="251"/>
      <c r="P2" s="251"/>
      <c r="Q2" s="251"/>
      <c r="R2" s="251"/>
    </row>
    <row r="3" spans="2:18" ht="27" customHeight="1">
      <c r="B3" s="252" t="s">
        <v>19</v>
      </c>
      <c r="C3" s="252" t="s">
        <v>20</v>
      </c>
      <c r="D3" s="255" t="s">
        <v>21</v>
      </c>
      <c r="E3" s="256"/>
      <c r="F3" s="256"/>
      <c r="G3" s="257"/>
      <c r="H3" s="255" t="s">
        <v>21</v>
      </c>
      <c r="I3" s="256"/>
      <c r="J3" s="256"/>
      <c r="K3" s="258"/>
      <c r="L3" s="259" t="s">
        <v>53</v>
      </c>
      <c r="M3" s="256"/>
      <c r="N3" s="256"/>
      <c r="O3" s="258"/>
      <c r="P3" s="259" t="s">
        <v>84</v>
      </c>
      <c r="Q3" s="256"/>
      <c r="R3" s="257"/>
    </row>
    <row r="4" spans="2:18" ht="28.8">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c r="B5" s="254"/>
      <c r="C5" s="22" t="s">
        <v>27</v>
      </c>
      <c r="D5" s="260" t="s">
        <v>27</v>
      </c>
      <c r="E5" s="261"/>
      <c r="F5" s="261"/>
      <c r="G5" s="262"/>
      <c r="H5" s="260" t="s">
        <v>28</v>
      </c>
      <c r="I5" s="261"/>
      <c r="J5" s="261"/>
      <c r="K5" s="263"/>
      <c r="L5" s="264" t="s">
        <v>28</v>
      </c>
      <c r="M5" s="265"/>
      <c r="N5" s="265"/>
      <c r="O5" s="266"/>
      <c r="P5" s="264" t="s">
        <v>29</v>
      </c>
      <c r="Q5" s="265"/>
      <c r="R5" s="270"/>
    </row>
    <row r="6" spans="2:18">
      <c r="B6" s="2" t="s">
        <v>30</v>
      </c>
      <c r="C6" s="23">
        <v>98755</v>
      </c>
      <c r="D6" s="9">
        <v>19518</v>
      </c>
      <c r="E6" s="9">
        <v>45465</v>
      </c>
      <c r="F6" s="10">
        <v>13716</v>
      </c>
      <c r="G6" s="14">
        <v>20056</v>
      </c>
      <c r="H6" s="97">
        <v>19.764062579109918</v>
      </c>
      <c r="I6" s="97">
        <v>46.038175282264184</v>
      </c>
      <c r="J6" s="97">
        <v>13.888917016859907</v>
      </c>
      <c r="K6" s="97">
        <v>20.308845121765987</v>
      </c>
      <c r="L6" s="98">
        <v>29</v>
      </c>
      <c r="M6" s="99">
        <v>40</v>
      </c>
      <c r="N6" s="98">
        <v>25</v>
      </c>
      <c r="O6" s="99">
        <v>4</v>
      </c>
      <c r="P6" s="100">
        <f>H6-L6</f>
        <v>-9.2359374208900817</v>
      </c>
      <c r="Q6" s="100">
        <f>I6-M6</f>
        <v>6.0381752822641843</v>
      </c>
      <c r="R6" s="142">
        <f>(J6+K6)-(N6+O6)</f>
        <v>5.1977621386258903</v>
      </c>
    </row>
    <row r="7" spans="2:18">
      <c r="B7" s="6" t="s">
        <v>31</v>
      </c>
      <c r="C7" s="24">
        <v>114258</v>
      </c>
      <c r="D7" s="12">
        <v>30386</v>
      </c>
      <c r="E7" s="12">
        <v>44122</v>
      </c>
      <c r="F7" s="13">
        <v>27103</v>
      </c>
      <c r="G7" s="11">
        <v>12647</v>
      </c>
      <c r="H7" s="101">
        <v>26.594199093280118</v>
      </c>
      <c r="I7" s="102">
        <v>38.616114407743879</v>
      </c>
      <c r="J7" s="101">
        <v>23.720877312748343</v>
      </c>
      <c r="K7" s="103">
        <v>11.068809186227661</v>
      </c>
      <c r="L7" s="104">
        <v>29</v>
      </c>
      <c r="M7" s="105">
        <v>41</v>
      </c>
      <c r="N7" s="106">
        <v>22</v>
      </c>
      <c r="O7" s="105">
        <v>6</v>
      </c>
      <c r="P7" s="107">
        <f t="shared" ref="P7:Q24" si="0">H7-L7</f>
        <v>-2.4058009067198824</v>
      </c>
      <c r="Q7" s="107">
        <f t="shared" si="0"/>
        <v>-2.3838855922561208</v>
      </c>
      <c r="R7" s="154">
        <f>(J7+K7)-(N7+O7)</f>
        <v>6.7896864989760033</v>
      </c>
    </row>
    <row r="8" spans="2:18">
      <c r="B8" s="3" t="s">
        <v>32</v>
      </c>
      <c r="C8" s="23">
        <v>52440</v>
      </c>
      <c r="D8" s="9">
        <v>362</v>
      </c>
      <c r="E8" s="9">
        <v>17080</v>
      </c>
      <c r="F8" s="10">
        <v>1725</v>
      </c>
      <c r="G8" s="14">
        <v>33273</v>
      </c>
      <c r="H8" s="108">
        <v>0.69031273836765827</v>
      </c>
      <c r="I8" s="109">
        <v>32.570556826849732</v>
      </c>
      <c r="J8" s="108">
        <v>3.2894736842105261</v>
      </c>
      <c r="K8" s="110">
        <v>63.449656750572082</v>
      </c>
      <c r="L8" s="111">
        <v>6</v>
      </c>
      <c r="M8" s="99">
        <v>41</v>
      </c>
      <c r="N8" s="98">
        <v>45</v>
      </c>
      <c r="O8" s="99">
        <v>7</v>
      </c>
      <c r="P8" s="100">
        <f t="shared" si="0"/>
        <v>-5.3096872616323418</v>
      </c>
      <c r="Q8" s="100">
        <f t="shared" si="0"/>
        <v>-8.4294431731502684</v>
      </c>
      <c r="R8" s="142">
        <f>(J8+K8)-(N8+O8)</f>
        <v>14.739130434782609</v>
      </c>
    </row>
    <row r="9" spans="2:18">
      <c r="B9" s="6" t="s">
        <v>33</v>
      </c>
      <c r="C9" s="24">
        <v>36306</v>
      </c>
      <c r="D9" s="12">
        <v>337</v>
      </c>
      <c r="E9" s="12">
        <v>10705</v>
      </c>
      <c r="F9" s="13">
        <v>13536</v>
      </c>
      <c r="G9" s="11">
        <v>11728</v>
      </c>
      <c r="H9" s="101">
        <v>0.92822123065058115</v>
      </c>
      <c r="I9" s="102">
        <v>29.485484492921284</v>
      </c>
      <c r="J9" s="101">
        <v>37.28309370352008</v>
      </c>
      <c r="K9" s="103">
        <v>32.303200572908061</v>
      </c>
      <c r="L9" s="104">
        <v>3</v>
      </c>
      <c r="M9" s="105">
        <v>29</v>
      </c>
      <c r="N9" s="106">
        <v>56</v>
      </c>
      <c r="O9" s="105">
        <v>12</v>
      </c>
      <c r="P9" s="107">
        <f t="shared" si="0"/>
        <v>-2.071778769349419</v>
      </c>
      <c r="Q9" s="107">
        <f t="shared" si="0"/>
        <v>0.48548449292128382</v>
      </c>
      <c r="R9" s="154">
        <f t="shared" ref="R9:R24" si="1">(J9+K9)-(N9+O9)</f>
        <v>1.5862942764281343</v>
      </c>
    </row>
    <row r="10" spans="2:18">
      <c r="B10" s="3" t="s">
        <v>34</v>
      </c>
      <c r="C10" s="23">
        <v>6016</v>
      </c>
      <c r="D10" s="9">
        <v>781</v>
      </c>
      <c r="E10" s="9">
        <v>1974</v>
      </c>
      <c r="F10" s="10">
        <v>2978</v>
      </c>
      <c r="G10" s="14">
        <v>283</v>
      </c>
      <c r="H10" s="108">
        <v>12.982047872340424</v>
      </c>
      <c r="I10" s="109">
        <v>32.8125</v>
      </c>
      <c r="J10" s="108">
        <v>49.501329787234042</v>
      </c>
      <c r="K10" s="110">
        <v>4.7041223404255312</v>
      </c>
      <c r="L10" s="111">
        <v>17</v>
      </c>
      <c r="M10" s="99">
        <v>49</v>
      </c>
      <c r="N10" s="98">
        <v>29</v>
      </c>
      <c r="O10" s="99">
        <v>3</v>
      </c>
      <c r="P10" s="100">
        <f t="shared" si="0"/>
        <v>-4.0179521276595764</v>
      </c>
      <c r="Q10" s="100">
        <f t="shared" si="0"/>
        <v>-16.1875</v>
      </c>
      <c r="R10" s="142">
        <f t="shared" si="1"/>
        <v>22.205452127659569</v>
      </c>
    </row>
    <row r="11" spans="2:18">
      <c r="B11" s="6" t="s">
        <v>35</v>
      </c>
      <c r="C11" s="24">
        <v>28465</v>
      </c>
      <c r="D11" s="12">
        <v>8453</v>
      </c>
      <c r="E11" s="12">
        <v>3296</v>
      </c>
      <c r="F11" s="13">
        <v>11433</v>
      </c>
      <c r="G11" s="11">
        <v>5283</v>
      </c>
      <c r="H11" s="101">
        <v>29.696118039697872</v>
      </c>
      <c r="I11" s="102">
        <v>11.579132267697172</v>
      </c>
      <c r="J11" s="101">
        <v>40.16511505357456</v>
      </c>
      <c r="K11" s="103">
        <v>18.559634639030389</v>
      </c>
      <c r="L11" s="104">
        <v>17</v>
      </c>
      <c r="M11" s="105">
        <v>43</v>
      </c>
      <c r="N11" s="106">
        <v>33</v>
      </c>
      <c r="O11" s="105">
        <v>6</v>
      </c>
      <c r="P11" s="107">
        <f t="shared" si="0"/>
        <v>12.696118039697872</v>
      </c>
      <c r="Q11" s="107">
        <f t="shared" si="0"/>
        <v>-31.420867732302828</v>
      </c>
      <c r="R11" s="154">
        <f t="shared" si="1"/>
        <v>19.724749692604945</v>
      </c>
    </row>
    <row r="12" spans="2:18">
      <c r="B12" s="3" t="s">
        <v>36</v>
      </c>
      <c r="C12" s="23">
        <v>58460</v>
      </c>
      <c r="D12" s="9">
        <v>6938</v>
      </c>
      <c r="E12" s="9">
        <v>16110</v>
      </c>
      <c r="F12" s="10">
        <v>14715</v>
      </c>
      <c r="G12" s="14">
        <v>20697</v>
      </c>
      <c r="H12" s="108">
        <v>11.86794389326035</v>
      </c>
      <c r="I12" s="109">
        <v>27.557304139582623</v>
      </c>
      <c r="J12" s="108">
        <v>25.171057133082446</v>
      </c>
      <c r="K12" s="110">
        <v>35.403694834074578</v>
      </c>
      <c r="L12" s="111">
        <v>23</v>
      </c>
      <c r="M12" s="99">
        <v>43</v>
      </c>
      <c r="N12" s="98">
        <v>27</v>
      </c>
      <c r="O12" s="99">
        <v>6</v>
      </c>
      <c r="P12" s="100">
        <f t="shared" si="0"/>
        <v>-11.13205610673965</v>
      </c>
      <c r="Q12" s="100">
        <f t="shared" si="0"/>
        <v>-15.442695860417377</v>
      </c>
      <c r="R12" s="142">
        <f t="shared" si="1"/>
        <v>27.574751967157027</v>
      </c>
    </row>
    <row r="13" spans="2:18">
      <c r="B13" s="6" t="s">
        <v>37</v>
      </c>
      <c r="C13" s="24">
        <v>22674</v>
      </c>
      <c r="D13" s="12">
        <v>86</v>
      </c>
      <c r="E13" s="12">
        <v>4516</v>
      </c>
      <c r="F13" s="13">
        <v>0</v>
      </c>
      <c r="G13" s="11">
        <v>18072</v>
      </c>
      <c r="H13" s="101">
        <v>0.37928905354150128</v>
      </c>
      <c r="I13" s="102">
        <v>19.917085648760697</v>
      </c>
      <c r="J13" s="101">
        <v>0</v>
      </c>
      <c r="K13" s="103">
        <v>79.703625297697798</v>
      </c>
      <c r="L13" s="104">
        <v>5</v>
      </c>
      <c r="M13" s="105">
        <v>21</v>
      </c>
      <c r="N13" s="106">
        <v>59</v>
      </c>
      <c r="O13" s="105">
        <v>15</v>
      </c>
      <c r="P13" s="107">
        <f t="shared" si="0"/>
        <v>-4.620710946458499</v>
      </c>
      <c r="Q13" s="107">
        <f t="shared" si="0"/>
        <v>-1.0829143512393031</v>
      </c>
      <c r="R13" s="154">
        <f t="shared" si="1"/>
        <v>5.7036252976977977</v>
      </c>
    </row>
    <row r="14" spans="2:18">
      <c r="B14" s="3" t="s">
        <v>38</v>
      </c>
      <c r="C14" s="23">
        <v>74003</v>
      </c>
      <c r="D14" s="9">
        <v>19326</v>
      </c>
      <c r="E14" s="9">
        <v>24352</v>
      </c>
      <c r="F14" s="10">
        <v>24084</v>
      </c>
      <c r="G14" s="14">
        <v>6241</v>
      </c>
      <c r="H14" s="108">
        <v>26.115157493615122</v>
      </c>
      <c r="I14" s="109">
        <v>32.906774049700687</v>
      </c>
      <c r="J14" s="108">
        <v>32.544626569193142</v>
      </c>
      <c r="K14" s="110">
        <v>8.433441887491048</v>
      </c>
      <c r="L14" s="111">
        <v>24</v>
      </c>
      <c r="M14" s="99">
        <v>37</v>
      </c>
      <c r="N14" s="98">
        <v>30</v>
      </c>
      <c r="O14" s="99">
        <v>6</v>
      </c>
      <c r="P14" s="100">
        <f t="shared" si="0"/>
        <v>2.1151574936151221</v>
      </c>
      <c r="Q14" s="100">
        <f t="shared" si="0"/>
        <v>-4.0932259502993134</v>
      </c>
      <c r="R14" s="142">
        <f t="shared" si="1"/>
        <v>4.9780684566841913</v>
      </c>
    </row>
    <row r="15" spans="2:18">
      <c r="B15" s="6" t="s">
        <v>54</v>
      </c>
      <c r="C15" s="24">
        <v>151833</v>
      </c>
      <c r="D15" s="12">
        <v>21197</v>
      </c>
      <c r="E15" s="12">
        <v>59193</v>
      </c>
      <c r="F15" s="13">
        <v>11203</v>
      </c>
      <c r="G15" s="11">
        <v>60240</v>
      </c>
      <c r="H15" s="101">
        <v>13.960733173947693</v>
      </c>
      <c r="I15" s="102">
        <v>38.985596016676219</v>
      </c>
      <c r="J15" s="101">
        <v>7.378501379805444</v>
      </c>
      <c r="K15" s="103">
        <v>39.675169429570644</v>
      </c>
      <c r="L15" s="104">
        <v>21</v>
      </c>
      <c r="M15" s="105">
        <v>40</v>
      </c>
      <c r="N15" s="106">
        <v>32</v>
      </c>
      <c r="O15" s="105">
        <v>5</v>
      </c>
      <c r="P15" s="107">
        <f t="shared" si="0"/>
        <v>-7.039266826052307</v>
      </c>
      <c r="Q15" s="107">
        <f t="shared" si="0"/>
        <v>-1.0144039833237812</v>
      </c>
      <c r="R15" s="154">
        <f t="shared" si="1"/>
        <v>10.053670809376086</v>
      </c>
    </row>
    <row r="16" spans="2:18">
      <c r="B16" s="3" t="s">
        <v>40</v>
      </c>
      <c r="C16" s="23">
        <v>35954</v>
      </c>
      <c r="D16" s="9">
        <v>3126</v>
      </c>
      <c r="E16" s="9">
        <v>11591</v>
      </c>
      <c r="F16" s="10">
        <v>7855</v>
      </c>
      <c r="G16" s="14">
        <v>13382</v>
      </c>
      <c r="H16" s="108">
        <v>8.6944428992601654</v>
      </c>
      <c r="I16" s="109">
        <v>32.23841575346276</v>
      </c>
      <c r="J16" s="108">
        <v>21.847360516215165</v>
      </c>
      <c r="K16" s="110">
        <v>37.219780831061911</v>
      </c>
      <c r="L16" s="111">
        <v>21</v>
      </c>
      <c r="M16" s="99">
        <v>44</v>
      </c>
      <c r="N16" s="98">
        <v>28</v>
      </c>
      <c r="O16" s="99">
        <v>6</v>
      </c>
      <c r="P16" s="100">
        <f t="shared" si="0"/>
        <v>-12.305557100739835</v>
      </c>
      <c r="Q16" s="100">
        <f t="shared" si="0"/>
        <v>-11.76158424653724</v>
      </c>
      <c r="R16" s="142">
        <f t="shared" si="1"/>
        <v>25.067141347277072</v>
      </c>
    </row>
    <row r="17" spans="2:18">
      <c r="B17" s="6" t="s">
        <v>41</v>
      </c>
      <c r="C17" s="24">
        <v>7326</v>
      </c>
      <c r="D17" s="12">
        <v>347</v>
      </c>
      <c r="E17" s="12">
        <v>1130</v>
      </c>
      <c r="F17" s="13">
        <v>553</v>
      </c>
      <c r="G17" s="11">
        <v>5296</v>
      </c>
      <c r="H17" s="101">
        <v>4.7365547365547362</v>
      </c>
      <c r="I17" s="102">
        <v>15.424515424515425</v>
      </c>
      <c r="J17" s="101">
        <v>7.5484575484575487</v>
      </c>
      <c r="K17" s="103">
        <v>72.29047229047228</v>
      </c>
      <c r="L17" s="104">
        <v>17</v>
      </c>
      <c r="M17" s="105">
        <v>46</v>
      </c>
      <c r="N17" s="106">
        <v>29</v>
      </c>
      <c r="O17" s="105">
        <v>7</v>
      </c>
      <c r="P17" s="107">
        <f t="shared" si="0"/>
        <v>-12.263445263445263</v>
      </c>
      <c r="Q17" s="107">
        <f t="shared" si="0"/>
        <v>-30.575484575484573</v>
      </c>
      <c r="R17" s="154">
        <f t="shared" si="1"/>
        <v>43.838929838929829</v>
      </c>
    </row>
    <row r="18" spans="2:18">
      <c r="B18" s="3" t="s">
        <v>42</v>
      </c>
      <c r="C18" s="23">
        <v>57019</v>
      </c>
      <c r="D18" s="9">
        <v>1534</v>
      </c>
      <c r="E18" s="9">
        <v>6392</v>
      </c>
      <c r="F18" s="10">
        <v>8144</v>
      </c>
      <c r="G18" s="14">
        <v>40949</v>
      </c>
      <c r="H18" s="108">
        <v>2.6903312930777461</v>
      </c>
      <c r="I18" s="109">
        <v>11.210298321612095</v>
      </c>
      <c r="J18" s="108">
        <v>14.282958312141567</v>
      </c>
      <c r="K18" s="110">
        <v>71.816412073168593</v>
      </c>
      <c r="L18" s="111">
        <v>4</v>
      </c>
      <c r="M18" s="99">
        <v>25</v>
      </c>
      <c r="N18" s="98">
        <v>62</v>
      </c>
      <c r="O18" s="99">
        <v>9</v>
      </c>
      <c r="P18" s="100">
        <f t="shared" si="0"/>
        <v>-1.3096687069222539</v>
      </c>
      <c r="Q18" s="100">
        <f t="shared" si="0"/>
        <v>-13.789701678387905</v>
      </c>
      <c r="R18" s="142">
        <f t="shared" si="1"/>
        <v>15.099370385310152</v>
      </c>
    </row>
    <row r="19" spans="2:18">
      <c r="B19" s="6" t="s">
        <v>43</v>
      </c>
      <c r="C19" s="24">
        <v>30604</v>
      </c>
      <c r="D19" s="12">
        <v>2327</v>
      </c>
      <c r="E19" s="12">
        <v>2809</v>
      </c>
      <c r="F19" s="13">
        <v>10248</v>
      </c>
      <c r="G19" s="11">
        <v>15220</v>
      </c>
      <c r="H19" s="101">
        <v>7.6035812312116065</v>
      </c>
      <c r="I19" s="102">
        <v>9.1785387531041689</v>
      </c>
      <c r="J19" s="101">
        <v>33.485818847209515</v>
      </c>
      <c r="K19" s="103">
        <v>49.732061168474715</v>
      </c>
      <c r="L19" s="104">
        <v>7</v>
      </c>
      <c r="M19" s="105">
        <v>23</v>
      </c>
      <c r="N19" s="106">
        <v>57</v>
      </c>
      <c r="O19" s="105">
        <v>13</v>
      </c>
      <c r="P19" s="107">
        <f t="shared" si="0"/>
        <v>0.60358123121160645</v>
      </c>
      <c r="Q19" s="107">
        <f t="shared" si="0"/>
        <v>-13.821461246895831</v>
      </c>
      <c r="R19" s="154">
        <f t="shared" si="1"/>
        <v>13.21788001568423</v>
      </c>
    </row>
    <row r="20" spans="2:18">
      <c r="B20" s="3" t="s">
        <v>44</v>
      </c>
      <c r="C20" s="23">
        <v>27078</v>
      </c>
      <c r="D20" s="9">
        <v>5804</v>
      </c>
      <c r="E20" s="9">
        <v>9310</v>
      </c>
      <c r="F20" s="10">
        <v>8907</v>
      </c>
      <c r="G20" s="14">
        <v>3057</v>
      </c>
      <c r="H20" s="108">
        <v>21.434374769185315</v>
      </c>
      <c r="I20" s="109">
        <v>34.382155255188714</v>
      </c>
      <c r="J20" s="108">
        <v>32.893862175936185</v>
      </c>
      <c r="K20" s="110">
        <v>11.289607799689785</v>
      </c>
      <c r="L20" s="111">
        <v>17</v>
      </c>
      <c r="M20" s="99">
        <v>47</v>
      </c>
      <c r="N20" s="98">
        <v>29</v>
      </c>
      <c r="O20" s="99">
        <v>6</v>
      </c>
      <c r="P20" s="100">
        <f t="shared" si="0"/>
        <v>4.4343747691853146</v>
      </c>
      <c r="Q20" s="100">
        <f t="shared" si="0"/>
        <v>-12.617844744811286</v>
      </c>
      <c r="R20" s="142">
        <f t="shared" si="1"/>
        <v>9.1834699756259681</v>
      </c>
    </row>
    <row r="21" spans="2:18">
      <c r="B21" s="6" t="s">
        <v>45</v>
      </c>
      <c r="C21" s="25">
        <v>28791</v>
      </c>
      <c r="D21" s="16">
        <v>568</v>
      </c>
      <c r="E21" s="16">
        <v>949</v>
      </c>
      <c r="F21" s="13">
        <v>5529</v>
      </c>
      <c r="G21" s="15">
        <v>21745</v>
      </c>
      <c r="H21" s="101">
        <v>1.9728387343266995</v>
      </c>
      <c r="I21" s="102">
        <v>3.296168941683165</v>
      </c>
      <c r="J21" s="101">
        <v>19.203917891007606</v>
      </c>
      <c r="K21" s="103">
        <v>75.527074432982531</v>
      </c>
      <c r="L21" s="112">
        <v>4</v>
      </c>
      <c r="M21" s="113">
        <v>23</v>
      </c>
      <c r="N21" s="114">
        <v>62</v>
      </c>
      <c r="O21" s="113">
        <v>9</v>
      </c>
      <c r="P21" s="115">
        <f t="shared" si="0"/>
        <v>-2.0271612656733007</v>
      </c>
      <c r="Q21" s="115">
        <f t="shared" si="0"/>
        <v>-19.703831058316837</v>
      </c>
      <c r="R21" s="166">
        <f t="shared" si="1"/>
        <v>23.730992323990137</v>
      </c>
    </row>
    <row r="22" spans="2:18">
      <c r="B22" s="4" t="s">
        <v>46</v>
      </c>
      <c r="C22" s="26">
        <v>227834</v>
      </c>
      <c r="D22" s="17">
        <v>5214</v>
      </c>
      <c r="E22" s="17">
        <v>42451</v>
      </c>
      <c r="F22" s="8">
        <v>39182</v>
      </c>
      <c r="G22" s="29">
        <v>140987</v>
      </c>
      <c r="H22" s="116">
        <v>2.2885082999025608</v>
      </c>
      <c r="I22" s="117">
        <v>18.632425362325204</v>
      </c>
      <c r="J22" s="117">
        <v>17.197608785343714</v>
      </c>
      <c r="K22" s="117">
        <v>61.881457552428522</v>
      </c>
      <c r="L22" s="118">
        <v>5</v>
      </c>
      <c r="M22" s="119">
        <v>30</v>
      </c>
      <c r="N22" s="118">
        <v>55</v>
      </c>
      <c r="O22" s="119">
        <v>10</v>
      </c>
      <c r="P22" s="120">
        <f t="shared" si="0"/>
        <v>-2.7114917000974392</v>
      </c>
      <c r="Q22" s="120">
        <f t="shared" si="0"/>
        <v>-11.367574637674796</v>
      </c>
      <c r="R22" s="176">
        <f t="shared" si="1"/>
        <v>14.079066337772232</v>
      </c>
    </row>
    <row r="23" spans="2:18">
      <c r="B23" s="3" t="s">
        <v>47</v>
      </c>
      <c r="C23" s="64">
        <v>602148</v>
      </c>
      <c r="D23" s="18">
        <v>115876</v>
      </c>
      <c r="E23" s="18">
        <v>216543</v>
      </c>
      <c r="F23" s="18">
        <v>122547</v>
      </c>
      <c r="G23" s="10">
        <v>147182</v>
      </c>
      <c r="H23" s="109">
        <v>19.243773955904526</v>
      </c>
      <c r="I23" s="97">
        <v>35.961756910261265</v>
      </c>
      <c r="J23" s="108">
        <v>20.351641124773312</v>
      </c>
      <c r="K23" s="109">
        <v>24.442828009060896</v>
      </c>
      <c r="L23" s="98">
        <v>24</v>
      </c>
      <c r="M23" s="99">
        <v>41</v>
      </c>
      <c r="N23" s="98">
        <v>28</v>
      </c>
      <c r="O23" s="99">
        <v>5</v>
      </c>
      <c r="P23" s="100">
        <f t="shared" si="0"/>
        <v>-4.7562260440954738</v>
      </c>
      <c r="Q23" s="100">
        <f t="shared" si="0"/>
        <v>-5.0382430897387351</v>
      </c>
      <c r="R23" s="142">
        <f t="shared" si="1"/>
        <v>11.794469133834212</v>
      </c>
    </row>
    <row r="24" spans="2:18">
      <c r="B24" s="5" t="s">
        <v>48</v>
      </c>
      <c r="C24" s="27">
        <v>829982</v>
      </c>
      <c r="D24" s="19">
        <v>121090</v>
      </c>
      <c r="E24" s="19">
        <v>258994</v>
      </c>
      <c r="F24" s="65">
        <v>161729</v>
      </c>
      <c r="G24" s="66">
        <v>288169</v>
      </c>
      <c r="H24" s="121">
        <v>14.589473024716199</v>
      </c>
      <c r="I24" s="122">
        <v>31.20477311556154</v>
      </c>
      <c r="J24" s="123">
        <v>19.485844271321547</v>
      </c>
      <c r="K24" s="121">
        <v>34.719909588400711</v>
      </c>
      <c r="L24" s="124">
        <v>20</v>
      </c>
      <c r="M24" s="125">
        <v>38</v>
      </c>
      <c r="N24" s="124">
        <v>34</v>
      </c>
      <c r="O24" s="125">
        <v>6</v>
      </c>
      <c r="P24" s="126">
        <f t="shared" si="0"/>
        <v>-5.4105269752838012</v>
      </c>
      <c r="Q24" s="126">
        <f t="shared" si="0"/>
        <v>-6.7952268844384598</v>
      </c>
      <c r="R24" s="189">
        <f t="shared" si="1"/>
        <v>14.205753859722257</v>
      </c>
    </row>
    <row r="25" spans="2:18">
      <c r="B25" s="267" t="s">
        <v>49</v>
      </c>
      <c r="C25" s="267"/>
      <c r="D25" s="267"/>
      <c r="E25" s="267"/>
      <c r="F25" s="267"/>
      <c r="G25" s="267"/>
      <c r="H25" s="267"/>
      <c r="I25" s="267"/>
      <c r="J25" s="267"/>
      <c r="K25" s="267"/>
      <c r="L25" s="267"/>
      <c r="M25" s="267"/>
      <c r="N25" s="267"/>
      <c r="O25" s="267"/>
      <c r="P25" s="267"/>
      <c r="Q25" s="267"/>
      <c r="R25" s="267"/>
    </row>
    <row r="26" spans="2:18">
      <c r="B26" s="268" t="s">
        <v>50</v>
      </c>
      <c r="C26" s="268"/>
      <c r="D26" s="268"/>
      <c r="E26" s="268"/>
      <c r="F26" s="268"/>
      <c r="G26" s="268"/>
      <c r="H26" s="268"/>
      <c r="I26" s="268"/>
      <c r="J26" s="268"/>
      <c r="K26" s="268"/>
      <c r="L26" s="268"/>
      <c r="M26" s="268"/>
      <c r="N26" s="268"/>
      <c r="O26" s="268"/>
      <c r="P26" s="268"/>
      <c r="Q26" s="268"/>
      <c r="R26" s="268"/>
    </row>
    <row r="27" spans="2:18" ht="45" customHeight="1">
      <c r="B27" s="249" t="s">
        <v>91</v>
      </c>
      <c r="C27" s="249"/>
      <c r="D27" s="249"/>
      <c r="E27" s="249"/>
      <c r="F27" s="249"/>
      <c r="G27" s="249"/>
      <c r="H27" s="249"/>
      <c r="I27" s="249"/>
      <c r="J27" s="249"/>
      <c r="K27" s="249"/>
      <c r="L27" s="249"/>
      <c r="M27" s="249"/>
      <c r="N27" s="249"/>
      <c r="O27" s="249"/>
      <c r="P27" s="249"/>
      <c r="Q27" s="249"/>
      <c r="R27" s="249"/>
    </row>
    <row r="28" spans="2:18" ht="29.25" customHeight="1">
      <c r="B28" s="269" t="s">
        <v>55</v>
      </c>
      <c r="C28" s="269"/>
      <c r="D28" s="269"/>
      <c r="E28" s="269"/>
      <c r="F28" s="269"/>
      <c r="G28" s="269"/>
      <c r="H28" s="269"/>
      <c r="I28" s="269"/>
      <c r="J28" s="269"/>
      <c r="K28" s="269"/>
      <c r="L28" s="269"/>
      <c r="M28" s="269"/>
      <c r="N28" s="269"/>
      <c r="O28" s="269"/>
      <c r="P28" s="269"/>
      <c r="Q28" s="269"/>
      <c r="R28" s="269"/>
    </row>
    <row r="29" spans="2:18">
      <c r="B29" s="250" t="s">
        <v>56</v>
      </c>
      <c r="C29" s="250"/>
      <c r="D29" s="250"/>
      <c r="E29" s="250"/>
      <c r="F29" s="250"/>
      <c r="G29" s="250"/>
      <c r="H29" s="250"/>
      <c r="I29" s="250"/>
      <c r="J29" s="250"/>
      <c r="K29" s="250"/>
      <c r="L29" s="250"/>
      <c r="M29" s="250"/>
      <c r="N29" s="250"/>
      <c r="O29" s="250"/>
      <c r="P29" s="250"/>
      <c r="Q29" s="250"/>
      <c r="R29" s="250"/>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ignoredErrors>
    <ignoredError sqref="R6:R2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D14D1-10A8-48E5-A61A-1FB541CC8075}">
  <dimension ref="B2:R29"/>
  <sheetViews>
    <sheetView topLeftCell="C1" workbookViewId="0">
      <selection activeCell="B27" sqref="B27:R27"/>
    </sheetView>
  </sheetViews>
  <sheetFormatPr baseColWidth="10" defaultColWidth="11" defaultRowHeight="15.6"/>
  <cols>
    <col min="2" max="2" width="24.8984375" customWidth="1"/>
    <col min="3" max="3" width="23.19921875" customWidth="1"/>
    <col min="4" max="18" width="15.19921875" customWidth="1"/>
  </cols>
  <sheetData>
    <row r="2" spans="2:18">
      <c r="B2" s="251" t="s">
        <v>8</v>
      </c>
      <c r="C2" s="251"/>
      <c r="D2" s="251"/>
      <c r="E2" s="251"/>
      <c r="F2" s="251"/>
      <c r="G2" s="251"/>
      <c r="H2" s="251"/>
      <c r="I2" s="251"/>
      <c r="J2" s="251"/>
      <c r="K2" s="251"/>
      <c r="L2" s="251"/>
      <c r="M2" s="251"/>
      <c r="N2" s="251"/>
      <c r="O2" s="251"/>
      <c r="P2" s="251"/>
      <c r="Q2" s="251"/>
      <c r="R2" s="251"/>
    </row>
    <row r="3" spans="2:18" ht="33" customHeight="1">
      <c r="B3" s="252" t="s">
        <v>19</v>
      </c>
      <c r="C3" s="252" t="s">
        <v>20</v>
      </c>
      <c r="D3" s="255" t="s">
        <v>21</v>
      </c>
      <c r="E3" s="256"/>
      <c r="F3" s="256"/>
      <c r="G3" s="257"/>
      <c r="H3" s="255" t="s">
        <v>21</v>
      </c>
      <c r="I3" s="256"/>
      <c r="J3" s="256"/>
      <c r="K3" s="258"/>
      <c r="L3" s="259" t="s">
        <v>53</v>
      </c>
      <c r="M3" s="256"/>
      <c r="N3" s="256"/>
      <c r="O3" s="258"/>
      <c r="P3" s="259" t="s">
        <v>85</v>
      </c>
      <c r="Q3" s="256"/>
      <c r="R3" s="257"/>
    </row>
    <row r="4" spans="2:18" ht="50.25"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c r="B5" s="254"/>
      <c r="C5" s="22" t="s">
        <v>27</v>
      </c>
      <c r="D5" s="260" t="s">
        <v>27</v>
      </c>
      <c r="E5" s="261"/>
      <c r="F5" s="261"/>
      <c r="G5" s="262"/>
      <c r="H5" s="260" t="s">
        <v>28</v>
      </c>
      <c r="I5" s="261"/>
      <c r="J5" s="261"/>
      <c r="K5" s="263"/>
      <c r="L5" s="264" t="s">
        <v>28</v>
      </c>
      <c r="M5" s="265"/>
      <c r="N5" s="265"/>
      <c r="O5" s="266"/>
      <c r="P5" s="264" t="s">
        <v>29</v>
      </c>
      <c r="Q5" s="265"/>
      <c r="R5" s="270"/>
    </row>
    <row r="6" spans="2:18">
      <c r="B6" s="2" t="s">
        <v>30</v>
      </c>
      <c r="C6" s="23">
        <v>96736</v>
      </c>
      <c r="D6" s="9">
        <v>19643</v>
      </c>
      <c r="E6" s="9">
        <v>43849</v>
      </c>
      <c r="F6" s="10">
        <v>13165</v>
      </c>
      <c r="G6" s="14">
        <v>20079</v>
      </c>
      <c r="H6" s="97">
        <v>20.305780681442275</v>
      </c>
      <c r="I6" s="97">
        <v>45.328522990406881</v>
      </c>
      <c r="J6" s="97">
        <v>13.609204432682764</v>
      </c>
      <c r="K6" s="97">
        <v>20.756491895468081</v>
      </c>
      <c r="L6" s="98">
        <v>25</v>
      </c>
      <c r="M6" s="99">
        <v>36</v>
      </c>
      <c r="N6" s="98">
        <v>26</v>
      </c>
      <c r="O6" s="99">
        <v>10</v>
      </c>
      <c r="P6" s="100">
        <f>H6-L6</f>
        <v>-4.6942193185577246</v>
      </c>
      <c r="Q6" s="100">
        <f>I6-M6</f>
        <v>9.3285229904068814</v>
      </c>
      <c r="R6" s="142">
        <f>(J6+K6)-(N6+O6)</f>
        <v>-1.6343036718491533</v>
      </c>
    </row>
    <row r="7" spans="2:18">
      <c r="B7" s="6" t="s">
        <v>31</v>
      </c>
      <c r="C7" s="24">
        <v>109635</v>
      </c>
      <c r="D7" s="12">
        <v>29574</v>
      </c>
      <c r="E7" s="12">
        <v>41524</v>
      </c>
      <c r="F7" s="13">
        <v>25736</v>
      </c>
      <c r="G7" s="11">
        <v>12801</v>
      </c>
      <c r="H7" s="101">
        <v>26.974962375153922</v>
      </c>
      <c r="I7" s="102">
        <v>37.874766269895559</v>
      </c>
      <c r="J7" s="101">
        <v>23.474255484106351</v>
      </c>
      <c r="K7" s="103">
        <v>11.676015870844164</v>
      </c>
      <c r="L7" s="104">
        <v>26</v>
      </c>
      <c r="M7" s="105">
        <v>37</v>
      </c>
      <c r="N7" s="106">
        <v>26</v>
      </c>
      <c r="O7" s="105">
        <v>8</v>
      </c>
      <c r="P7" s="107">
        <f t="shared" ref="P7:Q24" si="0">H7-L7</f>
        <v>0.97496237515392181</v>
      </c>
      <c r="Q7" s="107">
        <f t="shared" si="0"/>
        <v>0.87476626989555939</v>
      </c>
      <c r="R7" s="154">
        <f>(J7+K7)-(N7+O7)</f>
        <v>1.1502713549505188</v>
      </c>
    </row>
    <row r="8" spans="2:18">
      <c r="B8" s="3" t="s">
        <v>32</v>
      </c>
      <c r="C8" s="23">
        <v>51993</v>
      </c>
      <c r="D8" s="9">
        <v>771</v>
      </c>
      <c r="E8" s="9">
        <v>15345</v>
      </c>
      <c r="F8" s="10">
        <v>1584</v>
      </c>
      <c r="G8" s="14">
        <v>34293</v>
      </c>
      <c r="H8" s="108">
        <v>1.4828919277595061</v>
      </c>
      <c r="I8" s="109">
        <v>29.513588367664877</v>
      </c>
      <c r="J8" s="108">
        <v>3.0465639605331485</v>
      </c>
      <c r="K8" s="110">
        <v>65.95695574404246</v>
      </c>
      <c r="L8" s="111">
        <v>5</v>
      </c>
      <c r="M8" s="99">
        <v>27</v>
      </c>
      <c r="N8" s="98">
        <v>48</v>
      </c>
      <c r="O8" s="99">
        <v>18</v>
      </c>
      <c r="P8" s="100">
        <f t="shared" si="0"/>
        <v>-3.5171080722404939</v>
      </c>
      <c r="Q8" s="100">
        <f t="shared" si="0"/>
        <v>2.5135883676648767</v>
      </c>
      <c r="R8" s="142">
        <f>(J8+K8)-(N8+O8)</f>
        <v>3.0035197045756092</v>
      </c>
    </row>
    <row r="9" spans="2:18">
      <c r="B9" s="6" t="s">
        <v>33</v>
      </c>
      <c r="C9" s="24">
        <v>36534</v>
      </c>
      <c r="D9" s="12">
        <v>394</v>
      </c>
      <c r="E9" s="12">
        <v>10726</v>
      </c>
      <c r="F9" s="13">
        <v>13681</v>
      </c>
      <c r="G9" s="11">
        <v>11733</v>
      </c>
      <c r="H9" s="101">
        <v>1.0784474735862484</v>
      </c>
      <c r="I9" s="102">
        <v>29.358953303771827</v>
      </c>
      <c r="J9" s="101">
        <v>37.447309355668693</v>
      </c>
      <c r="K9" s="103">
        <v>32.115289866973228</v>
      </c>
      <c r="L9" s="104">
        <v>4</v>
      </c>
      <c r="M9" s="105">
        <v>24</v>
      </c>
      <c r="N9" s="106">
        <v>52</v>
      </c>
      <c r="O9" s="105">
        <v>20</v>
      </c>
      <c r="P9" s="107">
        <f t="shared" si="0"/>
        <v>-2.9215525264137518</v>
      </c>
      <c r="Q9" s="107">
        <f t="shared" si="0"/>
        <v>5.3589533037718269</v>
      </c>
      <c r="R9" s="154">
        <f t="shared" ref="R9:R24" si="1">(J9+K9)-(N9+O9)</f>
        <v>-2.4374007773580786</v>
      </c>
    </row>
    <row r="10" spans="2:18">
      <c r="B10" s="3" t="s">
        <v>34</v>
      </c>
      <c r="C10" s="23">
        <v>5856</v>
      </c>
      <c r="D10" s="9">
        <v>859</v>
      </c>
      <c r="E10" s="9">
        <v>1839</v>
      </c>
      <c r="F10" s="10">
        <v>2857</v>
      </c>
      <c r="G10" s="14">
        <v>301</v>
      </c>
      <c r="H10" s="108">
        <v>14.668715846994534</v>
      </c>
      <c r="I10" s="109">
        <v>31.403688524590162</v>
      </c>
      <c r="J10" s="108">
        <v>48.787568306010932</v>
      </c>
      <c r="K10" s="110">
        <v>5.1400273224043715</v>
      </c>
      <c r="L10" s="111">
        <v>15</v>
      </c>
      <c r="M10" s="99">
        <v>38</v>
      </c>
      <c r="N10" s="98">
        <v>36</v>
      </c>
      <c r="O10" s="99">
        <v>8</v>
      </c>
      <c r="P10" s="100">
        <f t="shared" si="0"/>
        <v>-0.33128415300546621</v>
      </c>
      <c r="Q10" s="100">
        <f t="shared" si="0"/>
        <v>-6.5963114754098378</v>
      </c>
      <c r="R10" s="142">
        <f t="shared" si="1"/>
        <v>9.927595628415304</v>
      </c>
    </row>
    <row r="11" spans="2:18">
      <c r="B11" s="6" t="s">
        <v>35</v>
      </c>
      <c r="C11" s="24">
        <v>28738</v>
      </c>
      <c r="D11" s="12">
        <v>8574</v>
      </c>
      <c r="E11" s="12">
        <v>3422</v>
      </c>
      <c r="F11" s="13">
        <v>11611</v>
      </c>
      <c r="G11" s="11">
        <v>5131</v>
      </c>
      <c r="H11" s="101">
        <v>29.835061590924905</v>
      </c>
      <c r="I11" s="102">
        <v>11.907578815505602</v>
      </c>
      <c r="J11" s="101">
        <v>40.402950796854334</v>
      </c>
      <c r="K11" s="103">
        <v>17.854408796715152</v>
      </c>
      <c r="L11" s="104">
        <v>16</v>
      </c>
      <c r="M11" s="105">
        <v>35</v>
      </c>
      <c r="N11" s="106">
        <v>42</v>
      </c>
      <c r="O11" s="105">
        <v>7</v>
      </c>
      <c r="P11" s="107">
        <f t="shared" si="0"/>
        <v>13.835061590924905</v>
      </c>
      <c r="Q11" s="107">
        <f t="shared" si="0"/>
        <v>-23.092421184494398</v>
      </c>
      <c r="R11" s="154">
        <f t="shared" si="1"/>
        <v>9.2573595935694897</v>
      </c>
    </row>
    <row r="12" spans="2:18">
      <c r="B12" s="3" t="s">
        <v>36</v>
      </c>
      <c r="C12" s="23">
        <v>57808</v>
      </c>
      <c r="D12" s="9">
        <v>7264</v>
      </c>
      <c r="E12" s="9">
        <v>16055</v>
      </c>
      <c r="F12" s="10">
        <v>14101</v>
      </c>
      <c r="G12" s="14">
        <v>20388</v>
      </c>
      <c r="H12" s="108">
        <v>12.565734846388043</v>
      </c>
      <c r="I12" s="109">
        <v>27.772972598948243</v>
      </c>
      <c r="J12" s="108">
        <v>24.392817603099918</v>
      </c>
      <c r="K12" s="110">
        <v>35.268474951563803</v>
      </c>
      <c r="L12" s="111">
        <v>18</v>
      </c>
      <c r="M12" s="99">
        <v>37</v>
      </c>
      <c r="N12" s="98">
        <v>30</v>
      </c>
      <c r="O12" s="99">
        <v>13</v>
      </c>
      <c r="P12" s="100">
        <f t="shared" si="0"/>
        <v>-5.4342651536119568</v>
      </c>
      <c r="Q12" s="100">
        <f t="shared" si="0"/>
        <v>-9.2270274010517568</v>
      </c>
      <c r="R12" s="142">
        <f t="shared" si="1"/>
        <v>16.661292554663717</v>
      </c>
    </row>
    <row r="13" spans="2:18">
      <c r="B13" s="6" t="s">
        <v>37</v>
      </c>
      <c r="C13" s="24">
        <v>22825</v>
      </c>
      <c r="D13" s="12">
        <v>163</v>
      </c>
      <c r="E13" s="12">
        <v>4749</v>
      </c>
      <c r="F13" s="13">
        <v>1</v>
      </c>
      <c r="G13" s="11">
        <v>17912</v>
      </c>
      <c r="H13" s="101">
        <v>0.71412924424972613</v>
      </c>
      <c r="I13" s="102">
        <v>20.806133625410734</v>
      </c>
      <c r="J13" s="101">
        <v>4.3811610076670317E-3</v>
      </c>
      <c r="K13" s="103">
        <v>78.475355969331872</v>
      </c>
      <c r="L13" s="104">
        <v>4</v>
      </c>
      <c r="M13" s="105">
        <v>17</v>
      </c>
      <c r="N13" s="106">
        <v>53</v>
      </c>
      <c r="O13" s="105">
        <v>26</v>
      </c>
      <c r="P13" s="107">
        <f t="shared" si="0"/>
        <v>-3.285870755750274</v>
      </c>
      <c r="Q13" s="107">
        <f t="shared" si="0"/>
        <v>3.8061336254107339</v>
      </c>
      <c r="R13" s="154">
        <f t="shared" si="1"/>
        <v>-0.52026286966045632</v>
      </c>
    </row>
    <row r="14" spans="2:18">
      <c r="B14" s="3" t="s">
        <v>38</v>
      </c>
      <c r="C14" s="23">
        <v>72438</v>
      </c>
      <c r="D14" s="9">
        <v>20378</v>
      </c>
      <c r="E14" s="9">
        <v>22883</v>
      </c>
      <c r="F14" s="10">
        <v>22711</v>
      </c>
      <c r="G14" s="14">
        <v>6466</v>
      </c>
      <c r="H14" s="108">
        <v>28.131643612468594</v>
      </c>
      <c r="I14" s="109">
        <v>31.5897733233938</v>
      </c>
      <c r="J14" s="108">
        <v>31.352328888152627</v>
      </c>
      <c r="K14" s="110">
        <v>8.9262541759849814</v>
      </c>
      <c r="L14" s="111">
        <v>23</v>
      </c>
      <c r="M14" s="99">
        <v>35</v>
      </c>
      <c r="N14" s="98">
        <v>33</v>
      </c>
      <c r="O14" s="99">
        <v>7</v>
      </c>
      <c r="P14" s="100">
        <f t="shared" si="0"/>
        <v>5.1316436124685936</v>
      </c>
      <c r="Q14" s="100">
        <f t="shared" si="0"/>
        <v>-3.4102266766062002</v>
      </c>
      <c r="R14" s="142">
        <f t="shared" si="1"/>
        <v>0.27858306413760658</v>
      </c>
    </row>
    <row r="15" spans="2:18">
      <c r="B15" s="6" t="s">
        <v>54</v>
      </c>
      <c r="C15" s="24">
        <v>147301</v>
      </c>
      <c r="D15" s="12">
        <v>23733</v>
      </c>
      <c r="E15" s="12">
        <v>55359</v>
      </c>
      <c r="F15" s="13">
        <v>9787</v>
      </c>
      <c r="G15" s="11">
        <v>58422</v>
      </c>
      <c r="H15" s="101">
        <v>16.111906911697815</v>
      </c>
      <c r="I15" s="102">
        <v>37.582229584320544</v>
      </c>
      <c r="J15" s="101">
        <v>6.6442183013014171</v>
      </c>
      <c r="K15" s="103">
        <v>39.661645202680226</v>
      </c>
      <c r="L15" s="104">
        <v>21</v>
      </c>
      <c r="M15" s="105">
        <v>36</v>
      </c>
      <c r="N15" s="106">
        <v>34</v>
      </c>
      <c r="O15" s="105">
        <v>7</v>
      </c>
      <c r="P15" s="107">
        <f t="shared" si="0"/>
        <v>-4.8880930883021847</v>
      </c>
      <c r="Q15" s="107">
        <f t="shared" si="0"/>
        <v>1.5822295843205438</v>
      </c>
      <c r="R15" s="154">
        <f t="shared" si="1"/>
        <v>5.3058635039816409</v>
      </c>
    </row>
    <row r="16" spans="2:18">
      <c r="B16" s="3" t="s">
        <v>40</v>
      </c>
      <c r="C16" s="23">
        <v>36100</v>
      </c>
      <c r="D16" s="9">
        <v>3390</v>
      </c>
      <c r="E16" s="9">
        <v>11774</v>
      </c>
      <c r="F16" s="10">
        <v>7885</v>
      </c>
      <c r="G16" s="14">
        <v>13051</v>
      </c>
      <c r="H16" s="108">
        <v>9.3905817174515231</v>
      </c>
      <c r="I16" s="109">
        <v>32.614958448753463</v>
      </c>
      <c r="J16" s="108">
        <v>21.842105263157897</v>
      </c>
      <c r="K16" s="110">
        <v>36.152354570637115</v>
      </c>
      <c r="L16" s="111">
        <v>21</v>
      </c>
      <c r="M16" s="99">
        <v>30</v>
      </c>
      <c r="N16" s="98">
        <v>33</v>
      </c>
      <c r="O16" s="99">
        <v>14</v>
      </c>
      <c r="P16" s="100">
        <f t="shared" si="0"/>
        <v>-11.609418282548477</v>
      </c>
      <c r="Q16" s="100">
        <f t="shared" si="0"/>
        <v>2.6149584487534625</v>
      </c>
      <c r="R16" s="142">
        <f t="shared" si="1"/>
        <v>10.994459833795013</v>
      </c>
    </row>
    <row r="17" spans="2:18">
      <c r="B17" s="6" t="s">
        <v>41</v>
      </c>
      <c r="C17" s="24">
        <v>7427</v>
      </c>
      <c r="D17" s="12">
        <v>464</v>
      </c>
      <c r="E17" s="12">
        <v>1132</v>
      </c>
      <c r="F17" s="13">
        <v>459</v>
      </c>
      <c r="G17" s="11">
        <v>5372</v>
      </c>
      <c r="H17" s="101">
        <v>6.2474754274942779</v>
      </c>
      <c r="I17" s="102">
        <v>15.241685741214489</v>
      </c>
      <c r="J17" s="101">
        <v>6.1801534940083478</v>
      </c>
      <c r="K17" s="103">
        <v>72.330685337282887</v>
      </c>
      <c r="L17" s="104">
        <v>20</v>
      </c>
      <c r="M17" s="105">
        <v>33</v>
      </c>
      <c r="N17" s="106">
        <v>31</v>
      </c>
      <c r="O17" s="105">
        <v>14</v>
      </c>
      <c r="P17" s="107">
        <f t="shared" si="0"/>
        <v>-13.752524572505722</v>
      </c>
      <c r="Q17" s="107">
        <f t="shared" si="0"/>
        <v>-17.758314258785511</v>
      </c>
      <c r="R17" s="154">
        <f t="shared" si="1"/>
        <v>33.510838831291238</v>
      </c>
    </row>
    <row r="18" spans="2:18">
      <c r="B18" s="3" t="s">
        <v>42</v>
      </c>
      <c r="C18" s="23">
        <v>58190</v>
      </c>
      <c r="D18" s="9">
        <v>1643</v>
      </c>
      <c r="E18" s="9">
        <v>6706</v>
      </c>
      <c r="F18" s="10">
        <v>8191</v>
      </c>
      <c r="G18" s="14">
        <v>41650</v>
      </c>
      <c r="H18" s="108">
        <v>2.8235091940195911</v>
      </c>
      <c r="I18" s="109">
        <v>11.52431689293693</v>
      </c>
      <c r="J18" s="108">
        <v>14.076301770063585</v>
      </c>
      <c r="K18" s="110">
        <v>71.57587214297989</v>
      </c>
      <c r="L18" s="111">
        <v>4</v>
      </c>
      <c r="M18" s="99">
        <v>19</v>
      </c>
      <c r="N18" s="98">
        <v>61</v>
      </c>
      <c r="O18" s="99">
        <v>15</v>
      </c>
      <c r="P18" s="100">
        <f t="shared" si="0"/>
        <v>-1.1764908059804089</v>
      </c>
      <c r="Q18" s="100">
        <f t="shared" si="0"/>
        <v>-7.4756831070630696</v>
      </c>
      <c r="R18" s="142">
        <f t="shared" si="1"/>
        <v>9.6521739130434696</v>
      </c>
    </row>
    <row r="19" spans="2:18">
      <c r="B19" s="6" t="s">
        <v>43</v>
      </c>
      <c r="C19" s="24">
        <v>31492</v>
      </c>
      <c r="D19" s="12">
        <v>2540</v>
      </c>
      <c r="E19" s="12">
        <v>2902</v>
      </c>
      <c r="F19" s="13">
        <v>9869</v>
      </c>
      <c r="G19" s="11">
        <v>16181</v>
      </c>
      <c r="H19" s="101">
        <v>8.0655404547186595</v>
      </c>
      <c r="I19" s="102">
        <v>9.2150387399974587</v>
      </c>
      <c r="J19" s="101">
        <v>31.338117617172617</v>
      </c>
      <c r="K19" s="103">
        <v>51.381303188111275</v>
      </c>
      <c r="L19" s="104">
        <v>5</v>
      </c>
      <c r="M19" s="105">
        <v>20</v>
      </c>
      <c r="N19" s="106">
        <v>51</v>
      </c>
      <c r="O19" s="105">
        <v>23</v>
      </c>
      <c r="P19" s="107">
        <f t="shared" si="0"/>
        <v>3.0655404547186595</v>
      </c>
      <c r="Q19" s="107">
        <f t="shared" si="0"/>
        <v>-10.784961260002541</v>
      </c>
      <c r="R19" s="154">
        <f t="shared" si="1"/>
        <v>8.7194208052838889</v>
      </c>
    </row>
    <row r="20" spans="2:18">
      <c r="B20" s="3" t="s">
        <v>44</v>
      </c>
      <c r="C20" s="23">
        <v>26909</v>
      </c>
      <c r="D20" s="9">
        <v>6288</v>
      </c>
      <c r="E20" s="9">
        <v>8900</v>
      </c>
      <c r="F20" s="10">
        <v>8543</v>
      </c>
      <c r="G20" s="14">
        <v>3178</v>
      </c>
      <c r="H20" s="108">
        <v>23.367646512319297</v>
      </c>
      <c r="I20" s="109">
        <v>33.074436062283993</v>
      </c>
      <c r="J20" s="108">
        <v>31.747742391021593</v>
      </c>
      <c r="K20" s="110">
        <v>11.810175034375115</v>
      </c>
      <c r="L20" s="111">
        <v>12</v>
      </c>
      <c r="M20" s="99">
        <v>34</v>
      </c>
      <c r="N20" s="98">
        <v>42</v>
      </c>
      <c r="O20" s="99">
        <v>12</v>
      </c>
      <c r="P20" s="100">
        <f t="shared" si="0"/>
        <v>11.367646512319297</v>
      </c>
      <c r="Q20" s="100">
        <f t="shared" si="0"/>
        <v>-0.92556393771600654</v>
      </c>
      <c r="R20" s="142">
        <f t="shared" si="1"/>
        <v>-10.44208257460329</v>
      </c>
    </row>
    <row r="21" spans="2:18">
      <c r="B21" s="6" t="s">
        <v>45</v>
      </c>
      <c r="C21" s="25">
        <v>29750</v>
      </c>
      <c r="D21" s="16">
        <v>664</v>
      </c>
      <c r="E21" s="16">
        <v>947</v>
      </c>
      <c r="F21" s="13">
        <v>5857</v>
      </c>
      <c r="G21" s="15">
        <v>22282</v>
      </c>
      <c r="H21" s="101">
        <v>2.2319327731092438</v>
      </c>
      <c r="I21" s="102">
        <v>3.1831932773109242</v>
      </c>
      <c r="J21" s="101">
        <v>19.687394957983191</v>
      </c>
      <c r="K21" s="103">
        <v>74.897478991596628</v>
      </c>
      <c r="L21" s="112">
        <v>5</v>
      </c>
      <c r="M21" s="113">
        <v>20</v>
      </c>
      <c r="N21" s="114">
        <v>52</v>
      </c>
      <c r="O21" s="113">
        <v>23</v>
      </c>
      <c r="P21" s="115">
        <f t="shared" si="0"/>
        <v>-2.7680672268907562</v>
      </c>
      <c r="Q21" s="115">
        <f t="shared" si="0"/>
        <v>-16.816806722689076</v>
      </c>
      <c r="R21" s="166">
        <f t="shared" si="1"/>
        <v>19.584873949579816</v>
      </c>
    </row>
    <row r="22" spans="2:18">
      <c r="B22" s="4" t="s">
        <v>46</v>
      </c>
      <c r="C22" s="26">
        <v>230784</v>
      </c>
      <c r="D22" s="17">
        <v>6175</v>
      </c>
      <c r="E22" s="17">
        <v>41375</v>
      </c>
      <c r="F22" s="8">
        <v>39183</v>
      </c>
      <c r="G22" s="29">
        <v>144051</v>
      </c>
      <c r="H22" s="116">
        <v>2.6756620909595119</v>
      </c>
      <c r="I22" s="117">
        <v>17.928019273433165</v>
      </c>
      <c r="J22" s="117">
        <v>16.978213394342763</v>
      </c>
      <c r="K22" s="117">
        <v>62.418105241264556</v>
      </c>
      <c r="L22" s="118">
        <v>5</v>
      </c>
      <c r="M22" s="119">
        <v>22</v>
      </c>
      <c r="N22" s="118">
        <v>53</v>
      </c>
      <c r="O22" s="119">
        <v>19</v>
      </c>
      <c r="P22" s="120">
        <f t="shared" si="0"/>
        <v>-2.3243379090404881</v>
      </c>
      <c r="Q22" s="120">
        <f t="shared" si="0"/>
        <v>-4.0719807265668351</v>
      </c>
      <c r="R22" s="176">
        <f t="shared" si="1"/>
        <v>7.3963186356073152</v>
      </c>
    </row>
    <row r="23" spans="2:18">
      <c r="B23" s="3" t="s">
        <v>47</v>
      </c>
      <c r="C23" s="64">
        <v>588948</v>
      </c>
      <c r="D23" s="18">
        <v>120167</v>
      </c>
      <c r="E23" s="18">
        <v>206737</v>
      </c>
      <c r="F23" s="18">
        <v>116855</v>
      </c>
      <c r="G23" s="10">
        <v>145189</v>
      </c>
      <c r="H23" s="109">
        <v>20.403668914742898</v>
      </c>
      <c r="I23" s="97">
        <v>35.102759496593926</v>
      </c>
      <c r="J23" s="108">
        <v>19.841310268478711</v>
      </c>
      <c r="K23" s="109">
        <v>24.652261320184465</v>
      </c>
      <c r="L23" s="98">
        <v>22</v>
      </c>
      <c r="M23" s="99">
        <v>35</v>
      </c>
      <c r="N23" s="98">
        <v>31</v>
      </c>
      <c r="O23" s="99">
        <v>9</v>
      </c>
      <c r="P23" s="100">
        <f t="shared" si="0"/>
        <v>-1.596331085257102</v>
      </c>
      <c r="Q23" s="100">
        <f t="shared" si="0"/>
        <v>0.1027594965939258</v>
      </c>
      <c r="R23" s="142">
        <f t="shared" si="1"/>
        <v>4.4935715886631726</v>
      </c>
    </row>
    <row r="24" spans="2:18">
      <c r="B24" s="5" t="s">
        <v>48</v>
      </c>
      <c r="C24" s="27">
        <v>819732</v>
      </c>
      <c r="D24" s="19">
        <v>126342</v>
      </c>
      <c r="E24" s="19">
        <v>248112</v>
      </c>
      <c r="F24" s="65">
        <v>156038</v>
      </c>
      <c r="G24" s="66">
        <v>289240</v>
      </c>
      <c r="H24" s="121">
        <v>15.41259826382281</v>
      </c>
      <c r="I24" s="122">
        <v>30.267453265213508</v>
      </c>
      <c r="J24" s="123">
        <v>19.035245665656582</v>
      </c>
      <c r="K24" s="121">
        <v>35.284702805307099</v>
      </c>
      <c r="L24" s="124">
        <v>18</v>
      </c>
      <c r="M24" s="125">
        <v>32</v>
      </c>
      <c r="N24" s="124">
        <v>36</v>
      </c>
      <c r="O24" s="125">
        <v>12</v>
      </c>
      <c r="P24" s="126">
        <f t="shared" si="0"/>
        <v>-2.5874017361771902</v>
      </c>
      <c r="Q24" s="126">
        <f t="shared" si="0"/>
        <v>-1.7325467347864922</v>
      </c>
      <c r="R24" s="189">
        <f t="shared" si="1"/>
        <v>6.3199484709636806</v>
      </c>
    </row>
    <row r="25" spans="2:18">
      <c r="B25" s="267" t="s">
        <v>49</v>
      </c>
      <c r="C25" s="267"/>
      <c r="D25" s="267"/>
      <c r="E25" s="267"/>
      <c r="F25" s="267"/>
      <c r="G25" s="267"/>
      <c r="H25" s="267"/>
      <c r="I25" s="267"/>
      <c r="J25" s="267"/>
      <c r="K25" s="267"/>
      <c r="L25" s="267"/>
      <c r="M25" s="267"/>
      <c r="N25" s="267"/>
      <c r="O25" s="267"/>
      <c r="P25" s="267"/>
      <c r="Q25" s="267"/>
      <c r="R25" s="267"/>
    </row>
    <row r="26" spans="2:18">
      <c r="B26" s="268" t="s">
        <v>50</v>
      </c>
      <c r="C26" s="268"/>
      <c r="D26" s="268"/>
      <c r="E26" s="268"/>
      <c r="F26" s="268"/>
      <c r="G26" s="268"/>
      <c r="H26" s="268"/>
      <c r="I26" s="268"/>
      <c r="J26" s="268"/>
      <c r="K26" s="268"/>
      <c r="L26" s="268"/>
      <c r="M26" s="268"/>
      <c r="N26" s="268"/>
      <c r="O26" s="268"/>
      <c r="P26" s="268"/>
      <c r="Q26" s="268"/>
      <c r="R26" s="268"/>
    </row>
    <row r="27" spans="2:18" ht="46.5" customHeight="1">
      <c r="B27" s="249" t="s">
        <v>94</v>
      </c>
      <c r="C27" s="249"/>
      <c r="D27" s="249"/>
      <c r="E27" s="249"/>
      <c r="F27" s="249"/>
      <c r="G27" s="249"/>
      <c r="H27" s="249"/>
      <c r="I27" s="249"/>
      <c r="J27" s="249"/>
      <c r="K27" s="249"/>
      <c r="L27" s="249"/>
      <c r="M27" s="249"/>
      <c r="N27" s="249"/>
      <c r="O27" s="249"/>
      <c r="P27" s="249"/>
      <c r="Q27" s="249"/>
      <c r="R27" s="249"/>
    </row>
    <row r="28" spans="2:18">
      <c r="B28" s="269" t="s">
        <v>55</v>
      </c>
      <c r="C28" s="269"/>
      <c r="D28" s="269"/>
      <c r="E28" s="269"/>
      <c r="F28" s="269"/>
      <c r="G28" s="269"/>
      <c r="H28" s="269"/>
      <c r="I28" s="269"/>
      <c r="J28" s="269"/>
      <c r="K28" s="269"/>
      <c r="L28" s="269"/>
      <c r="M28" s="269"/>
      <c r="N28" s="269"/>
      <c r="O28" s="269"/>
      <c r="P28" s="269"/>
      <c r="Q28" s="269"/>
      <c r="R28" s="269"/>
    </row>
    <row r="29" spans="2:18">
      <c r="B29" s="250" t="s">
        <v>57</v>
      </c>
      <c r="C29" s="250"/>
      <c r="D29" s="250"/>
      <c r="E29" s="250"/>
      <c r="F29" s="250"/>
      <c r="G29" s="250"/>
      <c r="H29" s="250"/>
      <c r="I29" s="250"/>
      <c r="J29" s="250"/>
      <c r="K29" s="250"/>
      <c r="L29" s="250"/>
      <c r="M29" s="250"/>
      <c r="N29" s="250"/>
      <c r="O29" s="250"/>
      <c r="P29" s="250"/>
      <c r="Q29" s="250"/>
      <c r="R29" s="250"/>
    </row>
  </sheetData>
  <mergeCells count="16">
    <mergeCell ref="B29:R29"/>
    <mergeCell ref="B2:R2"/>
    <mergeCell ref="B3:B5"/>
    <mergeCell ref="C3:C4"/>
    <mergeCell ref="D3:G3"/>
    <mergeCell ref="H3:K3"/>
    <mergeCell ref="L3:O3"/>
    <mergeCell ref="P3:R3"/>
    <mergeCell ref="D5:G5"/>
    <mergeCell ref="H5:K5"/>
    <mergeCell ref="L5:O5"/>
    <mergeCell ref="P5:R5"/>
    <mergeCell ref="B25:R25"/>
    <mergeCell ref="B26:R26"/>
    <mergeCell ref="B27:R27"/>
    <mergeCell ref="B28:R28"/>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8"/>
  <sheetViews>
    <sheetView topLeftCell="C1" workbookViewId="0">
      <selection activeCell="B27" sqref="B27:R27"/>
    </sheetView>
  </sheetViews>
  <sheetFormatPr baseColWidth="10" defaultColWidth="11" defaultRowHeight="15.6"/>
  <cols>
    <col min="2" max="2" width="26" customWidth="1"/>
    <col min="3" max="3" width="24.5" customWidth="1"/>
    <col min="4" max="18" width="15.8984375" customWidth="1"/>
  </cols>
  <sheetData>
    <row r="1" spans="2:18">
      <c r="C1" s="1"/>
      <c r="D1" s="1"/>
      <c r="E1" s="1"/>
      <c r="F1" s="1"/>
      <c r="G1" s="1"/>
      <c r="H1" s="1"/>
      <c r="I1" s="1"/>
      <c r="J1" s="1"/>
      <c r="K1" s="1"/>
      <c r="L1" s="1"/>
      <c r="M1" s="1"/>
      <c r="N1" s="1"/>
      <c r="O1" s="1"/>
    </row>
    <row r="2" spans="2:18">
      <c r="B2" s="272" t="s">
        <v>9</v>
      </c>
      <c r="C2" s="272"/>
      <c r="D2" s="272"/>
      <c r="E2" s="272"/>
      <c r="F2" s="272"/>
      <c r="G2" s="272"/>
      <c r="H2" s="272"/>
      <c r="I2" s="272"/>
      <c r="J2" s="272"/>
      <c r="K2" s="272"/>
      <c r="L2" s="272"/>
      <c r="M2" s="272"/>
      <c r="N2" s="272"/>
      <c r="O2" s="272"/>
      <c r="P2" s="272"/>
      <c r="Q2" s="272"/>
      <c r="R2" s="272"/>
    </row>
    <row r="3" spans="2:18" ht="30" customHeight="1">
      <c r="B3" s="252" t="s">
        <v>58</v>
      </c>
      <c r="C3" s="252" t="s">
        <v>20</v>
      </c>
      <c r="D3" s="255" t="s">
        <v>21</v>
      </c>
      <c r="E3" s="256"/>
      <c r="F3" s="256"/>
      <c r="G3" s="257"/>
      <c r="H3" s="255" t="s">
        <v>21</v>
      </c>
      <c r="I3" s="256"/>
      <c r="J3" s="256"/>
      <c r="K3" s="258"/>
      <c r="L3" s="259" t="s">
        <v>53</v>
      </c>
      <c r="M3" s="256"/>
      <c r="N3" s="256"/>
      <c r="O3" s="258"/>
      <c r="P3" s="259" t="s">
        <v>86</v>
      </c>
      <c r="Q3" s="256"/>
      <c r="R3" s="257"/>
    </row>
    <row r="4" spans="2:18" ht="63"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ht="18" customHeight="1">
      <c r="B5" s="254"/>
      <c r="C5" s="22" t="s">
        <v>27</v>
      </c>
      <c r="D5" s="260" t="s">
        <v>27</v>
      </c>
      <c r="E5" s="261"/>
      <c r="F5" s="261"/>
      <c r="G5" s="262"/>
      <c r="H5" s="260" t="s">
        <v>28</v>
      </c>
      <c r="I5" s="261"/>
      <c r="J5" s="261"/>
      <c r="K5" s="263"/>
      <c r="L5" s="264" t="s">
        <v>28</v>
      </c>
      <c r="M5" s="265"/>
      <c r="N5" s="265"/>
      <c r="O5" s="266"/>
      <c r="P5" s="264" t="s">
        <v>29</v>
      </c>
      <c r="Q5" s="265"/>
      <c r="R5" s="270"/>
    </row>
    <row r="6" spans="2:18" ht="18" customHeight="1">
      <c r="B6" s="2" t="s">
        <v>30</v>
      </c>
      <c r="C6" s="23">
        <v>93755</v>
      </c>
      <c r="D6" s="9">
        <v>19327</v>
      </c>
      <c r="E6" s="9">
        <v>42310</v>
      </c>
      <c r="F6" s="10">
        <v>12462</v>
      </c>
      <c r="G6" s="14">
        <v>19656</v>
      </c>
      <c r="H6" s="97">
        <v>20.614367233747533</v>
      </c>
      <c r="I6" s="97">
        <v>45.12825982614261</v>
      </c>
      <c r="J6" s="97">
        <v>13.292091088475281</v>
      </c>
      <c r="K6" s="97">
        <v>20.965281851634579</v>
      </c>
      <c r="L6" s="98">
        <v>32</v>
      </c>
      <c r="M6" s="99">
        <v>33</v>
      </c>
      <c r="N6" s="98">
        <v>23</v>
      </c>
      <c r="O6" s="99">
        <v>12</v>
      </c>
      <c r="P6" s="100">
        <v>11.385632766252467</v>
      </c>
      <c r="Q6" s="100">
        <v>-12.12825982614261</v>
      </c>
      <c r="R6" s="142">
        <f>(J6+K6)-(N6+O6)</f>
        <v>-0.74262705989013966</v>
      </c>
    </row>
    <row r="7" spans="2:18" ht="18" customHeight="1">
      <c r="B7" s="6" t="s">
        <v>31</v>
      </c>
      <c r="C7" s="24">
        <v>103300</v>
      </c>
      <c r="D7" s="12">
        <v>27750</v>
      </c>
      <c r="E7" s="12">
        <v>39065</v>
      </c>
      <c r="F7" s="13">
        <v>23734</v>
      </c>
      <c r="G7" s="11">
        <v>12751</v>
      </c>
      <c r="H7" s="101">
        <v>26.863504356243951</v>
      </c>
      <c r="I7" s="102">
        <v>37.817037754114232</v>
      </c>
      <c r="J7" s="101">
        <v>22.975798644724104</v>
      </c>
      <c r="K7" s="103">
        <v>12.343659244917715</v>
      </c>
      <c r="L7" s="104">
        <v>33</v>
      </c>
      <c r="M7" s="105">
        <v>34</v>
      </c>
      <c r="N7" s="106">
        <v>25</v>
      </c>
      <c r="O7" s="105">
        <v>8</v>
      </c>
      <c r="P7" s="107">
        <v>6.1364956437560494</v>
      </c>
      <c r="Q7" s="107">
        <v>-3.8170377541142315</v>
      </c>
      <c r="R7" s="154">
        <f>(J7+K7)-(N7+O7)</f>
        <v>2.3194578896418179</v>
      </c>
    </row>
    <row r="8" spans="2:18" ht="18" customHeight="1">
      <c r="B8" s="3" t="s">
        <v>32</v>
      </c>
      <c r="C8" s="23">
        <v>51843</v>
      </c>
      <c r="D8" s="9">
        <v>3557</v>
      </c>
      <c r="E8" s="9">
        <v>11608</v>
      </c>
      <c r="F8" s="10">
        <v>1589</v>
      </c>
      <c r="G8" s="14">
        <v>35089</v>
      </c>
      <c r="H8" s="108">
        <v>6.8610998591902472</v>
      </c>
      <c r="I8" s="109">
        <v>22.390679551723473</v>
      </c>
      <c r="J8" s="108">
        <v>3.0650232432536697</v>
      </c>
      <c r="K8" s="110">
        <v>67.68319734583261</v>
      </c>
      <c r="L8" s="111">
        <v>7</v>
      </c>
      <c r="M8" s="99">
        <v>29</v>
      </c>
      <c r="N8" s="98">
        <v>45</v>
      </c>
      <c r="O8" s="99">
        <v>19</v>
      </c>
      <c r="P8" s="100">
        <v>0.13890014080975277</v>
      </c>
      <c r="Q8" s="100">
        <v>6.6093204482765273</v>
      </c>
      <c r="R8" s="142">
        <f>(J8+K8)-(N8+O8)</f>
        <v>6.7482205890862872</v>
      </c>
    </row>
    <row r="9" spans="2:18" ht="18" customHeight="1">
      <c r="B9" s="6" t="s">
        <v>33</v>
      </c>
      <c r="C9" s="24">
        <v>36068</v>
      </c>
      <c r="D9" s="12">
        <v>410</v>
      </c>
      <c r="E9" s="12">
        <v>10981</v>
      </c>
      <c r="F9" s="13">
        <v>13331</v>
      </c>
      <c r="G9" s="11">
        <v>11346</v>
      </c>
      <c r="H9" s="101">
        <v>1.1367417101031385</v>
      </c>
      <c r="I9" s="102">
        <v>30.44527004546967</v>
      </c>
      <c r="J9" s="101">
        <v>36.960740822890095</v>
      </c>
      <c r="K9" s="103">
        <v>31.457247421537097</v>
      </c>
      <c r="L9" s="104">
        <v>4</v>
      </c>
      <c r="M9" s="105">
        <v>22</v>
      </c>
      <c r="N9" s="106">
        <v>53</v>
      </c>
      <c r="O9" s="105">
        <v>21</v>
      </c>
      <c r="P9" s="107">
        <v>2.8632582898968613</v>
      </c>
      <c r="Q9" s="107">
        <v>-8.4452700454696696</v>
      </c>
      <c r="R9" s="154">
        <f t="shared" ref="R9:R24" si="0">(J9+K9)-(N9+O9)</f>
        <v>-5.5820117555728075</v>
      </c>
    </row>
    <row r="10" spans="2:18" ht="18" customHeight="1">
      <c r="B10" s="3" t="s">
        <v>34</v>
      </c>
      <c r="C10" s="23">
        <v>5788</v>
      </c>
      <c r="D10" s="9">
        <v>976</v>
      </c>
      <c r="E10" s="9">
        <v>1667</v>
      </c>
      <c r="F10" s="10">
        <v>2835</v>
      </c>
      <c r="G10" s="14">
        <v>310</v>
      </c>
      <c r="H10" s="108">
        <v>16.862474084312371</v>
      </c>
      <c r="I10" s="109">
        <v>28.800967519004836</v>
      </c>
      <c r="J10" s="108">
        <v>48.980649619903247</v>
      </c>
      <c r="K10" s="110">
        <v>5.3559087767795441</v>
      </c>
      <c r="L10" s="111">
        <v>24</v>
      </c>
      <c r="M10" s="99">
        <v>37</v>
      </c>
      <c r="N10" s="98">
        <v>31</v>
      </c>
      <c r="O10" s="99">
        <v>8</v>
      </c>
      <c r="P10" s="100">
        <v>7.137525915687629</v>
      </c>
      <c r="Q10" s="100">
        <v>8.1990324809951645</v>
      </c>
      <c r="R10" s="142">
        <f t="shared" si="0"/>
        <v>15.33655839668279</v>
      </c>
    </row>
    <row r="11" spans="2:18" ht="18" customHeight="1">
      <c r="B11" s="6" t="s">
        <v>35</v>
      </c>
      <c r="C11" s="24">
        <v>26815</v>
      </c>
      <c r="D11" s="12">
        <v>8504</v>
      </c>
      <c r="E11" s="12">
        <v>3429</v>
      </c>
      <c r="F11" s="13">
        <v>10463</v>
      </c>
      <c r="G11" s="11">
        <v>4419</v>
      </c>
      <c r="H11" s="101">
        <v>31.713593138168935</v>
      </c>
      <c r="I11" s="102">
        <v>12.787618870035429</v>
      </c>
      <c r="J11" s="101">
        <v>39.019205668469141</v>
      </c>
      <c r="K11" s="103">
        <v>16.479582323326497</v>
      </c>
      <c r="L11" s="104">
        <v>20</v>
      </c>
      <c r="M11" s="105">
        <v>31</v>
      </c>
      <c r="N11" s="106">
        <v>38</v>
      </c>
      <c r="O11" s="105">
        <v>11</v>
      </c>
      <c r="P11" s="107">
        <v>-11.713593138168935</v>
      </c>
      <c r="Q11" s="107">
        <v>18.212381129964569</v>
      </c>
      <c r="R11" s="154">
        <f t="shared" si="0"/>
        <v>6.4987879917956377</v>
      </c>
    </row>
    <row r="12" spans="2:18" ht="18" customHeight="1">
      <c r="B12" s="3" t="s">
        <v>36</v>
      </c>
      <c r="C12" s="23">
        <v>55573</v>
      </c>
      <c r="D12" s="9">
        <v>7794</v>
      </c>
      <c r="E12" s="9">
        <v>15212</v>
      </c>
      <c r="F12" s="10">
        <v>12972</v>
      </c>
      <c r="G12" s="14">
        <v>19595</v>
      </c>
      <c r="H12" s="108">
        <v>14.024796213988807</v>
      </c>
      <c r="I12" s="109">
        <v>27.373004876468787</v>
      </c>
      <c r="J12" s="108">
        <v>23.342270527054506</v>
      </c>
      <c r="K12" s="110">
        <v>35.2599283824879</v>
      </c>
      <c r="L12" s="111">
        <v>21</v>
      </c>
      <c r="M12" s="99">
        <v>30</v>
      </c>
      <c r="N12" s="98">
        <v>33</v>
      </c>
      <c r="O12" s="99">
        <v>16</v>
      </c>
      <c r="P12" s="100">
        <v>6.9752037860111926</v>
      </c>
      <c r="Q12" s="100">
        <v>2.6269951235312128</v>
      </c>
      <c r="R12" s="142">
        <f t="shared" si="0"/>
        <v>9.602198909542409</v>
      </c>
    </row>
    <row r="13" spans="2:18" ht="18" customHeight="1">
      <c r="B13" s="6" t="s">
        <v>37</v>
      </c>
      <c r="C13" s="24">
        <v>22995</v>
      </c>
      <c r="D13" s="12">
        <v>190</v>
      </c>
      <c r="E13" s="12">
        <v>5269</v>
      </c>
      <c r="F13" s="13">
        <v>3</v>
      </c>
      <c r="G13" s="11">
        <v>17533</v>
      </c>
      <c r="H13" s="101">
        <v>0.82626657969123718</v>
      </c>
      <c r="I13" s="102">
        <v>22.913676886279625</v>
      </c>
      <c r="J13" s="101">
        <v>1.3046314416177429E-2</v>
      </c>
      <c r="K13" s="103">
        <v>76.24701021961296</v>
      </c>
      <c r="L13" s="104">
        <v>3</v>
      </c>
      <c r="M13" s="105">
        <v>14</v>
      </c>
      <c r="N13" s="106">
        <v>51</v>
      </c>
      <c r="O13" s="105">
        <v>32</v>
      </c>
      <c r="P13" s="107">
        <v>2.1737334203087628</v>
      </c>
      <c r="Q13" s="107">
        <v>-8.9136768862796245</v>
      </c>
      <c r="R13" s="154">
        <f t="shared" si="0"/>
        <v>-6.7399434659708675</v>
      </c>
    </row>
    <row r="14" spans="2:18" ht="18" customHeight="1">
      <c r="B14" s="3" t="s">
        <v>38</v>
      </c>
      <c r="C14" s="23">
        <v>68464</v>
      </c>
      <c r="D14" s="9">
        <v>19945</v>
      </c>
      <c r="E14" s="9">
        <v>21099</v>
      </c>
      <c r="F14" s="10">
        <v>20379</v>
      </c>
      <c r="G14" s="14">
        <v>7041</v>
      </c>
      <c r="H14" s="108">
        <v>29.132098621173171</v>
      </c>
      <c r="I14" s="109">
        <v>30.817655994391213</v>
      </c>
      <c r="J14" s="108">
        <v>29.76600841318065</v>
      </c>
      <c r="K14" s="110">
        <v>10.284236971254966</v>
      </c>
      <c r="L14" s="111">
        <v>29</v>
      </c>
      <c r="M14" s="99">
        <v>31</v>
      </c>
      <c r="N14" s="98">
        <v>31</v>
      </c>
      <c r="O14" s="99">
        <v>9</v>
      </c>
      <c r="P14" s="100">
        <v>-0.13209862117317073</v>
      </c>
      <c r="Q14" s="100">
        <v>0.18234400560878683</v>
      </c>
      <c r="R14" s="142">
        <f t="shared" si="0"/>
        <v>5.024538443561255E-2</v>
      </c>
    </row>
    <row r="15" spans="2:18" ht="18" customHeight="1">
      <c r="B15" s="6" t="s">
        <v>39</v>
      </c>
      <c r="C15" s="24">
        <v>140049</v>
      </c>
      <c r="D15" s="12">
        <v>24781</v>
      </c>
      <c r="E15" s="12">
        <v>52309</v>
      </c>
      <c r="F15" s="13">
        <v>7767</v>
      </c>
      <c r="G15" s="11">
        <v>55192</v>
      </c>
      <c r="H15" s="101">
        <v>17.694521203293135</v>
      </c>
      <c r="I15" s="102">
        <v>37.350498754007525</v>
      </c>
      <c r="J15" s="101">
        <v>5.5459160722318623</v>
      </c>
      <c r="K15" s="103">
        <v>39.409063970467479</v>
      </c>
      <c r="L15" s="104">
        <v>25</v>
      </c>
      <c r="M15" s="105">
        <v>35</v>
      </c>
      <c r="N15" s="106">
        <v>29</v>
      </c>
      <c r="O15" s="105">
        <v>11</v>
      </c>
      <c r="P15" s="107">
        <v>7.3054787967068648</v>
      </c>
      <c r="Q15" s="107">
        <v>-2.3504987540075248</v>
      </c>
      <c r="R15" s="154">
        <f t="shared" si="0"/>
        <v>4.95498004269934</v>
      </c>
    </row>
    <row r="16" spans="2:18" ht="18" customHeight="1">
      <c r="B16" s="3" t="s">
        <v>40</v>
      </c>
      <c r="C16" s="23">
        <v>35073</v>
      </c>
      <c r="D16" s="9">
        <v>3439</v>
      </c>
      <c r="E16" s="9">
        <v>11310</v>
      </c>
      <c r="F16" s="10">
        <v>7826</v>
      </c>
      <c r="G16" s="14">
        <v>12498</v>
      </c>
      <c r="H16" s="108">
        <v>9.8052633079576879</v>
      </c>
      <c r="I16" s="109">
        <v>32.247027628089981</v>
      </c>
      <c r="J16" s="108">
        <v>22.313460496678356</v>
      </c>
      <c r="K16" s="110">
        <v>35.634248567273971</v>
      </c>
      <c r="L16" s="111">
        <v>26</v>
      </c>
      <c r="M16" s="99">
        <v>27</v>
      </c>
      <c r="N16" s="98">
        <v>33</v>
      </c>
      <c r="O16" s="99">
        <v>14</v>
      </c>
      <c r="P16" s="100">
        <v>16.194736692042312</v>
      </c>
      <c r="Q16" s="100">
        <v>-5.247027628089981</v>
      </c>
      <c r="R16" s="142">
        <f t="shared" si="0"/>
        <v>10.947709063952331</v>
      </c>
    </row>
    <row r="17" spans="2:18" ht="18" customHeight="1">
      <c r="B17" s="6" t="s">
        <v>41</v>
      </c>
      <c r="C17" s="24">
        <v>7009</v>
      </c>
      <c r="D17" s="12">
        <v>478</v>
      </c>
      <c r="E17" s="12">
        <v>1068</v>
      </c>
      <c r="F17" s="13">
        <v>554</v>
      </c>
      <c r="G17" s="11">
        <v>4909</v>
      </c>
      <c r="H17" s="101">
        <v>6.8198031102867747</v>
      </c>
      <c r="I17" s="102">
        <v>15.237551719218148</v>
      </c>
      <c r="J17" s="101">
        <v>7.9041232700813238</v>
      </c>
      <c r="K17" s="103">
        <v>70.038521900413755</v>
      </c>
      <c r="L17" s="104">
        <v>24</v>
      </c>
      <c r="M17" s="105">
        <v>31</v>
      </c>
      <c r="N17" s="106">
        <v>28</v>
      </c>
      <c r="O17" s="105">
        <v>17</v>
      </c>
      <c r="P17" s="107">
        <v>17.180196889713226</v>
      </c>
      <c r="Q17" s="107">
        <v>15.762448280781852</v>
      </c>
      <c r="R17" s="154">
        <f t="shared" si="0"/>
        <v>32.942645170495084</v>
      </c>
    </row>
    <row r="18" spans="2:18" ht="18" customHeight="1">
      <c r="B18" s="3" t="s">
        <v>42</v>
      </c>
      <c r="C18" s="23">
        <v>57384</v>
      </c>
      <c r="D18" s="9">
        <v>1734</v>
      </c>
      <c r="E18" s="9">
        <v>6853</v>
      </c>
      <c r="F18" s="10">
        <v>8011</v>
      </c>
      <c r="G18" s="14">
        <v>40786</v>
      </c>
      <c r="H18" s="108">
        <v>3.0217482225010457</v>
      </c>
      <c r="I18" s="109">
        <v>11.942353269203959</v>
      </c>
      <c r="J18" s="108">
        <v>13.960337376272133</v>
      </c>
      <c r="K18" s="110">
        <v>71.07556113202287</v>
      </c>
      <c r="L18" s="111">
        <v>5</v>
      </c>
      <c r="M18" s="99">
        <v>15</v>
      </c>
      <c r="N18" s="98">
        <v>58</v>
      </c>
      <c r="O18" s="99">
        <v>22</v>
      </c>
      <c r="P18" s="100">
        <v>1.9782517774989543</v>
      </c>
      <c r="Q18" s="100">
        <v>3.0576467307960407</v>
      </c>
      <c r="R18" s="142">
        <f t="shared" si="0"/>
        <v>5.0358985082950056</v>
      </c>
    </row>
    <row r="19" spans="2:18" ht="18" customHeight="1">
      <c r="B19" s="6" t="s">
        <v>43</v>
      </c>
      <c r="C19" s="24">
        <v>31224</v>
      </c>
      <c r="D19" s="12">
        <v>2791</v>
      </c>
      <c r="E19" s="12">
        <v>2835</v>
      </c>
      <c r="F19" s="13">
        <v>9448</v>
      </c>
      <c r="G19" s="11">
        <v>16150</v>
      </c>
      <c r="H19" s="101">
        <v>8.938636945939022</v>
      </c>
      <c r="I19" s="102">
        <v>9.0795541890853197</v>
      </c>
      <c r="J19" s="101">
        <v>30.258775301050473</v>
      </c>
      <c r="K19" s="103">
        <v>51.723033563925185</v>
      </c>
      <c r="L19" s="104">
        <v>5</v>
      </c>
      <c r="M19" s="105">
        <v>18</v>
      </c>
      <c r="N19" s="106">
        <v>51</v>
      </c>
      <c r="O19" s="105">
        <v>26</v>
      </c>
      <c r="P19" s="107">
        <v>-3.938636945939022</v>
      </c>
      <c r="Q19" s="107">
        <v>8.9204458109146803</v>
      </c>
      <c r="R19" s="154">
        <f t="shared" si="0"/>
        <v>4.9818088649756618</v>
      </c>
    </row>
    <row r="20" spans="2:18" ht="18" customHeight="1">
      <c r="B20" s="3" t="s">
        <v>44</v>
      </c>
      <c r="C20" s="23">
        <v>25678</v>
      </c>
      <c r="D20" s="9">
        <v>6370</v>
      </c>
      <c r="E20" s="9">
        <v>8162</v>
      </c>
      <c r="F20" s="10">
        <v>7994</v>
      </c>
      <c r="G20" s="14">
        <v>3152</v>
      </c>
      <c r="H20" s="108">
        <v>24.807227977256794</v>
      </c>
      <c r="I20" s="109">
        <v>31.785964638990574</v>
      </c>
      <c r="J20" s="108">
        <v>31.131708076953032</v>
      </c>
      <c r="K20" s="110">
        <v>12.275099306799595</v>
      </c>
      <c r="L20" s="111">
        <v>20</v>
      </c>
      <c r="M20" s="99">
        <v>32</v>
      </c>
      <c r="N20" s="98">
        <v>39</v>
      </c>
      <c r="O20" s="99">
        <v>9</v>
      </c>
      <c r="P20" s="100">
        <v>-4.8072279772567938</v>
      </c>
      <c r="Q20" s="100">
        <v>0.21403536100942588</v>
      </c>
      <c r="R20" s="142">
        <f t="shared" si="0"/>
        <v>-4.5931926162473715</v>
      </c>
    </row>
    <row r="21" spans="2:18" ht="18" customHeight="1">
      <c r="B21" s="6" t="s">
        <v>45</v>
      </c>
      <c r="C21" s="25">
        <v>29906</v>
      </c>
      <c r="D21" s="16">
        <v>685</v>
      </c>
      <c r="E21" s="16">
        <v>1035</v>
      </c>
      <c r="F21" s="13">
        <v>6724</v>
      </c>
      <c r="G21" s="15">
        <v>21462</v>
      </c>
      <c r="H21" s="101">
        <v>2.2905102654985621</v>
      </c>
      <c r="I21" s="102">
        <v>3.4608439777970976</v>
      </c>
      <c r="J21" s="101">
        <v>22.483782518558147</v>
      </c>
      <c r="K21" s="103">
        <v>71.764863238146191</v>
      </c>
      <c r="L21" s="112">
        <v>7</v>
      </c>
      <c r="M21" s="113">
        <v>17</v>
      </c>
      <c r="N21" s="114">
        <v>50</v>
      </c>
      <c r="O21" s="113">
        <v>26</v>
      </c>
      <c r="P21" s="115">
        <v>4.7094897345014379</v>
      </c>
      <c r="Q21" s="115">
        <v>13.539156022202903</v>
      </c>
      <c r="R21" s="166">
        <f t="shared" si="0"/>
        <v>18.248645756704335</v>
      </c>
    </row>
    <row r="22" spans="2:18" ht="18" customHeight="1">
      <c r="B22" s="4" t="s">
        <v>46</v>
      </c>
      <c r="C22" s="26">
        <v>229420</v>
      </c>
      <c r="D22" s="17">
        <v>9367</v>
      </c>
      <c r="E22" s="17">
        <v>38581</v>
      </c>
      <c r="F22" s="8">
        <v>39106</v>
      </c>
      <c r="G22" s="29">
        <v>142366</v>
      </c>
      <c r="H22" s="116">
        <v>4.0829047162409555</v>
      </c>
      <c r="I22" s="117">
        <v>16.816755295963734</v>
      </c>
      <c r="J22" s="117">
        <v>17.045593235114637</v>
      </c>
      <c r="K22" s="117">
        <v>62.054746752680671</v>
      </c>
      <c r="L22" s="118">
        <v>6</v>
      </c>
      <c r="M22" s="119">
        <v>20</v>
      </c>
      <c r="N22" s="118">
        <v>51</v>
      </c>
      <c r="O22" s="119">
        <v>23</v>
      </c>
      <c r="P22" s="120">
        <v>1.9170952837590445</v>
      </c>
      <c r="Q22" s="120">
        <v>3.1832447040362659</v>
      </c>
      <c r="R22" s="176">
        <f t="shared" si="0"/>
        <v>5.1003399877953086</v>
      </c>
    </row>
    <row r="23" spans="2:18" ht="18" customHeight="1">
      <c r="B23" s="3" t="s">
        <v>47</v>
      </c>
      <c r="C23" s="64">
        <v>561504</v>
      </c>
      <c r="D23" s="18">
        <v>119364</v>
      </c>
      <c r="E23" s="18">
        <v>195631</v>
      </c>
      <c r="F23" s="18">
        <v>106986</v>
      </c>
      <c r="G23" s="10">
        <v>139523</v>
      </c>
      <c r="H23" s="109">
        <v>21.257907334587109</v>
      </c>
      <c r="I23" s="97">
        <v>34.84053541915997</v>
      </c>
      <c r="J23" s="108">
        <v>19.053470678748504</v>
      </c>
      <c r="K23" s="109">
        <v>24.848086567504417</v>
      </c>
      <c r="L23" s="98">
        <v>27</v>
      </c>
      <c r="M23" s="99">
        <v>33</v>
      </c>
      <c r="N23" s="98">
        <v>29</v>
      </c>
      <c r="O23" s="99">
        <v>11</v>
      </c>
      <c r="P23" s="100">
        <v>5.7420926654128905</v>
      </c>
      <c r="Q23" s="100">
        <v>-1.8405354191599699</v>
      </c>
      <c r="R23" s="142">
        <f t="shared" si="0"/>
        <v>3.9015572462529207</v>
      </c>
    </row>
    <row r="24" spans="2:18" ht="18" customHeight="1">
      <c r="B24" s="5" t="s">
        <v>48</v>
      </c>
      <c r="C24" s="27">
        <v>790924</v>
      </c>
      <c r="D24" s="19">
        <v>128731</v>
      </c>
      <c r="E24" s="19">
        <v>234212</v>
      </c>
      <c r="F24" s="65">
        <v>146092</v>
      </c>
      <c r="G24" s="66">
        <v>281889</v>
      </c>
      <c r="H24" s="121">
        <v>16.276026520879377</v>
      </c>
      <c r="I24" s="122">
        <v>29.612453282489849</v>
      </c>
      <c r="J24" s="123">
        <v>18.471054108865076</v>
      </c>
      <c r="K24" s="121">
        <v>35.640466087765702</v>
      </c>
      <c r="L24" s="124">
        <v>22</v>
      </c>
      <c r="M24" s="125">
        <v>30</v>
      </c>
      <c r="N24" s="124">
        <v>34</v>
      </c>
      <c r="O24" s="125">
        <v>14</v>
      </c>
      <c r="P24" s="126">
        <v>5.7239734791206232</v>
      </c>
      <c r="Q24" s="126">
        <v>0.38754671751015124</v>
      </c>
      <c r="R24" s="189">
        <f t="shared" si="0"/>
        <v>6.1115201966307779</v>
      </c>
    </row>
    <row r="25" spans="2:18">
      <c r="B25" s="273" t="s">
        <v>49</v>
      </c>
      <c r="C25" s="273"/>
      <c r="D25" s="273"/>
      <c r="E25" s="273"/>
      <c r="F25" s="273"/>
      <c r="G25" s="273"/>
      <c r="H25" s="273"/>
      <c r="I25" s="273"/>
      <c r="J25" s="273"/>
      <c r="K25" s="273"/>
      <c r="L25" s="273"/>
      <c r="M25" s="273"/>
      <c r="N25" s="273"/>
      <c r="O25" s="273"/>
      <c r="P25" s="273"/>
      <c r="Q25" s="273"/>
      <c r="R25" s="273"/>
    </row>
    <row r="26" spans="2:18">
      <c r="B26" s="274" t="s">
        <v>50</v>
      </c>
      <c r="C26" s="274"/>
      <c r="D26" s="274"/>
      <c r="E26" s="274"/>
      <c r="F26" s="274"/>
      <c r="G26" s="274"/>
      <c r="H26" s="274"/>
      <c r="I26" s="274"/>
      <c r="J26" s="274"/>
      <c r="K26" s="274"/>
      <c r="L26" s="274"/>
      <c r="M26" s="274"/>
      <c r="N26" s="274"/>
      <c r="O26" s="274"/>
      <c r="P26" s="274"/>
      <c r="Q26" s="274"/>
      <c r="R26" s="274"/>
    </row>
    <row r="27" spans="2:18" ht="33" customHeight="1">
      <c r="B27" s="249" t="s">
        <v>90</v>
      </c>
      <c r="C27" s="249"/>
      <c r="D27" s="249"/>
      <c r="E27" s="249"/>
      <c r="F27" s="249"/>
      <c r="G27" s="249"/>
      <c r="H27" s="249"/>
      <c r="I27" s="249"/>
      <c r="J27" s="249"/>
      <c r="K27" s="249"/>
      <c r="L27" s="249"/>
      <c r="M27" s="249"/>
      <c r="N27" s="249"/>
      <c r="O27" s="249"/>
      <c r="P27" s="249"/>
      <c r="Q27" s="249"/>
      <c r="R27" s="249"/>
    </row>
    <row r="28" spans="2:18">
      <c r="B28" s="271" t="s">
        <v>59</v>
      </c>
      <c r="C28" s="271"/>
      <c r="D28" s="271"/>
      <c r="E28" s="271"/>
      <c r="F28" s="271"/>
      <c r="G28" s="271"/>
      <c r="H28" s="271"/>
      <c r="I28" s="271"/>
      <c r="J28" s="271"/>
      <c r="K28" s="271"/>
      <c r="L28" s="271"/>
      <c r="M28" s="271"/>
      <c r="N28" s="271"/>
      <c r="O28" s="271"/>
      <c r="P28" s="271"/>
      <c r="Q28" s="271"/>
      <c r="R28" s="271"/>
    </row>
  </sheetData>
  <mergeCells count="15">
    <mergeCell ref="B28:R28"/>
    <mergeCell ref="B3:B5"/>
    <mergeCell ref="B2:R2"/>
    <mergeCell ref="B25:R25"/>
    <mergeCell ref="B26:R26"/>
    <mergeCell ref="B27:R27"/>
    <mergeCell ref="D5:G5"/>
    <mergeCell ref="H5:K5"/>
    <mergeCell ref="L5:O5"/>
    <mergeCell ref="P5:R5"/>
    <mergeCell ref="C3:C4"/>
    <mergeCell ref="D3:G3"/>
    <mergeCell ref="H3:K3"/>
    <mergeCell ref="L3:O3"/>
    <mergeCell ref="P3:R3"/>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28"/>
  <sheetViews>
    <sheetView workbookViewId="0">
      <selection activeCell="B27" sqref="B27:R27"/>
    </sheetView>
  </sheetViews>
  <sheetFormatPr baseColWidth="10" defaultColWidth="11" defaultRowHeight="15.6"/>
  <cols>
    <col min="2" max="2" width="26" customWidth="1"/>
    <col min="3" max="3" width="24.5" customWidth="1"/>
    <col min="4" max="18" width="15.8984375" customWidth="1"/>
  </cols>
  <sheetData>
    <row r="1" spans="2:18">
      <c r="C1" s="1"/>
      <c r="D1" s="1"/>
      <c r="E1" s="1"/>
      <c r="F1" s="1"/>
      <c r="G1" s="1"/>
      <c r="H1" s="1"/>
      <c r="I1" s="1"/>
      <c r="J1" s="1"/>
      <c r="K1" s="1"/>
      <c r="L1" s="1"/>
      <c r="M1" s="1"/>
      <c r="N1" s="1"/>
      <c r="O1" s="1"/>
    </row>
    <row r="2" spans="2:18">
      <c r="B2" s="272" t="s">
        <v>10</v>
      </c>
      <c r="C2" s="272"/>
      <c r="D2" s="272"/>
      <c r="E2" s="272"/>
      <c r="F2" s="272"/>
      <c r="G2" s="272"/>
      <c r="H2" s="272"/>
      <c r="I2" s="272"/>
      <c r="J2" s="272"/>
      <c r="K2" s="272"/>
      <c r="L2" s="272"/>
      <c r="M2" s="272"/>
      <c r="N2" s="272"/>
      <c r="O2" s="272"/>
      <c r="P2" s="272"/>
      <c r="Q2" s="272"/>
      <c r="R2" s="272"/>
    </row>
    <row r="3" spans="2:18" ht="30" customHeight="1">
      <c r="B3" s="252" t="s">
        <v>19</v>
      </c>
      <c r="C3" s="252" t="s">
        <v>60</v>
      </c>
      <c r="D3" s="255" t="s">
        <v>21</v>
      </c>
      <c r="E3" s="256"/>
      <c r="F3" s="256"/>
      <c r="G3" s="257"/>
      <c r="H3" s="255" t="s">
        <v>21</v>
      </c>
      <c r="I3" s="256"/>
      <c r="J3" s="256"/>
      <c r="K3" s="258"/>
      <c r="L3" s="259" t="s">
        <v>53</v>
      </c>
      <c r="M3" s="256"/>
      <c r="N3" s="256"/>
      <c r="O3" s="258"/>
      <c r="P3" s="259" t="s">
        <v>80</v>
      </c>
      <c r="Q3" s="256"/>
      <c r="R3" s="257"/>
    </row>
    <row r="4" spans="2:18" ht="63"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ht="18" customHeight="1">
      <c r="B5" s="254"/>
      <c r="C5" s="22" t="s">
        <v>27</v>
      </c>
      <c r="D5" s="260" t="s">
        <v>27</v>
      </c>
      <c r="E5" s="261"/>
      <c r="F5" s="261"/>
      <c r="G5" s="262"/>
      <c r="H5" s="260" t="s">
        <v>28</v>
      </c>
      <c r="I5" s="261"/>
      <c r="J5" s="261"/>
      <c r="K5" s="263"/>
      <c r="L5" s="264" t="s">
        <v>28</v>
      </c>
      <c r="M5" s="265"/>
      <c r="N5" s="265"/>
      <c r="O5" s="266"/>
      <c r="P5" s="264" t="s">
        <v>29</v>
      </c>
      <c r="Q5" s="265"/>
      <c r="R5" s="270"/>
    </row>
    <row r="6" spans="2:18" ht="18" customHeight="1">
      <c r="B6" s="2" t="s">
        <v>30</v>
      </c>
      <c r="C6" s="23">
        <v>89728</v>
      </c>
      <c r="D6" s="9">
        <v>18908</v>
      </c>
      <c r="E6" s="9">
        <v>40077</v>
      </c>
      <c r="F6" s="10">
        <v>11972</v>
      </c>
      <c r="G6" s="14">
        <v>18771</v>
      </c>
      <c r="H6" s="97">
        <v>21.072574893009985</v>
      </c>
      <c r="I6" s="97">
        <v>44.664987517831669</v>
      </c>
      <c r="J6" s="97">
        <v>13.342546362339515</v>
      </c>
      <c r="K6" s="97">
        <v>20.91989122681883</v>
      </c>
      <c r="L6" s="98">
        <v>37</v>
      </c>
      <c r="M6" s="99">
        <v>34</v>
      </c>
      <c r="N6" s="98">
        <v>16</v>
      </c>
      <c r="O6" s="99">
        <v>13</v>
      </c>
      <c r="P6" s="100">
        <v>15.927425106990015</v>
      </c>
      <c r="Q6" s="100">
        <v>-10.664987517831669</v>
      </c>
      <c r="R6" s="142">
        <f>(J6+K6)-(N6+O6)</f>
        <v>5.2624375891583455</v>
      </c>
    </row>
    <row r="7" spans="2:18" ht="18" customHeight="1">
      <c r="B7" s="6" t="s">
        <v>31</v>
      </c>
      <c r="C7" s="24">
        <v>100221</v>
      </c>
      <c r="D7" s="12">
        <v>29000</v>
      </c>
      <c r="E7" s="12">
        <v>36869</v>
      </c>
      <c r="F7" s="13">
        <v>22160</v>
      </c>
      <c r="G7" s="11">
        <v>12192</v>
      </c>
      <c r="H7" s="101">
        <v>28.936051326568286</v>
      </c>
      <c r="I7" s="102">
        <v>36.787699184801589</v>
      </c>
      <c r="J7" s="101">
        <v>22.111134392991492</v>
      </c>
      <c r="K7" s="103">
        <v>12.16511509563864</v>
      </c>
      <c r="L7" s="104">
        <v>37</v>
      </c>
      <c r="M7" s="105">
        <v>39</v>
      </c>
      <c r="N7" s="106">
        <v>16</v>
      </c>
      <c r="O7" s="105">
        <v>8</v>
      </c>
      <c r="P7" s="107">
        <v>8.0639486734317138</v>
      </c>
      <c r="Q7" s="107">
        <v>2.2123008151984109</v>
      </c>
      <c r="R7" s="154">
        <f>(J7+K7)-(N7+O7)</f>
        <v>10.276249488630128</v>
      </c>
    </row>
    <row r="8" spans="2:18" ht="18" customHeight="1">
      <c r="B8" s="3" t="s">
        <v>32</v>
      </c>
      <c r="C8" s="23">
        <v>51676</v>
      </c>
      <c r="D8" s="9">
        <v>5951</v>
      </c>
      <c r="E8" s="9">
        <v>10942</v>
      </c>
      <c r="F8" s="10">
        <v>2248</v>
      </c>
      <c r="G8" s="14">
        <v>32535</v>
      </c>
      <c r="H8" s="108">
        <v>11.515984209304126</v>
      </c>
      <c r="I8" s="109">
        <v>21.17423949222076</v>
      </c>
      <c r="J8" s="108">
        <v>4.3501819026240423</v>
      </c>
      <c r="K8" s="110">
        <v>62.95959439585107</v>
      </c>
      <c r="L8" s="111">
        <v>9</v>
      </c>
      <c r="M8" s="99">
        <v>39</v>
      </c>
      <c r="N8" s="98">
        <v>35</v>
      </c>
      <c r="O8" s="99">
        <v>17</v>
      </c>
      <c r="P8" s="100">
        <v>-2.5159842093041256</v>
      </c>
      <c r="Q8" s="100">
        <v>17.82576050777924</v>
      </c>
      <c r="R8" s="142">
        <f>(J8+K8)-(N8+O8)</f>
        <v>15.309776298475114</v>
      </c>
    </row>
    <row r="9" spans="2:18" ht="18" customHeight="1">
      <c r="B9" s="6" t="s">
        <v>33</v>
      </c>
      <c r="C9" s="24">
        <v>35354</v>
      </c>
      <c r="D9" s="12">
        <v>564</v>
      </c>
      <c r="E9" s="12">
        <v>10875</v>
      </c>
      <c r="F9" s="13">
        <v>12853</v>
      </c>
      <c r="G9" s="11">
        <v>11062</v>
      </c>
      <c r="H9" s="101">
        <v>1.5952933190020933</v>
      </c>
      <c r="I9" s="102">
        <v>30.760310007354192</v>
      </c>
      <c r="J9" s="101">
        <v>36.355150760875716</v>
      </c>
      <c r="K9" s="103">
        <v>31.289245912768006</v>
      </c>
      <c r="L9" s="104">
        <v>4</v>
      </c>
      <c r="M9" s="105">
        <v>30</v>
      </c>
      <c r="N9" s="106">
        <v>41</v>
      </c>
      <c r="O9" s="105">
        <v>25</v>
      </c>
      <c r="P9" s="107">
        <v>2.404706680997907</v>
      </c>
      <c r="Q9" s="107">
        <v>-0.76031000735419241</v>
      </c>
      <c r="R9" s="154">
        <f t="shared" ref="R9:R24" si="0">(J9+K9)-(N9+O9)</f>
        <v>1.6443966736437261</v>
      </c>
    </row>
    <row r="10" spans="2:18" ht="18" customHeight="1">
      <c r="B10" s="3" t="s">
        <v>34</v>
      </c>
      <c r="C10" s="23">
        <v>5277</v>
      </c>
      <c r="D10" s="9">
        <v>828</v>
      </c>
      <c r="E10" s="9">
        <v>1362</v>
      </c>
      <c r="F10" s="10">
        <v>2665</v>
      </c>
      <c r="G10" s="14">
        <v>422</v>
      </c>
      <c r="H10" s="108">
        <v>15.690733371233657</v>
      </c>
      <c r="I10" s="109">
        <v>25.810119386014783</v>
      </c>
      <c r="J10" s="108">
        <v>50.50217926852379</v>
      </c>
      <c r="K10" s="110">
        <v>7.9969679742277817</v>
      </c>
      <c r="L10" s="111">
        <v>24</v>
      </c>
      <c r="M10" s="99">
        <v>47</v>
      </c>
      <c r="N10" s="98">
        <v>21</v>
      </c>
      <c r="O10" s="99">
        <v>9</v>
      </c>
      <c r="P10" s="100">
        <v>8.309266628766343</v>
      </c>
      <c r="Q10" s="100">
        <v>21.189880613985217</v>
      </c>
      <c r="R10" s="142">
        <f t="shared" si="0"/>
        <v>28.499147242751569</v>
      </c>
    </row>
    <row r="11" spans="2:18" ht="18" customHeight="1">
      <c r="B11" s="6" t="s">
        <v>35</v>
      </c>
      <c r="C11" s="24">
        <v>26518</v>
      </c>
      <c r="D11" s="12">
        <v>8318</v>
      </c>
      <c r="E11" s="12">
        <v>3391</v>
      </c>
      <c r="F11" s="13">
        <v>10261</v>
      </c>
      <c r="G11" s="11">
        <v>4548</v>
      </c>
      <c r="H11" s="101">
        <v>31.367373105060711</v>
      </c>
      <c r="I11" s="102">
        <v>12.787540538502149</v>
      </c>
      <c r="J11" s="101">
        <v>38.694471679613848</v>
      </c>
      <c r="K11" s="103">
        <v>17.150614676823288</v>
      </c>
      <c r="L11" s="104">
        <v>27</v>
      </c>
      <c r="M11" s="105">
        <v>36</v>
      </c>
      <c r="N11" s="106">
        <v>28</v>
      </c>
      <c r="O11" s="105">
        <v>10</v>
      </c>
      <c r="P11" s="107">
        <v>-4.367373105060711</v>
      </c>
      <c r="Q11" s="107">
        <v>23.212459461497851</v>
      </c>
      <c r="R11" s="154">
        <f t="shared" si="0"/>
        <v>17.845086356437136</v>
      </c>
    </row>
    <row r="12" spans="2:18" ht="18" customHeight="1">
      <c r="B12" s="3" t="s">
        <v>36</v>
      </c>
      <c r="C12" s="23">
        <v>53468</v>
      </c>
      <c r="D12" s="9">
        <v>7841</v>
      </c>
      <c r="E12" s="9">
        <v>14658</v>
      </c>
      <c r="F12" s="10">
        <v>11984</v>
      </c>
      <c r="G12" s="14">
        <v>18985</v>
      </c>
      <c r="H12" s="108">
        <v>14.664846263185456</v>
      </c>
      <c r="I12" s="109">
        <v>27.414528316002094</v>
      </c>
      <c r="J12" s="108">
        <v>22.413406149472582</v>
      </c>
      <c r="K12" s="110">
        <v>35.507219271339864</v>
      </c>
      <c r="L12" s="111">
        <v>27</v>
      </c>
      <c r="M12" s="99">
        <v>38</v>
      </c>
      <c r="N12" s="98">
        <v>16</v>
      </c>
      <c r="O12" s="99">
        <v>19</v>
      </c>
      <c r="P12" s="100">
        <v>12.335153736814544</v>
      </c>
      <c r="Q12" s="100">
        <v>10.585471683997906</v>
      </c>
      <c r="R12" s="142">
        <f t="shared" si="0"/>
        <v>22.920625420812442</v>
      </c>
    </row>
    <row r="13" spans="2:18" ht="18" customHeight="1">
      <c r="B13" s="6" t="s">
        <v>37</v>
      </c>
      <c r="C13" s="24">
        <v>22778</v>
      </c>
      <c r="D13" s="12">
        <v>179</v>
      </c>
      <c r="E13" s="12">
        <v>5464</v>
      </c>
      <c r="F13" s="13">
        <v>8</v>
      </c>
      <c r="G13" s="11">
        <v>17127</v>
      </c>
      <c r="H13" s="101">
        <v>0.78584599174642189</v>
      </c>
      <c r="I13" s="102">
        <v>23.988058653086309</v>
      </c>
      <c r="J13" s="101">
        <v>3.5121608569672488E-2</v>
      </c>
      <c r="K13" s="103">
        <v>75.190973746597592</v>
      </c>
      <c r="L13" s="104">
        <v>3</v>
      </c>
      <c r="M13" s="105">
        <v>26</v>
      </c>
      <c r="N13" s="106">
        <v>40</v>
      </c>
      <c r="O13" s="105">
        <v>31</v>
      </c>
      <c r="P13" s="107">
        <v>2.214154008253578</v>
      </c>
      <c r="Q13" s="107">
        <v>2.0119413469136909</v>
      </c>
      <c r="R13" s="154">
        <f t="shared" si="0"/>
        <v>4.22609535516726</v>
      </c>
    </row>
    <row r="14" spans="2:18" ht="18" customHeight="1">
      <c r="B14" s="3" t="s">
        <v>38</v>
      </c>
      <c r="C14" s="23">
        <v>64397</v>
      </c>
      <c r="D14" s="9">
        <v>19395</v>
      </c>
      <c r="E14" s="9">
        <v>19607</v>
      </c>
      <c r="F14" s="10">
        <v>18593</v>
      </c>
      <c r="G14" s="14">
        <v>6802</v>
      </c>
      <c r="H14" s="108">
        <v>30.117862633352484</v>
      </c>
      <c r="I14" s="109">
        <v>30.447070515707253</v>
      </c>
      <c r="J14" s="108">
        <v>28.872463002934918</v>
      </c>
      <c r="K14" s="110">
        <v>10.562603848005342</v>
      </c>
      <c r="L14" s="111">
        <v>35</v>
      </c>
      <c r="M14" s="99">
        <v>33</v>
      </c>
      <c r="N14" s="98">
        <v>21</v>
      </c>
      <c r="O14" s="99">
        <v>11</v>
      </c>
      <c r="P14" s="100">
        <v>4.8821373666475161</v>
      </c>
      <c r="Q14" s="100">
        <v>2.552929484292747</v>
      </c>
      <c r="R14" s="142">
        <f t="shared" si="0"/>
        <v>7.4350668509402595</v>
      </c>
    </row>
    <row r="15" spans="2:18" ht="18" customHeight="1">
      <c r="B15" s="6" t="s">
        <v>39</v>
      </c>
      <c r="C15" s="24">
        <v>132436</v>
      </c>
      <c r="D15" s="12">
        <v>24675</v>
      </c>
      <c r="E15" s="12">
        <v>47771</v>
      </c>
      <c r="F15" s="13">
        <v>6926</v>
      </c>
      <c r="G15" s="11">
        <v>53064</v>
      </c>
      <c r="H15" s="101">
        <v>18.631640943550092</v>
      </c>
      <c r="I15" s="102">
        <v>36.071007883052943</v>
      </c>
      <c r="J15" s="101">
        <v>5.2296958530913047</v>
      </c>
      <c r="K15" s="103">
        <v>40.067655320305654</v>
      </c>
      <c r="L15" s="104">
        <v>32</v>
      </c>
      <c r="M15" s="105">
        <v>40</v>
      </c>
      <c r="N15" s="106">
        <v>15</v>
      </c>
      <c r="O15" s="105">
        <v>12</v>
      </c>
      <c r="P15" s="107">
        <v>13.368359056449908</v>
      </c>
      <c r="Q15" s="107">
        <v>3.9289921169470574</v>
      </c>
      <c r="R15" s="154">
        <f t="shared" si="0"/>
        <v>18.297351173396962</v>
      </c>
    </row>
    <row r="16" spans="2:18" ht="18" customHeight="1">
      <c r="B16" s="3" t="s">
        <v>40</v>
      </c>
      <c r="C16" s="23">
        <v>33902</v>
      </c>
      <c r="D16" s="9">
        <v>3370</v>
      </c>
      <c r="E16" s="9">
        <v>10938</v>
      </c>
      <c r="F16" s="10">
        <v>7859</v>
      </c>
      <c r="G16" s="14">
        <v>11735</v>
      </c>
      <c r="H16" s="108">
        <v>9.9404164946020881</v>
      </c>
      <c r="I16" s="109">
        <v>32.263583269423634</v>
      </c>
      <c r="J16" s="108">
        <v>23.18152321396968</v>
      </c>
      <c r="K16" s="110">
        <v>34.6144770220046</v>
      </c>
      <c r="L16" s="111">
        <v>37</v>
      </c>
      <c r="M16" s="99">
        <v>32</v>
      </c>
      <c r="N16" s="98">
        <v>16</v>
      </c>
      <c r="O16" s="99">
        <v>15</v>
      </c>
      <c r="P16" s="100">
        <v>27.05958350539791</v>
      </c>
      <c r="Q16" s="100">
        <v>-0.26358326942363419</v>
      </c>
      <c r="R16" s="142">
        <f t="shared" si="0"/>
        <v>26.796000235974276</v>
      </c>
    </row>
    <row r="17" spans="2:18" ht="18" customHeight="1">
      <c r="B17" s="6" t="s">
        <v>41</v>
      </c>
      <c r="C17" s="24">
        <v>6773</v>
      </c>
      <c r="D17" s="12">
        <v>358</v>
      </c>
      <c r="E17" s="12">
        <v>1123</v>
      </c>
      <c r="F17" s="13">
        <v>523</v>
      </c>
      <c r="G17" s="11">
        <v>4769</v>
      </c>
      <c r="H17" s="101">
        <v>5.2856931935626754</v>
      </c>
      <c r="I17" s="102">
        <v>16.580540380924258</v>
      </c>
      <c r="J17" s="101">
        <v>7.7218367045622331</v>
      </c>
      <c r="K17" s="103">
        <v>70.411929720950837</v>
      </c>
      <c r="L17" s="104">
        <v>28</v>
      </c>
      <c r="M17" s="105">
        <v>36</v>
      </c>
      <c r="N17" s="106">
        <v>18</v>
      </c>
      <c r="O17" s="105">
        <v>18</v>
      </c>
      <c r="P17" s="107">
        <v>22.714306806437325</v>
      </c>
      <c r="Q17" s="107">
        <v>19.419459619075742</v>
      </c>
      <c r="R17" s="154">
        <f t="shared" si="0"/>
        <v>42.133766425513073</v>
      </c>
    </row>
    <row r="18" spans="2:18" ht="18" customHeight="1">
      <c r="B18" s="3" t="s">
        <v>42</v>
      </c>
      <c r="C18" s="23">
        <v>56873</v>
      </c>
      <c r="D18" s="9">
        <v>1856</v>
      </c>
      <c r="E18" s="9">
        <v>7111</v>
      </c>
      <c r="F18" s="10">
        <v>7883</v>
      </c>
      <c r="G18" s="14">
        <v>40023</v>
      </c>
      <c r="H18" s="108">
        <v>3.2634114606227911</v>
      </c>
      <c r="I18" s="109">
        <v>12.503296819228808</v>
      </c>
      <c r="J18" s="108">
        <v>13.860707189703374</v>
      </c>
      <c r="K18" s="110">
        <v>70.372584530445025</v>
      </c>
      <c r="L18" s="111">
        <v>7</v>
      </c>
      <c r="M18" s="99">
        <v>30</v>
      </c>
      <c r="N18" s="98">
        <v>39</v>
      </c>
      <c r="O18" s="99">
        <v>25</v>
      </c>
      <c r="P18" s="100">
        <v>3.7365885393772089</v>
      </c>
      <c r="Q18" s="100">
        <v>17.496703180771192</v>
      </c>
      <c r="R18" s="142">
        <f t="shared" si="0"/>
        <v>20.233291720148401</v>
      </c>
    </row>
    <row r="19" spans="2:18" ht="18" customHeight="1">
      <c r="B19" s="6" t="s">
        <v>43</v>
      </c>
      <c r="C19" s="24">
        <v>30993</v>
      </c>
      <c r="D19" s="12">
        <v>2914</v>
      </c>
      <c r="E19" s="12">
        <v>2745</v>
      </c>
      <c r="F19" s="13">
        <v>9493</v>
      </c>
      <c r="G19" s="11">
        <v>15841</v>
      </c>
      <c r="H19" s="101">
        <v>9.4021230600458168</v>
      </c>
      <c r="I19" s="102">
        <v>8.8568386409834474</v>
      </c>
      <c r="J19" s="101">
        <v>30.629496983189753</v>
      </c>
      <c r="K19" s="103">
        <v>51.111541315780983</v>
      </c>
      <c r="L19" s="104">
        <v>7</v>
      </c>
      <c r="M19" s="105">
        <v>26</v>
      </c>
      <c r="N19" s="106">
        <v>39</v>
      </c>
      <c r="O19" s="105">
        <v>27</v>
      </c>
      <c r="P19" s="107">
        <v>-2.4021230600458168</v>
      </c>
      <c r="Q19" s="107">
        <v>17.143161359016553</v>
      </c>
      <c r="R19" s="154">
        <f t="shared" si="0"/>
        <v>15.741038298970736</v>
      </c>
    </row>
    <row r="20" spans="2:18" ht="18" customHeight="1">
      <c r="B20" s="3" t="s">
        <v>44</v>
      </c>
      <c r="C20" s="23">
        <v>23933</v>
      </c>
      <c r="D20" s="9">
        <v>6276</v>
      </c>
      <c r="E20" s="9">
        <v>7434</v>
      </c>
      <c r="F20" s="10">
        <v>7347</v>
      </c>
      <c r="G20" s="14">
        <v>2876</v>
      </c>
      <c r="H20" s="108">
        <v>26.223206451343337</v>
      </c>
      <c r="I20" s="109">
        <v>31.061713951447793</v>
      </c>
      <c r="J20" s="108">
        <v>30.698199139263782</v>
      </c>
      <c r="K20" s="110">
        <v>12.016880457945097</v>
      </c>
      <c r="L20" s="111">
        <v>26</v>
      </c>
      <c r="M20" s="99">
        <v>39</v>
      </c>
      <c r="N20" s="98">
        <v>21</v>
      </c>
      <c r="O20" s="99">
        <v>15</v>
      </c>
      <c r="P20" s="100">
        <v>-0.22320645134333716</v>
      </c>
      <c r="Q20" s="100">
        <v>7.9382860485522073</v>
      </c>
      <c r="R20" s="142">
        <f t="shared" si="0"/>
        <v>6.7150795972088773</v>
      </c>
    </row>
    <row r="21" spans="2:18" ht="18" customHeight="1">
      <c r="B21" s="6" t="s">
        <v>45</v>
      </c>
      <c r="C21" s="25">
        <v>29476</v>
      </c>
      <c r="D21" s="16">
        <v>903</v>
      </c>
      <c r="E21" s="16">
        <v>1144</v>
      </c>
      <c r="F21" s="13">
        <v>7849</v>
      </c>
      <c r="G21" s="15">
        <v>19580</v>
      </c>
      <c r="H21" s="101">
        <v>3.0635092956981951</v>
      </c>
      <c r="I21" s="102">
        <v>3.881123626000814</v>
      </c>
      <c r="J21" s="101">
        <v>26.6284434794409</v>
      </c>
      <c r="K21" s="103">
        <v>66.426923598860085</v>
      </c>
      <c r="L21" s="112">
        <v>5</v>
      </c>
      <c r="M21" s="113">
        <v>34</v>
      </c>
      <c r="N21" s="114">
        <v>33</v>
      </c>
      <c r="O21" s="113">
        <v>27</v>
      </c>
      <c r="P21" s="115">
        <v>1.9364907043018049</v>
      </c>
      <c r="Q21" s="115">
        <v>30.118876373999186</v>
      </c>
      <c r="R21" s="166">
        <f t="shared" si="0"/>
        <v>33.055367078300989</v>
      </c>
    </row>
    <row r="22" spans="2:18" ht="18" customHeight="1">
      <c r="B22" s="4" t="s">
        <v>46</v>
      </c>
      <c r="C22" s="26">
        <v>227150</v>
      </c>
      <c r="D22" s="17">
        <v>12367</v>
      </c>
      <c r="E22" s="17">
        <v>38281</v>
      </c>
      <c r="F22" s="8">
        <v>40334</v>
      </c>
      <c r="G22" s="29">
        <v>136168</v>
      </c>
      <c r="H22" s="116">
        <v>5.4444199867928678</v>
      </c>
      <c r="I22" s="117">
        <v>16.852740479859122</v>
      </c>
      <c r="J22" s="117">
        <v>17.756548536209554</v>
      </c>
      <c r="K22" s="117">
        <v>59.946290997138455</v>
      </c>
      <c r="L22" s="118">
        <v>6</v>
      </c>
      <c r="M22" s="119">
        <v>32</v>
      </c>
      <c r="N22" s="118">
        <v>38</v>
      </c>
      <c r="O22" s="119">
        <v>24</v>
      </c>
      <c r="P22" s="120">
        <v>0.55558001320713224</v>
      </c>
      <c r="Q22" s="120">
        <v>15.147259520140878</v>
      </c>
      <c r="R22" s="176">
        <f t="shared" si="0"/>
        <v>15.702839533348012</v>
      </c>
    </row>
    <row r="23" spans="2:18" ht="18" customHeight="1">
      <c r="B23" s="3" t="s">
        <v>47</v>
      </c>
      <c r="C23" s="64">
        <v>536653</v>
      </c>
      <c r="D23" s="18">
        <v>118969</v>
      </c>
      <c r="E23" s="18">
        <v>183230</v>
      </c>
      <c r="F23" s="18">
        <v>100290</v>
      </c>
      <c r="G23" s="10">
        <v>134164</v>
      </c>
      <c r="H23" s="109">
        <v>22.168701190527212</v>
      </c>
      <c r="I23" s="97">
        <v>34.143105507655783</v>
      </c>
      <c r="J23" s="108">
        <v>18.688053546705227</v>
      </c>
      <c r="K23" s="109">
        <v>25.000139755111775</v>
      </c>
      <c r="L23" s="98">
        <v>34</v>
      </c>
      <c r="M23" s="99">
        <v>37</v>
      </c>
      <c r="N23" s="98">
        <v>17</v>
      </c>
      <c r="O23" s="99">
        <v>12</v>
      </c>
      <c r="P23" s="100">
        <v>11.831298809472788</v>
      </c>
      <c r="Q23" s="100">
        <v>2.8568944923442174</v>
      </c>
      <c r="R23" s="142">
        <f t="shared" si="0"/>
        <v>14.688193301817002</v>
      </c>
    </row>
    <row r="24" spans="2:18" ht="18" customHeight="1">
      <c r="B24" s="5" t="s">
        <v>48</v>
      </c>
      <c r="C24" s="27">
        <v>763803</v>
      </c>
      <c r="D24" s="19">
        <v>131336</v>
      </c>
      <c r="E24" s="19">
        <v>221511</v>
      </c>
      <c r="F24" s="65">
        <v>140624</v>
      </c>
      <c r="G24" s="66">
        <v>270332</v>
      </c>
      <c r="H24" s="121">
        <v>17.195009708000622</v>
      </c>
      <c r="I24" s="122">
        <v>29.001064410587546</v>
      </c>
      <c r="J24" s="123">
        <v>18.411030069271789</v>
      </c>
      <c r="K24" s="121">
        <v>35.39289581214004</v>
      </c>
      <c r="L24" s="124">
        <v>27</v>
      </c>
      <c r="M24" s="125">
        <v>36</v>
      </c>
      <c r="N24" s="124">
        <v>22</v>
      </c>
      <c r="O24" s="125">
        <v>15</v>
      </c>
      <c r="P24" s="126">
        <v>9.8049902919993777</v>
      </c>
      <c r="Q24" s="126">
        <v>6.9989355894124543</v>
      </c>
      <c r="R24" s="189">
        <f t="shared" si="0"/>
        <v>16.803925881411828</v>
      </c>
    </row>
    <row r="25" spans="2:18">
      <c r="B25" s="273" t="s">
        <v>61</v>
      </c>
      <c r="C25" s="273"/>
      <c r="D25" s="273"/>
      <c r="E25" s="273"/>
      <c r="F25" s="273"/>
      <c r="G25" s="273"/>
      <c r="H25" s="273"/>
      <c r="I25" s="273"/>
      <c r="J25" s="273"/>
      <c r="K25" s="273"/>
      <c r="L25" s="273"/>
      <c r="M25" s="273"/>
      <c r="N25" s="273"/>
      <c r="O25" s="273"/>
      <c r="P25" s="273"/>
      <c r="Q25" s="273"/>
      <c r="R25" s="273"/>
    </row>
    <row r="26" spans="2:18">
      <c r="B26" s="274" t="s">
        <v>50</v>
      </c>
      <c r="C26" s="274"/>
      <c r="D26" s="274"/>
      <c r="E26" s="274"/>
      <c r="F26" s="274"/>
      <c r="G26" s="274"/>
      <c r="H26" s="274"/>
      <c r="I26" s="274"/>
      <c r="J26" s="274"/>
      <c r="K26" s="274"/>
      <c r="L26" s="274"/>
      <c r="M26" s="274"/>
      <c r="N26" s="274"/>
      <c r="O26" s="274"/>
      <c r="P26" s="274"/>
      <c r="Q26" s="274"/>
      <c r="R26" s="274"/>
    </row>
    <row r="27" spans="2:18" ht="30.75" customHeight="1">
      <c r="B27" s="249" t="s">
        <v>88</v>
      </c>
      <c r="C27" s="249"/>
      <c r="D27" s="249"/>
      <c r="E27" s="249"/>
      <c r="F27" s="249"/>
      <c r="G27" s="249"/>
      <c r="H27" s="249"/>
      <c r="I27" s="249"/>
      <c r="J27" s="249"/>
      <c r="K27" s="249"/>
      <c r="L27" s="249"/>
      <c r="M27" s="249"/>
      <c r="N27" s="249"/>
      <c r="O27" s="249"/>
      <c r="P27" s="249"/>
      <c r="Q27" s="249"/>
      <c r="R27" s="249"/>
    </row>
    <row r="28" spans="2:18">
      <c r="B28" s="271" t="s">
        <v>62</v>
      </c>
      <c r="C28" s="271"/>
      <c r="D28" s="271"/>
      <c r="E28" s="271"/>
      <c r="F28" s="271"/>
      <c r="G28" s="271"/>
      <c r="H28" s="271"/>
      <c r="I28" s="271"/>
      <c r="J28" s="271"/>
      <c r="K28" s="271"/>
      <c r="L28" s="271"/>
      <c r="M28" s="271"/>
      <c r="N28" s="271"/>
      <c r="O28" s="271"/>
      <c r="P28" s="271"/>
      <c r="Q28" s="271"/>
      <c r="R28" s="271"/>
    </row>
  </sheetData>
  <mergeCells count="15">
    <mergeCell ref="B28:R28"/>
    <mergeCell ref="B3:B5"/>
    <mergeCell ref="B2:R2"/>
    <mergeCell ref="B25:R25"/>
    <mergeCell ref="B26:R26"/>
    <mergeCell ref="B27:R27"/>
    <mergeCell ref="D5:G5"/>
    <mergeCell ref="H5:K5"/>
    <mergeCell ref="L5:O5"/>
    <mergeCell ref="P5:R5"/>
    <mergeCell ref="C3:C4"/>
    <mergeCell ref="D3:G3"/>
    <mergeCell ref="H3:K3"/>
    <mergeCell ref="L3:O3"/>
    <mergeCell ref="P3:R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28"/>
  <sheetViews>
    <sheetView workbookViewId="0">
      <selection activeCell="B27" sqref="B27:R27"/>
    </sheetView>
  </sheetViews>
  <sheetFormatPr baseColWidth="10" defaultColWidth="11" defaultRowHeight="15.6"/>
  <cols>
    <col min="2" max="2" width="26" customWidth="1"/>
    <col min="3" max="3" width="24.5" customWidth="1"/>
    <col min="4" max="18" width="15.8984375" customWidth="1"/>
  </cols>
  <sheetData>
    <row r="1" spans="2:18">
      <c r="C1" s="1"/>
      <c r="D1" s="1"/>
      <c r="E1" s="1"/>
      <c r="F1" s="1"/>
      <c r="G1" s="1"/>
      <c r="H1" s="1"/>
      <c r="I1" s="1"/>
      <c r="J1" s="1"/>
      <c r="K1" s="1"/>
      <c r="L1" s="1"/>
      <c r="M1" s="1"/>
      <c r="N1" s="1"/>
      <c r="O1" s="1"/>
    </row>
    <row r="2" spans="2:18">
      <c r="B2" s="272" t="s">
        <v>11</v>
      </c>
      <c r="C2" s="272"/>
      <c r="D2" s="272"/>
      <c r="E2" s="272"/>
      <c r="F2" s="272"/>
      <c r="G2" s="272"/>
      <c r="H2" s="272"/>
      <c r="I2" s="272"/>
      <c r="J2" s="272"/>
      <c r="K2" s="272"/>
      <c r="L2" s="272"/>
      <c r="M2" s="272"/>
      <c r="N2" s="272"/>
      <c r="O2" s="272"/>
      <c r="P2" s="272"/>
      <c r="Q2" s="272"/>
      <c r="R2" s="272"/>
    </row>
    <row r="3" spans="2:18" ht="30" customHeight="1">
      <c r="B3" s="252" t="s">
        <v>19</v>
      </c>
      <c r="C3" s="252" t="s">
        <v>60</v>
      </c>
      <c r="D3" s="255" t="s">
        <v>21</v>
      </c>
      <c r="E3" s="256"/>
      <c r="F3" s="256"/>
      <c r="G3" s="257"/>
      <c r="H3" s="255" t="s">
        <v>21</v>
      </c>
      <c r="I3" s="256"/>
      <c r="J3" s="256"/>
      <c r="K3" s="258"/>
      <c r="L3" s="259" t="s">
        <v>53</v>
      </c>
      <c r="M3" s="256"/>
      <c r="N3" s="256"/>
      <c r="O3" s="258"/>
      <c r="P3" s="259" t="s">
        <v>81</v>
      </c>
      <c r="Q3" s="256"/>
      <c r="R3" s="257"/>
    </row>
    <row r="4" spans="2:18" ht="63" customHeight="1">
      <c r="B4" s="253"/>
      <c r="C4" s="253"/>
      <c r="D4" s="7" t="s">
        <v>23</v>
      </c>
      <c r="E4" s="7" t="s">
        <v>24</v>
      </c>
      <c r="F4" s="7" t="s">
        <v>25</v>
      </c>
      <c r="G4" s="20" t="s">
        <v>26</v>
      </c>
      <c r="H4" s="21" t="s">
        <v>23</v>
      </c>
      <c r="I4" s="7" t="s">
        <v>24</v>
      </c>
      <c r="J4" s="7" t="s">
        <v>25</v>
      </c>
      <c r="K4" s="7" t="s">
        <v>26</v>
      </c>
      <c r="L4" s="7" t="s">
        <v>23</v>
      </c>
      <c r="M4" s="7" t="s">
        <v>24</v>
      </c>
      <c r="N4" s="191" t="s">
        <v>79</v>
      </c>
      <c r="O4" s="131" t="s">
        <v>77</v>
      </c>
      <c r="P4" s="7" t="s">
        <v>23</v>
      </c>
      <c r="Q4" s="7" t="s">
        <v>24</v>
      </c>
      <c r="R4" s="131" t="s">
        <v>78</v>
      </c>
    </row>
    <row r="5" spans="2:18" ht="18" customHeight="1">
      <c r="B5" s="254"/>
      <c r="C5" s="22" t="s">
        <v>27</v>
      </c>
      <c r="D5" s="260" t="s">
        <v>27</v>
      </c>
      <c r="E5" s="261"/>
      <c r="F5" s="261"/>
      <c r="G5" s="262"/>
      <c r="H5" s="260" t="s">
        <v>28</v>
      </c>
      <c r="I5" s="261"/>
      <c r="J5" s="261"/>
      <c r="K5" s="263"/>
      <c r="L5" s="264" t="s">
        <v>28</v>
      </c>
      <c r="M5" s="265"/>
      <c r="N5" s="265"/>
      <c r="O5" s="266"/>
      <c r="P5" s="264" t="s">
        <v>29</v>
      </c>
      <c r="Q5" s="265"/>
      <c r="R5" s="270"/>
    </row>
    <row r="6" spans="2:18" ht="18" customHeight="1">
      <c r="B6" s="2" t="s">
        <v>30</v>
      </c>
      <c r="C6" s="23">
        <v>83060</v>
      </c>
      <c r="D6" s="9">
        <v>17165</v>
      </c>
      <c r="E6" s="9">
        <v>36624</v>
      </c>
      <c r="F6" s="10">
        <v>11418</v>
      </c>
      <c r="G6" s="14">
        <v>17853</v>
      </c>
      <c r="H6" s="34">
        <v>20.7</v>
      </c>
      <c r="I6" s="34">
        <v>44.1</v>
      </c>
      <c r="J6" s="34">
        <v>13.7</v>
      </c>
      <c r="K6" s="34">
        <v>21.5</v>
      </c>
      <c r="L6" s="35">
        <v>24</v>
      </c>
      <c r="M6" s="36">
        <v>33</v>
      </c>
      <c r="N6" s="35">
        <v>27</v>
      </c>
      <c r="O6" s="36">
        <v>16</v>
      </c>
      <c r="P6" s="59">
        <v>3.3</v>
      </c>
      <c r="Q6" s="59">
        <v>-11.1</v>
      </c>
      <c r="R6" s="142">
        <f>(J6+K6)-(N6+O6)</f>
        <v>-7.7999999999999972</v>
      </c>
    </row>
    <row r="7" spans="2:18" ht="18" customHeight="1">
      <c r="B7" s="6" t="s">
        <v>31</v>
      </c>
      <c r="C7" s="24">
        <v>95443</v>
      </c>
      <c r="D7" s="12">
        <v>28678</v>
      </c>
      <c r="E7" s="12">
        <v>34261</v>
      </c>
      <c r="F7" s="13">
        <v>20930</v>
      </c>
      <c r="G7" s="11">
        <v>11574</v>
      </c>
      <c r="H7" s="37">
        <v>30</v>
      </c>
      <c r="I7" s="38">
        <v>35.9</v>
      </c>
      <c r="J7" s="37">
        <v>21.9</v>
      </c>
      <c r="K7" s="39">
        <v>12.1</v>
      </c>
      <c r="L7" s="40">
        <v>27</v>
      </c>
      <c r="M7" s="41">
        <v>29</v>
      </c>
      <c r="N7" s="42">
        <v>30</v>
      </c>
      <c r="O7" s="41">
        <v>14</v>
      </c>
      <c r="P7" s="60">
        <v>-3</v>
      </c>
      <c r="Q7" s="60">
        <v>-6.9</v>
      </c>
      <c r="R7" s="154">
        <f>(J7+K7)-(N7+O7)</f>
        <v>-10</v>
      </c>
    </row>
    <row r="8" spans="2:18" ht="18" customHeight="1">
      <c r="B8" s="3" t="s">
        <v>32</v>
      </c>
      <c r="C8" s="23">
        <v>50625</v>
      </c>
      <c r="D8" s="9">
        <v>6257</v>
      </c>
      <c r="E8" s="9">
        <v>10921</v>
      </c>
      <c r="F8" s="10">
        <v>1492</v>
      </c>
      <c r="G8" s="14">
        <v>31955</v>
      </c>
      <c r="H8" s="43">
        <v>12.4</v>
      </c>
      <c r="I8" s="44">
        <v>21.6</v>
      </c>
      <c r="J8" s="43">
        <v>2.9</v>
      </c>
      <c r="K8" s="45">
        <v>63.1</v>
      </c>
      <c r="L8" s="46">
        <v>9</v>
      </c>
      <c r="M8" s="36">
        <v>21</v>
      </c>
      <c r="N8" s="35">
        <v>46</v>
      </c>
      <c r="O8" s="36">
        <v>24</v>
      </c>
      <c r="P8" s="59">
        <v>-3.4</v>
      </c>
      <c r="Q8" s="59">
        <v>-0.6</v>
      </c>
      <c r="R8" s="142">
        <f>(J8+K8)-(N8+O8)</f>
        <v>-4</v>
      </c>
    </row>
    <row r="9" spans="2:18" ht="18" customHeight="1">
      <c r="B9" s="6" t="s">
        <v>33</v>
      </c>
      <c r="C9" s="24">
        <v>34554</v>
      </c>
      <c r="D9" s="12">
        <v>583</v>
      </c>
      <c r="E9" s="12">
        <v>10701</v>
      </c>
      <c r="F9" s="13">
        <v>12222</v>
      </c>
      <c r="G9" s="11">
        <v>11048</v>
      </c>
      <c r="H9" s="37">
        <v>1.7</v>
      </c>
      <c r="I9" s="38">
        <v>31</v>
      </c>
      <c r="J9" s="37">
        <v>35.4</v>
      </c>
      <c r="K9" s="39">
        <v>32</v>
      </c>
      <c r="L9" s="40">
        <v>3</v>
      </c>
      <c r="M9" s="41">
        <v>20</v>
      </c>
      <c r="N9" s="42">
        <v>46</v>
      </c>
      <c r="O9" s="41">
        <v>31</v>
      </c>
      <c r="P9" s="60">
        <v>1.3</v>
      </c>
      <c r="Q9" s="60">
        <v>-11</v>
      </c>
      <c r="R9" s="154">
        <f t="shared" ref="R9:R24" si="0">(J9+K9)-(N9+O9)</f>
        <v>-9.5999999999999943</v>
      </c>
    </row>
    <row r="10" spans="2:18" ht="18" customHeight="1">
      <c r="B10" s="3" t="s">
        <v>34</v>
      </c>
      <c r="C10" s="23">
        <v>5042</v>
      </c>
      <c r="D10" s="9">
        <v>854</v>
      </c>
      <c r="E10" s="9">
        <v>1252</v>
      </c>
      <c r="F10" s="10">
        <v>2450</v>
      </c>
      <c r="G10" s="14">
        <v>486</v>
      </c>
      <c r="H10" s="43">
        <v>16.899999999999999</v>
      </c>
      <c r="I10" s="44">
        <v>24.8</v>
      </c>
      <c r="J10" s="43">
        <v>48.6</v>
      </c>
      <c r="K10" s="45">
        <v>9.6</v>
      </c>
      <c r="L10" s="46">
        <v>20</v>
      </c>
      <c r="M10" s="36">
        <v>36</v>
      </c>
      <c r="N10" s="35">
        <v>35</v>
      </c>
      <c r="O10" s="36">
        <v>10</v>
      </c>
      <c r="P10" s="59">
        <v>3.1</v>
      </c>
      <c r="Q10" s="59">
        <v>11.2</v>
      </c>
      <c r="R10" s="142">
        <f t="shared" si="0"/>
        <v>13.200000000000003</v>
      </c>
    </row>
    <row r="11" spans="2:18" ht="18" customHeight="1">
      <c r="B11" s="6" t="s">
        <v>35</v>
      </c>
      <c r="C11" s="24">
        <v>24022</v>
      </c>
      <c r="D11" s="12">
        <v>7447</v>
      </c>
      <c r="E11" s="12">
        <v>3395</v>
      </c>
      <c r="F11" s="13">
        <v>9094</v>
      </c>
      <c r="G11" s="11">
        <v>4086</v>
      </c>
      <c r="H11" s="37">
        <v>31</v>
      </c>
      <c r="I11" s="38">
        <v>14.1</v>
      </c>
      <c r="J11" s="37">
        <v>37.9</v>
      </c>
      <c r="K11" s="39">
        <v>17</v>
      </c>
      <c r="L11" s="40">
        <v>17</v>
      </c>
      <c r="M11" s="41">
        <v>31</v>
      </c>
      <c r="N11" s="42">
        <v>33</v>
      </c>
      <c r="O11" s="41">
        <v>18</v>
      </c>
      <c r="P11" s="60">
        <v>-14</v>
      </c>
      <c r="Q11" s="60">
        <v>16.899999999999999</v>
      </c>
      <c r="R11" s="154">
        <f t="shared" si="0"/>
        <v>3.8999999999999986</v>
      </c>
    </row>
    <row r="12" spans="2:18" ht="18" customHeight="1">
      <c r="B12" s="3" t="s">
        <v>36</v>
      </c>
      <c r="C12" s="23">
        <v>50120</v>
      </c>
      <c r="D12" s="9">
        <v>7293</v>
      </c>
      <c r="E12" s="9">
        <v>13527</v>
      </c>
      <c r="F12" s="10">
        <v>11126</v>
      </c>
      <c r="G12" s="14">
        <v>18174</v>
      </c>
      <c r="H12" s="43">
        <v>14.6</v>
      </c>
      <c r="I12" s="44">
        <v>27</v>
      </c>
      <c r="J12" s="43">
        <v>22.2</v>
      </c>
      <c r="K12" s="45">
        <v>36.299999999999997</v>
      </c>
      <c r="L12" s="46">
        <v>18</v>
      </c>
      <c r="M12" s="36">
        <v>30</v>
      </c>
      <c r="N12" s="35">
        <v>34</v>
      </c>
      <c r="O12" s="36">
        <v>19</v>
      </c>
      <c r="P12" s="59">
        <v>3.4</v>
      </c>
      <c r="Q12" s="59">
        <v>3</v>
      </c>
      <c r="R12" s="142">
        <f t="shared" si="0"/>
        <v>5.5</v>
      </c>
    </row>
    <row r="13" spans="2:18" ht="18" customHeight="1">
      <c r="B13" s="6" t="s">
        <v>37</v>
      </c>
      <c r="C13" s="24">
        <v>22368</v>
      </c>
      <c r="D13" s="12">
        <v>210</v>
      </c>
      <c r="E13" s="12">
        <v>5694</v>
      </c>
      <c r="F13" s="13">
        <v>6</v>
      </c>
      <c r="G13" s="11">
        <v>16458</v>
      </c>
      <c r="H13" s="37">
        <v>0.9</v>
      </c>
      <c r="I13" s="38">
        <v>25.5</v>
      </c>
      <c r="J13" s="37">
        <v>0</v>
      </c>
      <c r="K13" s="39">
        <v>73.599999999999994</v>
      </c>
      <c r="L13" s="40">
        <v>3</v>
      </c>
      <c r="M13" s="41">
        <v>15</v>
      </c>
      <c r="N13" s="42">
        <v>43</v>
      </c>
      <c r="O13" s="41">
        <v>39</v>
      </c>
      <c r="P13" s="60">
        <v>2.1</v>
      </c>
      <c r="Q13" s="60">
        <v>-10.5</v>
      </c>
      <c r="R13" s="154">
        <f t="shared" si="0"/>
        <v>-8.4000000000000057</v>
      </c>
    </row>
    <row r="14" spans="2:18" ht="18" customHeight="1">
      <c r="B14" s="3" t="s">
        <v>38</v>
      </c>
      <c r="C14" s="23">
        <v>58512</v>
      </c>
      <c r="D14" s="9">
        <v>18013</v>
      </c>
      <c r="E14" s="9">
        <v>17483</v>
      </c>
      <c r="F14" s="10">
        <v>16866</v>
      </c>
      <c r="G14" s="14">
        <v>6150</v>
      </c>
      <c r="H14" s="43">
        <v>30.8</v>
      </c>
      <c r="I14" s="44">
        <v>29.9</v>
      </c>
      <c r="J14" s="43">
        <v>28.8</v>
      </c>
      <c r="K14" s="45">
        <v>10.5</v>
      </c>
      <c r="L14" s="46">
        <v>26</v>
      </c>
      <c r="M14" s="36">
        <v>30</v>
      </c>
      <c r="N14" s="35">
        <v>32</v>
      </c>
      <c r="O14" s="36">
        <v>12</v>
      </c>
      <c r="P14" s="59">
        <v>-4.8</v>
      </c>
      <c r="Q14" s="59">
        <v>0.1</v>
      </c>
      <c r="R14" s="142">
        <f t="shared" si="0"/>
        <v>-4.7000000000000028</v>
      </c>
    </row>
    <row r="15" spans="2:18" ht="18" customHeight="1">
      <c r="B15" s="6" t="s">
        <v>39</v>
      </c>
      <c r="C15" s="24">
        <v>123077</v>
      </c>
      <c r="D15" s="12">
        <v>24254</v>
      </c>
      <c r="E15" s="12">
        <v>42887</v>
      </c>
      <c r="F15" s="13">
        <v>5503</v>
      </c>
      <c r="G15" s="11">
        <v>50433</v>
      </c>
      <c r="H15" s="37">
        <v>19.7</v>
      </c>
      <c r="I15" s="38">
        <v>34.799999999999997</v>
      </c>
      <c r="J15" s="37">
        <v>4.5</v>
      </c>
      <c r="K15" s="39">
        <v>41</v>
      </c>
      <c r="L15" s="40">
        <v>23</v>
      </c>
      <c r="M15" s="41">
        <v>32</v>
      </c>
      <c r="N15" s="42">
        <v>28</v>
      </c>
      <c r="O15" s="41">
        <v>17</v>
      </c>
      <c r="P15" s="60">
        <v>3.3</v>
      </c>
      <c r="Q15" s="60">
        <v>-2.8</v>
      </c>
      <c r="R15" s="154">
        <f t="shared" si="0"/>
        <v>0.5</v>
      </c>
    </row>
    <row r="16" spans="2:18" ht="18" customHeight="1">
      <c r="B16" s="3" t="s">
        <v>40</v>
      </c>
      <c r="C16" s="23">
        <v>31448</v>
      </c>
      <c r="D16" s="9">
        <v>3235</v>
      </c>
      <c r="E16" s="9">
        <v>9594</v>
      </c>
      <c r="F16" s="10">
        <v>7771</v>
      </c>
      <c r="G16" s="14">
        <v>10848</v>
      </c>
      <c r="H16" s="43">
        <v>10.3</v>
      </c>
      <c r="I16" s="44">
        <v>30.5</v>
      </c>
      <c r="J16" s="43">
        <v>24.7</v>
      </c>
      <c r="K16" s="45">
        <v>34.5</v>
      </c>
      <c r="L16" s="46">
        <v>25</v>
      </c>
      <c r="M16" s="36">
        <v>31</v>
      </c>
      <c r="N16" s="35">
        <v>27</v>
      </c>
      <c r="O16" s="36">
        <v>17</v>
      </c>
      <c r="P16" s="59">
        <v>14.7</v>
      </c>
      <c r="Q16" s="59">
        <v>0.5</v>
      </c>
      <c r="R16" s="142">
        <f t="shared" si="0"/>
        <v>15.200000000000003</v>
      </c>
    </row>
    <row r="17" spans="2:18" ht="18" customHeight="1">
      <c r="B17" s="6" t="s">
        <v>41</v>
      </c>
      <c r="C17" s="24">
        <v>6402</v>
      </c>
      <c r="D17" s="12">
        <v>360</v>
      </c>
      <c r="E17" s="12">
        <v>1040</v>
      </c>
      <c r="F17" s="13">
        <v>514</v>
      </c>
      <c r="G17" s="11">
        <v>4488</v>
      </c>
      <c r="H17" s="37">
        <v>5.6</v>
      </c>
      <c r="I17" s="38">
        <v>16.2</v>
      </c>
      <c r="J17" s="37">
        <v>8</v>
      </c>
      <c r="K17" s="39">
        <v>70.099999999999994</v>
      </c>
      <c r="L17" s="40">
        <v>19</v>
      </c>
      <c r="M17" s="41">
        <v>24</v>
      </c>
      <c r="N17" s="42">
        <v>31</v>
      </c>
      <c r="O17" s="41">
        <v>26</v>
      </c>
      <c r="P17" s="60">
        <v>13.4</v>
      </c>
      <c r="Q17" s="60">
        <v>7.8</v>
      </c>
      <c r="R17" s="154">
        <f t="shared" si="0"/>
        <v>21.099999999999994</v>
      </c>
    </row>
    <row r="18" spans="2:18" ht="18" customHeight="1">
      <c r="B18" s="3" t="s">
        <v>42</v>
      </c>
      <c r="C18" s="23">
        <v>55659</v>
      </c>
      <c r="D18" s="9">
        <v>1897</v>
      </c>
      <c r="E18" s="9">
        <v>7038</v>
      </c>
      <c r="F18" s="10">
        <v>7465</v>
      </c>
      <c r="G18" s="14">
        <v>39259</v>
      </c>
      <c r="H18" s="43">
        <v>3.4</v>
      </c>
      <c r="I18" s="44">
        <v>12.6</v>
      </c>
      <c r="J18" s="43">
        <v>13.4</v>
      </c>
      <c r="K18" s="45">
        <v>70.5</v>
      </c>
      <c r="L18" s="46">
        <v>5</v>
      </c>
      <c r="M18" s="36">
        <v>17</v>
      </c>
      <c r="N18" s="35">
        <v>51</v>
      </c>
      <c r="O18" s="36">
        <v>28</v>
      </c>
      <c r="P18" s="59">
        <v>1.6</v>
      </c>
      <c r="Q18" s="59">
        <v>4.4000000000000004</v>
      </c>
      <c r="R18" s="142">
        <f t="shared" si="0"/>
        <v>4.9000000000000057</v>
      </c>
    </row>
    <row r="19" spans="2:18" ht="18" customHeight="1">
      <c r="B19" s="6" t="s">
        <v>43</v>
      </c>
      <c r="C19" s="24">
        <v>30370</v>
      </c>
      <c r="D19" s="12">
        <v>3178</v>
      </c>
      <c r="E19" s="12">
        <v>2566</v>
      </c>
      <c r="F19" s="13">
        <v>9531</v>
      </c>
      <c r="G19" s="11">
        <v>15095</v>
      </c>
      <c r="H19" s="37">
        <v>10.5</v>
      </c>
      <c r="I19" s="38">
        <v>8.4</v>
      </c>
      <c r="J19" s="37">
        <v>31.4</v>
      </c>
      <c r="K19" s="39">
        <v>49.7</v>
      </c>
      <c r="L19" s="40">
        <v>7</v>
      </c>
      <c r="M19" s="41">
        <v>16</v>
      </c>
      <c r="N19" s="42">
        <v>39</v>
      </c>
      <c r="O19" s="41">
        <v>39</v>
      </c>
      <c r="P19" s="60">
        <v>-3.5</v>
      </c>
      <c r="Q19" s="60">
        <v>7.6</v>
      </c>
      <c r="R19" s="154">
        <f t="shared" si="0"/>
        <v>3.0999999999999943</v>
      </c>
    </row>
    <row r="20" spans="2:18" ht="18" customHeight="1">
      <c r="B20" s="3" t="s">
        <v>44</v>
      </c>
      <c r="C20" s="23">
        <v>21944</v>
      </c>
      <c r="D20" s="9">
        <v>5672</v>
      </c>
      <c r="E20" s="9">
        <v>6500</v>
      </c>
      <c r="F20" s="10">
        <v>6931</v>
      </c>
      <c r="G20" s="14">
        <v>2841</v>
      </c>
      <c r="H20" s="43">
        <v>25.8</v>
      </c>
      <c r="I20" s="44">
        <v>29.6</v>
      </c>
      <c r="J20" s="43">
        <v>31.6</v>
      </c>
      <c r="K20" s="45">
        <v>12.9</v>
      </c>
      <c r="L20" s="46">
        <v>14</v>
      </c>
      <c r="M20" s="36">
        <v>30</v>
      </c>
      <c r="N20" s="35">
        <v>37</v>
      </c>
      <c r="O20" s="36">
        <v>19</v>
      </c>
      <c r="P20" s="59">
        <v>-11.8</v>
      </c>
      <c r="Q20" s="59">
        <v>0.4</v>
      </c>
      <c r="R20" s="142">
        <f t="shared" si="0"/>
        <v>-11.5</v>
      </c>
    </row>
    <row r="21" spans="2:18" ht="18" customHeight="1">
      <c r="B21" s="6" t="s">
        <v>45</v>
      </c>
      <c r="C21" s="25">
        <v>28718</v>
      </c>
      <c r="D21" s="16">
        <v>1036</v>
      </c>
      <c r="E21" s="16">
        <v>1218</v>
      </c>
      <c r="F21" s="13">
        <v>7635</v>
      </c>
      <c r="G21" s="15">
        <v>18829</v>
      </c>
      <c r="H21" s="37">
        <v>3.6</v>
      </c>
      <c r="I21" s="38">
        <v>4.2</v>
      </c>
      <c r="J21" s="37">
        <v>26.6</v>
      </c>
      <c r="K21" s="39">
        <v>65.599999999999994</v>
      </c>
      <c r="L21" s="47">
        <v>5</v>
      </c>
      <c r="M21" s="48">
        <v>15</v>
      </c>
      <c r="N21" s="49">
        <v>48</v>
      </c>
      <c r="O21" s="48">
        <v>31</v>
      </c>
      <c r="P21" s="61">
        <v>1.4</v>
      </c>
      <c r="Q21" s="61">
        <v>10.8</v>
      </c>
      <c r="R21" s="166">
        <f t="shared" si="0"/>
        <v>13.199999999999989</v>
      </c>
    </row>
    <row r="22" spans="2:18" ht="18" customHeight="1">
      <c r="B22" s="4" t="s">
        <v>46</v>
      </c>
      <c r="C22" s="26">
        <v>222294</v>
      </c>
      <c r="D22" s="17">
        <v>13161</v>
      </c>
      <c r="E22" s="17">
        <v>38138</v>
      </c>
      <c r="F22" s="8">
        <v>38351</v>
      </c>
      <c r="G22" s="29">
        <v>132644</v>
      </c>
      <c r="H22" s="50">
        <v>5.9</v>
      </c>
      <c r="I22" s="51">
        <v>17.2</v>
      </c>
      <c r="J22" s="51">
        <v>17.3</v>
      </c>
      <c r="K22" s="51">
        <v>59.7</v>
      </c>
      <c r="L22" s="52">
        <v>6</v>
      </c>
      <c r="M22" s="53">
        <v>18</v>
      </c>
      <c r="N22" s="52">
        <v>46</v>
      </c>
      <c r="O22" s="53">
        <v>30</v>
      </c>
      <c r="P22" s="62">
        <v>17.100000000000001</v>
      </c>
      <c r="Q22" s="62">
        <v>13.8</v>
      </c>
      <c r="R22" s="176">
        <f>(J22+K22)-(N22+O22)</f>
        <v>1</v>
      </c>
    </row>
    <row r="23" spans="2:18" ht="18" customHeight="1">
      <c r="B23" s="3" t="s">
        <v>47</v>
      </c>
      <c r="C23" s="28">
        <v>499070</v>
      </c>
      <c r="D23" s="31">
        <v>112971</v>
      </c>
      <c r="E23" s="31">
        <v>166563</v>
      </c>
      <c r="F23" s="18">
        <v>92603</v>
      </c>
      <c r="G23" s="30">
        <v>126933</v>
      </c>
      <c r="H23" s="44">
        <v>22.6</v>
      </c>
      <c r="I23" s="34">
        <v>33.4</v>
      </c>
      <c r="J23" s="43">
        <v>18.600000000000001</v>
      </c>
      <c r="K23" s="44">
        <v>25.4</v>
      </c>
      <c r="L23" s="35">
        <v>23</v>
      </c>
      <c r="M23" s="36">
        <v>31</v>
      </c>
      <c r="N23" s="35">
        <v>30</v>
      </c>
      <c r="O23" s="36">
        <v>16</v>
      </c>
      <c r="P23" s="59">
        <v>-16.600000000000001</v>
      </c>
      <c r="Q23" s="59">
        <v>-15.4</v>
      </c>
      <c r="R23" s="142">
        <f t="shared" si="0"/>
        <v>-2</v>
      </c>
    </row>
    <row r="24" spans="2:18" ht="18" customHeight="1">
      <c r="B24" s="5" t="s">
        <v>48</v>
      </c>
      <c r="C24" s="27">
        <v>721364</v>
      </c>
      <c r="D24" s="32">
        <v>126132</v>
      </c>
      <c r="E24" s="32">
        <v>204701</v>
      </c>
      <c r="F24" s="19">
        <v>130954</v>
      </c>
      <c r="G24" s="33">
        <v>259577</v>
      </c>
      <c r="H24" s="54">
        <v>17.5</v>
      </c>
      <c r="I24" s="55">
        <v>28.4</v>
      </c>
      <c r="J24" s="56">
        <v>18.2</v>
      </c>
      <c r="K24" s="54">
        <v>36</v>
      </c>
      <c r="L24" s="57">
        <v>19</v>
      </c>
      <c r="M24" s="58">
        <v>27</v>
      </c>
      <c r="N24" s="57">
        <v>34</v>
      </c>
      <c r="O24" s="58">
        <v>20</v>
      </c>
      <c r="P24" s="63">
        <v>1.5</v>
      </c>
      <c r="Q24" s="63">
        <v>-1.4</v>
      </c>
      <c r="R24" s="189">
        <f t="shared" si="0"/>
        <v>0.20000000000000284</v>
      </c>
    </row>
    <row r="25" spans="2:18">
      <c r="B25" s="273" t="s">
        <v>61</v>
      </c>
      <c r="C25" s="273"/>
      <c r="D25" s="273"/>
      <c r="E25" s="273"/>
      <c r="F25" s="273"/>
      <c r="G25" s="273"/>
      <c r="H25" s="273"/>
      <c r="I25" s="273"/>
      <c r="J25" s="273"/>
      <c r="K25" s="273"/>
      <c r="L25" s="273"/>
      <c r="M25" s="273"/>
      <c r="N25" s="273"/>
      <c r="O25" s="273"/>
      <c r="P25" s="273"/>
      <c r="Q25" s="273"/>
      <c r="R25" s="273"/>
    </row>
    <row r="26" spans="2:18">
      <c r="B26" s="274" t="s">
        <v>50</v>
      </c>
      <c r="C26" s="274"/>
      <c r="D26" s="274"/>
      <c r="E26" s="274"/>
      <c r="F26" s="274"/>
      <c r="G26" s="274"/>
      <c r="H26" s="274"/>
      <c r="I26" s="274"/>
      <c r="J26" s="274"/>
      <c r="K26" s="274"/>
      <c r="L26" s="274"/>
      <c r="M26" s="274"/>
      <c r="N26" s="274"/>
      <c r="O26" s="274"/>
      <c r="P26" s="274"/>
      <c r="Q26" s="274"/>
      <c r="R26" s="274"/>
    </row>
    <row r="27" spans="2:18" ht="32.25" customHeight="1">
      <c r="B27" s="249" t="s">
        <v>89</v>
      </c>
      <c r="C27" s="249"/>
      <c r="D27" s="249"/>
      <c r="E27" s="249"/>
      <c r="F27" s="249"/>
      <c r="G27" s="249"/>
      <c r="H27" s="249"/>
      <c r="I27" s="249"/>
      <c r="J27" s="249"/>
      <c r="K27" s="249"/>
      <c r="L27" s="249"/>
      <c r="M27" s="249"/>
      <c r="N27" s="249"/>
      <c r="O27" s="249"/>
      <c r="P27" s="249"/>
      <c r="Q27" s="249"/>
      <c r="R27" s="249"/>
    </row>
    <row r="28" spans="2:18">
      <c r="B28" s="271" t="s">
        <v>63</v>
      </c>
      <c r="C28" s="271"/>
      <c r="D28" s="271"/>
      <c r="E28" s="271"/>
      <c r="F28" s="271"/>
      <c r="G28" s="271"/>
      <c r="H28" s="271"/>
      <c r="I28" s="271"/>
      <c r="J28" s="271"/>
      <c r="K28" s="271"/>
      <c r="L28" s="271"/>
      <c r="M28" s="271"/>
      <c r="N28" s="271"/>
      <c r="O28" s="271"/>
      <c r="P28" s="271"/>
      <c r="Q28" s="271"/>
      <c r="R28" s="271"/>
    </row>
  </sheetData>
  <mergeCells count="15">
    <mergeCell ref="B28:R28"/>
    <mergeCell ref="B2:R2"/>
    <mergeCell ref="B3:B5"/>
    <mergeCell ref="B25:R25"/>
    <mergeCell ref="B26:R26"/>
    <mergeCell ref="B27:R27"/>
    <mergeCell ref="C3:C4"/>
    <mergeCell ref="P5:R5"/>
    <mergeCell ref="L5:O5"/>
    <mergeCell ref="H5:K5"/>
    <mergeCell ref="D5:G5"/>
    <mergeCell ref="P3:R3"/>
    <mergeCell ref="L3:O3"/>
    <mergeCell ref="H3:K3"/>
    <mergeCell ref="D3: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E2C823-C663-41E9-B11F-9543E9E431B1}">
  <ds:schemaRefs>
    <ds:schemaRef ds:uri="http://schemas.microsoft.com/office/2006/metadata/properties"/>
    <ds:schemaRef ds:uri="http://schemas.microsoft.com/office/infopath/2007/PartnerControls"/>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432BEF70-40F9-432F-B506-E7248C70BBBA}">
  <ds:schemaRefs>
    <ds:schemaRef ds:uri="http://schemas.microsoft.com/sharepoint/v3/contenttype/forms"/>
  </ds:schemaRefs>
</ds:datastoreItem>
</file>

<file path=customXml/itemProps3.xml><?xml version="1.0" encoding="utf-8"?>
<ds:datastoreItem xmlns:ds="http://schemas.openxmlformats.org/officeDocument/2006/customXml" ds:itemID="{C588C261-D846-43E0-AA6E-8EE5A0FBFAA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Inhalt</vt:lpstr>
      <vt:lpstr>&lt;3 |01.03.2023</vt:lpstr>
      <vt:lpstr>&lt;3 |01.03.2022</vt:lpstr>
      <vt:lpstr>&lt;3 |01.03.2021</vt:lpstr>
      <vt:lpstr>&lt;3 |01.03.2020</vt:lpstr>
      <vt:lpstr>&lt;3 |01.03.2019</vt:lpstr>
      <vt:lpstr>&lt;3 |01.03.2018</vt:lpstr>
      <vt:lpstr>&lt; 3 | 01.03.2017</vt:lpstr>
      <vt:lpstr>&lt; 3 | 01.03.2016</vt:lpstr>
      <vt:lpstr>&gt;3 |01.03.2023</vt:lpstr>
      <vt:lpstr>&gt;3 |01.03.2022</vt:lpstr>
      <vt:lpstr>&gt;3 |01.03.2021</vt:lpstr>
      <vt:lpstr>&gt;3 |01.03.2020</vt:lpstr>
      <vt:lpstr>&gt;3 |01.03.2019</vt:lpstr>
      <vt:lpstr>&gt;3 |01.03.2018</vt:lpstr>
      <vt:lpstr>&gt; 3 | 01.03.2017</vt:lpstr>
      <vt:lpstr>&gt; 3 | 01.03.2016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Office-Anwender</dc:creator>
  <cp:keywords/>
  <dc:description/>
  <cp:lastModifiedBy>Helena Hornung</cp:lastModifiedBy>
  <cp:revision/>
  <dcterms:created xsi:type="dcterms:W3CDTF">2018-02-13T14:44:12Z</dcterms:created>
  <dcterms:modified xsi:type="dcterms:W3CDTF">2024-10-16T08:16:33Z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