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280EB24F-C12F-48D0-BC43-2CA47D0C9F31}" xr6:coauthVersionLast="47" xr6:coauthVersionMax="47" xr10:uidLastSave="{00000000-0000-0000-0000-000000000000}"/>
  <bookViews>
    <workbookView xWindow="38292" yWindow="4380" windowWidth="29016" windowHeight="15696" xr2:uid="{2FD1C625-AC1E-4B9A-B906-9248C4CDA8B4}"/>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5" l="1"/>
  <c r="F100" i="5"/>
  <c r="G99" i="5"/>
  <c r="F99" i="5"/>
  <c r="G98" i="5"/>
  <c r="F98" i="5"/>
  <c r="G97" i="5"/>
  <c r="F97" i="5"/>
  <c r="D95" i="5"/>
  <c r="C95" i="5"/>
  <c r="E94" i="5"/>
  <c r="F94" i="5" s="1"/>
  <c r="D94" i="5"/>
  <c r="G94" i="5" s="1"/>
  <c r="C94" i="5"/>
  <c r="D93" i="5"/>
  <c r="C93" i="5"/>
  <c r="E93" i="5" s="1"/>
  <c r="D92" i="5"/>
  <c r="C92" i="5"/>
  <c r="D90" i="5"/>
  <c r="C90" i="5"/>
  <c r="E89" i="5"/>
  <c r="F89" i="5" s="1"/>
  <c r="D89" i="5"/>
  <c r="G89" i="5" s="1"/>
  <c r="C89" i="5"/>
  <c r="D88" i="5"/>
  <c r="C88" i="5"/>
  <c r="E88" i="5" s="1"/>
  <c r="D87" i="5"/>
  <c r="C87" i="5"/>
  <c r="G80" i="5"/>
  <c r="F80" i="5"/>
  <c r="G75" i="5"/>
  <c r="F75" i="5"/>
  <c r="G74" i="5"/>
  <c r="F74" i="5"/>
  <c r="G73" i="5"/>
  <c r="F73" i="5"/>
  <c r="G72" i="5"/>
  <c r="F72" i="5"/>
  <c r="G70" i="5"/>
  <c r="F70" i="5"/>
  <c r="G69" i="5"/>
  <c r="F69" i="5"/>
  <c r="G68" i="5"/>
  <c r="F68" i="5"/>
  <c r="G67" i="5"/>
  <c r="F67" i="5"/>
  <c r="G65" i="5"/>
  <c r="F65" i="5"/>
  <c r="G60" i="5"/>
  <c r="F60" i="5"/>
  <c r="G55" i="5"/>
  <c r="F55" i="5"/>
  <c r="G50" i="5"/>
  <c r="F50" i="5"/>
  <c r="G49" i="5"/>
  <c r="F49" i="5"/>
  <c r="G48" i="5"/>
  <c r="F48" i="5"/>
  <c r="G47" i="5"/>
  <c r="F47" i="5"/>
  <c r="G45" i="5"/>
  <c r="F45" i="5"/>
  <c r="G44" i="5"/>
  <c r="F44" i="5"/>
  <c r="G43" i="5"/>
  <c r="F43" i="5"/>
  <c r="G42" i="5"/>
  <c r="F42" i="5"/>
  <c r="G40" i="5"/>
  <c r="F40" i="5"/>
  <c r="G37" i="5"/>
  <c r="F37" i="5"/>
  <c r="G25" i="5"/>
  <c r="F25" i="5"/>
  <c r="G24" i="5"/>
  <c r="F24" i="5"/>
  <c r="G23" i="5"/>
  <c r="F23" i="5"/>
  <c r="G22" i="5"/>
  <c r="F22" i="5"/>
  <c r="G15" i="5"/>
  <c r="F15" i="5"/>
  <c r="G12" i="5"/>
  <c r="F12" i="5"/>
  <c r="G10" i="5"/>
  <c r="F10" i="5"/>
  <c r="G7" i="5"/>
  <c r="F7" i="5"/>
  <c r="G100" i="4"/>
  <c r="F100" i="4"/>
  <c r="G99" i="4"/>
  <c r="F99" i="4"/>
  <c r="G98" i="4"/>
  <c r="F98" i="4"/>
  <c r="G97" i="4"/>
  <c r="F97" i="4"/>
  <c r="D95" i="4"/>
  <c r="C95" i="4"/>
  <c r="D94" i="4"/>
  <c r="C94" i="4"/>
  <c r="D93" i="4"/>
  <c r="C93" i="4"/>
  <c r="E93" i="4" s="1"/>
  <c r="F93" i="4" s="1"/>
  <c r="D92" i="4"/>
  <c r="C92" i="4"/>
  <c r="D90" i="4"/>
  <c r="C90" i="4"/>
  <c r="E89" i="4"/>
  <c r="D89" i="4"/>
  <c r="C89" i="4"/>
  <c r="E88" i="4"/>
  <c r="F88" i="4" s="1"/>
  <c r="D88" i="4"/>
  <c r="C88" i="4"/>
  <c r="D87" i="4"/>
  <c r="C87" i="4"/>
  <c r="G75" i="4"/>
  <c r="F75" i="4"/>
  <c r="G74" i="4"/>
  <c r="F74" i="4"/>
  <c r="G73" i="4"/>
  <c r="F73" i="4"/>
  <c r="G72" i="4"/>
  <c r="F72" i="4"/>
  <c r="G70" i="4"/>
  <c r="F70" i="4"/>
  <c r="G69" i="4"/>
  <c r="F69" i="4"/>
  <c r="G68" i="4"/>
  <c r="F68" i="4"/>
  <c r="G67" i="4"/>
  <c r="F67" i="4"/>
  <c r="G65" i="4"/>
  <c r="F65" i="4"/>
  <c r="G60" i="4"/>
  <c r="F60" i="4"/>
  <c r="G55" i="4"/>
  <c r="F55" i="4"/>
  <c r="G50" i="4"/>
  <c r="F50" i="4"/>
  <c r="G49" i="4"/>
  <c r="F49" i="4"/>
  <c r="G48" i="4"/>
  <c r="F48" i="4"/>
  <c r="G47" i="4"/>
  <c r="F47" i="4"/>
  <c r="G45" i="4"/>
  <c r="F45" i="4"/>
  <c r="G44" i="4"/>
  <c r="F44" i="4"/>
  <c r="G43" i="4"/>
  <c r="F43" i="4"/>
  <c r="G42" i="4"/>
  <c r="F42" i="4"/>
  <c r="G40" i="4"/>
  <c r="F40" i="4"/>
  <c r="G39" i="4"/>
  <c r="F39" i="4"/>
  <c r="G38" i="4"/>
  <c r="F38" i="4"/>
  <c r="G37" i="4"/>
  <c r="F37" i="4"/>
  <c r="G35" i="4"/>
  <c r="F35" i="4"/>
  <c r="G30" i="4"/>
  <c r="F30" i="4"/>
  <c r="G25" i="4"/>
  <c r="F25" i="4"/>
  <c r="G24" i="4"/>
  <c r="F24" i="4"/>
  <c r="G23" i="4"/>
  <c r="F23" i="4"/>
  <c r="G22" i="4"/>
  <c r="F22" i="4"/>
  <c r="G15" i="4"/>
  <c r="F15" i="4"/>
  <c r="G14" i="4"/>
  <c r="F14" i="4"/>
  <c r="G13" i="4"/>
  <c r="F13" i="4"/>
  <c r="G12" i="4"/>
  <c r="F12" i="4"/>
  <c r="G10" i="4"/>
  <c r="F10" i="4"/>
  <c r="G100" i="2"/>
  <c r="F100" i="2"/>
  <c r="G99" i="2"/>
  <c r="F99" i="2"/>
  <c r="G98" i="2"/>
  <c r="F98" i="2"/>
  <c r="G97" i="2"/>
  <c r="F97" i="2"/>
  <c r="D95" i="2"/>
  <c r="C95" i="2"/>
  <c r="D94" i="2"/>
  <c r="C94" i="2"/>
  <c r="D93" i="2"/>
  <c r="C93" i="2"/>
  <c r="D92" i="2"/>
  <c r="C92" i="2"/>
  <c r="D90" i="2"/>
  <c r="C90" i="2"/>
  <c r="D89" i="2"/>
  <c r="C89" i="2"/>
  <c r="D88" i="2"/>
  <c r="C88" i="2"/>
  <c r="D87" i="2"/>
  <c r="C87" i="2"/>
  <c r="G80" i="2"/>
  <c r="F80" i="2"/>
  <c r="G75" i="2"/>
  <c r="F75" i="2"/>
  <c r="G74" i="2"/>
  <c r="F74" i="2"/>
  <c r="G73" i="2"/>
  <c r="F73" i="2"/>
  <c r="G72" i="2"/>
  <c r="F72" i="2"/>
  <c r="G70" i="2"/>
  <c r="F70" i="2"/>
  <c r="G69" i="2"/>
  <c r="F69" i="2"/>
  <c r="G68" i="2"/>
  <c r="F68" i="2"/>
  <c r="G67" i="2"/>
  <c r="F67" i="2"/>
  <c r="G60" i="2"/>
  <c r="F60" i="2"/>
  <c r="G55" i="2"/>
  <c r="F55" i="2"/>
  <c r="G50" i="2"/>
  <c r="F50" i="2"/>
  <c r="G49" i="2"/>
  <c r="F49" i="2"/>
  <c r="G48" i="2"/>
  <c r="F48" i="2"/>
  <c r="G47" i="2"/>
  <c r="F47" i="2"/>
  <c r="G45" i="2"/>
  <c r="F45" i="2"/>
  <c r="G44" i="2"/>
  <c r="F44" i="2"/>
  <c r="G43" i="2"/>
  <c r="F43" i="2"/>
  <c r="G42" i="2"/>
  <c r="F42" i="2"/>
  <c r="G40" i="2"/>
  <c r="F40" i="2"/>
  <c r="G39" i="2"/>
  <c r="F39" i="2"/>
  <c r="G38" i="2"/>
  <c r="F38" i="2"/>
  <c r="G37" i="2"/>
  <c r="F37" i="2"/>
  <c r="G35" i="2"/>
  <c r="F35" i="2"/>
  <c r="G30" i="2"/>
  <c r="F30" i="2"/>
  <c r="G25" i="2"/>
  <c r="F25" i="2"/>
  <c r="G24" i="2"/>
  <c r="F24" i="2"/>
  <c r="G23" i="2"/>
  <c r="F23" i="2"/>
  <c r="G22" i="2"/>
  <c r="F22" i="2"/>
  <c r="G15" i="2"/>
  <c r="F15" i="2"/>
  <c r="G14" i="2"/>
  <c r="F14" i="2"/>
  <c r="G13" i="2"/>
  <c r="F13" i="2"/>
  <c r="G12" i="2"/>
  <c r="F12" i="2"/>
  <c r="G10" i="2"/>
  <c r="F10" i="2"/>
  <c r="G100" i="1"/>
  <c r="F100" i="1"/>
  <c r="G99" i="1"/>
  <c r="F99" i="1"/>
  <c r="G98" i="1"/>
  <c r="F98" i="1"/>
  <c r="G97" i="1"/>
  <c r="F97" i="1"/>
  <c r="D95" i="1"/>
  <c r="C95" i="1"/>
  <c r="D94" i="1"/>
  <c r="E94" i="1" s="1"/>
  <c r="C94" i="1"/>
  <c r="D93" i="1"/>
  <c r="C93" i="1"/>
  <c r="D92" i="1"/>
  <c r="C92" i="1"/>
  <c r="D90" i="1"/>
  <c r="C90" i="1"/>
  <c r="E90" i="1" s="1"/>
  <c r="F90" i="1" s="1"/>
  <c r="D89" i="1"/>
  <c r="C89" i="1"/>
  <c r="D88" i="1"/>
  <c r="C88" i="1"/>
  <c r="D87" i="1"/>
  <c r="C87" i="1"/>
  <c r="G80" i="1"/>
  <c r="F80" i="1"/>
  <c r="G78" i="1"/>
  <c r="F78" i="1"/>
  <c r="G75" i="1"/>
  <c r="F75" i="1"/>
  <c r="G74" i="1"/>
  <c r="F74" i="1"/>
  <c r="G73" i="1"/>
  <c r="F73" i="1"/>
  <c r="G72" i="1"/>
  <c r="F72" i="1"/>
  <c r="G70" i="1"/>
  <c r="F70" i="1"/>
  <c r="G69" i="1"/>
  <c r="F69" i="1"/>
  <c r="G68" i="1"/>
  <c r="F68" i="1"/>
  <c r="G67" i="1"/>
  <c r="F67" i="1"/>
  <c r="G65" i="1"/>
  <c r="F65" i="1"/>
  <c r="G60" i="1"/>
  <c r="F60" i="1"/>
  <c r="G57" i="1"/>
  <c r="F57" i="1"/>
  <c r="G55" i="1"/>
  <c r="F55" i="1"/>
  <c r="G52" i="1"/>
  <c r="F52" i="1"/>
  <c r="G50" i="1"/>
  <c r="F50" i="1"/>
  <c r="G49" i="1"/>
  <c r="F49" i="1"/>
  <c r="G48" i="1"/>
  <c r="F48" i="1"/>
  <c r="G47" i="1"/>
  <c r="F47" i="1"/>
  <c r="G45" i="1"/>
  <c r="F45" i="1"/>
  <c r="G44" i="1"/>
  <c r="F44" i="1"/>
  <c r="G40" i="1"/>
  <c r="F40" i="1"/>
  <c r="G39" i="1"/>
  <c r="F39" i="1"/>
  <c r="G38" i="1"/>
  <c r="F38" i="1"/>
  <c r="G37" i="1"/>
  <c r="F37" i="1"/>
  <c r="G35" i="1"/>
  <c r="F35" i="1"/>
  <c r="G30" i="1"/>
  <c r="F30" i="1"/>
  <c r="G25" i="1"/>
  <c r="F25" i="1"/>
  <c r="G24" i="1"/>
  <c r="F24" i="1"/>
  <c r="G23" i="1"/>
  <c r="F23" i="1"/>
  <c r="G22" i="1"/>
  <c r="F22" i="1"/>
  <c r="G15" i="1"/>
  <c r="F15" i="1"/>
  <c r="G14" i="1"/>
  <c r="F14" i="1"/>
  <c r="G13" i="1"/>
  <c r="F13" i="1"/>
  <c r="G12" i="1"/>
  <c r="F12" i="1"/>
  <c r="G10" i="1"/>
  <c r="F10" i="1"/>
  <c r="G7" i="1"/>
  <c r="F7" i="1"/>
  <c r="F88" i="5" l="1"/>
  <c r="G88" i="5"/>
  <c r="F90" i="5"/>
  <c r="G93" i="5"/>
  <c r="F93" i="5"/>
  <c r="G90" i="5"/>
  <c r="F95" i="5"/>
  <c r="E87" i="5"/>
  <c r="G87" i="5" s="1"/>
  <c r="E92" i="5"/>
  <c r="G92" i="5" s="1"/>
  <c r="E90" i="5"/>
  <c r="E95" i="5"/>
  <c r="G95" i="5" s="1"/>
  <c r="E88" i="2"/>
  <c r="F88" i="2" s="1"/>
  <c r="F89" i="4"/>
  <c r="G93" i="4"/>
  <c r="G88" i="4"/>
  <c r="G89" i="4"/>
  <c r="E94" i="4"/>
  <c r="F94" i="4" s="1"/>
  <c r="E90" i="4"/>
  <c r="F90" i="4" s="1"/>
  <c r="E95" i="4"/>
  <c r="F95" i="4" s="1"/>
  <c r="E87" i="4"/>
  <c r="G87" i="4" s="1"/>
  <c r="E92" i="4"/>
  <c r="G92" i="4" s="1"/>
  <c r="E93" i="1"/>
  <c r="F93" i="1" s="1"/>
  <c r="F94" i="1"/>
  <c r="E89" i="1"/>
  <c r="F89" i="1" s="1"/>
  <c r="G94" i="1"/>
  <c r="E88" i="1"/>
  <c r="F88" i="1" s="1"/>
  <c r="E93" i="2"/>
  <c r="F93" i="2" s="1"/>
  <c r="E94" i="2"/>
  <c r="G94" i="2" s="1"/>
  <c r="G88" i="2"/>
  <c r="E89" i="2"/>
  <c r="F89" i="2" s="1"/>
  <c r="E90" i="2"/>
  <c r="F90" i="2" s="1"/>
  <c r="E95" i="2"/>
  <c r="F95" i="2" s="1"/>
  <c r="E87" i="2"/>
  <c r="G87" i="2" s="1"/>
  <c r="E92" i="2"/>
  <c r="G92" i="2" s="1"/>
  <c r="G90" i="1"/>
  <c r="G93" i="1"/>
  <c r="E95" i="1"/>
  <c r="G95" i="1" s="1"/>
  <c r="E87" i="1"/>
  <c r="G87" i="1" s="1"/>
  <c r="E92" i="1"/>
  <c r="G92" i="1" s="1"/>
  <c r="F87" i="5" l="1"/>
  <c r="F92" i="5"/>
  <c r="G89" i="1"/>
  <c r="F87" i="4"/>
  <c r="G94" i="4"/>
  <c r="G95" i="4"/>
  <c r="G90" i="4"/>
  <c r="F92" i="4"/>
  <c r="G88" i="1"/>
  <c r="F92" i="1"/>
  <c r="G95" i="2"/>
  <c r="F94" i="2"/>
  <c r="G90" i="2"/>
  <c r="G93" i="2"/>
  <c r="G89" i="2"/>
  <c r="F92" i="2"/>
  <c r="F87" i="2"/>
  <c r="F95" i="1"/>
  <c r="F87" i="1"/>
</calcChain>
</file>

<file path=xl/sharedStrings.xml><?xml version="1.0" encoding="utf-8"?>
<sst xmlns="http://schemas.openxmlformats.org/spreadsheetml/2006/main" count="1298" uniqueCount="58">
  <si>
    <t>Tab85h_i40h_lm20: Horte nach ihrem Leitungsprofil und Größe der Einrichtung* in den Bundesländern am 01.03.2019 (Anzahl; Anteil in %)</t>
  </si>
  <si>
    <t>Einrichtungsgröße nach Anzahl der Kinder*</t>
  </si>
  <si>
    <t>Leitungsprofil der Horte</t>
  </si>
  <si>
    <t>Ohne Leitungsressourcen</t>
  </si>
  <si>
    <t>Mit Leitungsressourcen</t>
  </si>
  <si>
    <t>Insgesamt</t>
  </si>
  <si>
    <t>Anzahl</t>
  </si>
  <si>
    <t>In %</t>
  </si>
  <si>
    <t>Baden- Württemberg</t>
  </si>
  <si>
    <t>klein</t>
  </si>
  <si>
    <t>mittel</t>
  </si>
  <si>
    <t>x</t>
  </si>
  <si>
    <t>groß</t>
  </si>
  <si>
    <t>insgesamt</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</si>
  <si>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</si>
  <si>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</si>
  <si>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</si>
  <si>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</si>
  <si>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</si>
  <si>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</si>
  <si>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</si>
  <si>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</si>
  <si>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</si>
  <si>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</si>
  <si>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</si>
  <si>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</si>
  <si>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</si>
  <si>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</si>
  <si>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</si>
  <si>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gesamt</t>
  </si>
  <si>
    <t>Thüringen</t>
  </si>
  <si>
    <t>Ostdeutschland (mit Berlin)**</t>
  </si>
  <si>
    <t>Westdeutschland (ohne Berlin)**</t>
  </si>
  <si>
    <t>Deutschland</t>
  </si>
  <si>
    <t>x Wert unterliegt nach Angabe des Statistischen Bundesamtes der Geheimhaltung</t>
  </si>
  <si>
    <t>– trifft nicht zu</t>
  </si>
  <si>
    <t>* Für die Kategorisierung wurden alle KiTas mit Leitungsressourcen anhand der Anzahl der betreuten Kinder in der Einrichtung in möglichst drei gleich große Gruppen verteilt. In kleinen KiTas werden weniger als 45 Kinder betreut, in mittleren KiTas 45 bis 75 Kinder und in großen KiTas 76 und mehr Kinder.</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</si>
  <si>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</si>
  <si>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</si>
  <si>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Tab85h_i40h_lm21: Horte nach ihrem Leitungsprofil und Größe der Einrichtung*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</si>
  <si>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</si>
  <si>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</si>
  <si>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</si>
  <si>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</si>
  <si>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</si>
  <si>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</si>
  <si>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Horte nach Leitungsprofil und Größe</t>
  </si>
  <si>
    <t>Tab85h_i40h_lm22: Horte nach ihrem Leitungsprofil und Größe der Einrichtung* in den Bundesländern am 01.03.2021** (Anzahl; Anteil in %)</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</si>
  <si>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</si>
  <si>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</si>
  <si>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</si>
  <si>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2021; berechnet vom LG Empirische Bildungsforschung der FernUniversität in Hagen, 2022.</t>
  </si>
  <si>
    <t>Ostdeutschland (mit Berlin)</t>
  </si>
  <si>
    <t>Tab85h_i40h_lm23: Horte nach ihrem Leitungsprofil und Größe der Einrichtung*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</si>
  <si>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</si>
  <si>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Tab85h_i40h_lm24: Horte nach ihrem Leitungsprofil und Größe der Einrichtung*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</si>
  <si>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</si>
  <si>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Westdeutschland (ohne Berlin)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</si>
</sst>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b/>
      <sz val="11"/>
      <color rgb="FF000000"/>
      <name val="Calibri"/>
      <family val="2"/>
      <scheme val="minor"/>
    </font>
    <font>
      <i/>
      <sz val="11"/>
      <color rgb="FF000000"/>
      <name val="Calibri"/>
      <family val="2"/>
      <scheme val="minor"/>
    </font>
    <font>
      <i/>
      <sz val="12"/>
      <color theme="1"/>
      <name val="Calibri"/>
      <family val="2"/>
      <scheme val="minor"/>
    </font>
    <font>
      <sz val="11"/>
      <color rgb="FF000000"/>
      <name val="Calibri"/>
      <family val="2"/>
      <scheme val="minor"/>
    </font>
    <font>
      <sz val="11"/>
      <color rgb="FF000000"/>
      <name val="Calibri"/>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7">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bottom style="thin">
        <color rgb="FF000000"/>
      </bottom>
      <diagonal/>
    </border>
    <border>
      <left style="thin">
        <color auto="1"/>
      </left>
      <right style="thin">
        <color auto="1"/>
      </right>
      <top/>
      <bottom style="thin">
        <color auto="1"/>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auto="1"/>
      </right>
      <top/>
      <bottom/>
      <diagonal/>
    </border>
    <border>
      <left style="thin">
        <color indexed="64"/>
      </left>
      <right/>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auto="1"/>
      </left>
      <right/>
      <top/>
      <bottom style="thin">
        <color auto="1"/>
      </bottom>
      <diagonal/>
    </border>
    <border>
      <left style="thin">
        <color auto="1"/>
      </left>
      <right style="thin">
        <color rgb="FF000000"/>
      </right>
      <top/>
      <bottom style="thin">
        <color auto="1"/>
      </bottom>
      <diagonal/>
    </border>
    <border>
      <left style="thin">
        <color rgb="FF000000"/>
      </left>
      <right style="thin">
        <color rgb="FF000000"/>
      </right>
      <top/>
      <bottom style="thin">
        <color indexed="64"/>
      </bottom>
      <diagonal/>
    </border>
    <border>
      <left style="thin">
        <color rgb="FF000000"/>
      </left>
      <right style="thin">
        <color auto="1"/>
      </right>
      <top/>
      <bottom style="thin">
        <color auto="1"/>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top/>
      <bottom style="thin">
        <color indexed="64"/>
      </bottom>
      <diagonal/>
    </border>
  </borders>
  <cellStyleXfs count="2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0" fontId="17" fillId="0" borderId="0" applyNumberFormat="0" applyFill="0" applyBorder="0" applyAlignment="0" applyProtection="0"/>
  </cellStyleXfs>
  <cellXfs count="102">
    <xf numFmtId="0" fontId="0" fillId="0" borderId="0" xfId="0"/>
    <xf numFmtId="0" fontId="3" fillId="0" borderId="0" xfId="0" applyFont="1" applyAlignment="1">
      <alignment vertical="center" wrapText="1"/>
    </xf>
    <xf numFmtId="3" fontId="4" fillId="2" borderId="6" xfId="3" applyNumberFormat="1" applyFont="1" applyFill="1" applyBorder="1" applyAlignment="1">
      <alignment horizontal="center" vertical="center" wrapText="1"/>
    </xf>
    <xf numFmtId="3" fontId="4" fillId="2" borderId="7" xfId="4" applyNumberFormat="1" applyFont="1" applyFill="1" applyBorder="1" applyAlignment="1">
      <alignment horizontal="center" vertical="center" wrapText="1"/>
    </xf>
    <xf numFmtId="3" fontId="4" fillId="2" borderId="8" xfId="5" applyNumberFormat="1" applyFont="1" applyFill="1" applyBorder="1" applyAlignment="1">
      <alignment horizontal="center" vertical="center" wrapText="1"/>
    </xf>
    <xf numFmtId="3" fontId="4" fillId="2" borderId="9" xfId="3" applyNumberFormat="1" applyFont="1" applyFill="1" applyBorder="1" applyAlignment="1">
      <alignment horizontal="center" vertical="center" wrapText="1"/>
    </xf>
    <xf numFmtId="3" fontId="4" fillId="2" borderId="8" xfId="4" applyNumberFormat="1" applyFont="1" applyFill="1" applyBorder="1" applyAlignment="1">
      <alignment horizontal="center" vertical="center" wrapText="1"/>
    </xf>
    <xf numFmtId="0" fontId="1" fillId="0" borderId="0" xfId="0" applyFont="1"/>
    <xf numFmtId="3" fontId="7" fillId="0" borderId="2" xfId="7" applyNumberFormat="1" applyFont="1" applyBorder="1" applyAlignment="1">
      <alignment horizontal="left" vertical="top"/>
    </xf>
    <xf numFmtId="3" fontId="7" fillId="0" borderId="15" xfId="7" applyNumberFormat="1" applyFont="1" applyBorder="1" applyAlignment="1">
      <alignment horizontal="left" vertical="top"/>
    </xf>
    <xf numFmtId="3" fontId="7" fillId="0" borderId="16" xfId="9" applyNumberFormat="1" applyFont="1" applyBorder="1" applyAlignment="1">
      <alignment horizontal="right" vertical="center" indent="5"/>
    </xf>
    <xf numFmtId="3" fontId="7" fillId="0" borderId="17" xfId="10" applyNumberFormat="1" applyFont="1" applyBorder="1" applyAlignment="1">
      <alignment horizontal="right" vertical="center" indent="5"/>
    </xf>
    <xf numFmtId="3" fontId="7" fillId="0" borderId="18" xfId="11" applyNumberFormat="1" applyFont="1" applyBorder="1" applyAlignment="1">
      <alignment horizontal="right" vertical="center" indent="5"/>
    </xf>
    <xf numFmtId="164" fontId="0" fillId="0" borderId="5" xfId="0" applyNumberFormat="1" applyBorder="1" applyAlignment="1">
      <alignment horizontal="right" indent="5"/>
    </xf>
    <xf numFmtId="164" fontId="0" fillId="0" borderId="14" xfId="0" applyNumberFormat="1" applyBorder="1" applyAlignment="1">
      <alignment horizontal="right" indent="5"/>
    </xf>
    <xf numFmtId="3" fontId="7" fillId="0" borderId="19" xfId="7" applyNumberFormat="1" applyFont="1" applyBorder="1" applyAlignment="1">
      <alignment horizontal="left" vertical="top"/>
    </xf>
    <xf numFmtId="3" fontId="7" fillId="0" borderId="20" xfId="9" applyNumberFormat="1" applyFont="1" applyBorder="1" applyAlignment="1">
      <alignment horizontal="right" vertical="center" indent="5"/>
    </xf>
    <xf numFmtId="3" fontId="7" fillId="0" borderId="21" xfId="10" applyNumberFormat="1" applyFont="1" applyBorder="1" applyAlignment="1">
      <alignment horizontal="right" vertical="center" indent="5"/>
    </xf>
    <xf numFmtId="3" fontId="7" fillId="0" borderId="22" xfId="11" applyNumberFormat="1" applyFont="1" applyBorder="1" applyAlignment="1">
      <alignment horizontal="right" vertical="center" indent="5"/>
    </xf>
    <xf numFmtId="164" fontId="0" fillId="0" borderId="10" xfId="0" applyNumberFormat="1" applyBorder="1" applyAlignment="1">
      <alignment horizontal="right" indent="5"/>
    </xf>
    <xf numFmtId="3" fontId="7" fillId="0" borderId="1" xfId="7" applyNumberFormat="1" applyFont="1" applyBorder="1" applyAlignment="1">
      <alignment horizontal="left" vertical="top"/>
    </xf>
    <xf numFmtId="3" fontId="7" fillId="0" borderId="5" xfId="7" applyNumberFormat="1" applyFont="1" applyBorder="1" applyAlignment="1">
      <alignment horizontal="left" vertical="top"/>
    </xf>
    <xf numFmtId="3" fontId="7" fillId="0" borderId="14" xfId="9" applyNumberFormat="1" applyFont="1" applyBorder="1" applyAlignment="1">
      <alignment horizontal="right" vertical="center" indent="5"/>
    </xf>
    <xf numFmtId="3" fontId="7" fillId="0" borderId="14" xfId="10" applyNumberFormat="1" applyFont="1" applyBorder="1" applyAlignment="1">
      <alignment horizontal="right" vertical="center" indent="5"/>
    </xf>
    <xf numFmtId="3" fontId="7" fillId="0" borderId="14" xfId="11" applyNumberFormat="1" applyFont="1" applyBorder="1" applyAlignment="1">
      <alignment horizontal="right" vertical="center" indent="5"/>
    </xf>
    <xf numFmtId="3" fontId="7" fillId="0" borderId="5" xfId="9" applyNumberFormat="1" applyFont="1" applyBorder="1" applyAlignment="1">
      <alignment horizontal="right" vertical="center" indent="5"/>
    </xf>
    <xf numFmtId="3" fontId="7" fillId="0" borderId="5" xfId="11" applyNumberFormat="1" applyFont="1" applyBorder="1" applyAlignment="1">
      <alignment horizontal="right" vertical="center" indent="5"/>
    </xf>
    <xf numFmtId="3" fontId="7" fillId="0" borderId="23" xfId="9" applyNumberFormat="1" applyFont="1" applyBorder="1" applyAlignment="1">
      <alignment horizontal="right" vertical="center" indent="5"/>
    </xf>
    <xf numFmtId="3" fontId="7" fillId="0" borderId="18" xfId="10" applyNumberFormat="1" applyFont="1" applyBorder="1" applyAlignment="1">
      <alignment horizontal="right" vertical="center" indent="5"/>
    </xf>
    <xf numFmtId="3" fontId="7" fillId="0" borderId="5" xfId="10" applyNumberFormat="1" applyFont="1" applyBorder="1" applyAlignment="1">
      <alignment horizontal="right" vertical="center" indent="5"/>
    </xf>
    <xf numFmtId="3" fontId="7" fillId="0" borderId="0" xfId="10" applyNumberFormat="1" applyFont="1" applyAlignment="1">
      <alignment horizontal="right" vertical="center" indent="5"/>
    </xf>
    <xf numFmtId="3" fontId="7" fillId="0" borderId="15" xfId="11" applyNumberFormat="1" applyFont="1" applyBorder="1" applyAlignment="1">
      <alignment horizontal="right" vertical="center" indent="5"/>
    </xf>
    <xf numFmtId="164" fontId="0" fillId="0" borderId="15" xfId="0" applyNumberFormat="1" applyBorder="1" applyAlignment="1">
      <alignment horizontal="right" indent="5"/>
    </xf>
    <xf numFmtId="3" fontId="7" fillId="0" borderId="23" xfId="10" applyNumberFormat="1" applyFont="1" applyBorder="1" applyAlignment="1">
      <alignment horizontal="right" vertical="center" indent="5"/>
    </xf>
    <xf numFmtId="3" fontId="7" fillId="0" borderId="1" xfId="12" applyNumberFormat="1" applyFont="1" applyBorder="1"/>
    <xf numFmtId="3" fontId="7" fillId="0" borderId="15" xfId="14" applyNumberFormat="1" applyFont="1" applyBorder="1" applyAlignment="1">
      <alignment horizontal="left" vertical="top"/>
    </xf>
    <xf numFmtId="3" fontId="7" fillId="0" borderId="16" xfId="15" applyNumberFormat="1" applyFont="1" applyBorder="1" applyAlignment="1">
      <alignment horizontal="right" vertical="center" indent="5"/>
    </xf>
    <xf numFmtId="3" fontId="7" fillId="0" borderId="17" xfId="16" applyNumberFormat="1" applyFont="1" applyBorder="1" applyAlignment="1">
      <alignment horizontal="right" vertical="center" indent="5"/>
    </xf>
    <xf numFmtId="3" fontId="7" fillId="0" borderId="18" xfId="17" applyNumberFormat="1" applyFont="1" applyBorder="1" applyAlignment="1">
      <alignment horizontal="right" vertical="center" indent="5"/>
    </xf>
    <xf numFmtId="3" fontId="7" fillId="0" borderId="15" xfId="9" applyNumberFormat="1" applyFont="1" applyBorder="1" applyAlignment="1">
      <alignment horizontal="right" vertical="center" indent="5"/>
    </xf>
    <xf numFmtId="3" fontId="7" fillId="0" borderId="19" xfId="9" applyNumberFormat="1" applyFont="1" applyBorder="1" applyAlignment="1">
      <alignment horizontal="right" vertical="center" indent="5"/>
    </xf>
    <xf numFmtId="3" fontId="7" fillId="0" borderId="16" xfId="9" applyNumberFormat="1" applyFont="1" applyBorder="1" applyAlignment="1">
      <alignment horizontal="right" vertical="center" indent="6"/>
    </xf>
    <xf numFmtId="164" fontId="0" fillId="0" borderId="5" xfId="0" applyNumberFormat="1" applyBorder="1" applyAlignment="1">
      <alignment horizontal="right" indent="6"/>
    </xf>
    <xf numFmtId="164" fontId="0" fillId="0" borderId="14" xfId="0" applyNumberFormat="1" applyBorder="1" applyAlignment="1">
      <alignment horizontal="right" indent="6"/>
    </xf>
    <xf numFmtId="3" fontId="7" fillId="0" borderId="20" xfId="9" applyNumberFormat="1" applyFont="1" applyBorder="1" applyAlignment="1">
      <alignment horizontal="right" vertical="center" indent="6"/>
    </xf>
    <xf numFmtId="164" fontId="0" fillId="0" borderId="10" xfId="0" applyNumberFormat="1" applyBorder="1" applyAlignment="1">
      <alignment horizontal="right" indent="6"/>
    </xf>
    <xf numFmtId="0" fontId="1" fillId="0" borderId="0" xfId="0" applyFont="1" applyAlignment="1">
      <alignment horizontal="left" vertical="center"/>
    </xf>
    <xf numFmtId="0" fontId="0" fillId="5" borderId="0" xfId="0" applyFill="1"/>
    <xf numFmtId="164" fontId="1" fillId="0" borderId="0" xfId="0" applyNumberFormat="1" applyFont="1"/>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0" borderId="19" xfId="18" applyFont="1" applyBorder="1" applyAlignment="1">
      <alignment horizontal="left" vertical="center" wrapText="1" indent="1"/>
    </xf>
    <xf numFmtId="0" fontId="16" fillId="0" borderId="26" xfId="18" applyFont="1" applyBorder="1" applyAlignment="1">
      <alignment horizontal="left" vertical="center" wrapText="1" indent="1"/>
    </xf>
    <xf numFmtId="0" fontId="16" fillId="0" borderId="25" xfId="18" applyFont="1" applyBorder="1" applyAlignment="1">
      <alignment horizontal="left" vertical="center" wrapText="1" indent="1"/>
    </xf>
    <xf numFmtId="0" fontId="17" fillId="5" borderId="0" xfId="19" applyFill="1" applyBorder="1" applyAlignment="1">
      <alignment horizontal="left" wrapText="1"/>
    </xf>
    <xf numFmtId="0" fontId="10" fillId="5" borderId="0" xfId="0" applyFont="1" applyFill="1" applyAlignment="1">
      <alignment horizontal="center" vertical="top"/>
    </xf>
    <xf numFmtId="0" fontId="11" fillId="5"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2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4" xfId="0" applyFont="1" applyFill="1" applyBorder="1" applyAlignment="1">
      <alignment horizontal="center" vertical="center"/>
    </xf>
    <xf numFmtId="0" fontId="16" fillId="6" borderId="15" xfId="18" applyFont="1" applyFill="1" applyBorder="1" applyAlignment="1">
      <alignment horizontal="left" vertical="center" wrapText="1" indent="1"/>
    </xf>
    <xf numFmtId="0" fontId="16" fillId="6" borderId="0" xfId="18" applyFont="1" applyFill="1" applyBorder="1" applyAlignment="1">
      <alignment horizontal="left" vertical="center" wrapText="1" indent="1"/>
    </xf>
    <xf numFmtId="0" fontId="16" fillId="6" borderId="14" xfId="18" applyFont="1" applyFill="1" applyBorder="1" applyAlignment="1">
      <alignment horizontal="left" vertical="center" wrapText="1" indent="1"/>
    </xf>
    <xf numFmtId="0" fontId="15" fillId="0" borderId="15" xfId="0" applyFont="1" applyBorder="1" applyAlignment="1">
      <alignment horizontal="center" vertical="center"/>
    </xf>
    <xf numFmtId="0" fontId="15" fillId="0" borderId="0" xfId="0" applyFont="1" applyAlignment="1">
      <alignment horizontal="center" vertical="center"/>
    </xf>
    <xf numFmtId="0" fontId="16" fillId="0" borderId="15" xfId="18" applyFont="1" applyBorder="1" applyAlignment="1">
      <alignment horizontal="left" vertical="center" wrapText="1" indent="1"/>
    </xf>
    <xf numFmtId="0" fontId="16" fillId="0" borderId="0" xfId="18" applyFont="1" applyBorder="1" applyAlignment="1">
      <alignment horizontal="left" vertical="center" wrapText="1" indent="1"/>
    </xf>
    <xf numFmtId="0" fontId="16" fillId="0" borderId="14" xfId="18" applyFont="1" applyBorder="1" applyAlignment="1">
      <alignment horizontal="left" vertical="center" wrapText="1" indent="1"/>
    </xf>
    <xf numFmtId="3" fontId="4" fillId="4" borderId="2" xfId="8" applyNumberFormat="1" applyFont="1" applyFill="1" applyBorder="1" applyAlignment="1">
      <alignment horizontal="center" vertical="top"/>
    </xf>
    <xf numFmtId="3" fontId="4" fillId="4" borderId="3" xfId="8" applyNumberFormat="1" applyFont="1" applyFill="1" applyBorder="1" applyAlignment="1">
      <alignment horizontal="center" vertical="top"/>
    </xf>
    <xf numFmtId="3" fontId="4" fillId="4" borderId="4" xfId="8" applyNumberFormat="1" applyFont="1" applyFill="1" applyBorder="1" applyAlignment="1">
      <alignment horizontal="center" vertical="top"/>
    </xf>
    <xf numFmtId="0" fontId="2" fillId="0" borderId="0" xfId="0" applyFont="1" applyAlignment="1">
      <alignment horizontal="left" vertical="center" wrapText="1"/>
    </xf>
    <xf numFmtId="3" fontId="4" fillId="2" borderId="1" xfId="1"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3" fontId="4" fillId="2" borderId="2" xfId="2" applyNumberFormat="1" applyFont="1" applyFill="1" applyBorder="1" applyAlignment="1">
      <alignment horizontal="center"/>
    </xf>
    <xf numFmtId="3" fontId="4" fillId="2" borderId="3" xfId="2" applyNumberFormat="1" applyFont="1" applyFill="1" applyBorder="1" applyAlignment="1">
      <alignment horizontal="center"/>
    </xf>
    <xf numFmtId="3" fontId="4" fillId="2" borderId="4" xfId="2" applyNumberFormat="1" applyFont="1" applyFill="1" applyBorder="1" applyAlignment="1">
      <alignment horizontal="center"/>
    </xf>
    <xf numFmtId="3" fontId="5" fillId="3" borderId="11" xfId="6" applyNumberFormat="1" applyFont="1" applyFill="1" applyBorder="1" applyAlignment="1">
      <alignment horizontal="center"/>
    </xf>
    <xf numFmtId="3" fontId="5" fillId="3" borderId="12" xfId="6" applyNumberFormat="1" applyFont="1" applyFill="1" applyBorder="1" applyAlignment="1">
      <alignment horizontal="center"/>
    </xf>
    <xf numFmtId="3" fontId="5" fillId="3" borderId="13" xfId="6" applyNumberFormat="1" applyFont="1" applyFill="1" applyBorder="1" applyAlignment="1">
      <alignment horizontal="center"/>
    </xf>
    <xf numFmtId="3" fontId="6" fillId="3" borderId="0" xfId="0" applyNumberFormat="1" applyFont="1" applyFill="1" applyAlignment="1">
      <alignment horizontal="center"/>
    </xf>
    <xf numFmtId="3" fontId="6" fillId="3" borderId="14" xfId="0" applyNumberFormat="1" applyFont="1" applyFill="1" applyBorder="1" applyAlignment="1">
      <alignment horizontal="center"/>
    </xf>
    <xf numFmtId="3" fontId="4" fillId="4" borderId="15" xfId="8" applyNumberFormat="1" applyFont="1" applyFill="1" applyBorder="1" applyAlignment="1">
      <alignment horizontal="center" vertical="top"/>
    </xf>
    <xf numFmtId="3" fontId="4" fillId="4" borderId="0" xfId="8" applyNumberFormat="1" applyFont="1" applyFill="1" applyAlignment="1">
      <alignment horizontal="center" vertical="top"/>
    </xf>
    <xf numFmtId="3" fontId="4" fillId="4" borderId="14" xfId="8" applyNumberFormat="1" applyFont="1" applyFill="1" applyBorder="1" applyAlignment="1">
      <alignment horizontal="center" vertical="top"/>
    </xf>
    <xf numFmtId="0" fontId="8" fillId="0" borderId="3" xfId="0" applyFont="1" applyBorder="1" applyAlignment="1">
      <alignment horizontal="left" vertical="center" wrapText="1"/>
    </xf>
    <xf numFmtId="0" fontId="0" fillId="0" borderId="0" xfId="0" applyAlignment="1">
      <alignment horizontal="left" wrapText="1"/>
    </xf>
    <xf numFmtId="0" fontId="1" fillId="0" borderId="0" xfId="0" applyFont="1" applyAlignment="1">
      <alignment horizontal="left" vertical="center" wrapText="1"/>
    </xf>
    <xf numFmtId="3" fontId="4" fillId="4" borderId="2" xfId="13" applyNumberFormat="1" applyFont="1" applyFill="1" applyBorder="1" applyAlignment="1">
      <alignment horizontal="center" vertical="top"/>
    </xf>
    <xf numFmtId="3" fontId="4" fillId="4" borderId="3" xfId="13" applyNumberFormat="1" applyFont="1" applyFill="1" applyBorder="1" applyAlignment="1">
      <alignment horizontal="center" vertical="top"/>
    </xf>
    <xf numFmtId="3" fontId="4" fillId="4" borderId="4" xfId="13" applyNumberFormat="1" applyFont="1" applyFill="1" applyBorder="1" applyAlignment="1">
      <alignment horizontal="center" vertical="top"/>
    </xf>
    <xf numFmtId="3" fontId="4" fillId="3" borderId="2" xfId="9" applyNumberFormat="1" applyFont="1" applyFill="1" applyBorder="1" applyAlignment="1">
      <alignment horizontal="center" vertical="center"/>
    </xf>
    <xf numFmtId="3" fontId="4" fillId="3" borderId="3" xfId="9" applyNumberFormat="1" applyFont="1" applyFill="1" applyBorder="1" applyAlignment="1">
      <alignment horizontal="center" vertical="center"/>
    </xf>
    <xf numFmtId="3" fontId="4" fillId="3" borderId="4" xfId="9" applyNumberFormat="1" applyFont="1" applyFill="1" applyBorder="1" applyAlignment="1">
      <alignment horizontal="center" vertical="center"/>
    </xf>
    <xf numFmtId="3" fontId="4" fillId="3" borderId="15" xfId="8" applyNumberFormat="1" applyFont="1" applyFill="1" applyBorder="1" applyAlignment="1">
      <alignment horizontal="center" vertical="top"/>
    </xf>
    <xf numFmtId="3" fontId="4" fillId="3" borderId="0" xfId="8" applyNumberFormat="1" applyFont="1" applyFill="1" applyAlignment="1">
      <alignment horizontal="center" vertical="top"/>
    </xf>
    <xf numFmtId="3" fontId="4" fillId="3" borderId="14" xfId="8" applyNumberFormat="1" applyFont="1" applyFill="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top" wrapText="1"/>
    </xf>
  </cellXfs>
  <cellStyles count="20">
    <cellStyle name="Hyperlink" xfId="19" xr:uid="{59D0C4E2-4FA7-4956-930A-E98D01BD280A}"/>
    <cellStyle name="Link" xfId="18" builtinId="8"/>
    <cellStyle name="Standard" xfId="0" builtinId="0"/>
    <cellStyle name="style1475054908485" xfId="14" xr:uid="{57D78038-5375-45DB-A51E-BC44AA946EA8}"/>
    <cellStyle name="style1475054908563" xfId="7" xr:uid="{9D820E80-1A6F-4C07-AF97-1096A4CAE219}"/>
    <cellStyle name="style1475054909515" xfId="1" xr:uid="{4951070E-9E2A-4DBE-A309-6706BDFDAF30}"/>
    <cellStyle name="style1475054909609" xfId="12" xr:uid="{0F63D622-EACC-4BCD-BC40-9A874E9AA7BE}"/>
    <cellStyle name="style1475054909640" xfId="2" xr:uid="{16212F94-B458-423D-B09B-00969B56524D}"/>
    <cellStyle name="style1475054909811" xfId="3" xr:uid="{548DF70F-AB05-48EF-ACF1-4611324B1C81}"/>
    <cellStyle name="style1475054909858" xfId="4" xr:uid="{DE13063A-77DF-4BE9-88F5-64D4F2546DDC}"/>
    <cellStyle name="style1475054909905" xfId="5" xr:uid="{56559A0C-98E0-405C-BD2A-A944DC12B875}"/>
    <cellStyle name="style1475054909952" xfId="6" xr:uid="{3EC987F2-E96D-44D0-A3B0-FED469AAE0E2}"/>
    <cellStyle name="style1475054910077" xfId="15" xr:uid="{9DC554B7-CD54-477A-958A-20E24AEEB232}"/>
    <cellStyle name="style1475054910108" xfId="16" xr:uid="{9A0EF6CB-2B86-417E-AA81-B3CF80161B81}"/>
    <cellStyle name="style1475054910155" xfId="17" xr:uid="{DFA0FC9C-8EC6-4273-AC73-544E3C9D3572}"/>
    <cellStyle name="style1475054910186" xfId="9" xr:uid="{40D23EFF-C1F7-47EA-9A10-C6A3358C06D3}"/>
    <cellStyle name="style1475054910233" xfId="10" xr:uid="{DCE9E8B6-CFDD-4BA3-8729-1982069DF380}"/>
    <cellStyle name="style1475054910264" xfId="11" xr:uid="{E29B1C8A-6800-4A95-87BB-1486CFAAE0B5}"/>
    <cellStyle name="style1475054910435" xfId="8" xr:uid="{C92D5D48-3E68-44D3-B7D5-F26DDF6D8AB2}"/>
    <cellStyle name="style1475054910716" xfId="13" xr:uid="{64997F87-B85B-4570-8FA3-160BA151ED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D54E8-F7AA-4BB9-9521-AD9B382179EB}">
  <sheetPr published="0">
    <tabColor rgb="FF00B0F0"/>
  </sheetPr>
  <dimension ref="A1:J13"/>
  <sheetViews>
    <sheetView tabSelected="1" workbookViewId="0">
      <selection activeCell="K8" sqref="K8"/>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7"/>
      <c r="B1" s="47"/>
      <c r="C1" s="47"/>
      <c r="D1" s="47"/>
      <c r="E1" s="47"/>
      <c r="F1" s="47"/>
      <c r="G1" s="47"/>
      <c r="H1" s="47"/>
      <c r="I1" s="47"/>
      <c r="J1" s="47"/>
    </row>
    <row r="2" spans="1:10">
      <c r="A2" s="47"/>
      <c r="B2" s="55" t="s">
        <v>43</v>
      </c>
      <c r="C2" s="56"/>
      <c r="D2" s="56"/>
      <c r="E2" s="56"/>
      <c r="F2" s="56"/>
      <c r="G2" s="56"/>
      <c r="H2" s="56"/>
      <c r="I2" s="56"/>
      <c r="J2" s="47"/>
    </row>
    <row r="3" spans="1:10" ht="24" customHeight="1">
      <c r="A3" s="47"/>
      <c r="B3" s="56"/>
      <c r="C3" s="56"/>
      <c r="D3" s="56"/>
      <c r="E3" s="56"/>
      <c r="F3" s="56"/>
      <c r="G3" s="56"/>
      <c r="H3" s="56"/>
      <c r="I3" s="56"/>
      <c r="J3" s="47"/>
    </row>
    <row r="4" spans="1:10">
      <c r="A4" s="47"/>
      <c r="B4" s="57" t="s">
        <v>46</v>
      </c>
      <c r="C4" s="58"/>
      <c r="D4" s="58"/>
      <c r="E4" s="58"/>
      <c r="F4" s="58"/>
      <c r="G4" s="58"/>
      <c r="H4" s="58"/>
      <c r="I4" s="58"/>
      <c r="J4" s="47"/>
    </row>
    <row r="5" spans="1:10" ht="39.9" customHeight="1">
      <c r="A5" s="47"/>
      <c r="B5" s="58"/>
      <c r="C5" s="58"/>
      <c r="D5" s="58"/>
      <c r="E5" s="58"/>
      <c r="F5" s="58"/>
      <c r="G5" s="58"/>
      <c r="H5" s="58"/>
      <c r="I5" s="58"/>
      <c r="J5" s="47"/>
    </row>
    <row r="6" spans="1:10">
      <c r="A6" s="47"/>
      <c r="B6" s="59" t="s">
        <v>44</v>
      </c>
      <c r="C6" s="59"/>
      <c r="D6" s="59" t="s">
        <v>45</v>
      </c>
      <c r="E6" s="59"/>
      <c r="F6" s="59"/>
      <c r="G6" s="59"/>
      <c r="H6" s="59"/>
      <c r="I6" s="59"/>
      <c r="J6" s="47"/>
    </row>
    <row r="7" spans="1:10">
      <c r="A7" s="47"/>
      <c r="B7" s="59"/>
      <c r="C7" s="59"/>
      <c r="D7" s="59"/>
      <c r="E7" s="59"/>
      <c r="F7" s="59"/>
      <c r="G7" s="59"/>
      <c r="H7" s="59"/>
      <c r="I7" s="59"/>
      <c r="J7" s="47"/>
    </row>
    <row r="8" spans="1:10" ht="33.75" customHeight="1">
      <c r="A8" s="47"/>
      <c r="B8" s="65">
        <v>2023</v>
      </c>
      <c r="C8" s="66"/>
      <c r="D8" s="67" t="s">
        <v>55</v>
      </c>
      <c r="E8" s="68"/>
      <c r="F8" s="68"/>
      <c r="G8" s="68"/>
      <c r="H8" s="68"/>
      <c r="I8" s="69"/>
      <c r="J8" s="47"/>
    </row>
    <row r="9" spans="1:10" ht="33.75" customHeight="1">
      <c r="A9" s="47"/>
      <c r="B9" s="60">
        <v>2022</v>
      </c>
      <c r="C9" s="61"/>
      <c r="D9" s="62" t="s">
        <v>53</v>
      </c>
      <c r="E9" s="63"/>
      <c r="F9" s="63"/>
      <c r="G9" s="63"/>
      <c r="H9" s="63"/>
      <c r="I9" s="64"/>
      <c r="J9" s="47"/>
    </row>
    <row r="10" spans="1:10" ht="33.75" customHeight="1">
      <c r="A10" s="47"/>
      <c r="B10" s="65">
        <v>2021</v>
      </c>
      <c r="C10" s="66"/>
      <c r="D10" s="67" t="s">
        <v>47</v>
      </c>
      <c r="E10" s="68"/>
      <c r="F10" s="68"/>
      <c r="G10" s="68"/>
      <c r="H10" s="68"/>
      <c r="I10" s="69"/>
      <c r="J10" s="47"/>
    </row>
    <row r="11" spans="1:10" ht="33.75" customHeight="1">
      <c r="A11" s="47"/>
      <c r="B11" s="60">
        <v>2020</v>
      </c>
      <c r="C11" s="61"/>
      <c r="D11" s="62" t="s">
        <v>39</v>
      </c>
      <c r="E11" s="63"/>
      <c r="F11" s="63"/>
      <c r="G11" s="63"/>
      <c r="H11" s="63"/>
      <c r="I11" s="64"/>
      <c r="J11" s="47"/>
    </row>
    <row r="12" spans="1:10" ht="32.25" customHeight="1">
      <c r="A12" s="47"/>
      <c r="B12" s="49">
        <v>2019</v>
      </c>
      <c r="C12" s="50"/>
      <c r="D12" s="51" t="s">
        <v>0</v>
      </c>
      <c r="E12" s="52"/>
      <c r="F12" s="52"/>
      <c r="G12" s="52"/>
      <c r="H12" s="52"/>
      <c r="I12" s="53"/>
      <c r="J12" s="47"/>
    </row>
    <row r="13" spans="1:10" ht="15.6">
      <c r="A13" s="47"/>
      <c r="B13" s="47"/>
      <c r="C13" s="47"/>
      <c r="D13" s="54"/>
      <c r="E13" s="54"/>
      <c r="F13" s="54"/>
      <c r="G13" s="54"/>
      <c r="H13" s="54"/>
      <c r="I13" s="54"/>
      <c r="J13" s="47"/>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5910AE7B-31A3-4EDC-BD6D-9F99A4165B92}"/>
    <hyperlink ref="D12:I12" location="'2019'!A1" display="Tab67h_i23h_lm20: Leitungskräfte in Horten nach weiterem Arbeitsbereich in den Bundesländern am 01.03.2019 (Anzahl; Anteil in %)" xr:uid="{1815D457-B835-41DF-84F7-5D621637C083}"/>
    <hyperlink ref="D10:I10" location="'2021'!A1" display="Tab85h_i40h_lm22: Horte nach ihrem Leitungsprofil und Größe der Einrichtung* in den Bundesländern am 01.03.2021** (Anzahl; Anteil in %)" xr:uid="{95E467C0-C018-4422-9580-B25A5E9F1B5D}"/>
    <hyperlink ref="D9:I9" location="'2022'!A1" display="Tab85h_i40h_lm23: Horte nach ihrem Leitungsprofil und Größe der Einrichtung* in den Bundesländern am 01.03.2022 (Anzahl; Anteil in %)" xr:uid="{64EA2F5E-1B92-406D-88B5-47479EE666BD}"/>
    <hyperlink ref="D8:I8" location="'2023'!A1" display="Tab85h_i40h_lm24: Horte nach ihrem Leitungsprofil und Größe der Einrichtung* in den Bundesländern am 01.03.2023 (Anzahl; Anteil in %)" xr:uid="{D4AB808E-5889-49AC-A598-D3C47DA76F5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5268-7CAE-4E04-BE89-431BE1B16740}">
  <sheetPr published="0">
    <tabColor rgb="FF002060"/>
  </sheetPr>
  <dimension ref="B2:Q104"/>
  <sheetViews>
    <sheetView topLeftCell="A78" workbookViewId="0">
      <selection activeCell="B96" sqref="B96"/>
    </sheetView>
  </sheetViews>
  <sheetFormatPr baseColWidth="10" defaultColWidth="10.44140625" defaultRowHeight="14.4"/>
  <cols>
    <col min="2" max="2" width="17.109375" customWidth="1"/>
    <col min="3" max="3" width="17.5546875" customWidth="1"/>
    <col min="4" max="4" width="18.5546875" customWidth="1"/>
    <col min="5" max="5" width="17.44140625" customWidth="1"/>
    <col min="6" max="6" width="18.44140625" customWidth="1"/>
    <col min="7" max="7" width="18.33203125" customWidth="1"/>
    <col min="8" max="17" width="17.44140625" customWidth="1"/>
    <col min="18" max="20" width="14.44140625" customWidth="1"/>
  </cols>
  <sheetData>
    <row r="2" spans="2:17" ht="31.2" customHeight="1">
      <c r="B2" s="73" t="s">
        <v>55</v>
      </c>
      <c r="C2" s="73"/>
      <c r="D2" s="73"/>
      <c r="E2" s="73"/>
      <c r="F2" s="73"/>
      <c r="G2" s="73"/>
      <c r="H2" s="1"/>
      <c r="I2" s="1"/>
      <c r="J2" s="1"/>
      <c r="K2" s="1"/>
      <c r="L2" s="1"/>
      <c r="M2" s="1"/>
      <c r="N2" s="1"/>
      <c r="O2" s="1"/>
      <c r="P2" s="1"/>
      <c r="Q2" s="1"/>
    </row>
    <row r="3" spans="2:17" ht="15.45" customHeight="1">
      <c r="B3" s="74" t="s">
        <v>1</v>
      </c>
      <c r="C3" s="77" t="s">
        <v>2</v>
      </c>
      <c r="D3" s="78"/>
      <c r="E3" s="78"/>
      <c r="F3" s="78"/>
      <c r="G3" s="79"/>
      <c r="H3" s="7"/>
      <c r="I3" s="7"/>
      <c r="J3" s="7"/>
      <c r="K3" s="7"/>
      <c r="L3" s="7"/>
      <c r="M3" s="7"/>
    </row>
    <row r="4" spans="2:17" ht="48" customHeight="1">
      <c r="B4" s="75"/>
      <c r="C4" s="2" t="s">
        <v>3</v>
      </c>
      <c r="D4" s="3" t="s">
        <v>4</v>
      </c>
      <c r="E4" s="4" t="s">
        <v>5</v>
      </c>
      <c r="F4" s="5" t="s">
        <v>3</v>
      </c>
      <c r="G4" s="6" t="s">
        <v>4</v>
      </c>
      <c r="H4" s="7"/>
      <c r="I4" s="7"/>
      <c r="J4" s="7"/>
      <c r="K4" s="7"/>
      <c r="L4" s="7"/>
      <c r="M4" s="7"/>
    </row>
    <row r="5" spans="2:17" ht="19.2" customHeight="1">
      <c r="B5" s="76"/>
      <c r="C5" s="80" t="s">
        <v>6</v>
      </c>
      <c r="D5" s="81"/>
      <c r="E5" s="82"/>
      <c r="F5" s="83" t="s">
        <v>7</v>
      </c>
      <c r="G5" s="84"/>
      <c r="H5" s="7"/>
      <c r="I5" s="7"/>
      <c r="J5" s="7"/>
      <c r="K5" s="7"/>
      <c r="L5" s="7"/>
      <c r="M5" s="7"/>
    </row>
    <row r="6" spans="2:17">
      <c r="B6" s="8"/>
      <c r="C6" s="70" t="s">
        <v>8</v>
      </c>
      <c r="D6" s="71"/>
      <c r="E6" s="71"/>
      <c r="F6" s="71"/>
      <c r="G6" s="72"/>
      <c r="H6" s="7"/>
      <c r="I6" s="7"/>
      <c r="J6" s="7"/>
      <c r="K6" s="7"/>
      <c r="L6" s="7"/>
      <c r="M6" s="7"/>
    </row>
    <row r="7" spans="2:17">
      <c r="B7" s="9" t="s">
        <v>9</v>
      </c>
      <c r="C7" s="10">
        <v>10</v>
      </c>
      <c r="D7" s="11">
        <v>215</v>
      </c>
      <c r="E7" s="12">
        <v>225</v>
      </c>
      <c r="F7" s="13">
        <v>4.4444444444444446</v>
      </c>
      <c r="G7" s="13">
        <v>95.555555555555557</v>
      </c>
      <c r="H7" s="48"/>
      <c r="I7" s="7"/>
      <c r="J7" s="7"/>
      <c r="K7" s="7"/>
      <c r="L7" s="7"/>
      <c r="M7" s="7"/>
    </row>
    <row r="8" spans="2:17">
      <c r="B8" s="9" t="s">
        <v>10</v>
      </c>
      <c r="C8" s="10" t="s">
        <v>11</v>
      </c>
      <c r="D8" s="11" t="s">
        <v>11</v>
      </c>
      <c r="E8" s="12">
        <v>110</v>
      </c>
      <c r="F8" s="13" t="s">
        <v>11</v>
      </c>
      <c r="G8" s="13" t="s">
        <v>11</v>
      </c>
      <c r="H8" s="48"/>
      <c r="I8" s="7"/>
      <c r="J8" s="7"/>
      <c r="K8" s="7"/>
      <c r="L8" s="7"/>
      <c r="M8" s="7"/>
    </row>
    <row r="9" spans="2:17">
      <c r="B9" s="9" t="s">
        <v>12</v>
      </c>
      <c r="C9" s="10" t="s">
        <v>11</v>
      </c>
      <c r="D9" s="11" t="s">
        <v>11</v>
      </c>
      <c r="E9" s="12">
        <v>60</v>
      </c>
      <c r="F9" s="13" t="s">
        <v>11</v>
      </c>
      <c r="G9" s="13" t="s">
        <v>11</v>
      </c>
      <c r="H9" s="48"/>
      <c r="I9" s="7"/>
      <c r="J9" s="7"/>
      <c r="K9" s="7"/>
      <c r="L9" s="7"/>
      <c r="M9" s="7"/>
    </row>
    <row r="10" spans="2:17">
      <c r="B10" s="15" t="s">
        <v>13</v>
      </c>
      <c r="C10" s="16">
        <v>24</v>
      </c>
      <c r="D10" s="17">
        <v>371</v>
      </c>
      <c r="E10" s="18">
        <v>395</v>
      </c>
      <c r="F10" s="19">
        <v>6.0759493670886071</v>
      </c>
      <c r="G10" s="19">
        <v>93.924050632911388</v>
      </c>
      <c r="H10" s="48"/>
      <c r="I10" s="7"/>
      <c r="J10" s="7"/>
      <c r="K10" s="7"/>
      <c r="L10" s="7"/>
      <c r="M10" s="7"/>
    </row>
    <row r="11" spans="2:17">
      <c r="B11" s="20"/>
      <c r="C11" s="70" t="s">
        <v>14</v>
      </c>
      <c r="D11" s="71"/>
      <c r="E11" s="71"/>
      <c r="F11" s="71"/>
      <c r="G11" s="72"/>
      <c r="H11" s="48"/>
      <c r="I11" s="7"/>
      <c r="J11" s="7"/>
      <c r="K11" s="7"/>
      <c r="L11" s="7"/>
      <c r="M11" s="7"/>
    </row>
    <row r="12" spans="2:17">
      <c r="B12" s="9" t="s">
        <v>9</v>
      </c>
      <c r="C12" s="10">
        <v>40</v>
      </c>
      <c r="D12" s="11">
        <v>286</v>
      </c>
      <c r="E12" s="12">
        <v>326</v>
      </c>
      <c r="F12" s="13">
        <v>12.269938650306749</v>
      </c>
      <c r="G12" s="14">
        <v>87.730061349693258</v>
      </c>
      <c r="H12" s="48"/>
      <c r="I12" s="7"/>
      <c r="J12" s="7"/>
      <c r="K12" s="7"/>
      <c r="L12" s="7"/>
      <c r="M12" s="7"/>
    </row>
    <row r="13" spans="2:17">
      <c r="B13" s="9" t="s">
        <v>10</v>
      </c>
      <c r="C13" s="10">
        <v>11</v>
      </c>
      <c r="D13" s="11">
        <v>283</v>
      </c>
      <c r="E13" s="12">
        <v>294</v>
      </c>
      <c r="F13" s="13">
        <v>3.7414965986394559</v>
      </c>
      <c r="G13" s="14">
        <v>96.258503401360542</v>
      </c>
      <c r="H13" s="48"/>
      <c r="I13" s="7"/>
      <c r="J13" s="7"/>
      <c r="K13" s="7"/>
      <c r="L13" s="7"/>
      <c r="M13" s="7"/>
    </row>
    <row r="14" spans="2:17">
      <c r="B14" s="9" t="s">
        <v>12</v>
      </c>
      <c r="C14" s="10">
        <v>4</v>
      </c>
      <c r="D14" s="11">
        <v>266</v>
      </c>
      <c r="E14" s="12">
        <v>270</v>
      </c>
      <c r="F14" s="13">
        <v>1.4814814814814816</v>
      </c>
      <c r="G14" s="14">
        <v>98.518518518518519</v>
      </c>
      <c r="H14" s="48"/>
      <c r="I14" s="7"/>
      <c r="J14" s="7"/>
      <c r="K14" s="7"/>
      <c r="L14" s="7"/>
      <c r="M14" s="7"/>
    </row>
    <row r="15" spans="2:17">
      <c r="B15" s="15" t="s">
        <v>13</v>
      </c>
      <c r="C15" s="16">
        <v>55</v>
      </c>
      <c r="D15" s="17">
        <v>835</v>
      </c>
      <c r="E15" s="18">
        <v>890</v>
      </c>
      <c r="F15" s="19">
        <v>6.179775280898876</v>
      </c>
      <c r="G15" s="14">
        <v>93.82022471910112</v>
      </c>
      <c r="H15" s="48"/>
      <c r="I15" s="7"/>
      <c r="J15" s="7"/>
      <c r="K15" s="7"/>
      <c r="L15" s="7"/>
      <c r="M15" s="7"/>
    </row>
    <row r="16" spans="2:17">
      <c r="B16" s="20"/>
      <c r="C16" s="71" t="s">
        <v>15</v>
      </c>
      <c r="D16" s="71"/>
      <c r="E16" s="71"/>
      <c r="F16" s="71"/>
      <c r="G16" s="72"/>
      <c r="H16" s="48"/>
      <c r="I16" s="7"/>
      <c r="J16" s="7"/>
      <c r="K16" s="7"/>
      <c r="L16" s="7"/>
      <c r="M16" s="7"/>
    </row>
    <row r="17" spans="2:13">
      <c r="B17" s="21" t="s">
        <v>9</v>
      </c>
      <c r="C17" s="22" t="s">
        <v>16</v>
      </c>
      <c r="D17" s="23" t="s">
        <v>16</v>
      </c>
      <c r="E17" s="24" t="s">
        <v>16</v>
      </c>
      <c r="F17" s="14" t="s">
        <v>16</v>
      </c>
      <c r="G17" s="14" t="s">
        <v>16</v>
      </c>
      <c r="H17" s="48"/>
      <c r="I17" s="7"/>
      <c r="J17" s="7"/>
      <c r="K17" s="7"/>
      <c r="L17" s="7"/>
      <c r="M17" s="7"/>
    </row>
    <row r="18" spans="2:13">
      <c r="B18" s="9" t="s">
        <v>10</v>
      </c>
      <c r="C18" s="10" t="s">
        <v>16</v>
      </c>
      <c r="D18" s="11" t="s">
        <v>16</v>
      </c>
      <c r="E18" s="12" t="s">
        <v>16</v>
      </c>
      <c r="F18" s="14" t="s">
        <v>16</v>
      </c>
      <c r="G18" s="14" t="s">
        <v>16</v>
      </c>
      <c r="H18" s="48"/>
      <c r="I18" s="7"/>
      <c r="J18" s="7"/>
      <c r="K18" s="7"/>
      <c r="L18" s="7"/>
      <c r="M18" s="7"/>
    </row>
    <row r="19" spans="2:13">
      <c r="B19" s="9" t="s">
        <v>12</v>
      </c>
      <c r="C19" s="10" t="s">
        <v>16</v>
      </c>
      <c r="D19" s="11" t="s">
        <v>16</v>
      </c>
      <c r="E19" s="12" t="s">
        <v>16</v>
      </c>
      <c r="F19" s="13" t="s">
        <v>16</v>
      </c>
      <c r="G19" s="14" t="s">
        <v>16</v>
      </c>
      <c r="H19" s="48"/>
      <c r="I19" s="7"/>
      <c r="J19" s="7"/>
      <c r="K19" s="7"/>
      <c r="L19" s="7"/>
      <c r="M19" s="7"/>
    </row>
    <row r="20" spans="2:13">
      <c r="B20" s="15" t="s">
        <v>13</v>
      </c>
      <c r="C20" s="16" t="s">
        <v>16</v>
      </c>
      <c r="D20" s="17" t="s">
        <v>16</v>
      </c>
      <c r="E20" s="18" t="s">
        <v>16</v>
      </c>
      <c r="F20" s="19" t="s">
        <v>16</v>
      </c>
      <c r="G20" s="14" t="s">
        <v>16</v>
      </c>
      <c r="H20" s="48"/>
      <c r="I20" s="7"/>
      <c r="J20" s="7"/>
      <c r="K20" s="7"/>
      <c r="L20" s="7"/>
      <c r="M20" s="7"/>
    </row>
    <row r="21" spans="2:13">
      <c r="B21" s="9"/>
      <c r="C21" s="70" t="s">
        <v>17</v>
      </c>
      <c r="D21" s="71"/>
      <c r="E21" s="71"/>
      <c r="F21" s="71"/>
      <c r="G21" s="72"/>
      <c r="H21" s="48"/>
      <c r="I21" s="7"/>
      <c r="J21" s="7"/>
      <c r="K21" s="7"/>
      <c r="L21" s="7"/>
      <c r="M21" s="7"/>
    </row>
    <row r="22" spans="2:13">
      <c r="B22" s="9" t="s">
        <v>9</v>
      </c>
      <c r="C22" s="10">
        <v>23</v>
      </c>
      <c r="D22" s="11">
        <v>25</v>
      </c>
      <c r="E22" s="12">
        <v>48</v>
      </c>
      <c r="F22" s="13">
        <v>47.916666666666671</v>
      </c>
      <c r="G22" s="14">
        <v>52.083333333333336</v>
      </c>
      <c r="H22" s="48"/>
      <c r="I22" s="7"/>
      <c r="J22" s="7"/>
      <c r="K22" s="7"/>
      <c r="L22" s="7"/>
      <c r="M22" s="7"/>
    </row>
    <row r="23" spans="2:13">
      <c r="B23" s="9" t="s">
        <v>10</v>
      </c>
      <c r="C23" s="10">
        <v>8</v>
      </c>
      <c r="D23" s="11">
        <v>32</v>
      </c>
      <c r="E23" s="12">
        <v>40</v>
      </c>
      <c r="F23" s="13">
        <v>20</v>
      </c>
      <c r="G23" s="14">
        <v>80</v>
      </c>
      <c r="H23" s="48"/>
      <c r="I23" s="7"/>
      <c r="J23" s="7"/>
      <c r="K23" s="7"/>
      <c r="L23" s="7"/>
      <c r="M23" s="7"/>
    </row>
    <row r="24" spans="2:13">
      <c r="B24" s="9" t="s">
        <v>12</v>
      </c>
      <c r="C24" s="10">
        <v>24</v>
      </c>
      <c r="D24" s="11">
        <v>296</v>
      </c>
      <c r="E24" s="12">
        <v>320</v>
      </c>
      <c r="F24" s="13">
        <v>7.5</v>
      </c>
      <c r="G24" s="14">
        <v>92.5</v>
      </c>
      <c r="H24" s="48"/>
      <c r="I24" s="7"/>
      <c r="J24" s="7"/>
      <c r="K24" s="7"/>
      <c r="L24" s="7"/>
      <c r="M24" s="7"/>
    </row>
    <row r="25" spans="2:13">
      <c r="B25" s="15" t="s">
        <v>13</v>
      </c>
      <c r="C25" s="16">
        <v>55</v>
      </c>
      <c r="D25" s="17">
        <v>353</v>
      </c>
      <c r="E25" s="18">
        <v>408</v>
      </c>
      <c r="F25" s="19">
        <v>13.480392156862745</v>
      </c>
      <c r="G25" s="19">
        <v>86.519607843137265</v>
      </c>
      <c r="H25" s="48"/>
      <c r="I25" s="7"/>
      <c r="J25" s="7"/>
      <c r="K25" s="7"/>
      <c r="L25" s="7"/>
      <c r="M25" s="7"/>
    </row>
    <row r="26" spans="2:13">
      <c r="B26" s="9"/>
      <c r="C26" s="85" t="s">
        <v>18</v>
      </c>
      <c r="D26" s="86"/>
      <c r="E26" s="86"/>
      <c r="F26" s="86"/>
      <c r="G26" s="87"/>
      <c r="H26" s="48"/>
      <c r="I26" s="7"/>
      <c r="J26" s="7"/>
      <c r="K26" s="7"/>
      <c r="L26" s="7"/>
      <c r="M26" s="7"/>
    </row>
    <row r="27" spans="2:13">
      <c r="B27" s="9" t="s">
        <v>9</v>
      </c>
      <c r="C27" s="10" t="s">
        <v>11</v>
      </c>
      <c r="D27" s="11" t="s">
        <v>11</v>
      </c>
      <c r="E27" s="12" t="s">
        <v>11</v>
      </c>
      <c r="F27" s="13" t="s">
        <v>11</v>
      </c>
      <c r="G27" s="14" t="s">
        <v>11</v>
      </c>
      <c r="H27" s="48"/>
      <c r="K27" s="7"/>
      <c r="L27" s="7"/>
      <c r="M27" s="7"/>
    </row>
    <row r="28" spans="2:13">
      <c r="B28" s="9" t="s">
        <v>10</v>
      </c>
      <c r="C28" s="10" t="s">
        <v>11</v>
      </c>
      <c r="D28" s="11" t="s">
        <v>11</v>
      </c>
      <c r="E28" s="12" t="s">
        <v>11</v>
      </c>
      <c r="F28" s="13" t="s">
        <v>11</v>
      </c>
      <c r="G28" s="14" t="s">
        <v>11</v>
      </c>
      <c r="H28" s="48"/>
      <c r="K28" s="7"/>
      <c r="L28" s="7"/>
      <c r="M28" s="7"/>
    </row>
    <row r="29" spans="2:13">
      <c r="B29" s="9" t="s">
        <v>12</v>
      </c>
      <c r="C29" s="10" t="s">
        <v>11</v>
      </c>
      <c r="D29" s="11" t="s">
        <v>11</v>
      </c>
      <c r="E29" s="12" t="s">
        <v>11</v>
      </c>
      <c r="F29" s="13" t="s">
        <v>11</v>
      </c>
      <c r="G29" s="14" t="s">
        <v>11</v>
      </c>
      <c r="H29" s="48"/>
      <c r="K29" s="7"/>
      <c r="L29" s="7"/>
      <c r="M29" s="7"/>
    </row>
    <row r="30" spans="2:13">
      <c r="B30" s="15" t="s">
        <v>13</v>
      </c>
      <c r="C30" s="16" t="s">
        <v>11</v>
      </c>
      <c r="D30" s="17" t="s">
        <v>11</v>
      </c>
      <c r="E30" s="18">
        <v>22</v>
      </c>
      <c r="F30" s="19" t="s">
        <v>11</v>
      </c>
      <c r="G30" s="19" t="s">
        <v>11</v>
      </c>
      <c r="H30" s="48"/>
      <c r="K30" s="7"/>
      <c r="L30" s="7"/>
      <c r="M30" s="7"/>
    </row>
    <row r="31" spans="2:13">
      <c r="B31" s="9"/>
      <c r="C31" s="85" t="s">
        <v>19</v>
      </c>
      <c r="D31" s="86"/>
      <c r="E31" s="86"/>
      <c r="F31" s="86"/>
      <c r="G31" s="87"/>
      <c r="H31" s="48"/>
      <c r="K31" s="7"/>
      <c r="L31" s="7"/>
      <c r="M31" s="7"/>
    </row>
    <row r="32" spans="2:13">
      <c r="B32" s="21" t="s">
        <v>9</v>
      </c>
      <c r="C32" s="25" t="s">
        <v>11</v>
      </c>
      <c r="D32" s="23" t="s">
        <v>11</v>
      </c>
      <c r="E32" s="26" t="s">
        <v>11</v>
      </c>
      <c r="F32" s="14" t="s">
        <v>11</v>
      </c>
      <c r="G32" s="14" t="s">
        <v>11</v>
      </c>
      <c r="H32" s="48"/>
      <c r="K32" s="7"/>
      <c r="L32" s="7"/>
      <c r="M32" s="7"/>
    </row>
    <row r="33" spans="2:13">
      <c r="B33" s="21" t="s">
        <v>10</v>
      </c>
      <c r="C33" s="27" t="s">
        <v>11</v>
      </c>
      <c r="D33" s="28" t="s">
        <v>11</v>
      </c>
      <c r="E33" s="24" t="s">
        <v>11</v>
      </c>
      <c r="F33" s="13" t="s">
        <v>11</v>
      </c>
      <c r="G33" s="14" t="s">
        <v>11</v>
      </c>
      <c r="H33" s="48"/>
      <c r="K33" s="7"/>
      <c r="L33" s="7"/>
      <c r="M33" s="7"/>
    </row>
    <row r="34" spans="2:13">
      <c r="B34" s="9" t="s">
        <v>12</v>
      </c>
      <c r="C34" s="10" t="s">
        <v>11</v>
      </c>
      <c r="D34" s="11" t="s">
        <v>11</v>
      </c>
      <c r="E34" s="12" t="s">
        <v>11</v>
      </c>
      <c r="F34" s="13" t="s">
        <v>11</v>
      </c>
      <c r="G34" s="14" t="s">
        <v>11</v>
      </c>
      <c r="H34" s="48"/>
      <c r="K34" s="7"/>
      <c r="L34" s="7"/>
      <c r="M34" s="7"/>
    </row>
    <row r="35" spans="2:13">
      <c r="B35" s="15" t="s">
        <v>13</v>
      </c>
      <c r="C35" s="10" t="s">
        <v>11</v>
      </c>
      <c r="D35" s="11" t="s">
        <v>11</v>
      </c>
      <c r="E35" s="12">
        <v>11</v>
      </c>
      <c r="F35" s="13" t="s">
        <v>11</v>
      </c>
      <c r="G35" s="14" t="s">
        <v>11</v>
      </c>
      <c r="H35" s="48"/>
      <c r="K35" s="7"/>
      <c r="L35" s="7"/>
      <c r="M35" s="7"/>
    </row>
    <row r="36" spans="2:13">
      <c r="B36" s="21"/>
      <c r="C36" s="70" t="s">
        <v>20</v>
      </c>
      <c r="D36" s="71"/>
      <c r="E36" s="71"/>
      <c r="F36" s="71"/>
      <c r="G36" s="72"/>
      <c r="H36" s="48"/>
      <c r="K36" s="7"/>
      <c r="L36" s="7"/>
      <c r="M36" s="7"/>
    </row>
    <row r="37" spans="2:13">
      <c r="B37" s="9" t="s">
        <v>9</v>
      </c>
      <c r="C37" s="10">
        <v>27</v>
      </c>
      <c r="D37" s="11">
        <v>64</v>
      </c>
      <c r="E37" s="12">
        <v>91</v>
      </c>
      <c r="F37" s="13">
        <v>29.670329670329672</v>
      </c>
      <c r="G37" s="14">
        <v>70.329670329670336</v>
      </c>
      <c r="H37" s="48"/>
      <c r="K37" s="7"/>
      <c r="L37" s="7"/>
      <c r="M37" s="7"/>
    </row>
    <row r="38" spans="2:13">
      <c r="B38" s="9" t="s">
        <v>10</v>
      </c>
      <c r="C38" s="10" t="s">
        <v>11</v>
      </c>
      <c r="D38" s="11" t="s">
        <v>11</v>
      </c>
      <c r="E38" s="12">
        <v>37</v>
      </c>
      <c r="F38" s="13" t="s">
        <v>11</v>
      </c>
      <c r="G38" s="14" t="s">
        <v>11</v>
      </c>
      <c r="H38" s="48"/>
      <c r="K38" s="7"/>
      <c r="L38" s="7"/>
      <c r="M38" s="7"/>
    </row>
    <row r="39" spans="2:13">
      <c r="B39" s="9" t="s">
        <v>12</v>
      </c>
      <c r="C39" s="10" t="s">
        <v>11</v>
      </c>
      <c r="D39" s="11" t="s">
        <v>11</v>
      </c>
      <c r="E39" s="12">
        <v>38</v>
      </c>
      <c r="F39" s="13" t="s">
        <v>11</v>
      </c>
      <c r="G39" s="14" t="s">
        <v>11</v>
      </c>
      <c r="H39" s="48"/>
      <c r="K39" s="7"/>
      <c r="L39" s="7"/>
      <c r="M39" s="7"/>
    </row>
    <row r="40" spans="2:13">
      <c r="B40" s="15" t="s">
        <v>13</v>
      </c>
      <c r="C40" s="16">
        <v>32</v>
      </c>
      <c r="D40" s="17">
        <v>134</v>
      </c>
      <c r="E40" s="18">
        <v>166</v>
      </c>
      <c r="F40" s="19">
        <v>19.277108433734941</v>
      </c>
      <c r="G40" s="14">
        <v>80.722891566265062</v>
      </c>
      <c r="H40" s="48"/>
      <c r="K40" s="7"/>
      <c r="L40" s="7"/>
      <c r="M40" s="7"/>
    </row>
    <row r="41" spans="2:13">
      <c r="B41" s="20"/>
      <c r="C41" s="70" t="s">
        <v>21</v>
      </c>
      <c r="D41" s="71"/>
      <c r="E41" s="71"/>
      <c r="F41" s="71"/>
      <c r="G41" s="72"/>
      <c r="H41" s="48"/>
      <c r="K41" s="7"/>
      <c r="L41" s="7"/>
      <c r="M41" s="7"/>
    </row>
    <row r="42" spans="2:13">
      <c r="B42" s="9" t="s">
        <v>9</v>
      </c>
      <c r="C42" s="10" t="s">
        <v>11</v>
      </c>
      <c r="D42" s="11" t="s">
        <v>11</v>
      </c>
      <c r="E42" s="12">
        <v>15</v>
      </c>
      <c r="F42" s="13" t="s">
        <v>11</v>
      </c>
      <c r="G42" s="13" t="s">
        <v>11</v>
      </c>
      <c r="H42" s="48"/>
      <c r="K42" s="7"/>
      <c r="L42" s="7"/>
      <c r="M42" s="7"/>
    </row>
    <row r="43" spans="2:13">
      <c r="B43" s="9" t="s">
        <v>10</v>
      </c>
      <c r="C43" s="10" t="s">
        <v>11</v>
      </c>
      <c r="D43" s="11" t="s">
        <v>11</v>
      </c>
      <c r="E43" s="12">
        <v>19</v>
      </c>
      <c r="F43" s="13" t="s">
        <v>11</v>
      </c>
      <c r="G43" s="13" t="s">
        <v>11</v>
      </c>
      <c r="H43" s="48"/>
      <c r="K43" s="7"/>
      <c r="L43" s="7"/>
      <c r="M43" s="7"/>
    </row>
    <row r="44" spans="2:13">
      <c r="B44" s="9" t="s">
        <v>12</v>
      </c>
      <c r="C44" s="10" t="s">
        <v>11</v>
      </c>
      <c r="D44" s="11" t="s">
        <v>11</v>
      </c>
      <c r="E44" s="12">
        <v>140</v>
      </c>
      <c r="F44" s="13" t="s">
        <v>11</v>
      </c>
      <c r="G44" s="14" t="s">
        <v>11</v>
      </c>
      <c r="H44" s="48"/>
      <c r="K44" s="7"/>
      <c r="L44" s="7"/>
      <c r="M44" s="7"/>
    </row>
    <row r="45" spans="2:13">
      <c r="B45" s="15" t="s">
        <v>13</v>
      </c>
      <c r="C45" s="16">
        <v>13</v>
      </c>
      <c r="D45" s="17">
        <v>161</v>
      </c>
      <c r="E45" s="18">
        <v>174</v>
      </c>
      <c r="F45" s="19">
        <v>7.4712643678160928</v>
      </c>
      <c r="G45" s="14">
        <v>92.52873563218391</v>
      </c>
      <c r="H45" s="48"/>
      <c r="K45" s="7"/>
      <c r="L45" s="7"/>
      <c r="M45" s="7"/>
    </row>
    <row r="46" spans="2:13">
      <c r="B46" s="20"/>
      <c r="C46" s="70" t="s">
        <v>22</v>
      </c>
      <c r="D46" s="71"/>
      <c r="E46" s="71"/>
      <c r="F46" s="71"/>
      <c r="G46" s="72"/>
      <c r="H46" s="48"/>
      <c r="K46" s="7"/>
      <c r="L46" s="7"/>
      <c r="M46" s="7"/>
    </row>
    <row r="47" spans="2:13">
      <c r="B47" s="9" t="s">
        <v>9</v>
      </c>
      <c r="C47" s="10">
        <v>203</v>
      </c>
      <c r="D47" s="11">
        <v>189</v>
      </c>
      <c r="E47" s="12">
        <v>392</v>
      </c>
      <c r="F47" s="13">
        <v>51.785714285714292</v>
      </c>
      <c r="G47" s="14">
        <v>48.214285714285715</v>
      </c>
      <c r="H47" s="48"/>
      <c r="K47" s="7"/>
      <c r="L47" s="7"/>
      <c r="M47" s="7"/>
    </row>
    <row r="48" spans="2:13">
      <c r="B48" s="9" t="s">
        <v>10</v>
      </c>
      <c r="C48" s="10">
        <v>27</v>
      </c>
      <c r="D48" s="11">
        <v>86</v>
      </c>
      <c r="E48" s="12">
        <v>113</v>
      </c>
      <c r="F48" s="13">
        <v>23.893805309734514</v>
      </c>
      <c r="G48" s="14">
        <v>76.106194690265482</v>
      </c>
      <c r="H48" s="48"/>
      <c r="K48" s="7"/>
      <c r="L48" s="7"/>
      <c r="M48" s="7"/>
    </row>
    <row r="49" spans="2:13">
      <c r="B49" s="9" t="s">
        <v>12</v>
      </c>
      <c r="C49" s="10">
        <v>19</v>
      </c>
      <c r="D49" s="11">
        <v>41</v>
      </c>
      <c r="E49" s="12">
        <v>60</v>
      </c>
      <c r="F49" s="13">
        <v>31.666666666666664</v>
      </c>
      <c r="G49" s="14">
        <v>68.333333333333329</v>
      </c>
      <c r="H49" s="48"/>
      <c r="K49" s="7"/>
      <c r="L49" s="7"/>
      <c r="M49" s="7"/>
    </row>
    <row r="50" spans="2:13">
      <c r="B50" s="15" t="s">
        <v>13</v>
      </c>
      <c r="C50" s="16">
        <v>249</v>
      </c>
      <c r="D50" s="17">
        <v>316</v>
      </c>
      <c r="E50" s="18">
        <v>565</v>
      </c>
      <c r="F50" s="19">
        <v>44.070796460176993</v>
      </c>
      <c r="G50" s="14">
        <v>55.929203539823014</v>
      </c>
      <c r="H50" s="48"/>
      <c r="K50" s="7"/>
      <c r="L50" s="7"/>
      <c r="M50" s="7"/>
    </row>
    <row r="51" spans="2:13">
      <c r="B51" s="20"/>
      <c r="C51" s="70" t="s">
        <v>23</v>
      </c>
      <c r="D51" s="71"/>
      <c r="E51" s="71"/>
      <c r="F51" s="71"/>
      <c r="G51" s="72"/>
      <c r="H51" s="48"/>
      <c r="K51" s="7"/>
      <c r="L51" s="7"/>
      <c r="M51" s="7"/>
    </row>
    <row r="52" spans="2:13">
      <c r="B52" s="9" t="s">
        <v>9</v>
      </c>
      <c r="C52" s="10" t="s">
        <v>11</v>
      </c>
      <c r="D52" s="11" t="s">
        <v>11</v>
      </c>
      <c r="E52" s="12" t="s">
        <v>11</v>
      </c>
      <c r="F52" s="13" t="s">
        <v>11</v>
      </c>
      <c r="G52" s="14" t="s">
        <v>11</v>
      </c>
      <c r="H52" s="48"/>
      <c r="K52" s="7"/>
      <c r="L52" s="7"/>
      <c r="M52" s="7"/>
    </row>
    <row r="53" spans="2:13">
      <c r="B53" s="9" t="s">
        <v>10</v>
      </c>
      <c r="C53" s="10" t="s">
        <v>11</v>
      </c>
      <c r="D53" s="11" t="s">
        <v>11</v>
      </c>
      <c r="E53" s="12" t="s">
        <v>11</v>
      </c>
      <c r="F53" s="13" t="s">
        <v>11</v>
      </c>
      <c r="G53" s="14" t="s">
        <v>11</v>
      </c>
      <c r="H53" s="48"/>
      <c r="K53" s="7"/>
      <c r="L53" s="7"/>
      <c r="M53" s="7"/>
    </row>
    <row r="54" spans="2:13">
      <c r="B54" s="9" t="s">
        <v>12</v>
      </c>
      <c r="C54" s="10" t="s">
        <v>11</v>
      </c>
      <c r="D54" s="11" t="s">
        <v>11</v>
      </c>
      <c r="E54" s="12" t="s">
        <v>11</v>
      </c>
      <c r="F54" s="13" t="s">
        <v>11</v>
      </c>
      <c r="G54" s="14" t="s">
        <v>11</v>
      </c>
      <c r="H54" s="48"/>
      <c r="K54" s="7"/>
      <c r="L54" s="7"/>
      <c r="M54" s="7"/>
    </row>
    <row r="55" spans="2:13">
      <c r="B55" s="15" t="s">
        <v>13</v>
      </c>
      <c r="C55" s="16" t="s">
        <v>11</v>
      </c>
      <c r="D55" s="17" t="s">
        <v>11</v>
      </c>
      <c r="E55" s="18">
        <v>54</v>
      </c>
      <c r="F55" s="19" t="s">
        <v>11</v>
      </c>
      <c r="G55" s="14" t="s">
        <v>11</v>
      </c>
      <c r="H55" s="48"/>
      <c r="K55" s="7"/>
      <c r="L55" s="7"/>
      <c r="M55" s="7"/>
    </row>
    <row r="56" spans="2:13">
      <c r="B56" s="20"/>
      <c r="C56" s="70" t="s">
        <v>24</v>
      </c>
      <c r="D56" s="71"/>
      <c r="E56" s="71"/>
      <c r="F56" s="71"/>
      <c r="G56" s="72"/>
      <c r="H56" s="48"/>
      <c r="K56" s="7"/>
      <c r="L56" s="7"/>
      <c r="M56" s="7"/>
    </row>
    <row r="57" spans="2:13">
      <c r="B57" s="9" t="s">
        <v>9</v>
      </c>
      <c r="C57" s="10">
        <v>20</v>
      </c>
      <c r="D57" s="11">
        <v>63</v>
      </c>
      <c r="E57" s="12">
        <v>83</v>
      </c>
      <c r="F57" s="13">
        <v>24.096385542168676</v>
      </c>
      <c r="G57" s="14">
        <v>75.903614457831324</v>
      </c>
      <c r="H57" s="48"/>
      <c r="K57" s="7"/>
      <c r="L57" s="7"/>
      <c r="M57" s="7"/>
    </row>
    <row r="58" spans="2:13">
      <c r="B58" s="9" t="s">
        <v>10</v>
      </c>
      <c r="C58" s="10" t="s">
        <v>11</v>
      </c>
      <c r="D58" s="11" t="s">
        <v>11</v>
      </c>
      <c r="E58" s="12">
        <v>17</v>
      </c>
      <c r="F58" s="13" t="s">
        <v>11</v>
      </c>
      <c r="G58" s="14" t="s">
        <v>11</v>
      </c>
      <c r="H58" s="48"/>
      <c r="K58" s="7"/>
      <c r="L58" s="7"/>
      <c r="M58" s="7"/>
    </row>
    <row r="59" spans="2:13">
      <c r="B59" s="9" t="s">
        <v>12</v>
      </c>
      <c r="C59" s="10" t="s">
        <v>11</v>
      </c>
      <c r="D59" s="11" t="s">
        <v>11</v>
      </c>
      <c r="E59" s="12">
        <v>6</v>
      </c>
      <c r="F59" s="13" t="s">
        <v>11</v>
      </c>
      <c r="G59" s="14" t="s">
        <v>11</v>
      </c>
      <c r="H59" s="48"/>
      <c r="K59" s="7"/>
      <c r="L59" s="7"/>
      <c r="M59" s="7"/>
    </row>
    <row r="60" spans="2:13">
      <c r="B60" s="15" t="s">
        <v>13</v>
      </c>
      <c r="C60" s="16">
        <v>24</v>
      </c>
      <c r="D60" s="17">
        <v>82</v>
      </c>
      <c r="E60" s="18">
        <v>106</v>
      </c>
      <c r="F60" s="19">
        <v>22.641509433962266</v>
      </c>
      <c r="G60" s="14">
        <v>77.358490566037744</v>
      </c>
      <c r="H60" s="48"/>
      <c r="K60" s="7"/>
      <c r="L60" s="7"/>
      <c r="M60" s="7"/>
    </row>
    <row r="61" spans="2:13">
      <c r="B61" s="9"/>
      <c r="C61" s="70" t="s">
        <v>25</v>
      </c>
      <c r="D61" s="71"/>
      <c r="E61" s="71"/>
      <c r="F61" s="71"/>
      <c r="G61" s="72"/>
      <c r="H61" s="48"/>
      <c r="K61" s="7"/>
      <c r="L61" s="7"/>
      <c r="M61" s="7"/>
    </row>
    <row r="62" spans="2:13">
      <c r="B62" s="9" t="s">
        <v>9</v>
      </c>
      <c r="C62" s="10" t="s">
        <v>11</v>
      </c>
      <c r="D62" s="11" t="s">
        <v>11</v>
      </c>
      <c r="E62" s="12" t="s">
        <v>11</v>
      </c>
      <c r="F62" s="13" t="s">
        <v>11</v>
      </c>
      <c r="G62" s="14" t="s">
        <v>11</v>
      </c>
      <c r="H62" s="48"/>
      <c r="K62" s="7"/>
      <c r="L62" s="7"/>
      <c r="M62" s="7"/>
    </row>
    <row r="63" spans="2:13">
      <c r="B63" s="9" t="s">
        <v>10</v>
      </c>
      <c r="C63" s="10" t="s">
        <v>11</v>
      </c>
      <c r="D63" s="11" t="s">
        <v>11</v>
      </c>
      <c r="E63" s="12" t="s">
        <v>11</v>
      </c>
      <c r="F63" s="13" t="s">
        <v>11</v>
      </c>
      <c r="G63" s="14" t="s">
        <v>11</v>
      </c>
      <c r="H63" s="48"/>
      <c r="K63" s="7"/>
      <c r="L63" s="7"/>
      <c r="M63" s="7"/>
    </row>
    <row r="64" spans="2:13">
      <c r="B64" s="9" t="s">
        <v>12</v>
      </c>
      <c r="C64" s="10" t="s">
        <v>11</v>
      </c>
      <c r="D64" s="11" t="s">
        <v>11</v>
      </c>
      <c r="E64" s="12" t="s">
        <v>11</v>
      </c>
      <c r="F64" s="13" t="s">
        <v>11</v>
      </c>
      <c r="G64" s="14" t="s">
        <v>11</v>
      </c>
      <c r="H64" s="48"/>
      <c r="K64" s="7"/>
      <c r="L64" s="7"/>
      <c r="M64" s="7"/>
    </row>
    <row r="65" spans="2:13">
      <c r="B65" s="15" t="s">
        <v>13</v>
      </c>
      <c r="C65" s="10" t="s">
        <v>11</v>
      </c>
      <c r="D65" s="11" t="s">
        <v>11</v>
      </c>
      <c r="E65" s="12">
        <v>21</v>
      </c>
      <c r="F65" s="13" t="s">
        <v>11</v>
      </c>
      <c r="G65" s="13" t="s">
        <v>11</v>
      </c>
      <c r="H65" s="48"/>
      <c r="K65" s="7"/>
      <c r="L65" s="7"/>
      <c r="M65" s="7"/>
    </row>
    <row r="66" spans="2:13">
      <c r="B66" s="9"/>
      <c r="C66" s="70" t="s">
        <v>26</v>
      </c>
      <c r="D66" s="71"/>
      <c r="E66" s="71"/>
      <c r="F66" s="71"/>
      <c r="G66" s="72"/>
      <c r="H66" s="48"/>
      <c r="K66" s="7"/>
      <c r="L66" s="7"/>
      <c r="M66" s="7"/>
    </row>
    <row r="67" spans="2:13">
      <c r="B67" s="9" t="s">
        <v>9</v>
      </c>
      <c r="C67" s="25">
        <v>19</v>
      </c>
      <c r="D67" s="29">
        <v>32</v>
      </c>
      <c r="E67" s="26">
        <v>51</v>
      </c>
      <c r="F67" s="14">
        <v>37.254901960784316</v>
      </c>
      <c r="G67" s="14">
        <v>62.745098039215684</v>
      </c>
      <c r="H67" s="48"/>
      <c r="K67" s="7"/>
      <c r="L67" s="7"/>
      <c r="M67" s="7"/>
    </row>
    <row r="68" spans="2:13">
      <c r="B68" s="9" t="s">
        <v>10</v>
      </c>
      <c r="C68" s="10">
        <v>18</v>
      </c>
      <c r="D68" s="11">
        <v>68</v>
      </c>
      <c r="E68" s="12">
        <v>86</v>
      </c>
      <c r="F68" s="13">
        <v>20.930232558139537</v>
      </c>
      <c r="G68" s="14">
        <v>79.069767441860463</v>
      </c>
      <c r="H68" s="48"/>
      <c r="K68" s="7"/>
      <c r="L68" s="7"/>
      <c r="M68" s="7"/>
    </row>
    <row r="69" spans="2:13">
      <c r="B69" s="9" t="s">
        <v>12</v>
      </c>
      <c r="C69" s="10">
        <v>39</v>
      </c>
      <c r="D69" s="11">
        <v>543</v>
      </c>
      <c r="E69" s="12">
        <v>582</v>
      </c>
      <c r="F69" s="13">
        <v>6.7010309278350517</v>
      </c>
      <c r="G69" s="14">
        <v>93.298969072164951</v>
      </c>
      <c r="H69" s="48"/>
      <c r="K69" s="7"/>
      <c r="L69" s="7"/>
      <c r="M69" s="7"/>
    </row>
    <row r="70" spans="2:13">
      <c r="B70" s="15" t="s">
        <v>13</v>
      </c>
      <c r="C70" s="16">
        <v>76</v>
      </c>
      <c r="D70" s="17">
        <v>643</v>
      </c>
      <c r="E70" s="18">
        <v>719</v>
      </c>
      <c r="F70" s="19">
        <v>10.570236439499304</v>
      </c>
      <c r="G70" s="19">
        <v>89.429763560500703</v>
      </c>
      <c r="H70" s="48"/>
      <c r="K70" s="7"/>
      <c r="L70" s="7"/>
      <c r="M70" s="7"/>
    </row>
    <row r="71" spans="2:13">
      <c r="B71" s="9"/>
      <c r="C71" s="85" t="s">
        <v>27</v>
      </c>
      <c r="D71" s="86"/>
      <c r="E71" s="86"/>
      <c r="F71" s="86"/>
      <c r="G71" s="87"/>
      <c r="H71" s="48"/>
      <c r="K71" s="7"/>
      <c r="L71" s="7"/>
      <c r="M71" s="7"/>
    </row>
    <row r="72" spans="2:13">
      <c r="B72" s="21" t="s">
        <v>9</v>
      </c>
      <c r="C72" s="25">
        <v>8</v>
      </c>
      <c r="D72" s="30">
        <v>25</v>
      </c>
      <c r="E72" s="31">
        <v>33</v>
      </c>
      <c r="F72" s="32">
        <v>24.242424242424242</v>
      </c>
      <c r="G72" s="13">
        <v>75.757575757575751</v>
      </c>
      <c r="H72" s="48"/>
      <c r="K72" s="7"/>
      <c r="L72" s="7"/>
      <c r="M72" s="7"/>
    </row>
    <row r="73" spans="2:13">
      <c r="B73" s="21" t="s">
        <v>10</v>
      </c>
      <c r="C73" s="25">
        <v>9</v>
      </c>
      <c r="D73" s="33">
        <v>67</v>
      </c>
      <c r="E73" s="12">
        <v>76</v>
      </c>
      <c r="F73" s="13">
        <v>11.842105263157894</v>
      </c>
      <c r="G73" s="14">
        <v>88.157894736842096</v>
      </c>
      <c r="H73" s="48"/>
      <c r="K73" s="7"/>
      <c r="L73" s="7"/>
      <c r="M73" s="7"/>
    </row>
    <row r="74" spans="2:13">
      <c r="B74" s="9" t="s">
        <v>12</v>
      </c>
      <c r="C74" s="10">
        <v>15</v>
      </c>
      <c r="D74" s="11">
        <v>273</v>
      </c>
      <c r="E74" s="12">
        <v>288</v>
      </c>
      <c r="F74" s="13">
        <v>5.2083333333333339</v>
      </c>
      <c r="G74" s="14">
        <v>94.791666666666657</v>
      </c>
      <c r="H74" s="48"/>
      <c r="K74" s="7"/>
      <c r="L74" s="7"/>
      <c r="M74" s="7"/>
    </row>
    <row r="75" spans="2:13">
      <c r="B75" s="15" t="s">
        <v>13</v>
      </c>
      <c r="C75" s="16">
        <v>32</v>
      </c>
      <c r="D75" s="17">
        <v>365</v>
      </c>
      <c r="E75" s="18">
        <v>397</v>
      </c>
      <c r="F75" s="19">
        <v>8.0604534005037785</v>
      </c>
      <c r="G75" s="14">
        <v>91.939546599496225</v>
      </c>
      <c r="H75" s="48"/>
      <c r="K75" s="7"/>
      <c r="L75" s="7"/>
      <c r="M75" s="7"/>
    </row>
    <row r="76" spans="2:13">
      <c r="B76" s="34"/>
      <c r="C76" s="91" t="s">
        <v>28</v>
      </c>
      <c r="D76" s="92"/>
      <c r="E76" s="92"/>
      <c r="F76" s="92"/>
      <c r="G76" s="93"/>
      <c r="H76" s="48"/>
      <c r="K76" s="7"/>
      <c r="L76" s="7"/>
      <c r="M76" s="7"/>
    </row>
    <row r="77" spans="2:13">
      <c r="B77" s="35" t="s">
        <v>9</v>
      </c>
      <c r="C77" s="36" t="s">
        <v>11</v>
      </c>
      <c r="D77" s="37" t="s">
        <v>11</v>
      </c>
      <c r="E77" s="38">
        <v>8</v>
      </c>
      <c r="F77" s="13" t="s">
        <v>11</v>
      </c>
      <c r="G77" s="14" t="s">
        <v>11</v>
      </c>
      <c r="H77" s="48"/>
      <c r="K77" s="7"/>
      <c r="L77" s="7"/>
      <c r="M77" s="7"/>
    </row>
    <row r="78" spans="2:13">
      <c r="B78" s="9" t="s">
        <v>10</v>
      </c>
      <c r="C78" s="10" t="s">
        <v>11</v>
      </c>
      <c r="D78" s="11" t="s">
        <v>11</v>
      </c>
      <c r="E78" s="12">
        <v>8</v>
      </c>
      <c r="F78" s="13" t="s">
        <v>11</v>
      </c>
      <c r="G78" s="14" t="s">
        <v>11</v>
      </c>
      <c r="H78" s="48"/>
      <c r="K78" s="7"/>
      <c r="L78" s="7"/>
      <c r="M78" s="7"/>
    </row>
    <row r="79" spans="2:13">
      <c r="B79" s="9" t="s">
        <v>12</v>
      </c>
      <c r="C79" s="10" t="s">
        <v>11</v>
      </c>
      <c r="D79" s="11" t="s">
        <v>11</v>
      </c>
      <c r="E79" s="12">
        <v>24</v>
      </c>
      <c r="F79" s="13" t="s">
        <v>11</v>
      </c>
      <c r="G79" s="14" t="s">
        <v>11</v>
      </c>
      <c r="H79" s="48"/>
      <c r="K79" s="7"/>
      <c r="L79" s="7"/>
      <c r="M79" s="7"/>
    </row>
    <row r="80" spans="2:13">
      <c r="B80" s="15" t="s">
        <v>29</v>
      </c>
      <c r="C80" s="16">
        <v>3</v>
      </c>
      <c r="D80" s="17">
        <v>37</v>
      </c>
      <c r="E80" s="18">
        <v>40</v>
      </c>
      <c r="F80" s="19">
        <v>7.5</v>
      </c>
      <c r="G80" s="19">
        <v>92.5</v>
      </c>
      <c r="H80" s="48"/>
      <c r="K80" s="7"/>
      <c r="L80" s="7"/>
      <c r="M80" s="7"/>
    </row>
    <row r="81" spans="2:13">
      <c r="B81" s="20"/>
      <c r="C81" s="70" t="s">
        <v>30</v>
      </c>
      <c r="D81" s="71"/>
      <c r="E81" s="71"/>
      <c r="F81" s="71"/>
      <c r="G81" s="72"/>
      <c r="H81" s="48"/>
      <c r="K81" s="7"/>
      <c r="L81" s="7"/>
      <c r="M81" s="7"/>
    </row>
    <row r="82" spans="2:13">
      <c r="B82" s="9" t="s">
        <v>9</v>
      </c>
      <c r="C82" s="10" t="s">
        <v>16</v>
      </c>
      <c r="D82" s="11" t="s">
        <v>16</v>
      </c>
      <c r="E82" s="12" t="s">
        <v>16</v>
      </c>
      <c r="F82" s="13" t="s">
        <v>16</v>
      </c>
      <c r="G82" s="14" t="s">
        <v>16</v>
      </c>
      <c r="H82" s="48"/>
      <c r="K82" s="7"/>
      <c r="L82" s="7"/>
      <c r="M82" s="7"/>
    </row>
    <row r="83" spans="2:13">
      <c r="B83" s="9" t="s">
        <v>10</v>
      </c>
      <c r="C83" s="10" t="s">
        <v>16</v>
      </c>
      <c r="D83" s="11" t="s">
        <v>16</v>
      </c>
      <c r="E83" s="12" t="s">
        <v>16</v>
      </c>
      <c r="F83" s="13" t="s">
        <v>16</v>
      </c>
      <c r="G83" s="14" t="s">
        <v>16</v>
      </c>
      <c r="H83" s="48"/>
      <c r="K83" s="7"/>
      <c r="L83" s="7"/>
      <c r="M83" s="7"/>
    </row>
    <row r="84" spans="2:13">
      <c r="B84" s="9" t="s">
        <v>12</v>
      </c>
      <c r="C84" s="10" t="s">
        <v>16</v>
      </c>
      <c r="D84" s="11" t="s">
        <v>16</v>
      </c>
      <c r="E84" s="12" t="s">
        <v>16</v>
      </c>
      <c r="F84" s="13" t="s">
        <v>16</v>
      </c>
      <c r="G84" s="14" t="s">
        <v>16</v>
      </c>
      <c r="H84" s="48"/>
      <c r="K84" s="7"/>
      <c r="L84" s="7"/>
      <c r="M84" s="7"/>
    </row>
    <row r="85" spans="2:13">
      <c r="B85" s="15" t="s">
        <v>13</v>
      </c>
      <c r="C85" s="16" t="s">
        <v>16</v>
      </c>
      <c r="D85" s="17" t="s">
        <v>16</v>
      </c>
      <c r="E85" s="18" t="s">
        <v>16</v>
      </c>
      <c r="F85" s="19" t="s">
        <v>16</v>
      </c>
      <c r="G85" s="14" t="s">
        <v>16</v>
      </c>
      <c r="H85" s="48"/>
      <c r="K85" s="7"/>
      <c r="L85" s="7"/>
      <c r="M85" s="7"/>
    </row>
    <row r="86" spans="2:13">
      <c r="B86" s="20"/>
      <c r="C86" s="94" t="s">
        <v>52</v>
      </c>
      <c r="D86" s="95"/>
      <c r="E86" s="95"/>
      <c r="F86" s="95"/>
      <c r="G86" s="96"/>
      <c r="H86" s="48"/>
      <c r="K86" s="7"/>
      <c r="L86" s="7"/>
      <c r="M86" s="7"/>
    </row>
    <row r="87" spans="2:13">
      <c r="B87" s="9" t="s">
        <v>9</v>
      </c>
      <c r="C87" s="25" t="s">
        <v>11</v>
      </c>
      <c r="D87" s="25" t="s">
        <v>11</v>
      </c>
      <c r="E87" s="25">
        <v>147</v>
      </c>
      <c r="F87" s="13" t="s">
        <v>11</v>
      </c>
      <c r="G87" s="14" t="s">
        <v>11</v>
      </c>
      <c r="H87" s="48"/>
      <c r="K87" s="7"/>
      <c r="L87" s="7"/>
      <c r="M87" s="7"/>
    </row>
    <row r="88" spans="2:13">
      <c r="B88" s="9" t="s">
        <v>10</v>
      </c>
      <c r="C88" s="25" t="s">
        <v>11</v>
      </c>
      <c r="D88" s="25" t="s">
        <v>11</v>
      </c>
      <c r="E88" s="25">
        <v>221</v>
      </c>
      <c r="F88" s="13" t="s">
        <v>11</v>
      </c>
      <c r="G88" s="14" t="s">
        <v>11</v>
      </c>
      <c r="H88" s="48"/>
      <c r="K88" s="7"/>
      <c r="L88" s="7"/>
      <c r="M88" s="7"/>
    </row>
    <row r="89" spans="2:13">
      <c r="B89" s="9" t="s">
        <v>12</v>
      </c>
      <c r="C89" s="25" t="s">
        <v>11</v>
      </c>
      <c r="D89" s="25" t="s">
        <v>11</v>
      </c>
      <c r="E89" s="25">
        <v>1330</v>
      </c>
      <c r="F89" s="13" t="s">
        <v>11</v>
      </c>
      <c r="G89" s="14" t="s">
        <v>11</v>
      </c>
      <c r="H89" s="48"/>
      <c r="K89" s="7"/>
      <c r="L89" s="7"/>
      <c r="M89" s="7"/>
    </row>
    <row r="90" spans="2:13">
      <c r="B90" s="15" t="s">
        <v>13</v>
      </c>
      <c r="C90" s="25">
        <v>176</v>
      </c>
      <c r="D90" s="25">
        <v>1522</v>
      </c>
      <c r="E90" s="25">
        <v>1698</v>
      </c>
      <c r="F90" s="19">
        <v>10.365135453474677</v>
      </c>
      <c r="G90" s="14">
        <v>89.634864546525321</v>
      </c>
      <c r="H90" s="48"/>
      <c r="K90" s="7"/>
      <c r="L90" s="7"/>
      <c r="M90" s="7"/>
    </row>
    <row r="91" spans="2:13">
      <c r="B91" s="20"/>
      <c r="C91" s="94" t="s">
        <v>57</v>
      </c>
      <c r="D91" s="95"/>
      <c r="E91" s="95"/>
      <c r="F91" s="95"/>
      <c r="G91" s="96"/>
      <c r="H91" s="48"/>
      <c r="K91" s="7"/>
      <c r="L91" s="7"/>
      <c r="M91" s="7"/>
    </row>
    <row r="92" spans="2:13">
      <c r="B92" s="9" t="s">
        <v>9</v>
      </c>
      <c r="C92" s="39" t="s">
        <v>11</v>
      </c>
      <c r="D92" s="39" t="s">
        <v>11</v>
      </c>
      <c r="E92" s="39" t="s">
        <v>11</v>
      </c>
      <c r="F92" s="13" t="s">
        <v>11</v>
      </c>
      <c r="G92" s="14" t="s">
        <v>11</v>
      </c>
      <c r="H92" s="48"/>
      <c r="K92" s="7"/>
      <c r="L92" s="7"/>
      <c r="M92" s="7"/>
    </row>
    <row r="93" spans="2:13">
      <c r="B93" s="9" t="s">
        <v>10</v>
      </c>
      <c r="C93" s="39" t="s">
        <v>11</v>
      </c>
      <c r="D93" s="39" t="s">
        <v>11</v>
      </c>
      <c r="E93" s="39" t="s">
        <v>11</v>
      </c>
      <c r="F93" s="13" t="s">
        <v>11</v>
      </c>
      <c r="G93" s="14" t="s">
        <v>11</v>
      </c>
      <c r="H93" s="48"/>
      <c r="K93" s="7"/>
      <c r="L93" s="7"/>
      <c r="M93" s="7"/>
    </row>
    <row r="94" spans="2:13">
      <c r="B94" s="9" t="s">
        <v>12</v>
      </c>
      <c r="C94" s="39" t="s">
        <v>11</v>
      </c>
      <c r="D94" s="39" t="s">
        <v>11</v>
      </c>
      <c r="E94" s="39" t="s">
        <v>11</v>
      </c>
      <c r="F94" s="13" t="s">
        <v>11</v>
      </c>
      <c r="G94" s="14" t="s">
        <v>11</v>
      </c>
      <c r="H94" s="48"/>
      <c r="K94" s="7"/>
      <c r="L94" s="7"/>
      <c r="M94" s="7"/>
    </row>
    <row r="95" spans="2:13">
      <c r="B95" s="15" t="s">
        <v>13</v>
      </c>
      <c r="C95" s="40" t="s">
        <v>11</v>
      </c>
      <c r="D95" s="40" t="s">
        <v>11</v>
      </c>
      <c r="E95" s="40">
        <v>2270</v>
      </c>
      <c r="F95" s="19" t="s">
        <v>11</v>
      </c>
      <c r="G95" s="19" t="s">
        <v>11</v>
      </c>
      <c r="H95" s="48"/>
      <c r="K95" s="7"/>
      <c r="L95" s="7"/>
      <c r="M95" s="7"/>
    </row>
    <row r="96" spans="2:13">
      <c r="B96" s="21"/>
      <c r="C96" s="97" t="s">
        <v>33</v>
      </c>
      <c r="D96" s="98"/>
      <c r="E96" s="98"/>
      <c r="F96" s="98"/>
      <c r="G96" s="99"/>
      <c r="H96" s="48"/>
      <c r="K96" s="7"/>
      <c r="L96" s="7"/>
      <c r="M96" s="7"/>
    </row>
    <row r="97" spans="2:13">
      <c r="B97" s="9" t="s">
        <v>9</v>
      </c>
      <c r="C97" s="41">
        <v>383</v>
      </c>
      <c r="D97" s="41">
        <v>953</v>
      </c>
      <c r="E97" s="41">
        <v>1336</v>
      </c>
      <c r="F97" s="42">
        <v>28.667664670658681</v>
      </c>
      <c r="G97" s="43">
        <v>71.332335329341305</v>
      </c>
      <c r="H97" s="48"/>
      <c r="K97" s="7"/>
      <c r="L97" s="7"/>
      <c r="M97" s="7"/>
    </row>
    <row r="98" spans="2:13">
      <c r="B98" s="9" t="s">
        <v>10</v>
      </c>
      <c r="C98" s="41">
        <v>94</v>
      </c>
      <c r="D98" s="41">
        <v>721</v>
      </c>
      <c r="E98" s="41">
        <v>815</v>
      </c>
      <c r="F98" s="42">
        <v>11.533742331288344</v>
      </c>
      <c r="G98" s="43">
        <v>88.466257668711663</v>
      </c>
      <c r="H98" s="48"/>
      <c r="K98" s="7"/>
      <c r="L98" s="7"/>
      <c r="M98" s="7"/>
    </row>
    <row r="99" spans="2:13">
      <c r="B99" s="9" t="s">
        <v>12</v>
      </c>
      <c r="C99" s="41">
        <v>121</v>
      </c>
      <c r="D99" s="41">
        <v>1696</v>
      </c>
      <c r="E99" s="41">
        <v>1817</v>
      </c>
      <c r="F99" s="42">
        <v>6.6593285635663175</v>
      </c>
      <c r="G99" s="43">
        <v>93.340671436433681</v>
      </c>
      <c r="H99" s="48"/>
      <c r="K99" s="7"/>
      <c r="L99" s="7"/>
      <c r="M99" s="7"/>
    </row>
    <row r="100" spans="2:13">
      <c r="B100" s="15" t="s">
        <v>13</v>
      </c>
      <c r="C100" s="44">
        <v>598</v>
      </c>
      <c r="D100" s="44">
        <v>3370</v>
      </c>
      <c r="E100" s="44">
        <v>3968</v>
      </c>
      <c r="F100" s="45">
        <v>15.070564516129032</v>
      </c>
      <c r="G100" s="45">
        <v>84.929435483870961</v>
      </c>
      <c r="H100" s="48"/>
      <c r="K100" s="7"/>
      <c r="L100" s="7"/>
      <c r="M100" s="7"/>
    </row>
    <row r="101" spans="2:13">
      <c r="B101" s="88" t="s">
        <v>34</v>
      </c>
      <c r="C101" s="88"/>
      <c r="D101" s="88"/>
      <c r="E101" s="88"/>
      <c r="F101" s="88"/>
      <c r="G101" s="88"/>
    </row>
    <row r="102" spans="2:13">
      <c r="B102" s="89" t="s">
        <v>35</v>
      </c>
      <c r="C102" s="89"/>
      <c r="D102" s="89"/>
      <c r="E102" s="89"/>
      <c r="F102" s="89"/>
      <c r="G102" s="89"/>
    </row>
    <row r="103" spans="2:13" ht="42" customHeight="1">
      <c r="B103" s="90" t="s">
        <v>36</v>
      </c>
      <c r="C103" s="90"/>
      <c r="D103" s="90"/>
      <c r="E103" s="90"/>
      <c r="F103" s="90"/>
      <c r="G103" s="90"/>
    </row>
    <row r="104" spans="2:13" ht="45" customHeight="1">
      <c r="B104" s="90" t="s">
        <v>56</v>
      </c>
      <c r="C104" s="90"/>
      <c r="D104" s="90"/>
      <c r="E104" s="90"/>
      <c r="F104" s="90"/>
      <c r="G104" s="90"/>
    </row>
  </sheetData>
  <mergeCells count="28">
    <mergeCell ref="B101:G101"/>
    <mergeCell ref="B102:G102"/>
    <mergeCell ref="B103:G103"/>
    <mergeCell ref="B104:G104"/>
    <mergeCell ref="C71:G71"/>
    <mergeCell ref="C76:G76"/>
    <mergeCell ref="C81:G81"/>
    <mergeCell ref="C86:G86"/>
    <mergeCell ref="C91:G91"/>
    <mergeCell ref="C96:G96"/>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B3:B5"/>
    <mergeCell ref="C3:G3"/>
    <mergeCell ref="C5:E5"/>
    <mergeCell ref="F5:G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0E70-81BD-4EA1-B11C-49B07BC893DC}">
  <sheetPr published="0"/>
  <dimension ref="B2:Q105"/>
  <sheetViews>
    <sheetView workbookViewId="0">
      <selection activeCell="B2" sqref="B2:G2"/>
    </sheetView>
  </sheetViews>
  <sheetFormatPr baseColWidth="10" defaultColWidth="10.44140625" defaultRowHeight="14.4"/>
  <cols>
    <col min="2" max="2" width="17.109375" customWidth="1"/>
    <col min="3" max="3" width="17.6640625" customWidth="1"/>
    <col min="4" max="4" width="18.6640625" customWidth="1"/>
    <col min="5" max="5" width="17.44140625" customWidth="1"/>
    <col min="6" max="6" width="18.44140625" customWidth="1"/>
    <col min="7" max="7" width="18.33203125" customWidth="1"/>
    <col min="8" max="17" width="17.44140625" customWidth="1"/>
    <col min="18" max="20" width="14.44140625" customWidth="1"/>
  </cols>
  <sheetData>
    <row r="2" spans="2:17" ht="31.2" customHeight="1">
      <c r="B2" s="73" t="s">
        <v>53</v>
      </c>
      <c r="C2" s="73"/>
      <c r="D2" s="73"/>
      <c r="E2" s="73"/>
      <c r="F2" s="73"/>
      <c r="G2" s="73"/>
      <c r="H2" s="1"/>
      <c r="I2" s="1"/>
      <c r="J2" s="1"/>
      <c r="K2" s="1"/>
      <c r="L2" s="1"/>
      <c r="M2" s="1"/>
      <c r="N2" s="1"/>
      <c r="O2" s="1"/>
      <c r="P2" s="1"/>
      <c r="Q2" s="1"/>
    </row>
    <row r="3" spans="2:17" ht="15.45" customHeight="1">
      <c r="B3" s="74" t="s">
        <v>1</v>
      </c>
      <c r="C3" s="77" t="s">
        <v>2</v>
      </c>
      <c r="D3" s="78"/>
      <c r="E3" s="78"/>
      <c r="F3" s="78"/>
      <c r="G3" s="79"/>
      <c r="H3" s="7"/>
      <c r="I3" s="7"/>
      <c r="J3" s="7"/>
      <c r="K3" s="7"/>
      <c r="L3" s="7"/>
      <c r="M3" s="7"/>
    </row>
    <row r="4" spans="2:17" ht="48" customHeight="1">
      <c r="B4" s="75"/>
      <c r="C4" s="2" t="s">
        <v>3</v>
      </c>
      <c r="D4" s="3" t="s">
        <v>4</v>
      </c>
      <c r="E4" s="4" t="s">
        <v>5</v>
      </c>
      <c r="F4" s="5" t="s">
        <v>3</v>
      </c>
      <c r="G4" s="6" t="s">
        <v>4</v>
      </c>
      <c r="H4" s="7"/>
      <c r="I4" s="7"/>
      <c r="J4" s="7"/>
      <c r="K4" s="7"/>
      <c r="L4" s="7"/>
      <c r="M4" s="7"/>
    </row>
    <row r="5" spans="2:17" ht="19.2" customHeight="1">
      <c r="B5" s="76"/>
      <c r="C5" s="80" t="s">
        <v>6</v>
      </c>
      <c r="D5" s="81"/>
      <c r="E5" s="82"/>
      <c r="F5" s="83" t="s">
        <v>7</v>
      </c>
      <c r="G5" s="84"/>
      <c r="H5" s="7"/>
      <c r="I5" s="7"/>
      <c r="J5" s="7"/>
      <c r="K5" s="7"/>
      <c r="L5" s="7"/>
      <c r="M5" s="7"/>
    </row>
    <row r="6" spans="2:17">
      <c r="B6" s="8"/>
      <c r="C6" s="70" t="s">
        <v>8</v>
      </c>
      <c r="D6" s="71"/>
      <c r="E6" s="71"/>
      <c r="F6" s="71"/>
      <c r="G6" s="72"/>
      <c r="H6" s="7"/>
      <c r="I6" s="7"/>
      <c r="J6" s="7"/>
      <c r="K6" s="7"/>
      <c r="L6" s="7"/>
      <c r="M6" s="7"/>
    </row>
    <row r="7" spans="2:17">
      <c r="B7" s="9" t="s">
        <v>9</v>
      </c>
      <c r="C7" s="10">
        <v>15</v>
      </c>
      <c r="D7" s="11">
        <v>231</v>
      </c>
      <c r="E7" s="12">
        <v>246</v>
      </c>
      <c r="F7" s="13">
        <f t="shared" ref="F7:G7" si="0">C7/$E7*100</f>
        <v>6.0975609756097562</v>
      </c>
      <c r="G7" s="13">
        <f t="shared" si="0"/>
        <v>93.902439024390233</v>
      </c>
      <c r="H7" s="48"/>
      <c r="I7" s="7"/>
      <c r="J7" s="7"/>
      <c r="K7" s="7"/>
      <c r="L7" s="7"/>
      <c r="M7" s="7"/>
    </row>
    <row r="8" spans="2:17">
      <c r="B8" s="9" t="s">
        <v>10</v>
      </c>
      <c r="C8" s="10" t="s">
        <v>11</v>
      </c>
      <c r="D8" s="11" t="s">
        <v>11</v>
      </c>
      <c r="E8" s="12">
        <v>97</v>
      </c>
      <c r="F8" s="13" t="s">
        <v>11</v>
      </c>
      <c r="G8" s="13" t="s">
        <v>11</v>
      </c>
      <c r="H8" s="48"/>
      <c r="I8" s="7"/>
      <c r="J8" s="7"/>
      <c r="K8" s="7"/>
      <c r="L8" s="7"/>
      <c r="M8" s="7"/>
    </row>
    <row r="9" spans="2:17">
      <c r="B9" s="9" t="s">
        <v>12</v>
      </c>
      <c r="C9" s="10" t="s">
        <v>11</v>
      </c>
      <c r="D9" s="11" t="s">
        <v>11</v>
      </c>
      <c r="E9" s="12">
        <v>56</v>
      </c>
      <c r="F9" s="13" t="s">
        <v>11</v>
      </c>
      <c r="G9" s="13" t="s">
        <v>11</v>
      </c>
      <c r="H9" s="48"/>
      <c r="I9" s="7"/>
      <c r="J9" s="7"/>
      <c r="K9" s="7"/>
      <c r="L9" s="7"/>
      <c r="M9" s="7"/>
    </row>
    <row r="10" spans="2:17">
      <c r="B10" s="15" t="s">
        <v>13</v>
      </c>
      <c r="C10" s="16">
        <v>22</v>
      </c>
      <c r="D10" s="17">
        <v>377</v>
      </c>
      <c r="E10" s="18">
        <v>399</v>
      </c>
      <c r="F10" s="19">
        <f>C10/$E10*100</f>
        <v>5.5137844611528823</v>
      </c>
      <c r="G10" s="19">
        <f>D10/$E10*100</f>
        <v>94.486215538847119</v>
      </c>
      <c r="H10" s="48"/>
      <c r="I10" s="7"/>
      <c r="J10" s="7"/>
      <c r="K10" s="7"/>
      <c r="L10" s="7"/>
      <c r="M10" s="7"/>
    </row>
    <row r="11" spans="2:17">
      <c r="B11" s="20"/>
      <c r="C11" s="70" t="s">
        <v>14</v>
      </c>
      <c r="D11" s="71"/>
      <c r="E11" s="71"/>
      <c r="F11" s="71"/>
      <c r="G11" s="72"/>
      <c r="H11" s="48"/>
      <c r="I11" s="7"/>
      <c r="J11" s="7"/>
      <c r="K11" s="7"/>
      <c r="L11" s="7"/>
      <c r="M11" s="7"/>
    </row>
    <row r="12" spans="2:17">
      <c r="B12" s="9" t="s">
        <v>9</v>
      </c>
      <c r="C12" s="10">
        <v>45</v>
      </c>
      <c r="D12" s="11">
        <v>298</v>
      </c>
      <c r="E12" s="12">
        <v>343</v>
      </c>
      <c r="F12" s="13">
        <f>C12/$E12*100</f>
        <v>13.119533527696792</v>
      </c>
      <c r="G12" s="14">
        <f t="shared" ref="G12:G15" si="1">D12/$E12*100</f>
        <v>86.880466472303212</v>
      </c>
      <c r="H12" s="48"/>
      <c r="I12" s="7"/>
      <c r="J12" s="7"/>
      <c r="K12" s="7"/>
      <c r="L12" s="7"/>
      <c r="M12" s="7"/>
    </row>
    <row r="13" spans="2:17">
      <c r="B13" s="9" t="s">
        <v>10</v>
      </c>
      <c r="C13" s="10" t="s">
        <v>11</v>
      </c>
      <c r="D13" s="11" t="s">
        <v>11</v>
      </c>
      <c r="E13" s="12">
        <v>313</v>
      </c>
      <c r="F13" s="13" t="s">
        <v>11</v>
      </c>
      <c r="G13" s="14" t="s">
        <v>11</v>
      </c>
      <c r="H13" s="48"/>
      <c r="I13" s="7"/>
      <c r="J13" s="7"/>
      <c r="K13" s="7"/>
      <c r="L13" s="7"/>
      <c r="M13" s="7"/>
    </row>
    <row r="14" spans="2:17">
      <c r="B14" s="9" t="s">
        <v>12</v>
      </c>
      <c r="C14" s="10" t="s">
        <v>11</v>
      </c>
      <c r="D14" s="11" t="s">
        <v>11</v>
      </c>
      <c r="E14" s="12">
        <v>236</v>
      </c>
      <c r="F14" s="13" t="s">
        <v>11</v>
      </c>
      <c r="G14" s="14" t="s">
        <v>11</v>
      </c>
      <c r="H14" s="48"/>
      <c r="I14" s="7"/>
      <c r="J14" s="7"/>
      <c r="K14" s="7"/>
      <c r="L14" s="7"/>
      <c r="M14" s="7"/>
    </row>
    <row r="15" spans="2:17">
      <c r="B15" s="15" t="s">
        <v>13</v>
      </c>
      <c r="C15" s="16">
        <v>60</v>
      </c>
      <c r="D15" s="17">
        <v>832</v>
      </c>
      <c r="E15" s="18">
        <v>892</v>
      </c>
      <c r="F15" s="19">
        <f>C15/$E15*100</f>
        <v>6.7264573991031389</v>
      </c>
      <c r="G15" s="14">
        <f t="shared" si="1"/>
        <v>93.27354260089686</v>
      </c>
      <c r="H15" s="48"/>
      <c r="I15" s="7"/>
      <c r="J15" s="7"/>
      <c r="K15" s="7"/>
      <c r="L15" s="7"/>
      <c r="M15" s="7"/>
    </row>
    <row r="16" spans="2:17">
      <c r="B16" s="20"/>
      <c r="C16" s="71" t="s">
        <v>15</v>
      </c>
      <c r="D16" s="71"/>
      <c r="E16" s="71"/>
      <c r="F16" s="71"/>
      <c r="G16" s="72"/>
      <c r="H16" s="48"/>
      <c r="I16" s="7"/>
      <c r="J16" s="7"/>
      <c r="K16" s="7"/>
      <c r="L16" s="7"/>
      <c r="M16" s="7"/>
    </row>
    <row r="17" spans="2:13">
      <c r="B17" s="21" t="s">
        <v>9</v>
      </c>
      <c r="C17" s="22" t="s">
        <v>16</v>
      </c>
      <c r="D17" s="23" t="s">
        <v>16</v>
      </c>
      <c r="E17" s="24" t="s">
        <v>16</v>
      </c>
      <c r="F17" s="14" t="s">
        <v>16</v>
      </c>
      <c r="G17" s="14" t="s">
        <v>16</v>
      </c>
      <c r="H17" s="48"/>
      <c r="I17" s="7"/>
      <c r="J17" s="7"/>
      <c r="K17" s="7"/>
      <c r="L17" s="7"/>
      <c r="M17" s="7"/>
    </row>
    <row r="18" spans="2:13">
      <c r="B18" s="9" t="s">
        <v>10</v>
      </c>
      <c r="C18" s="10" t="s">
        <v>16</v>
      </c>
      <c r="D18" s="11" t="s">
        <v>16</v>
      </c>
      <c r="E18" s="12" t="s">
        <v>16</v>
      </c>
      <c r="F18" s="14" t="s">
        <v>16</v>
      </c>
      <c r="G18" s="14" t="s">
        <v>16</v>
      </c>
      <c r="H18" s="48"/>
      <c r="I18" s="7"/>
      <c r="J18" s="7"/>
      <c r="K18" s="7"/>
      <c r="L18" s="7"/>
      <c r="M18" s="7"/>
    </row>
    <row r="19" spans="2:13">
      <c r="B19" s="9" t="s">
        <v>12</v>
      </c>
      <c r="C19" s="10" t="s">
        <v>16</v>
      </c>
      <c r="D19" s="11" t="s">
        <v>16</v>
      </c>
      <c r="E19" s="12" t="s">
        <v>16</v>
      </c>
      <c r="F19" s="13" t="s">
        <v>16</v>
      </c>
      <c r="G19" s="14" t="s">
        <v>16</v>
      </c>
      <c r="H19" s="48"/>
      <c r="I19" s="7"/>
      <c r="J19" s="7"/>
      <c r="K19" s="7"/>
      <c r="L19" s="7"/>
      <c r="M19" s="7"/>
    </row>
    <row r="20" spans="2:13">
      <c r="B20" s="15" t="s">
        <v>13</v>
      </c>
      <c r="C20" s="16" t="s">
        <v>16</v>
      </c>
      <c r="D20" s="17" t="s">
        <v>16</v>
      </c>
      <c r="E20" s="18" t="s">
        <v>16</v>
      </c>
      <c r="F20" s="19" t="s">
        <v>16</v>
      </c>
      <c r="G20" s="14" t="s">
        <v>16</v>
      </c>
      <c r="H20" s="48"/>
      <c r="I20" s="7"/>
      <c r="J20" s="7"/>
      <c r="K20" s="7"/>
      <c r="L20" s="7"/>
      <c r="M20" s="7"/>
    </row>
    <row r="21" spans="2:13">
      <c r="B21" s="9"/>
      <c r="C21" s="70" t="s">
        <v>17</v>
      </c>
      <c r="D21" s="71"/>
      <c r="E21" s="71"/>
      <c r="F21" s="71"/>
      <c r="G21" s="72"/>
      <c r="H21" s="48"/>
      <c r="I21" s="7"/>
      <c r="J21" s="7"/>
      <c r="K21" s="7"/>
      <c r="L21" s="7"/>
      <c r="M21" s="7"/>
    </row>
    <row r="22" spans="2:13">
      <c r="B22" s="9" t="s">
        <v>9</v>
      </c>
      <c r="C22" s="10">
        <v>19</v>
      </c>
      <c r="D22" s="11">
        <v>26</v>
      </c>
      <c r="E22" s="12">
        <v>45</v>
      </c>
      <c r="F22" s="13">
        <f t="shared" ref="F22:G25" si="2">C22/$E22*100</f>
        <v>42.222222222222221</v>
      </c>
      <c r="G22" s="14">
        <f t="shared" si="2"/>
        <v>57.777777777777771</v>
      </c>
      <c r="H22" s="48"/>
      <c r="I22" s="7"/>
      <c r="J22" s="7"/>
      <c r="K22" s="7"/>
      <c r="L22" s="7"/>
      <c r="M22" s="7"/>
    </row>
    <row r="23" spans="2:13">
      <c r="B23" s="9" t="s">
        <v>10</v>
      </c>
      <c r="C23" s="10">
        <v>6</v>
      </c>
      <c r="D23" s="11">
        <v>38</v>
      </c>
      <c r="E23" s="12">
        <v>44</v>
      </c>
      <c r="F23" s="13">
        <f t="shared" si="2"/>
        <v>13.636363636363635</v>
      </c>
      <c r="G23" s="14">
        <f t="shared" si="2"/>
        <v>86.36363636363636</v>
      </c>
      <c r="H23" s="48"/>
      <c r="I23" s="7"/>
      <c r="J23" s="7"/>
      <c r="K23" s="7"/>
      <c r="L23" s="7"/>
      <c r="M23" s="7"/>
    </row>
    <row r="24" spans="2:13">
      <c r="B24" s="9" t="s">
        <v>12</v>
      </c>
      <c r="C24" s="10">
        <v>25</v>
      </c>
      <c r="D24" s="11">
        <v>281</v>
      </c>
      <c r="E24" s="12">
        <v>306</v>
      </c>
      <c r="F24" s="13">
        <f t="shared" si="2"/>
        <v>8.1699346405228752</v>
      </c>
      <c r="G24" s="14">
        <f t="shared" si="2"/>
        <v>91.830065359477118</v>
      </c>
      <c r="H24" s="48"/>
      <c r="I24" s="7"/>
      <c r="J24" s="7"/>
      <c r="K24" s="7"/>
      <c r="L24" s="7"/>
      <c r="M24" s="7"/>
    </row>
    <row r="25" spans="2:13">
      <c r="B25" s="15" t="s">
        <v>13</v>
      </c>
      <c r="C25" s="16">
        <v>50</v>
      </c>
      <c r="D25" s="17">
        <v>345</v>
      </c>
      <c r="E25" s="18">
        <v>395</v>
      </c>
      <c r="F25" s="19">
        <f t="shared" si="2"/>
        <v>12.658227848101266</v>
      </c>
      <c r="G25" s="19">
        <f t="shared" si="2"/>
        <v>87.341772151898738</v>
      </c>
      <c r="H25" s="48"/>
      <c r="I25" s="7"/>
      <c r="J25" s="7"/>
      <c r="K25" s="7"/>
      <c r="L25" s="7"/>
      <c r="M25" s="7"/>
    </row>
    <row r="26" spans="2:13">
      <c r="B26" s="9"/>
      <c r="C26" s="85" t="s">
        <v>18</v>
      </c>
      <c r="D26" s="86"/>
      <c r="E26" s="86"/>
      <c r="F26" s="86"/>
      <c r="G26" s="87"/>
      <c r="H26" s="48"/>
      <c r="I26" s="7"/>
      <c r="J26" s="7"/>
      <c r="K26" s="7"/>
      <c r="L26" s="7"/>
      <c r="M26" s="7"/>
    </row>
    <row r="27" spans="2:13">
      <c r="B27" s="9" t="s">
        <v>9</v>
      </c>
      <c r="C27" s="10" t="s">
        <v>11</v>
      </c>
      <c r="D27" s="11" t="s">
        <v>11</v>
      </c>
      <c r="E27" s="12" t="s">
        <v>11</v>
      </c>
      <c r="F27" s="13" t="s">
        <v>11</v>
      </c>
      <c r="G27" s="14" t="s">
        <v>11</v>
      </c>
      <c r="H27" s="48"/>
      <c r="K27" s="7"/>
      <c r="L27" s="7"/>
      <c r="M27" s="7"/>
    </row>
    <row r="28" spans="2:13">
      <c r="B28" s="9" t="s">
        <v>10</v>
      </c>
      <c r="C28" s="10" t="s">
        <v>11</v>
      </c>
      <c r="D28" s="11" t="s">
        <v>11</v>
      </c>
      <c r="E28" s="12" t="s">
        <v>11</v>
      </c>
      <c r="F28" s="13" t="s">
        <v>11</v>
      </c>
      <c r="G28" s="14" t="s">
        <v>11</v>
      </c>
      <c r="H28" s="48"/>
      <c r="K28" s="7"/>
      <c r="L28" s="7"/>
      <c r="M28" s="7"/>
    </row>
    <row r="29" spans="2:13">
      <c r="B29" s="9" t="s">
        <v>12</v>
      </c>
      <c r="C29" s="10" t="s">
        <v>11</v>
      </c>
      <c r="D29" s="11" t="s">
        <v>11</v>
      </c>
      <c r="E29" s="12" t="s">
        <v>11</v>
      </c>
      <c r="F29" s="13" t="s">
        <v>11</v>
      </c>
      <c r="G29" s="14" t="s">
        <v>11</v>
      </c>
      <c r="H29" s="48"/>
      <c r="K29" s="7"/>
      <c r="L29" s="7"/>
      <c r="M29" s="7"/>
    </row>
    <row r="30" spans="2:13">
      <c r="B30" s="15" t="s">
        <v>13</v>
      </c>
      <c r="C30" s="16" t="s">
        <v>11</v>
      </c>
      <c r="D30" s="17" t="s">
        <v>11</v>
      </c>
      <c r="E30" s="18">
        <v>21</v>
      </c>
      <c r="F30" s="19" t="s">
        <v>11</v>
      </c>
      <c r="G30" s="19" t="s">
        <v>11</v>
      </c>
      <c r="H30" s="48"/>
      <c r="K30" s="7"/>
      <c r="L30" s="7"/>
      <c r="M30" s="7"/>
    </row>
    <row r="31" spans="2:13">
      <c r="B31" s="9"/>
      <c r="C31" s="85" t="s">
        <v>19</v>
      </c>
      <c r="D31" s="86"/>
      <c r="E31" s="86"/>
      <c r="F31" s="86"/>
      <c r="G31" s="87"/>
      <c r="H31" s="48"/>
      <c r="K31" s="7"/>
      <c r="L31" s="7"/>
      <c r="M31" s="7"/>
    </row>
    <row r="32" spans="2:13">
      <c r="B32" s="21" t="s">
        <v>9</v>
      </c>
      <c r="C32" s="25" t="s">
        <v>11</v>
      </c>
      <c r="D32" s="23" t="s">
        <v>11</v>
      </c>
      <c r="E32" s="26" t="s">
        <v>11</v>
      </c>
      <c r="F32" s="14" t="s">
        <v>11</v>
      </c>
      <c r="G32" s="14" t="s">
        <v>11</v>
      </c>
      <c r="H32" s="48"/>
      <c r="K32" s="7"/>
      <c r="L32" s="7"/>
      <c r="M32" s="7"/>
    </row>
    <row r="33" spans="2:13">
      <c r="B33" s="21" t="s">
        <v>10</v>
      </c>
      <c r="C33" s="27" t="s">
        <v>11</v>
      </c>
      <c r="D33" s="28" t="s">
        <v>11</v>
      </c>
      <c r="E33" s="24" t="s">
        <v>11</v>
      </c>
      <c r="F33" s="13" t="s">
        <v>11</v>
      </c>
      <c r="G33" s="14" t="s">
        <v>11</v>
      </c>
      <c r="H33" s="48"/>
      <c r="K33" s="7"/>
      <c r="L33" s="7"/>
      <c r="M33" s="7"/>
    </row>
    <row r="34" spans="2:13">
      <c r="B34" s="9" t="s">
        <v>12</v>
      </c>
      <c r="C34" s="10" t="s">
        <v>11</v>
      </c>
      <c r="D34" s="11" t="s">
        <v>11</v>
      </c>
      <c r="E34" s="12" t="s">
        <v>11</v>
      </c>
      <c r="F34" s="13" t="s">
        <v>11</v>
      </c>
      <c r="G34" s="14" t="s">
        <v>11</v>
      </c>
      <c r="H34" s="48"/>
      <c r="K34" s="7"/>
      <c r="L34" s="7"/>
      <c r="M34" s="7"/>
    </row>
    <row r="35" spans="2:13">
      <c r="B35" s="15" t="s">
        <v>13</v>
      </c>
      <c r="C35" s="10" t="s">
        <v>11</v>
      </c>
      <c r="D35" s="11" t="s">
        <v>11</v>
      </c>
      <c r="E35" s="12">
        <v>8</v>
      </c>
      <c r="F35" s="13" t="s">
        <v>11</v>
      </c>
      <c r="G35" s="14" t="s">
        <v>11</v>
      </c>
      <c r="H35" s="48"/>
      <c r="K35" s="7"/>
      <c r="L35" s="7"/>
      <c r="M35" s="7"/>
    </row>
    <row r="36" spans="2:13">
      <c r="B36" s="21"/>
      <c r="C36" s="70" t="s">
        <v>20</v>
      </c>
      <c r="D36" s="71"/>
      <c r="E36" s="71"/>
      <c r="F36" s="71"/>
      <c r="G36" s="72"/>
      <c r="H36" s="48"/>
      <c r="K36" s="7"/>
      <c r="L36" s="7"/>
      <c r="M36" s="7"/>
    </row>
    <row r="37" spans="2:13">
      <c r="B37" s="9" t="s">
        <v>9</v>
      </c>
      <c r="C37" s="10">
        <v>29</v>
      </c>
      <c r="D37" s="11">
        <v>64</v>
      </c>
      <c r="E37" s="12">
        <v>93</v>
      </c>
      <c r="F37" s="13">
        <f t="shared" ref="F37:G40" si="3">C37/$E37*100</f>
        <v>31.182795698924732</v>
      </c>
      <c r="G37" s="14">
        <f t="shared" si="3"/>
        <v>68.817204301075279</v>
      </c>
      <c r="H37" s="48"/>
      <c r="K37" s="7"/>
      <c r="L37" s="7"/>
      <c r="M37" s="7"/>
    </row>
    <row r="38" spans="2:13">
      <c r="B38" s="9" t="s">
        <v>10</v>
      </c>
      <c r="C38" s="10" t="s">
        <v>11</v>
      </c>
      <c r="D38" s="11" t="s">
        <v>11</v>
      </c>
      <c r="E38" s="12">
        <v>32</v>
      </c>
      <c r="F38" s="13" t="s">
        <v>11</v>
      </c>
      <c r="G38" s="14" t="s">
        <v>11</v>
      </c>
      <c r="H38" s="48"/>
      <c r="K38" s="7"/>
      <c r="L38" s="7"/>
      <c r="M38" s="7"/>
    </row>
    <row r="39" spans="2:13">
      <c r="B39" s="9" t="s">
        <v>12</v>
      </c>
      <c r="C39" s="10" t="s">
        <v>11</v>
      </c>
      <c r="D39" s="11" t="s">
        <v>11</v>
      </c>
      <c r="E39" s="12">
        <v>39</v>
      </c>
      <c r="F39" s="13" t="s">
        <v>11</v>
      </c>
      <c r="G39" s="14" t="s">
        <v>11</v>
      </c>
      <c r="H39" s="48"/>
      <c r="K39" s="7"/>
      <c r="L39" s="7"/>
      <c r="M39" s="7"/>
    </row>
    <row r="40" spans="2:13">
      <c r="B40" s="15" t="s">
        <v>13</v>
      </c>
      <c r="C40" s="16">
        <v>34</v>
      </c>
      <c r="D40" s="17">
        <v>130</v>
      </c>
      <c r="E40" s="18">
        <v>164</v>
      </c>
      <c r="F40" s="19">
        <f t="shared" si="3"/>
        <v>20.73170731707317</v>
      </c>
      <c r="G40" s="14">
        <f t="shared" si="3"/>
        <v>79.268292682926827</v>
      </c>
      <c r="H40" s="48"/>
      <c r="K40" s="7"/>
      <c r="L40" s="7"/>
      <c r="M40" s="7"/>
    </row>
    <row r="41" spans="2:13">
      <c r="B41" s="20"/>
      <c r="C41" s="70" t="s">
        <v>21</v>
      </c>
      <c r="D41" s="71"/>
      <c r="E41" s="71"/>
      <c r="F41" s="71"/>
      <c r="G41" s="72"/>
      <c r="H41" s="48"/>
      <c r="K41" s="7"/>
      <c r="L41" s="7"/>
      <c r="M41" s="7"/>
    </row>
    <row r="42" spans="2:13">
      <c r="B42" s="9" t="s">
        <v>9</v>
      </c>
      <c r="C42" s="10">
        <v>5</v>
      </c>
      <c r="D42" s="11">
        <v>8</v>
      </c>
      <c r="E42" s="12">
        <v>13</v>
      </c>
      <c r="F42" s="13">
        <f>(C42/E42*100)</f>
        <v>38.461538461538467</v>
      </c>
      <c r="G42" s="13">
        <f>(D42/E42*100)</f>
        <v>61.53846153846154</v>
      </c>
      <c r="H42" s="48"/>
      <c r="K42" s="7"/>
      <c r="L42" s="7"/>
      <c r="M42" s="7"/>
    </row>
    <row r="43" spans="2:13">
      <c r="B43" s="9" t="s">
        <v>10</v>
      </c>
      <c r="C43" s="10">
        <v>3</v>
      </c>
      <c r="D43" s="11">
        <v>17</v>
      </c>
      <c r="E43" s="12">
        <v>20</v>
      </c>
      <c r="F43" s="13">
        <f>(C43/E43*100)</f>
        <v>15</v>
      </c>
      <c r="G43" s="13">
        <f>(D43/E43*100)</f>
        <v>85</v>
      </c>
      <c r="H43" s="48"/>
      <c r="K43" s="7"/>
      <c r="L43" s="7"/>
      <c r="M43" s="7"/>
    </row>
    <row r="44" spans="2:13">
      <c r="B44" s="9" t="s">
        <v>12</v>
      </c>
      <c r="C44" s="10">
        <v>6</v>
      </c>
      <c r="D44" s="11">
        <v>131</v>
      </c>
      <c r="E44" s="12">
        <v>137</v>
      </c>
      <c r="F44" s="13">
        <f t="shared" ref="F44:G45" si="4">C44/$E44*100</f>
        <v>4.3795620437956204</v>
      </c>
      <c r="G44" s="14">
        <f t="shared" si="4"/>
        <v>95.620437956204384</v>
      </c>
      <c r="H44" s="48"/>
      <c r="K44" s="7"/>
      <c r="L44" s="7"/>
      <c r="M44" s="7"/>
    </row>
    <row r="45" spans="2:13">
      <c r="B45" s="15" t="s">
        <v>13</v>
      </c>
      <c r="C45" s="16">
        <v>14</v>
      </c>
      <c r="D45" s="17">
        <v>156</v>
      </c>
      <c r="E45" s="18">
        <v>170</v>
      </c>
      <c r="F45" s="19">
        <f t="shared" si="4"/>
        <v>8.235294117647058</v>
      </c>
      <c r="G45" s="14">
        <f t="shared" si="4"/>
        <v>91.764705882352942</v>
      </c>
      <c r="H45" s="48"/>
      <c r="K45" s="7"/>
      <c r="L45" s="7"/>
      <c r="M45" s="7"/>
    </row>
    <row r="46" spans="2:13">
      <c r="B46" s="20"/>
      <c r="C46" s="70" t="s">
        <v>22</v>
      </c>
      <c r="D46" s="71"/>
      <c r="E46" s="71"/>
      <c r="F46" s="71"/>
      <c r="G46" s="72"/>
      <c r="H46" s="48"/>
      <c r="K46" s="7"/>
      <c r="L46" s="7"/>
      <c r="M46" s="7"/>
    </row>
    <row r="47" spans="2:13">
      <c r="B47" s="9" t="s">
        <v>9</v>
      </c>
      <c r="C47" s="10">
        <v>208</v>
      </c>
      <c r="D47" s="11">
        <v>181</v>
      </c>
      <c r="E47" s="12">
        <v>389</v>
      </c>
      <c r="F47" s="13">
        <f t="shared" ref="F47:G50" si="5">C47/$E47*100</f>
        <v>53.470437017994854</v>
      </c>
      <c r="G47" s="14">
        <f t="shared" si="5"/>
        <v>46.529562982005139</v>
      </c>
      <c r="H47" s="48"/>
      <c r="K47" s="7"/>
      <c r="L47" s="7"/>
      <c r="M47" s="7"/>
    </row>
    <row r="48" spans="2:13">
      <c r="B48" s="9" t="s">
        <v>10</v>
      </c>
      <c r="C48" s="10">
        <v>26</v>
      </c>
      <c r="D48" s="11">
        <v>83</v>
      </c>
      <c r="E48" s="12">
        <v>109</v>
      </c>
      <c r="F48" s="13">
        <f t="shared" si="5"/>
        <v>23.853211009174313</v>
      </c>
      <c r="G48" s="14">
        <f t="shared" si="5"/>
        <v>76.146788990825684</v>
      </c>
      <c r="H48" s="48"/>
      <c r="K48" s="7"/>
      <c r="L48" s="7"/>
      <c r="M48" s="7"/>
    </row>
    <row r="49" spans="2:13">
      <c r="B49" s="9" t="s">
        <v>12</v>
      </c>
      <c r="C49" s="10">
        <v>13</v>
      </c>
      <c r="D49" s="11">
        <v>33</v>
      </c>
      <c r="E49" s="12">
        <v>46</v>
      </c>
      <c r="F49" s="13">
        <f t="shared" si="5"/>
        <v>28.260869565217391</v>
      </c>
      <c r="G49" s="14">
        <f t="shared" si="5"/>
        <v>71.739130434782609</v>
      </c>
      <c r="H49" s="48"/>
      <c r="K49" s="7"/>
      <c r="L49" s="7"/>
      <c r="M49" s="7"/>
    </row>
    <row r="50" spans="2:13">
      <c r="B50" s="15" t="s">
        <v>13</v>
      </c>
      <c r="C50" s="16">
        <v>247</v>
      </c>
      <c r="D50" s="17">
        <v>297</v>
      </c>
      <c r="E50" s="18">
        <v>544</v>
      </c>
      <c r="F50" s="19">
        <f t="shared" si="5"/>
        <v>45.404411764705884</v>
      </c>
      <c r="G50" s="14">
        <f t="shared" si="5"/>
        <v>54.595588235294116</v>
      </c>
      <c r="H50" s="48"/>
      <c r="K50" s="7"/>
      <c r="L50" s="7"/>
      <c r="M50" s="7"/>
    </row>
    <row r="51" spans="2:13">
      <c r="B51" s="20"/>
      <c r="C51" s="70" t="s">
        <v>23</v>
      </c>
      <c r="D51" s="71"/>
      <c r="E51" s="71"/>
      <c r="F51" s="71"/>
      <c r="G51" s="72"/>
      <c r="H51" s="48"/>
      <c r="K51" s="7"/>
      <c r="L51" s="7"/>
      <c r="M51" s="7"/>
    </row>
    <row r="52" spans="2:13">
      <c r="B52" s="9" t="s">
        <v>9</v>
      </c>
      <c r="C52" s="10" t="s">
        <v>11</v>
      </c>
      <c r="D52" s="11" t="s">
        <v>11</v>
      </c>
      <c r="E52" s="12">
        <v>45</v>
      </c>
      <c r="F52" s="13" t="s">
        <v>11</v>
      </c>
      <c r="G52" s="14" t="s">
        <v>11</v>
      </c>
      <c r="H52" s="48"/>
      <c r="K52" s="7"/>
      <c r="L52" s="7"/>
      <c r="M52" s="7"/>
    </row>
    <row r="53" spans="2:13">
      <c r="B53" s="9" t="s">
        <v>10</v>
      </c>
      <c r="C53" s="10" t="s">
        <v>11</v>
      </c>
      <c r="D53" s="11" t="s">
        <v>11</v>
      </c>
      <c r="E53" s="12" t="s">
        <v>11</v>
      </c>
      <c r="F53" s="13" t="s">
        <v>11</v>
      </c>
      <c r="G53" s="14" t="s">
        <v>11</v>
      </c>
      <c r="H53" s="48"/>
      <c r="K53" s="7"/>
      <c r="L53" s="7"/>
      <c r="M53" s="7"/>
    </row>
    <row r="54" spans="2:13">
      <c r="B54" s="9" t="s">
        <v>12</v>
      </c>
      <c r="C54" s="10" t="s">
        <v>11</v>
      </c>
      <c r="D54" s="11" t="s">
        <v>11</v>
      </c>
      <c r="E54" s="12" t="s">
        <v>11</v>
      </c>
      <c r="F54" s="13" t="s">
        <v>11</v>
      </c>
      <c r="G54" s="14" t="s">
        <v>11</v>
      </c>
      <c r="H54" s="48"/>
      <c r="K54" s="7"/>
      <c r="L54" s="7"/>
      <c r="M54" s="7"/>
    </row>
    <row r="55" spans="2:13">
      <c r="B55" s="15" t="s">
        <v>13</v>
      </c>
      <c r="C55" s="16">
        <v>24</v>
      </c>
      <c r="D55" s="17">
        <v>27</v>
      </c>
      <c r="E55" s="18">
        <v>51</v>
      </c>
      <c r="F55" s="19">
        <f t="shared" ref="F55:G55" si="6">C55/$E55*100</f>
        <v>47.058823529411761</v>
      </c>
      <c r="G55" s="14">
        <f t="shared" si="6"/>
        <v>52.941176470588239</v>
      </c>
      <c r="H55" s="48"/>
      <c r="K55" s="7"/>
      <c r="L55" s="7"/>
      <c r="M55" s="7"/>
    </row>
    <row r="56" spans="2:13">
      <c r="B56" s="20"/>
      <c r="C56" s="70" t="s">
        <v>24</v>
      </c>
      <c r="D56" s="71"/>
      <c r="E56" s="71"/>
      <c r="F56" s="71"/>
      <c r="G56" s="72"/>
      <c r="H56" s="48"/>
      <c r="K56" s="7"/>
      <c r="L56" s="7"/>
      <c r="M56" s="7"/>
    </row>
    <row r="57" spans="2:13">
      <c r="B57" s="9" t="s">
        <v>9</v>
      </c>
      <c r="C57" s="10" t="s">
        <v>11</v>
      </c>
      <c r="D57" s="11" t="s">
        <v>11</v>
      </c>
      <c r="E57" s="12">
        <v>79</v>
      </c>
      <c r="F57" s="13" t="s">
        <v>11</v>
      </c>
      <c r="G57" s="14" t="s">
        <v>11</v>
      </c>
      <c r="H57" s="48"/>
      <c r="K57" s="7"/>
      <c r="L57" s="7"/>
      <c r="M57" s="7"/>
    </row>
    <row r="58" spans="2:13">
      <c r="B58" s="9" t="s">
        <v>10</v>
      </c>
      <c r="C58" s="10" t="s">
        <v>11</v>
      </c>
      <c r="D58" s="11" t="s">
        <v>11</v>
      </c>
      <c r="E58" s="12">
        <v>18</v>
      </c>
      <c r="F58" s="13" t="s">
        <v>11</v>
      </c>
      <c r="G58" s="14" t="s">
        <v>11</v>
      </c>
      <c r="H58" s="48"/>
      <c r="K58" s="7"/>
      <c r="L58" s="7"/>
      <c r="M58" s="7"/>
    </row>
    <row r="59" spans="2:13">
      <c r="B59" s="9" t="s">
        <v>12</v>
      </c>
      <c r="C59" s="10" t="s">
        <v>11</v>
      </c>
      <c r="D59" s="11" t="s">
        <v>11</v>
      </c>
      <c r="E59" s="12">
        <v>4</v>
      </c>
      <c r="F59" s="13" t="s">
        <v>11</v>
      </c>
      <c r="G59" s="14" t="s">
        <v>11</v>
      </c>
      <c r="H59" s="48"/>
      <c r="K59" s="7"/>
      <c r="L59" s="7"/>
      <c r="M59" s="7"/>
    </row>
    <row r="60" spans="2:13">
      <c r="B60" s="15" t="s">
        <v>13</v>
      </c>
      <c r="C60" s="16">
        <v>25</v>
      </c>
      <c r="D60" s="17">
        <v>76</v>
      </c>
      <c r="E60" s="18">
        <v>101</v>
      </c>
      <c r="F60" s="19">
        <f t="shared" ref="F60:G60" si="7">C60/$E60*100</f>
        <v>24.752475247524753</v>
      </c>
      <c r="G60" s="14">
        <f t="shared" si="7"/>
        <v>75.247524752475243</v>
      </c>
      <c r="H60" s="48"/>
      <c r="K60" s="7"/>
      <c r="L60" s="7"/>
      <c r="M60" s="7"/>
    </row>
    <row r="61" spans="2:13">
      <c r="B61" s="9"/>
      <c r="C61" s="70" t="s">
        <v>25</v>
      </c>
      <c r="D61" s="71"/>
      <c r="E61" s="71"/>
      <c r="F61" s="71"/>
      <c r="G61" s="72"/>
      <c r="H61" s="48"/>
      <c r="K61" s="7"/>
      <c r="L61" s="7"/>
      <c r="M61" s="7"/>
    </row>
    <row r="62" spans="2:13">
      <c r="B62" s="9" t="s">
        <v>9</v>
      </c>
      <c r="C62" s="10" t="s">
        <v>11</v>
      </c>
      <c r="D62" s="11" t="s">
        <v>11</v>
      </c>
      <c r="E62" s="12">
        <v>6</v>
      </c>
      <c r="F62" s="13" t="s">
        <v>11</v>
      </c>
      <c r="G62" s="14" t="s">
        <v>11</v>
      </c>
      <c r="H62" s="48"/>
      <c r="K62" s="7"/>
      <c r="L62" s="7"/>
      <c r="M62" s="7"/>
    </row>
    <row r="63" spans="2:13">
      <c r="B63" s="9" t="s">
        <v>10</v>
      </c>
      <c r="C63" s="10" t="s">
        <v>11</v>
      </c>
      <c r="D63" s="11" t="s">
        <v>11</v>
      </c>
      <c r="E63" s="12">
        <v>3</v>
      </c>
      <c r="F63" s="13" t="s">
        <v>11</v>
      </c>
      <c r="G63" s="14" t="s">
        <v>11</v>
      </c>
      <c r="H63" s="48"/>
      <c r="K63" s="7"/>
      <c r="L63" s="7"/>
      <c r="M63" s="7"/>
    </row>
    <row r="64" spans="2:13">
      <c r="B64" s="9" t="s">
        <v>12</v>
      </c>
      <c r="C64" s="10" t="s">
        <v>11</v>
      </c>
      <c r="D64" s="11" t="s">
        <v>11</v>
      </c>
      <c r="E64" s="12">
        <v>9</v>
      </c>
      <c r="F64" s="13" t="s">
        <v>11</v>
      </c>
      <c r="G64" s="14" t="s">
        <v>11</v>
      </c>
      <c r="H64" s="48"/>
      <c r="K64" s="7"/>
      <c r="L64" s="7"/>
      <c r="M64" s="7"/>
    </row>
    <row r="65" spans="2:13">
      <c r="B65" s="15" t="s">
        <v>13</v>
      </c>
      <c r="C65" s="10">
        <v>4</v>
      </c>
      <c r="D65" s="11">
        <v>14</v>
      </c>
      <c r="E65" s="12">
        <v>18</v>
      </c>
      <c r="F65" s="13">
        <f>C65/$E65*100</f>
        <v>22.222222222222221</v>
      </c>
      <c r="G65" s="13">
        <f>D65/$E65*100</f>
        <v>77.777777777777786</v>
      </c>
      <c r="H65" s="48"/>
      <c r="K65" s="7"/>
      <c r="L65" s="7"/>
      <c r="M65" s="7"/>
    </row>
    <row r="66" spans="2:13">
      <c r="B66" s="9"/>
      <c r="C66" s="70" t="s">
        <v>26</v>
      </c>
      <c r="D66" s="71"/>
      <c r="E66" s="71"/>
      <c r="F66" s="71"/>
      <c r="G66" s="72"/>
      <c r="H66" s="48"/>
      <c r="K66" s="7"/>
      <c r="L66" s="7"/>
      <c r="M66" s="7"/>
    </row>
    <row r="67" spans="2:13">
      <c r="B67" s="9" t="s">
        <v>9</v>
      </c>
      <c r="C67" s="25">
        <v>22</v>
      </c>
      <c r="D67" s="29">
        <v>37</v>
      </c>
      <c r="E67" s="26">
        <v>59</v>
      </c>
      <c r="F67" s="14">
        <f t="shared" ref="F67:G70" si="8">C67/$E67*100</f>
        <v>37.288135593220339</v>
      </c>
      <c r="G67" s="14">
        <f t="shared" si="8"/>
        <v>62.711864406779661</v>
      </c>
      <c r="H67" s="48"/>
      <c r="K67" s="7"/>
      <c r="L67" s="7"/>
      <c r="M67" s="7"/>
    </row>
    <row r="68" spans="2:13">
      <c r="B68" s="9" t="s">
        <v>10</v>
      </c>
      <c r="C68" s="10">
        <v>19</v>
      </c>
      <c r="D68" s="11">
        <v>72</v>
      </c>
      <c r="E68" s="12">
        <v>91</v>
      </c>
      <c r="F68" s="13">
        <f t="shared" si="8"/>
        <v>20.87912087912088</v>
      </c>
      <c r="G68" s="14">
        <f t="shared" si="8"/>
        <v>79.120879120879124</v>
      </c>
      <c r="H68" s="48"/>
      <c r="K68" s="7"/>
      <c r="L68" s="7"/>
      <c r="M68" s="7"/>
    </row>
    <row r="69" spans="2:13">
      <c r="B69" s="9" t="s">
        <v>12</v>
      </c>
      <c r="C69" s="10">
        <v>39</v>
      </c>
      <c r="D69" s="11">
        <v>512</v>
      </c>
      <c r="E69" s="12">
        <v>551</v>
      </c>
      <c r="F69" s="13">
        <f t="shared" si="8"/>
        <v>7.0780399274047179</v>
      </c>
      <c r="G69" s="14">
        <f t="shared" si="8"/>
        <v>92.921960072595283</v>
      </c>
      <c r="H69" s="48"/>
      <c r="K69" s="7"/>
      <c r="L69" s="7"/>
      <c r="M69" s="7"/>
    </row>
    <row r="70" spans="2:13">
      <c r="B70" s="15" t="s">
        <v>13</v>
      </c>
      <c r="C70" s="16">
        <v>80</v>
      </c>
      <c r="D70" s="17">
        <v>621</v>
      </c>
      <c r="E70" s="18">
        <v>701</v>
      </c>
      <c r="F70" s="19">
        <f t="shared" si="8"/>
        <v>11.412268188302425</v>
      </c>
      <c r="G70" s="19">
        <f t="shared" si="8"/>
        <v>88.58773181169758</v>
      </c>
      <c r="H70" s="48"/>
      <c r="K70" s="7"/>
      <c r="L70" s="7"/>
      <c r="M70" s="7"/>
    </row>
    <row r="71" spans="2:13">
      <c r="B71" s="9"/>
      <c r="C71" s="85" t="s">
        <v>27</v>
      </c>
      <c r="D71" s="86"/>
      <c r="E71" s="86"/>
      <c r="F71" s="86"/>
      <c r="G71" s="87"/>
      <c r="H71" s="48"/>
      <c r="K71" s="7"/>
      <c r="L71" s="7"/>
      <c r="M71" s="7"/>
    </row>
    <row r="72" spans="2:13">
      <c r="B72" s="21" t="s">
        <v>9</v>
      </c>
      <c r="C72" s="25">
        <v>12</v>
      </c>
      <c r="D72" s="30">
        <v>23</v>
      </c>
      <c r="E72" s="31">
        <v>35</v>
      </c>
      <c r="F72" s="32">
        <f t="shared" ref="F72:G75" si="9">C72/$E72*100</f>
        <v>34.285714285714285</v>
      </c>
      <c r="G72" s="13">
        <f t="shared" si="9"/>
        <v>65.714285714285708</v>
      </c>
      <c r="H72" s="48"/>
      <c r="K72" s="7"/>
      <c r="L72" s="7"/>
      <c r="M72" s="7"/>
    </row>
    <row r="73" spans="2:13">
      <c r="B73" s="21" t="s">
        <v>10</v>
      </c>
      <c r="C73" s="25">
        <v>12</v>
      </c>
      <c r="D73" s="33">
        <v>71</v>
      </c>
      <c r="E73" s="12">
        <v>83</v>
      </c>
      <c r="F73" s="13">
        <f t="shared" si="9"/>
        <v>14.457831325301203</v>
      </c>
      <c r="G73" s="14">
        <f t="shared" si="9"/>
        <v>85.542168674698786</v>
      </c>
      <c r="H73" s="48"/>
      <c r="K73" s="7"/>
      <c r="L73" s="7"/>
      <c r="M73" s="7"/>
    </row>
    <row r="74" spans="2:13">
      <c r="B74" s="9" t="s">
        <v>12</v>
      </c>
      <c r="C74" s="10">
        <v>14</v>
      </c>
      <c r="D74" s="11">
        <v>262</v>
      </c>
      <c r="E74" s="12">
        <v>276</v>
      </c>
      <c r="F74" s="13">
        <f t="shared" si="9"/>
        <v>5.0724637681159424</v>
      </c>
      <c r="G74" s="14">
        <f t="shared" si="9"/>
        <v>94.927536231884062</v>
      </c>
      <c r="H74" s="48"/>
      <c r="K74" s="7"/>
      <c r="L74" s="7"/>
      <c r="M74" s="7"/>
    </row>
    <row r="75" spans="2:13">
      <c r="B75" s="15" t="s">
        <v>13</v>
      </c>
      <c r="C75" s="16">
        <v>38</v>
      </c>
      <c r="D75" s="17">
        <v>356</v>
      </c>
      <c r="E75" s="18">
        <v>394</v>
      </c>
      <c r="F75" s="19">
        <f>C75/$E75*100</f>
        <v>9.6446700507614214</v>
      </c>
      <c r="G75" s="14">
        <f t="shared" si="9"/>
        <v>90.35532994923858</v>
      </c>
      <c r="H75" s="48"/>
      <c r="K75" s="7"/>
      <c r="L75" s="7"/>
      <c r="M75" s="7"/>
    </row>
    <row r="76" spans="2:13">
      <c r="B76" s="34"/>
      <c r="C76" s="91" t="s">
        <v>28</v>
      </c>
      <c r="D76" s="92"/>
      <c r="E76" s="92"/>
      <c r="F76" s="92"/>
      <c r="G76" s="93"/>
      <c r="H76" s="48"/>
      <c r="K76" s="7"/>
      <c r="L76" s="7"/>
      <c r="M76" s="7"/>
    </row>
    <row r="77" spans="2:13">
      <c r="B77" s="35" t="s">
        <v>9</v>
      </c>
      <c r="C77" s="36" t="s">
        <v>11</v>
      </c>
      <c r="D77" s="37" t="s">
        <v>11</v>
      </c>
      <c r="E77" s="38">
        <v>10</v>
      </c>
      <c r="F77" s="13" t="s">
        <v>11</v>
      </c>
      <c r="G77" s="14" t="s">
        <v>11</v>
      </c>
      <c r="H77" s="48"/>
      <c r="K77" s="7"/>
      <c r="L77" s="7"/>
      <c r="M77" s="7"/>
    </row>
    <row r="78" spans="2:13">
      <c r="B78" s="9" t="s">
        <v>10</v>
      </c>
      <c r="C78" s="10" t="s">
        <v>11</v>
      </c>
      <c r="D78" s="11" t="s">
        <v>11</v>
      </c>
      <c r="E78" s="12">
        <v>9</v>
      </c>
      <c r="F78" s="13" t="s">
        <v>11</v>
      </c>
      <c r="G78" s="14" t="s">
        <v>11</v>
      </c>
      <c r="H78" s="48"/>
      <c r="K78" s="7"/>
      <c r="L78" s="7"/>
      <c r="M78" s="7"/>
    </row>
    <row r="79" spans="2:13">
      <c r="B79" s="9" t="s">
        <v>12</v>
      </c>
      <c r="C79" s="10" t="s">
        <v>11</v>
      </c>
      <c r="D79" s="11" t="s">
        <v>11</v>
      </c>
      <c r="E79" s="12">
        <v>24</v>
      </c>
      <c r="F79" s="13" t="s">
        <v>11</v>
      </c>
      <c r="G79" s="14" t="s">
        <v>11</v>
      </c>
      <c r="H79" s="48"/>
      <c r="K79" s="7"/>
      <c r="L79" s="7"/>
      <c r="M79" s="7"/>
    </row>
    <row r="80" spans="2:13">
      <c r="B80" s="15" t="s">
        <v>29</v>
      </c>
      <c r="C80" s="16">
        <v>3</v>
      </c>
      <c r="D80" s="17">
        <v>40</v>
      </c>
      <c r="E80" s="18">
        <v>43</v>
      </c>
      <c r="F80" s="19">
        <f>C80/$E80*100</f>
        <v>6.9767441860465116</v>
      </c>
      <c r="G80" s="19">
        <f>D80/$E80*100</f>
        <v>93.023255813953483</v>
      </c>
      <c r="H80" s="48"/>
      <c r="K80" s="7"/>
      <c r="L80" s="7"/>
      <c r="M80" s="7"/>
    </row>
    <row r="81" spans="2:13">
      <c r="B81" s="20"/>
      <c r="C81" s="70" t="s">
        <v>30</v>
      </c>
      <c r="D81" s="71"/>
      <c r="E81" s="71"/>
      <c r="F81" s="71"/>
      <c r="G81" s="72"/>
      <c r="H81" s="48"/>
      <c r="K81" s="7"/>
      <c r="L81" s="7"/>
      <c r="M81" s="7"/>
    </row>
    <row r="82" spans="2:13">
      <c r="B82" s="9" t="s">
        <v>9</v>
      </c>
      <c r="C82" s="10" t="s">
        <v>16</v>
      </c>
      <c r="D82" s="11" t="s">
        <v>16</v>
      </c>
      <c r="E82" s="12" t="s">
        <v>16</v>
      </c>
      <c r="F82" s="13" t="s">
        <v>16</v>
      </c>
      <c r="G82" s="14" t="s">
        <v>16</v>
      </c>
      <c r="H82" s="48"/>
      <c r="K82" s="7"/>
      <c r="L82" s="7"/>
      <c r="M82" s="7"/>
    </row>
    <row r="83" spans="2:13">
      <c r="B83" s="9" t="s">
        <v>10</v>
      </c>
      <c r="C83" s="10" t="s">
        <v>16</v>
      </c>
      <c r="D83" s="11" t="s">
        <v>16</v>
      </c>
      <c r="E83" s="12" t="s">
        <v>16</v>
      </c>
      <c r="F83" s="13" t="s">
        <v>16</v>
      </c>
      <c r="G83" s="14" t="s">
        <v>16</v>
      </c>
      <c r="H83" s="48"/>
      <c r="K83" s="7"/>
      <c r="L83" s="7"/>
      <c r="M83" s="7"/>
    </row>
    <row r="84" spans="2:13">
      <c r="B84" s="9" t="s">
        <v>12</v>
      </c>
      <c r="C84" s="10" t="s">
        <v>16</v>
      </c>
      <c r="D84" s="11" t="s">
        <v>16</v>
      </c>
      <c r="E84" s="12" t="s">
        <v>16</v>
      </c>
      <c r="F84" s="13" t="s">
        <v>16</v>
      </c>
      <c r="G84" s="14" t="s">
        <v>16</v>
      </c>
      <c r="H84" s="48"/>
      <c r="K84" s="7"/>
      <c r="L84" s="7"/>
      <c r="M84" s="7"/>
    </row>
    <row r="85" spans="2:13">
      <c r="B85" s="15" t="s">
        <v>13</v>
      </c>
      <c r="C85" s="16" t="s">
        <v>16</v>
      </c>
      <c r="D85" s="17" t="s">
        <v>16</v>
      </c>
      <c r="E85" s="18" t="s">
        <v>16</v>
      </c>
      <c r="F85" s="19" t="s">
        <v>16</v>
      </c>
      <c r="G85" s="14" t="s">
        <v>16</v>
      </c>
      <c r="H85" s="48"/>
      <c r="K85" s="7"/>
      <c r="L85" s="7"/>
      <c r="M85" s="7"/>
    </row>
    <row r="86" spans="2:13">
      <c r="B86" s="20"/>
      <c r="C86" s="94" t="s">
        <v>52</v>
      </c>
      <c r="D86" s="95"/>
      <c r="E86" s="95"/>
      <c r="F86" s="95"/>
      <c r="G86" s="96"/>
      <c r="H86" s="48"/>
      <c r="K86" s="7"/>
      <c r="L86" s="7"/>
      <c r="M86" s="7"/>
    </row>
    <row r="87" spans="2:13">
      <c r="B87" s="9" t="s">
        <v>9</v>
      </c>
      <c r="C87" s="25">
        <f>SUM(C82,C72,C67,C42,C22,C17)</f>
        <v>58</v>
      </c>
      <c r="D87" s="25">
        <f>SUM(D82,D72,D67,D42,D22,D17)</f>
        <v>94</v>
      </c>
      <c r="E87" s="25">
        <f>SUM(C87:D87)</f>
        <v>152</v>
      </c>
      <c r="F87" s="13">
        <f t="shared" ref="F87:G90" si="10">C87/$E87*100</f>
        <v>38.15789473684211</v>
      </c>
      <c r="G87" s="14">
        <f t="shared" si="10"/>
        <v>61.842105263157897</v>
      </c>
      <c r="H87" s="48"/>
      <c r="K87" s="7"/>
      <c r="L87" s="7"/>
      <c r="M87" s="7"/>
    </row>
    <row r="88" spans="2:13">
      <c r="B88" s="9" t="s">
        <v>10</v>
      </c>
      <c r="C88" s="25">
        <f>SUM(C83,C73,C68,C43,C23,C18)</f>
        <v>40</v>
      </c>
      <c r="D88" s="25">
        <f t="shared" ref="D88" si="11">SUM(D83,D73,D68,D43,D23,D18)</f>
        <v>198</v>
      </c>
      <c r="E88" s="25">
        <f>SUM(C88:D88)</f>
        <v>238</v>
      </c>
      <c r="F88" s="13">
        <f t="shared" si="10"/>
        <v>16.806722689075631</v>
      </c>
      <c r="G88" s="14">
        <f t="shared" si="10"/>
        <v>83.193277310924373</v>
      </c>
      <c r="H88" s="48"/>
      <c r="K88" s="7"/>
      <c r="L88" s="7"/>
      <c r="M88" s="7"/>
    </row>
    <row r="89" spans="2:13">
      <c r="B89" s="9" t="s">
        <v>12</v>
      </c>
      <c r="C89" s="25">
        <f>SUM(C84,C74,C69,C44,C24,C19)</f>
        <v>84</v>
      </c>
      <c r="D89" s="25">
        <f>SUM(D84,D74,D69,D44,D24,D19)</f>
        <v>1186</v>
      </c>
      <c r="E89" s="25">
        <f>SUM(C89:D89)</f>
        <v>1270</v>
      </c>
      <c r="F89" s="13">
        <f>C89/$E89*100</f>
        <v>6.6141732283464565</v>
      </c>
      <c r="G89" s="14">
        <f t="shared" si="10"/>
        <v>93.385826771653541</v>
      </c>
      <c r="H89" s="48"/>
      <c r="K89" s="7"/>
      <c r="L89" s="7"/>
      <c r="M89" s="7"/>
    </row>
    <row r="90" spans="2:13">
      <c r="B90" s="15" t="s">
        <v>13</v>
      </c>
      <c r="C90" s="25">
        <f>SUM(C85,C75,C70,C45,C25,C20)</f>
        <v>182</v>
      </c>
      <c r="D90" s="25">
        <f t="shared" ref="D90" si="12">SUM(D85,D75,D70,D45,D25,D20)</f>
        <v>1478</v>
      </c>
      <c r="E90" s="25">
        <f>SUM(C90:D90)</f>
        <v>1660</v>
      </c>
      <c r="F90" s="19">
        <f t="shared" si="10"/>
        <v>10.963855421686747</v>
      </c>
      <c r="G90" s="14">
        <f t="shared" si="10"/>
        <v>89.036144578313241</v>
      </c>
      <c r="H90" s="48"/>
      <c r="K90" s="7"/>
      <c r="L90" s="7"/>
      <c r="M90" s="7"/>
    </row>
    <row r="91" spans="2:13">
      <c r="B91" s="20"/>
      <c r="C91" s="94" t="s">
        <v>32</v>
      </c>
      <c r="D91" s="95"/>
      <c r="E91" s="95"/>
      <c r="F91" s="95"/>
      <c r="G91" s="96"/>
      <c r="H91" s="48"/>
      <c r="K91" s="7"/>
      <c r="L91" s="7"/>
      <c r="M91" s="7"/>
    </row>
    <row r="92" spans="2:13">
      <c r="B92" s="9" t="s">
        <v>9</v>
      </c>
      <c r="C92" s="39">
        <f>SUM(C7,C12,C27,C32,C37,C47,C52,C57,C62,C77)</f>
        <v>297</v>
      </c>
      <c r="D92" s="39">
        <f>SUM(D7,D12,D27,D32,D37,D47,D52,D57,D62,D77)</f>
        <v>774</v>
      </c>
      <c r="E92" s="39">
        <f>SUM(C92:D92)</f>
        <v>1071</v>
      </c>
      <c r="F92" s="13">
        <f>C92/$E92*100</f>
        <v>27.731092436974791</v>
      </c>
      <c r="G92" s="14">
        <f t="shared" ref="F92:G95" si="13">D92/$E92*100</f>
        <v>72.268907563025209</v>
      </c>
      <c r="H92" s="48"/>
      <c r="K92" s="7"/>
      <c r="L92" s="7"/>
      <c r="M92" s="7"/>
    </row>
    <row r="93" spans="2:13">
      <c r="B93" s="9" t="s">
        <v>10</v>
      </c>
      <c r="C93" s="39">
        <f t="shared" ref="C93:D95" si="14">SUM(C8,C13,C28,C33,C38,C48,C53,C58,C63,C78)</f>
        <v>26</v>
      </c>
      <c r="D93" s="39">
        <f t="shared" si="14"/>
        <v>83</v>
      </c>
      <c r="E93" s="39">
        <f>SUM(C93:D93)</f>
        <v>109</v>
      </c>
      <c r="F93" s="13">
        <f t="shared" si="13"/>
        <v>23.853211009174313</v>
      </c>
      <c r="G93" s="14">
        <f t="shared" si="13"/>
        <v>76.146788990825684</v>
      </c>
      <c r="H93" s="48"/>
      <c r="K93" s="7"/>
      <c r="L93" s="7"/>
      <c r="M93" s="7"/>
    </row>
    <row r="94" spans="2:13">
      <c r="B94" s="9" t="s">
        <v>12</v>
      </c>
      <c r="C94" s="39">
        <f t="shared" si="14"/>
        <v>13</v>
      </c>
      <c r="D94" s="39">
        <f t="shared" si="14"/>
        <v>33</v>
      </c>
      <c r="E94" s="39">
        <f>SUM(C94:D94)</f>
        <v>46</v>
      </c>
      <c r="F94" s="13">
        <f t="shared" si="13"/>
        <v>28.260869565217391</v>
      </c>
      <c r="G94" s="14">
        <f t="shared" si="13"/>
        <v>71.739130434782609</v>
      </c>
      <c r="H94" s="48"/>
      <c r="K94" s="7"/>
      <c r="L94" s="7"/>
      <c r="M94" s="7"/>
    </row>
    <row r="95" spans="2:13">
      <c r="B95" s="15" t="s">
        <v>13</v>
      </c>
      <c r="C95" s="40">
        <f>SUM(C10,C15,C30,C35,C40,C50,C55,C60,C65,C80)</f>
        <v>419</v>
      </c>
      <c r="D95" s="40">
        <f t="shared" si="14"/>
        <v>1793</v>
      </c>
      <c r="E95" s="40">
        <f>SUM(C95:D95)</f>
        <v>2212</v>
      </c>
      <c r="F95" s="19">
        <f t="shared" si="13"/>
        <v>18.942133815551536</v>
      </c>
      <c r="G95" s="19">
        <f t="shared" si="13"/>
        <v>81.057866184448471</v>
      </c>
      <c r="H95" s="48"/>
      <c r="K95" s="7"/>
      <c r="L95" s="7"/>
      <c r="M95" s="7"/>
    </row>
    <row r="96" spans="2:13">
      <c r="B96" s="21"/>
      <c r="C96" s="97" t="s">
        <v>33</v>
      </c>
      <c r="D96" s="98"/>
      <c r="E96" s="98"/>
      <c r="F96" s="98"/>
      <c r="G96" s="99"/>
      <c r="H96" s="48"/>
      <c r="K96" s="7"/>
      <c r="L96" s="7"/>
      <c r="M96" s="7"/>
    </row>
    <row r="97" spans="2:13">
      <c r="B97" s="9" t="s">
        <v>9</v>
      </c>
      <c r="C97" s="41">
        <v>411</v>
      </c>
      <c r="D97" s="41">
        <v>966</v>
      </c>
      <c r="E97" s="41">
        <v>1377</v>
      </c>
      <c r="F97" s="42">
        <f t="shared" ref="F97:G100" si="15">C97/$E97*100</f>
        <v>29.847494553376908</v>
      </c>
      <c r="G97" s="43">
        <f t="shared" si="15"/>
        <v>70.152505446623096</v>
      </c>
      <c r="H97" s="48"/>
      <c r="K97" s="7"/>
      <c r="L97" s="7"/>
      <c r="M97" s="7"/>
    </row>
    <row r="98" spans="2:13">
      <c r="B98" s="9" t="s">
        <v>10</v>
      </c>
      <c r="C98" s="41">
        <v>92</v>
      </c>
      <c r="D98" s="41">
        <v>737</v>
      </c>
      <c r="E98" s="41">
        <v>829</v>
      </c>
      <c r="F98" s="42">
        <f t="shared" si="15"/>
        <v>11.097708082026537</v>
      </c>
      <c r="G98" s="43">
        <f t="shared" si="15"/>
        <v>88.902291917973457</v>
      </c>
      <c r="H98" s="48"/>
      <c r="K98" s="7"/>
      <c r="L98" s="7"/>
      <c r="M98" s="7"/>
    </row>
    <row r="99" spans="2:13">
      <c r="B99" s="9" t="s">
        <v>12</v>
      </c>
      <c r="C99" s="41">
        <v>108</v>
      </c>
      <c r="D99" s="41">
        <v>1587</v>
      </c>
      <c r="E99" s="41">
        <v>1695</v>
      </c>
      <c r="F99" s="42">
        <f t="shared" si="15"/>
        <v>6.3716814159292037</v>
      </c>
      <c r="G99" s="43">
        <f t="shared" si="15"/>
        <v>93.628318584070797</v>
      </c>
      <c r="H99" s="48"/>
      <c r="K99" s="7"/>
      <c r="L99" s="7"/>
      <c r="M99" s="7"/>
    </row>
    <row r="100" spans="2:13">
      <c r="B100" s="15" t="s">
        <v>13</v>
      </c>
      <c r="C100" s="44">
        <v>611</v>
      </c>
      <c r="D100" s="44">
        <v>3290</v>
      </c>
      <c r="E100" s="44">
        <v>3901</v>
      </c>
      <c r="F100" s="45">
        <f t="shared" si="15"/>
        <v>15.66265060240964</v>
      </c>
      <c r="G100" s="45">
        <f t="shared" si="15"/>
        <v>84.337349397590373</v>
      </c>
      <c r="H100" s="48"/>
      <c r="K100" s="7"/>
      <c r="L100" s="7"/>
      <c r="M100" s="7"/>
    </row>
    <row r="101" spans="2:13">
      <c r="B101" s="88" t="s">
        <v>34</v>
      </c>
      <c r="C101" s="88"/>
      <c r="D101" s="88"/>
      <c r="E101" s="88"/>
      <c r="F101" s="88"/>
      <c r="G101" s="88"/>
    </row>
    <row r="102" spans="2:13">
      <c r="B102" s="89" t="s">
        <v>35</v>
      </c>
      <c r="C102" s="89"/>
      <c r="D102" s="89"/>
      <c r="E102" s="89"/>
      <c r="F102" s="89"/>
      <c r="G102" s="89"/>
    </row>
    <row r="103" spans="2:13" ht="42" customHeight="1">
      <c r="B103" s="90" t="s">
        <v>36</v>
      </c>
      <c r="C103" s="90"/>
      <c r="D103" s="90"/>
      <c r="E103" s="90"/>
      <c r="F103" s="90"/>
      <c r="G103" s="90"/>
    </row>
    <row r="104" spans="2:13" ht="19.5" customHeight="1">
      <c r="B104" s="100" t="s">
        <v>37</v>
      </c>
      <c r="C104" s="100"/>
      <c r="D104" s="100"/>
      <c r="E104" s="100"/>
      <c r="F104" s="100"/>
      <c r="G104" s="100"/>
    </row>
    <row r="105" spans="2:13" ht="45" customHeight="1">
      <c r="B105" s="90" t="s">
        <v>54</v>
      </c>
      <c r="C105" s="90"/>
      <c r="D105" s="90"/>
      <c r="E105" s="90"/>
      <c r="F105" s="90"/>
      <c r="G105" s="90"/>
    </row>
  </sheetData>
  <mergeCells count="29">
    <mergeCell ref="C36:G36"/>
    <mergeCell ref="B2:G2"/>
    <mergeCell ref="B3:B5"/>
    <mergeCell ref="C3:G3"/>
    <mergeCell ref="C5:E5"/>
    <mergeCell ref="F5:G5"/>
    <mergeCell ref="C6:G6"/>
    <mergeCell ref="C11:G11"/>
    <mergeCell ref="C16:G16"/>
    <mergeCell ref="C21:G21"/>
    <mergeCell ref="C26:G26"/>
    <mergeCell ref="C31:G31"/>
    <mergeCell ref="C96:G96"/>
    <mergeCell ref="C41:G41"/>
    <mergeCell ref="C46:G46"/>
    <mergeCell ref="C51:G51"/>
    <mergeCell ref="C56:G56"/>
    <mergeCell ref="C61:G61"/>
    <mergeCell ref="C66:G66"/>
    <mergeCell ref="C71:G71"/>
    <mergeCell ref="C76:G76"/>
    <mergeCell ref="C81:G81"/>
    <mergeCell ref="C86:G86"/>
    <mergeCell ref="C91:G91"/>
    <mergeCell ref="B101:G101"/>
    <mergeCell ref="B102:G102"/>
    <mergeCell ref="B103:G103"/>
    <mergeCell ref="B104:G104"/>
    <mergeCell ref="B105:G10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A55D-2114-4708-AD8A-42807C61DAD6}">
  <sheetPr published="0"/>
  <dimension ref="B2:Q106"/>
  <sheetViews>
    <sheetView topLeftCell="A31" workbookViewId="0">
      <selection activeCell="F89" sqref="F89"/>
    </sheetView>
  </sheetViews>
  <sheetFormatPr baseColWidth="10" defaultColWidth="10.44140625" defaultRowHeight="14.4"/>
  <cols>
    <col min="2" max="2" width="17.109375" customWidth="1"/>
    <col min="3" max="3" width="17.88671875" customWidth="1"/>
    <col min="4" max="4" width="18.6640625" customWidth="1"/>
    <col min="5" max="5" width="17.44140625" customWidth="1"/>
    <col min="6" max="6" width="18.44140625" customWidth="1"/>
    <col min="7" max="7" width="18.33203125" customWidth="1"/>
    <col min="8" max="17" width="17.44140625" customWidth="1"/>
    <col min="18" max="20" width="14.44140625" customWidth="1"/>
  </cols>
  <sheetData>
    <row r="2" spans="2:17" ht="31.35" customHeight="1">
      <c r="B2" s="73" t="s">
        <v>47</v>
      </c>
      <c r="C2" s="73"/>
      <c r="D2" s="73"/>
      <c r="E2" s="73"/>
      <c r="F2" s="73"/>
      <c r="G2" s="73"/>
      <c r="H2" s="1"/>
      <c r="I2" s="1"/>
      <c r="J2" s="1"/>
      <c r="K2" s="1"/>
      <c r="L2" s="1"/>
      <c r="M2" s="1"/>
      <c r="N2" s="1"/>
      <c r="O2" s="1"/>
      <c r="P2" s="1"/>
      <c r="Q2" s="1"/>
    </row>
    <row r="3" spans="2:17" ht="15.6" customHeight="1">
      <c r="B3" s="74" t="s">
        <v>1</v>
      </c>
      <c r="C3" s="77" t="s">
        <v>2</v>
      </c>
      <c r="D3" s="78"/>
      <c r="E3" s="78"/>
      <c r="F3" s="78"/>
      <c r="G3" s="79"/>
      <c r="H3" s="7"/>
      <c r="I3" s="7"/>
      <c r="J3" s="7"/>
      <c r="K3" s="7"/>
      <c r="L3" s="7"/>
      <c r="M3" s="7"/>
    </row>
    <row r="4" spans="2:17" ht="48" customHeight="1">
      <c r="B4" s="75"/>
      <c r="C4" s="2" t="s">
        <v>3</v>
      </c>
      <c r="D4" s="3" t="s">
        <v>4</v>
      </c>
      <c r="E4" s="4" t="s">
        <v>5</v>
      </c>
      <c r="F4" s="5" t="s">
        <v>3</v>
      </c>
      <c r="G4" s="6" t="s">
        <v>4</v>
      </c>
      <c r="H4" s="7"/>
      <c r="I4" s="7"/>
      <c r="J4" s="7"/>
      <c r="K4" s="7"/>
      <c r="L4" s="7"/>
      <c r="M4" s="7"/>
    </row>
    <row r="5" spans="2:17" ht="19.350000000000001" customHeight="1">
      <c r="B5" s="76"/>
      <c r="C5" s="80" t="s">
        <v>6</v>
      </c>
      <c r="D5" s="81"/>
      <c r="E5" s="82"/>
      <c r="F5" s="83" t="s">
        <v>7</v>
      </c>
      <c r="G5" s="84"/>
      <c r="H5" s="7"/>
      <c r="I5" s="7"/>
      <c r="J5" s="7"/>
      <c r="K5" s="7"/>
      <c r="L5" s="7"/>
      <c r="M5" s="7"/>
    </row>
    <row r="6" spans="2:17">
      <c r="B6" s="8"/>
      <c r="C6" s="70" t="s">
        <v>8</v>
      </c>
      <c r="D6" s="71"/>
      <c r="E6" s="71"/>
      <c r="F6" s="71"/>
      <c r="G6" s="72"/>
      <c r="H6" s="7"/>
      <c r="I6" s="7"/>
      <c r="J6" s="7"/>
      <c r="K6" s="7"/>
      <c r="L6" s="7"/>
      <c r="M6" s="7"/>
    </row>
    <row r="7" spans="2:17">
      <c r="B7" s="9" t="s">
        <v>9</v>
      </c>
      <c r="C7" s="10" t="s">
        <v>11</v>
      </c>
      <c r="D7" s="11" t="s">
        <v>11</v>
      </c>
      <c r="E7" s="12">
        <v>265</v>
      </c>
      <c r="F7" s="13" t="s">
        <v>11</v>
      </c>
      <c r="G7" s="14" t="s">
        <v>11</v>
      </c>
      <c r="H7" s="48"/>
      <c r="I7" s="7"/>
      <c r="J7" s="7"/>
      <c r="K7" s="7"/>
      <c r="L7" s="7"/>
      <c r="M7" s="7"/>
    </row>
    <row r="8" spans="2:17">
      <c r="B8" s="9" t="s">
        <v>10</v>
      </c>
      <c r="C8" s="10" t="s">
        <v>11</v>
      </c>
      <c r="D8" s="11" t="s">
        <v>11</v>
      </c>
      <c r="E8" s="12">
        <v>90</v>
      </c>
      <c r="F8" s="13" t="s">
        <v>11</v>
      </c>
      <c r="G8" s="14" t="s">
        <v>11</v>
      </c>
      <c r="H8" s="48"/>
      <c r="I8" s="7"/>
      <c r="J8" s="7"/>
      <c r="K8" s="7"/>
      <c r="L8" s="7"/>
      <c r="M8" s="7"/>
    </row>
    <row r="9" spans="2:17">
      <c r="B9" s="9" t="s">
        <v>12</v>
      </c>
      <c r="C9" s="10" t="s">
        <v>11</v>
      </c>
      <c r="D9" s="11" t="s">
        <v>11</v>
      </c>
      <c r="E9" s="12">
        <v>46</v>
      </c>
      <c r="F9" s="13" t="s">
        <v>11</v>
      </c>
      <c r="G9" s="14" t="s">
        <v>11</v>
      </c>
      <c r="H9" s="48"/>
      <c r="I9" s="7"/>
      <c r="J9" s="7"/>
      <c r="K9" s="7"/>
      <c r="L9" s="7"/>
      <c r="M9" s="7"/>
    </row>
    <row r="10" spans="2:17">
      <c r="B10" s="15" t="s">
        <v>13</v>
      </c>
      <c r="C10" s="16">
        <v>22</v>
      </c>
      <c r="D10" s="17">
        <v>379</v>
      </c>
      <c r="E10" s="18">
        <v>401</v>
      </c>
      <c r="F10" s="19">
        <f>C10/$E10*100</f>
        <v>5.4862842892768073</v>
      </c>
      <c r="G10" s="14">
        <f t="shared" ref="G10" si="0">D10/$E10*100</f>
        <v>94.51371571072319</v>
      </c>
      <c r="H10" s="48"/>
      <c r="I10" s="7"/>
      <c r="J10" s="7"/>
      <c r="K10" s="7"/>
      <c r="L10" s="7"/>
      <c r="M10" s="7"/>
    </row>
    <row r="11" spans="2:17">
      <c r="B11" s="20"/>
      <c r="C11" s="70" t="s">
        <v>14</v>
      </c>
      <c r="D11" s="71"/>
      <c r="E11" s="71"/>
      <c r="F11" s="71"/>
      <c r="G11" s="72"/>
      <c r="H11" s="48"/>
      <c r="I11" s="7"/>
      <c r="J11" s="7"/>
      <c r="K11" s="7"/>
      <c r="L11" s="7"/>
      <c r="M11" s="7"/>
    </row>
    <row r="12" spans="2:17">
      <c r="B12" s="9" t="s">
        <v>9</v>
      </c>
      <c r="C12" s="10">
        <v>49</v>
      </c>
      <c r="D12" s="11">
        <v>318</v>
      </c>
      <c r="E12" s="12">
        <v>367</v>
      </c>
      <c r="F12" s="13">
        <f>C12/$E12*100</f>
        <v>13.35149863760218</v>
      </c>
      <c r="G12" s="14">
        <f t="shared" ref="G12:G15" si="1">D12/$E12*100</f>
        <v>86.648501362397823</v>
      </c>
      <c r="H12" s="48"/>
      <c r="I12" s="7"/>
      <c r="J12" s="7"/>
      <c r="K12" s="7"/>
      <c r="L12" s="7"/>
      <c r="M12" s="7"/>
    </row>
    <row r="13" spans="2:17">
      <c r="B13" s="9" t="s">
        <v>10</v>
      </c>
      <c r="C13" s="10">
        <v>11</v>
      </c>
      <c r="D13" s="11">
        <v>292</v>
      </c>
      <c r="E13" s="12">
        <v>303</v>
      </c>
      <c r="F13" s="13">
        <f>C13/$E13*100</f>
        <v>3.6303630363036308</v>
      </c>
      <c r="G13" s="14">
        <f t="shared" si="1"/>
        <v>96.369636963696365</v>
      </c>
      <c r="H13" s="48"/>
      <c r="I13" s="7"/>
      <c r="J13" s="7"/>
      <c r="K13" s="7"/>
      <c r="L13" s="7"/>
      <c r="M13" s="7"/>
    </row>
    <row r="14" spans="2:17">
      <c r="B14" s="9" t="s">
        <v>12</v>
      </c>
      <c r="C14" s="10">
        <v>4</v>
      </c>
      <c r="D14" s="11">
        <v>216</v>
      </c>
      <c r="E14" s="12">
        <v>220</v>
      </c>
      <c r="F14" s="13">
        <f>C14/$E14*100</f>
        <v>1.8181818181818181</v>
      </c>
      <c r="G14" s="14">
        <f t="shared" si="1"/>
        <v>98.181818181818187</v>
      </c>
      <c r="H14" s="48"/>
      <c r="I14" s="7"/>
      <c r="J14" s="7"/>
      <c r="K14" s="7"/>
      <c r="L14" s="7"/>
      <c r="M14" s="7"/>
    </row>
    <row r="15" spans="2:17">
      <c r="B15" s="15" t="s">
        <v>13</v>
      </c>
      <c r="C15" s="16">
        <v>64</v>
      </c>
      <c r="D15" s="17">
        <v>826</v>
      </c>
      <c r="E15" s="18">
        <v>890</v>
      </c>
      <c r="F15" s="19">
        <f>C15/$E15*100</f>
        <v>7.1910112359550569</v>
      </c>
      <c r="G15" s="14">
        <f t="shared" si="1"/>
        <v>92.80898876404494</v>
      </c>
      <c r="H15" s="48"/>
      <c r="I15" s="7"/>
      <c r="J15" s="7"/>
      <c r="K15" s="7"/>
      <c r="L15" s="7"/>
      <c r="M15" s="7"/>
    </row>
    <row r="16" spans="2:17">
      <c r="B16" s="20"/>
      <c r="C16" s="71" t="s">
        <v>15</v>
      </c>
      <c r="D16" s="71"/>
      <c r="E16" s="71"/>
      <c r="F16" s="71"/>
      <c r="G16" s="72"/>
      <c r="H16" s="48"/>
      <c r="I16" s="7"/>
      <c r="J16" s="7"/>
      <c r="K16" s="7"/>
      <c r="L16" s="7"/>
      <c r="M16" s="7"/>
    </row>
    <row r="17" spans="2:13">
      <c r="B17" s="21" t="s">
        <v>9</v>
      </c>
      <c r="C17" s="22" t="s">
        <v>16</v>
      </c>
      <c r="D17" s="23" t="s">
        <v>16</v>
      </c>
      <c r="E17" s="24" t="s">
        <v>16</v>
      </c>
      <c r="F17" s="14" t="s">
        <v>16</v>
      </c>
      <c r="G17" s="14" t="s">
        <v>16</v>
      </c>
      <c r="H17" s="48"/>
      <c r="I17" s="7"/>
      <c r="J17" s="7"/>
      <c r="K17" s="7"/>
      <c r="L17" s="7"/>
      <c r="M17" s="7"/>
    </row>
    <row r="18" spans="2:13">
      <c r="B18" s="9" t="s">
        <v>10</v>
      </c>
      <c r="C18" s="10" t="s">
        <v>16</v>
      </c>
      <c r="D18" s="11" t="s">
        <v>16</v>
      </c>
      <c r="E18" s="12" t="s">
        <v>16</v>
      </c>
      <c r="F18" s="14" t="s">
        <v>16</v>
      </c>
      <c r="G18" s="14" t="s">
        <v>16</v>
      </c>
      <c r="H18" s="48"/>
      <c r="I18" s="7"/>
      <c r="J18" s="7"/>
      <c r="K18" s="7"/>
      <c r="L18" s="7"/>
      <c r="M18" s="7"/>
    </row>
    <row r="19" spans="2:13">
      <c r="B19" s="9" t="s">
        <v>12</v>
      </c>
      <c r="C19" s="10" t="s">
        <v>16</v>
      </c>
      <c r="D19" s="11" t="s">
        <v>16</v>
      </c>
      <c r="E19" s="12" t="s">
        <v>16</v>
      </c>
      <c r="F19" s="13" t="s">
        <v>16</v>
      </c>
      <c r="G19" s="14" t="s">
        <v>16</v>
      </c>
      <c r="H19" s="48"/>
      <c r="I19" s="7"/>
      <c r="J19" s="7"/>
      <c r="K19" s="7"/>
      <c r="L19" s="7"/>
      <c r="M19" s="7"/>
    </row>
    <row r="20" spans="2:13">
      <c r="B20" s="15" t="s">
        <v>13</v>
      </c>
      <c r="C20" s="16" t="s">
        <v>16</v>
      </c>
      <c r="D20" s="17" t="s">
        <v>16</v>
      </c>
      <c r="E20" s="18" t="s">
        <v>16</v>
      </c>
      <c r="F20" s="19" t="s">
        <v>16</v>
      </c>
      <c r="G20" s="14" t="s">
        <v>16</v>
      </c>
      <c r="H20" s="48"/>
      <c r="I20" s="7"/>
      <c r="J20" s="7"/>
      <c r="K20" s="7"/>
      <c r="L20" s="7"/>
      <c r="M20" s="7"/>
    </row>
    <row r="21" spans="2:13">
      <c r="B21" s="9"/>
      <c r="C21" s="70" t="s">
        <v>17</v>
      </c>
      <c r="D21" s="71"/>
      <c r="E21" s="71"/>
      <c r="F21" s="71"/>
      <c r="G21" s="72"/>
      <c r="H21" s="48"/>
      <c r="I21" s="7"/>
      <c r="J21" s="7"/>
      <c r="K21" s="7"/>
      <c r="L21" s="7"/>
      <c r="M21" s="7"/>
    </row>
    <row r="22" spans="2:13">
      <c r="B22" s="9" t="s">
        <v>9</v>
      </c>
      <c r="C22" s="10">
        <v>21</v>
      </c>
      <c r="D22" s="11">
        <v>22</v>
      </c>
      <c r="E22" s="12">
        <v>43</v>
      </c>
      <c r="F22" s="13">
        <f t="shared" ref="F22:G25" si="2">C22/$E22*100</f>
        <v>48.837209302325576</v>
      </c>
      <c r="G22" s="14">
        <f t="shared" si="2"/>
        <v>51.162790697674424</v>
      </c>
      <c r="H22" s="48"/>
      <c r="I22" s="7"/>
      <c r="J22" s="7"/>
      <c r="K22" s="7"/>
      <c r="L22" s="7"/>
      <c r="M22" s="7"/>
    </row>
    <row r="23" spans="2:13">
      <c r="B23" s="9" t="s">
        <v>10</v>
      </c>
      <c r="C23" s="10">
        <v>5</v>
      </c>
      <c r="D23" s="11">
        <v>43</v>
      </c>
      <c r="E23" s="12">
        <v>48</v>
      </c>
      <c r="F23" s="13">
        <f t="shared" si="2"/>
        <v>10.416666666666668</v>
      </c>
      <c r="G23" s="14">
        <f t="shared" si="2"/>
        <v>89.583333333333343</v>
      </c>
      <c r="H23" s="48"/>
      <c r="I23" s="7"/>
      <c r="J23" s="7"/>
      <c r="K23" s="7"/>
      <c r="L23" s="7"/>
      <c r="M23" s="7"/>
    </row>
    <row r="24" spans="2:13">
      <c r="B24" s="9" t="s">
        <v>12</v>
      </c>
      <c r="C24" s="10">
        <v>22</v>
      </c>
      <c r="D24" s="11">
        <v>273</v>
      </c>
      <c r="E24" s="12">
        <v>295</v>
      </c>
      <c r="F24" s="13">
        <f t="shared" si="2"/>
        <v>7.4576271186440684</v>
      </c>
      <c r="G24" s="14">
        <f t="shared" si="2"/>
        <v>92.542372881355931</v>
      </c>
      <c r="H24" s="48"/>
      <c r="I24" s="7"/>
      <c r="J24" s="7"/>
      <c r="K24" s="7"/>
      <c r="L24" s="7"/>
      <c r="M24" s="7"/>
    </row>
    <row r="25" spans="2:13">
      <c r="B25" s="15" t="s">
        <v>13</v>
      </c>
      <c r="C25" s="16">
        <v>48</v>
      </c>
      <c r="D25" s="17">
        <v>338</v>
      </c>
      <c r="E25" s="18">
        <v>386</v>
      </c>
      <c r="F25" s="19">
        <f t="shared" si="2"/>
        <v>12.435233160621761</v>
      </c>
      <c r="G25" s="19">
        <f t="shared" si="2"/>
        <v>87.564766839378237</v>
      </c>
      <c r="H25" s="48"/>
      <c r="I25" s="7"/>
      <c r="J25" s="7"/>
      <c r="K25" s="7"/>
      <c r="L25" s="7"/>
      <c r="M25" s="7"/>
    </row>
    <row r="26" spans="2:13">
      <c r="B26" s="9"/>
      <c r="C26" s="85" t="s">
        <v>18</v>
      </c>
      <c r="D26" s="86"/>
      <c r="E26" s="86"/>
      <c r="F26" s="86"/>
      <c r="G26" s="87"/>
      <c r="H26" s="48"/>
      <c r="I26" s="7"/>
      <c r="J26" s="7"/>
      <c r="K26" s="7"/>
      <c r="L26" s="7"/>
      <c r="M26" s="7"/>
    </row>
    <row r="27" spans="2:13">
      <c r="B27" s="9" t="s">
        <v>9</v>
      </c>
      <c r="C27" s="10" t="s">
        <v>11</v>
      </c>
      <c r="D27" s="11" t="s">
        <v>11</v>
      </c>
      <c r="E27" s="12">
        <v>13</v>
      </c>
      <c r="F27" s="13" t="s">
        <v>11</v>
      </c>
      <c r="G27" s="14" t="s">
        <v>11</v>
      </c>
      <c r="H27" s="48"/>
      <c r="K27" s="7"/>
      <c r="L27" s="7"/>
      <c r="M27" s="7"/>
    </row>
    <row r="28" spans="2:13">
      <c r="B28" s="9" t="s">
        <v>10</v>
      </c>
      <c r="C28" s="10" t="s">
        <v>11</v>
      </c>
      <c r="D28" s="11" t="s">
        <v>11</v>
      </c>
      <c r="E28" s="12">
        <v>3</v>
      </c>
      <c r="F28" s="13" t="s">
        <v>11</v>
      </c>
      <c r="G28" s="14" t="s">
        <v>11</v>
      </c>
      <c r="H28" s="48"/>
      <c r="K28" s="7"/>
      <c r="L28" s="7"/>
      <c r="M28" s="7"/>
    </row>
    <row r="29" spans="2:13">
      <c r="B29" s="9" t="s">
        <v>12</v>
      </c>
      <c r="C29" s="10" t="s">
        <v>11</v>
      </c>
      <c r="D29" s="11" t="s">
        <v>11</v>
      </c>
      <c r="E29" s="12">
        <v>5</v>
      </c>
      <c r="F29" s="13" t="s">
        <v>11</v>
      </c>
      <c r="G29" s="14" t="s">
        <v>11</v>
      </c>
      <c r="H29" s="48"/>
      <c r="K29" s="7"/>
      <c r="L29" s="7"/>
      <c r="M29" s="7"/>
    </row>
    <row r="30" spans="2:13">
      <c r="B30" s="15" t="s">
        <v>13</v>
      </c>
      <c r="C30" s="16">
        <v>10</v>
      </c>
      <c r="D30" s="17">
        <v>11</v>
      </c>
      <c r="E30" s="18">
        <v>21</v>
      </c>
      <c r="F30" s="19">
        <f t="shared" ref="F30:G30" si="3">C30/$E30*100</f>
        <v>47.619047619047613</v>
      </c>
      <c r="G30" s="19">
        <f t="shared" si="3"/>
        <v>52.380952380952387</v>
      </c>
      <c r="H30" s="48"/>
      <c r="K30" s="7"/>
      <c r="L30" s="7"/>
      <c r="M30" s="7"/>
    </row>
    <row r="31" spans="2:13">
      <c r="B31" s="9"/>
      <c r="C31" s="85" t="s">
        <v>19</v>
      </c>
      <c r="D31" s="86"/>
      <c r="E31" s="86"/>
      <c r="F31" s="86"/>
      <c r="G31" s="87"/>
      <c r="H31" s="48"/>
      <c r="K31" s="7"/>
      <c r="L31" s="7"/>
      <c r="M31" s="7"/>
    </row>
    <row r="32" spans="2:13">
      <c r="B32" s="21" t="s">
        <v>9</v>
      </c>
      <c r="C32" s="25" t="s">
        <v>11</v>
      </c>
      <c r="D32" s="23" t="s">
        <v>11</v>
      </c>
      <c r="E32" s="26" t="s">
        <v>11</v>
      </c>
      <c r="F32" s="14" t="s">
        <v>11</v>
      </c>
      <c r="G32" s="14" t="s">
        <v>11</v>
      </c>
      <c r="H32" s="48"/>
      <c r="K32" s="7"/>
      <c r="L32" s="7"/>
      <c r="M32" s="7"/>
    </row>
    <row r="33" spans="2:13">
      <c r="B33" s="21" t="s">
        <v>10</v>
      </c>
      <c r="C33" s="27" t="s">
        <v>11</v>
      </c>
      <c r="D33" s="28" t="s">
        <v>11</v>
      </c>
      <c r="E33" s="24" t="s">
        <v>11</v>
      </c>
      <c r="F33" s="13" t="s">
        <v>11</v>
      </c>
      <c r="G33" s="14" t="s">
        <v>11</v>
      </c>
      <c r="H33" s="48"/>
      <c r="K33" s="7"/>
      <c r="L33" s="7"/>
      <c r="M33" s="7"/>
    </row>
    <row r="34" spans="2:13">
      <c r="B34" s="9" t="s">
        <v>12</v>
      </c>
      <c r="C34" s="10" t="s">
        <v>11</v>
      </c>
      <c r="D34" s="11" t="s">
        <v>11</v>
      </c>
      <c r="E34" s="12" t="s">
        <v>11</v>
      </c>
      <c r="F34" s="13" t="s">
        <v>11</v>
      </c>
      <c r="G34" s="14" t="s">
        <v>11</v>
      </c>
      <c r="H34" s="48"/>
      <c r="K34" s="7"/>
      <c r="L34" s="7"/>
      <c r="M34" s="7"/>
    </row>
    <row r="35" spans="2:13">
      <c r="B35" s="15" t="s">
        <v>13</v>
      </c>
      <c r="C35" s="10">
        <v>4</v>
      </c>
      <c r="D35" s="11">
        <v>5</v>
      </c>
      <c r="E35" s="12">
        <v>9</v>
      </c>
      <c r="F35" s="13">
        <f t="shared" ref="F35:G35" si="4">C35/$E35*100</f>
        <v>44.444444444444443</v>
      </c>
      <c r="G35" s="14">
        <f t="shared" si="4"/>
        <v>55.555555555555557</v>
      </c>
      <c r="H35" s="48"/>
      <c r="K35" s="7"/>
      <c r="L35" s="7"/>
      <c r="M35" s="7"/>
    </row>
    <row r="36" spans="2:13">
      <c r="B36" s="21"/>
      <c r="C36" s="70" t="s">
        <v>20</v>
      </c>
      <c r="D36" s="71"/>
      <c r="E36" s="71"/>
      <c r="F36" s="71"/>
      <c r="G36" s="72"/>
      <c r="H36" s="48"/>
      <c r="K36" s="7"/>
      <c r="L36" s="7"/>
      <c r="M36" s="7"/>
    </row>
    <row r="37" spans="2:13">
      <c r="B37" s="9" t="s">
        <v>9</v>
      </c>
      <c r="C37" s="10">
        <v>42</v>
      </c>
      <c r="D37" s="11">
        <v>56</v>
      </c>
      <c r="E37" s="12">
        <v>98</v>
      </c>
      <c r="F37" s="13">
        <f t="shared" ref="F37:G40" si="5">C37/$E37*100</f>
        <v>42.857142857142854</v>
      </c>
      <c r="G37" s="14">
        <f t="shared" si="5"/>
        <v>57.142857142857139</v>
      </c>
      <c r="H37" s="48"/>
      <c r="K37" s="7"/>
      <c r="L37" s="7"/>
      <c r="M37" s="7"/>
    </row>
    <row r="38" spans="2:13">
      <c r="B38" s="9" t="s">
        <v>10</v>
      </c>
      <c r="C38" s="10">
        <v>4</v>
      </c>
      <c r="D38" s="11">
        <v>37</v>
      </c>
      <c r="E38" s="12">
        <v>41</v>
      </c>
      <c r="F38" s="13">
        <f t="shared" si="5"/>
        <v>9.7560975609756095</v>
      </c>
      <c r="G38" s="14">
        <f t="shared" si="5"/>
        <v>90.243902439024396</v>
      </c>
      <c r="H38" s="48"/>
      <c r="K38" s="7"/>
      <c r="L38" s="7"/>
      <c r="M38" s="7"/>
    </row>
    <row r="39" spans="2:13">
      <c r="B39" s="9" t="s">
        <v>12</v>
      </c>
      <c r="C39" s="10">
        <v>3</v>
      </c>
      <c r="D39" s="11">
        <v>30</v>
      </c>
      <c r="E39" s="12">
        <v>33</v>
      </c>
      <c r="F39" s="13">
        <f t="shared" si="5"/>
        <v>9.0909090909090917</v>
      </c>
      <c r="G39" s="14">
        <f t="shared" si="5"/>
        <v>90.909090909090907</v>
      </c>
      <c r="H39" s="48"/>
      <c r="K39" s="7"/>
      <c r="L39" s="7"/>
      <c r="M39" s="7"/>
    </row>
    <row r="40" spans="2:13">
      <c r="B40" s="15" t="s">
        <v>13</v>
      </c>
      <c r="C40" s="16">
        <v>49</v>
      </c>
      <c r="D40" s="17">
        <v>123</v>
      </c>
      <c r="E40" s="18">
        <v>172</v>
      </c>
      <c r="F40" s="19">
        <f t="shared" si="5"/>
        <v>28.488372093023255</v>
      </c>
      <c r="G40" s="14">
        <f t="shared" si="5"/>
        <v>71.511627906976756</v>
      </c>
      <c r="H40" s="48"/>
      <c r="K40" s="7"/>
      <c r="L40" s="7"/>
      <c r="M40" s="7"/>
    </row>
    <row r="41" spans="2:13">
      <c r="B41" s="20"/>
      <c r="C41" s="70" t="s">
        <v>21</v>
      </c>
      <c r="D41" s="71"/>
      <c r="E41" s="71"/>
      <c r="F41" s="71"/>
      <c r="G41" s="72"/>
      <c r="H41" s="48"/>
      <c r="K41" s="7"/>
      <c r="L41" s="7"/>
      <c r="M41" s="7"/>
    </row>
    <row r="42" spans="2:13">
      <c r="B42" s="9" t="s">
        <v>9</v>
      </c>
      <c r="C42" s="10">
        <v>5</v>
      </c>
      <c r="D42" s="11">
        <v>14</v>
      </c>
      <c r="E42" s="12">
        <v>19</v>
      </c>
      <c r="F42" s="13">
        <f>(C42/E42*100)</f>
        <v>26.315789473684209</v>
      </c>
      <c r="G42" s="13">
        <f>(D42/E42*100)</f>
        <v>73.68421052631578</v>
      </c>
      <c r="H42" s="48"/>
      <c r="K42" s="7"/>
      <c r="L42" s="7"/>
      <c r="M42" s="7"/>
    </row>
    <row r="43" spans="2:13">
      <c r="B43" s="9" t="s">
        <v>10</v>
      </c>
      <c r="C43" s="10">
        <v>3</v>
      </c>
      <c r="D43" s="11">
        <v>17</v>
      </c>
      <c r="E43" s="12">
        <v>20</v>
      </c>
      <c r="F43" s="13">
        <f>(C43/E43*100)</f>
        <v>15</v>
      </c>
      <c r="G43" s="13">
        <f>(D43/E43*100)</f>
        <v>85</v>
      </c>
      <c r="H43" s="48"/>
      <c r="K43" s="7"/>
      <c r="L43" s="7"/>
      <c r="M43" s="7"/>
    </row>
    <row r="44" spans="2:13">
      <c r="B44" s="9" t="s">
        <v>12</v>
      </c>
      <c r="C44" s="10">
        <v>3</v>
      </c>
      <c r="D44" s="11">
        <v>122</v>
      </c>
      <c r="E44" s="12">
        <v>125</v>
      </c>
      <c r="F44" s="13">
        <f t="shared" ref="F44:G45" si="6">C44/$E44*100</f>
        <v>2.4</v>
      </c>
      <c r="G44" s="14">
        <f t="shared" si="6"/>
        <v>97.6</v>
      </c>
      <c r="H44" s="48"/>
      <c r="K44" s="7"/>
      <c r="L44" s="7"/>
      <c r="M44" s="7"/>
    </row>
    <row r="45" spans="2:13">
      <c r="B45" s="15" t="s">
        <v>13</v>
      </c>
      <c r="C45" s="16">
        <v>11</v>
      </c>
      <c r="D45" s="17">
        <v>153</v>
      </c>
      <c r="E45" s="18">
        <v>164</v>
      </c>
      <c r="F45" s="19">
        <f t="shared" si="6"/>
        <v>6.7073170731707323</v>
      </c>
      <c r="G45" s="14">
        <f t="shared" si="6"/>
        <v>93.292682926829272</v>
      </c>
      <c r="H45" s="48"/>
      <c r="K45" s="7"/>
      <c r="L45" s="7"/>
      <c r="M45" s="7"/>
    </row>
    <row r="46" spans="2:13">
      <c r="B46" s="20"/>
      <c r="C46" s="70" t="s">
        <v>22</v>
      </c>
      <c r="D46" s="71"/>
      <c r="E46" s="71"/>
      <c r="F46" s="71"/>
      <c r="G46" s="72"/>
      <c r="H46" s="48"/>
      <c r="K46" s="7"/>
      <c r="L46" s="7"/>
      <c r="M46" s="7"/>
    </row>
    <row r="47" spans="2:13">
      <c r="B47" s="9" t="s">
        <v>9</v>
      </c>
      <c r="C47" s="10">
        <v>206</v>
      </c>
      <c r="D47" s="11">
        <v>194</v>
      </c>
      <c r="E47" s="12">
        <v>400</v>
      </c>
      <c r="F47" s="13">
        <f t="shared" ref="F47:G50" si="7">C47/$E47*100</f>
        <v>51.5</v>
      </c>
      <c r="G47" s="14">
        <f t="shared" si="7"/>
        <v>48.5</v>
      </c>
      <c r="H47" s="48"/>
      <c r="K47" s="7"/>
      <c r="L47" s="7"/>
      <c r="M47" s="7"/>
    </row>
    <row r="48" spans="2:13">
      <c r="B48" s="9" t="s">
        <v>10</v>
      </c>
      <c r="C48" s="10">
        <v>23</v>
      </c>
      <c r="D48" s="11">
        <v>76</v>
      </c>
      <c r="E48" s="12">
        <v>99</v>
      </c>
      <c r="F48" s="13">
        <f t="shared" si="7"/>
        <v>23.232323232323232</v>
      </c>
      <c r="G48" s="14">
        <f t="shared" si="7"/>
        <v>76.767676767676761</v>
      </c>
      <c r="H48" s="48"/>
      <c r="K48" s="7"/>
      <c r="L48" s="7"/>
      <c r="M48" s="7"/>
    </row>
    <row r="49" spans="2:13">
      <c r="B49" s="9" t="s">
        <v>12</v>
      </c>
      <c r="C49" s="10">
        <v>13</v>
      </c>
      <c r="D49" s="11">
        <v>33</v>
      </c>
      <c r="E49" s="12">
        <v>46</v>
      </c>
      <c r="F49" s="13">
        <f t="shared" si="7"/>
        <v>28.260869565217391</v>
      </c>
      <c r="G49" s="14">
        <f t="shared" si="7"/>
        <v>71.739130434782609</v>
      </c>
      <c r="H49" s="48"/>
      <c r="K49" s="7"/>
      <c r="L49" s="7"/>
      <c r="M49" s="7"/>
    </row>
    <row r="50" spans="2:13">
      <c r="B50" s="15" t="s">
        <v>13</v>
      </c>
      <c r="C50" s="16">
        <v>242</v>
      </c>
      <c r="D50" s="17">
        <v>303</v>
      </c>
      <c r="E50" s="18">
        <v>545</v>
      </c>
      <c r="F50" s="19">
        <f t="shared" si="7"/>
        <v>44.403669724770644</v>
      </c>
      <c r="G50" s="14">
        <f t="shared" si="7"/>
        <v>55.596330275229356</v>
      </c>
      <c r="H50" s="48"/>
      <c r="K50" s="7"/>
      <c r="L50" s="7"/>
      <c r="M50" s="7"/>
    </row>
    <row r="51" spans="2:13">
      <c r="B51" s="20"/>
      <c r="C51" s="70" t="s">
        <v>23</v>
      </c>
      <c r="D51" s="71"/>
      <c r="E51" s="71"/>
      <c r="F51" s="71"/>
      <c r="G51" s="72"/>
      <c r="H51" s="48"/>
      <c r="K51" s="7"/>
      <c r="L51" s="7"/>
      <c r="M51" s="7"/>
    </row>
    <row r="52" spans="2:13">
      <c r="B52" s="9" t="s">
        <v>9</v>
      </c>
      <c r="C52" s="10" t="s">
        <v>11</v>
      </c>
      <c r="D52" s="11" t="s">
        <v>11</v>
      </c>
      <c r="E52" s="12">
        <v>43</v>
      </c>
      <c r="F52" s="13" t="s">
        <v>11</v>
      </c>
      <c r="G52" s="14" t="s">
        <v>11</v>
      </c>
      <c r="H52" s="48"/>
      <c r="K52" s="7"/>
      <c r="L52" s="7"/>
      <c r="M52" s="7"/>
    </row>
    <row r="53" spans="2:13">
      <c r="B53" s="9" t="s">
        <v>10</v>
      </c>
      <c r="C53" s="10" t="s">
        <v>11</v>
      </c>
      <c r="D53" s="11" t="s">
        <v>11</v>
      </c>
      <c r="E53" s="12">
        <v>5</v>
      </c>
      <c r="F53" s="13" t="s">
        <v>11</v>
      </c>
      <c r="G53" s="14" t="s">
        <v>11</v>
      </c>
      <c r="H53" s="48"/>
      <c r="K53" s="7"/>
      <c r="L53" s="7"/>
      <c r="M53" s="7"/>
    </row>
    <row r="54" spans="2:13">
      <c r="B54" s="9" t="s">
        <v>12</v>
      </c>
      <c r="C54" s="10" t="s">
        <v>11</v>
      </c>
      <c r="D54" s="11" t="s">
        <v>11</v>
      </c>
      <c r="E54" s="12">
        <v>0</v>
      </c>
      <c r="F54" s="13" t="s">
        <v>11</v>
      </c>
      <c r="G54" s="14" t="s">
        <v>11</v>
      </c>
      <c r="H54" s="48"/>
      <c r="K54" s="7"/>
      <c r="L54" s="7"/>
      <c r="M54" s="7"/>
    </row>
    <row r="55" spans="2:13">
      <c r="B55" s="15" t="s">
        <v>13</v>
      </c>
      <c r="C55" s="16">
        <v>22</v>
      </c>
      <c r="D55" s="17">
        <v>26</v>
      </c>
      <c r="E55" s="18">
        <v>48</v>
      </c>
      <c r="F55" s="19">
        <f t="shared" ref="F55:G55" si="8">C55/$E55*100</f>
        <v>45.833333333333329</v>
      </c>
      <c r="G55" s="14">
        <f t="shared" si="8"/>
        <v>54.166666666666664</v>
      </c>
      <c r="H55" s="48"/>
      <c r="K55" s="7"/>
      <c r="L55" s="7"/>
      <c r="M55" s="7"/>
    </row>
    <row r="56" spans="2:13">
      <c r="B56" s="20"/>
      <c r="C56" s="70" t="s">
        <v>24</v>
      </c>
      <c r="D56" s="71"/>
      <c r="E56" s="71"/>
      <c r="F56" s="71"/>
      <c r="G56" s="72"/>
      <c r="H56" s="48"/>
      <c r="K56" s="7"/>
      <c r="L56" s="7"/>
      <c r="M56" s="7"/>
    </row>
    <row r="57" spans="2:13">
      <c r="B57" s="9" t="s">
        <v>9</v>
      </c>
      <c r="C57" s="10" t="s">
        <v>11</v>
      </c>
      <c r="D57" s="11" t="s">
        <v>11</v>
      </c>
      <c r="E57" s="12">
        <v>76</v>
      </c>
      <c r="F57" s="13" t="s">
        <v>11</v>
      </c>
      <c r="G57" s="14" t="s">
        <v>11</v>
      </c>
      <c r="H57" s="48"/>
      <c r="K57" s="7"/>
      <c r="L57" s="7"/>
      <c r="M57" s="7"/>
    </row>
    <row r="58" spans="2:13">
      <c r="B58" s="9" t="s">
        <v>10</v>
      </c>
      <c r="C58" s="10" t="s">
        <v>11</v>
      </c>
      <c r="D58" s="11" t="s">
        <v>11</v>
      </c>
      <c r="E58" s="12">
        <v>17</v>
      </c>
      <c r="F58" s="13" t="s">
        <v>11</v>
      </c>
      <c r="G58" s="14" t="s">
        <v>11</v>
      </c>
      <c r="H58" s="48"/>
      <c r="K58" s="7"/>
      <c r="L58" s="7"/>
      <c r="M58" s="7"/>
    </row>
    <row r="59" spans="2:13">
      <c r="B59" s="9" t="s">
        <v>12</v>
      </c>
      <c r="C59" s="10" t="s">
        <v>11</v>
      </c>
      <c r="D59" s="11" t="s">
        <v>11</v>
      </c>
      <c r="E59" s="12">
        <v>5</v>
      </c>
      <c r="F59" s="13" t="s">
        <v>11</v>
      </c>
      <c r="G59" s="14" t="s">
        <v>11</v>
      </c>
      <c r="H59" s="48"/>
      <c r="K59" s="7"/>
      <c r="L59" s="7"/>
      <c r="M59" s="7"/>
    </row>
    <row r="60" spans="2:13">
      <c r="B60" s="15" t="s">
        <v>13</v>
      </c>
      <c r="C60" s="16">
        <v>30</v>
      </c>
      <c r="D60" s="17">
        <v>68</v>
      </c>
      <c r="E60" s="18">
        <v>98</v>
      </c>
      <c r="F60" s="19">
        <f t="shared" ref="F60:G60" si="9">C60/$E60*100</f>
        <v>30.612244897959183</v>
      </c>
      <c r="G60" s="14">
        <f t="shared" si="9"/>
        <v>69.387755102040813</v>
      </c>
      <c r="H60" s="48"/>
      <c r="K60" s="7"/>
      <c r="L60" s="7"/>
      <c r="M60" s="7"/>
    </row>
    <row r="61" spans="2:13">
      <c r="B61" s="9"/>
      <c r="C61" s="70" t="s">
        <v>25</v>
      </c>
      <c r="D61" s="71"/>
      <c r="E61" s="71"/>
      <c r="F61" s="71"/>
      <c r="G61" s="72"/>
      <c r="H61" s="48"/>
      <c r="K61" s="7"/>
      <c r="L61" s="7"/>
      <c r="M61" s="7"/>
    </row>
    <row r="62" spans="2:13">
      <c r="B62" s="9" t="s">
        <v>9</v>
      </c>
      <c r="C62" s="10" t="s">
        <v>11</v>
      </c>
      <c r="D62" s="11" t="s">
        <v>11</v>
      </c>
      <c r="E62" s="12">
        <v>5</v>
      </c>
      <c r="F62" s="13" t="s">
        <v>11</v>
      </c>
      <c r="G62" s="14" t="s">
        <v>11</v>
      </c>
      <c r="H62" s="48"/>
      <c r="K62" s="7"/>
      <c r="L62" s="7"/>
      <c r="M62" s="7"/>
    </row>
    <row r="63" spans="2:13">
      <c r="B63" s="9" t="s">
        <v>10</v>
      </c>
      <c r="C63" s="10" t="s">
        <v>11</v>
      </c>
      <c r="D63" s="11" t="s">
        <v>11</v>
      </c>
      <c r="E63" s="12">
        <v>4</v>
      </c>
      <c r="F63" s="13" t="s">
        <v>11</v>
      </c>
      <c r="G63" s="14" t="s">
        <v>11</v>
      </c>
      <c r="H63" s="48"/>
      <c r="K63" s="7"/>
      <c r="L63" s="7"/>
      <c r="M63" s="7"/>
    </row>
    <row r="64" spans="2:13">
      <c r="B64" s="9" t="s">
        <v>12</v>
      </c>
      <c r="C64" s="10" t="s">
        <v>11</v>
      </c>
      <c r="D64" s="11" t="s">
        <v>11</v>
      </c>
      <c r="E64" s="12">
        <v>11</v>
      </c>
      <c r="F64" s="13" t="s">
        <v>11</v>
      </c>
      <c r="G64" s="14" t="s">
        <v>11</v>
      </c>
      <c r="H64" s="48"/>
      <c r="K64" s="7"/>
      <c r="L64" s="7"/>
      <c r="M64" s="7"/>
    </row>
    <row r="65" spans="2:13">
      <c r="B65" s="15" t="s">
        <v>13</v>
      </c>
      <c r="C65" s="10">
        <v>3</v>
      </c>
      <c r="D65" s="11">
        <v>17</v>
      </c>
      <c r="E65" s="12">
        <v>20</v>
      </c>
      <c r="F65" s="13">
        <f>C65/$E65*100</f>
        <v>15</v>
      </c>
      <c r="G65" s="13">
        <f>D65/$E65*100</f>
        <v>85</v>
      </c>
      <c r="H65" s="48"/>
      <c r="K65" s="7"/>
      <c r="L65" s="7"/>
      <c r="M65" s="7"/>
    </row>
    <row r="66" spans="2:13">
      <c r="B66" s="9"/>
      <c r="C66" s="70" t="s">
        <v>26</v>
      </c>
      <c r="D66" s="71"/>
      <c r="E66" s="71"/>
      <c r="F66" s="71"/>
      <c r="G66" s="72"/>
      <c r="H66" s="48"/>
      <c r="K66" s="7"/>
      <c r="L66" s="7"/>
      <c r="M66" s="7"/>
    </row>
    <row r="67" spans="2:13">
      <c r="B67" s="9" t="s">
        <v>9</v>
      </c>
      <c r="C67" s="25">
        <v>21</v>
      </c>
      <c r="D67" s="29">
        <v>31</v>
      </c>
      <c r="E67" s="26">
        <v>52</v>
      </c>
      <c r="F67" s="14">
        <f t="shared" ref="F67:G70" si="10">C67/$E67*100</f>
        <v>40.384615384615387</v>
      </c>
      <c r="G67" s="14">
        <f t="shared" si="10"/>
        <v>59.615384615384613</v>
      </c>
      <c r="H67" s="48"/>
      <c r="K67" s="7"/>
      <c r="L67" s="7"/>
      <c r="M67" s="7"/>
    </row>
    <row r="68" spans="2:13">
      <c r="B68" s="9" t="s">
        <v>10</v>
      </c>
      <c r="C68" s="10">
        <v>21</v>
      </c>
      <c r="D68" s="11">
        <v>74</v>
      </c>
      <c r="E68" s="12">
        <v>95</v>
      </c>
      <c r="F68" s="13">
        <f t="shared" si="10"/>
        <v>22.105263157894736</v>
      </c>
      <c r="G68" s="14">
        <f t="shared" si="10"/>
        <v>77.89473684210526</v>
      </c>
      <c r="H68" s="48"/>
      <c r="K68" s="7"/>
      <c r="L68" s="7"/>
      <c r="M68" s="7"/>
    </row>
    <row r="69" spans="2:13">
      <c r="B69" s="9" t="s">
        <v>12</v>
      </c>
      <c r="C69" s="10">
        <v>41</v>
      </c>
      <c r="D69" s="11">
        <v>501</v>
      </c>
      <c r="E69" s="12">
        <v>542</v>
      </c>
      <c r="F69" s="13">
        <f t="shared" si="10"/>
        <v>7.5645756457564577</v>
      </c>
      <c r="G69" s="14">
        <f t="shared" si="10"/>
        <v>92.435424354243551</v>
      </c>
      <c r="H69" s="48"/>
      <c r="K69" s="7"/>
      <c r="L69" s="7"/>
      <c r="M69" s="7"/>
    </row>
    <row r="70" spans="2:13">
      <c r="B70" s="15" t="s">
        <v>13</v>
      </c>
      <c r="C70" s="16">
        <v>83</v>
      </c>
      <c r="D70" s="17">
        <v>606</v>
      </c>
      <c r="E70" s="18">
        <v>689</v>
      </c>
      <c r="F70" s="19">
        <f t="shared" si="10"/>
        <v>12.046444121915819</v>
      </c>
      <c r="G70" s="19">
        <f t="shared" si="10"/>
        <v>87.953555878084174</v>
      </c>
      <c r="H70" s="48"/>
      <c r="K70" s="7"/>
      <c r="L70" s="7"/>
      <c r="M70" s="7"/>
    </row>
    <row r="71" spans="2:13">
      <c r="B71" s="9"/>
      <c r="C71" s="85" t="s">
        <v>27</v>
      </c>
      <c r="D71" s="86"/>
      <c r="E71" s="86"/>
      <c r="F71" s="86"/>
      <c r="G71" s="87"/>
      <c r="H71" s="48"/>
      <c r="K71" s="7"/>
      <c r="L71" s="7"/>
      <c r="M71" s="7"/>
    </row>
    <row r="72" spans="2:13">
      <c r="B72" s="21" t="s">
        <v>9</v>
      </c>
      <c r="C72" s="25">
        <v>6</v>
      </c>
      <c r="D72" s="30">
        <v>29</v>
      </c>
      <c r="E72" s="31">
        <v>35</v>
      </c>
      <c r="F72" s="32">
        <f t="shared" ref="F72:G75" si="11">C72/$E72*100</f>
        <v>17.142857142857142</v>
      </c>
      <c r="G72" s="13">
        <f t="shared" si="11"/>
        <v>82.857142857142861</v>
      </c>
      <c r="H72" s="48"/>
      <c r="K72" s="7"/>
      <c r="L72" s="7"/>
      <c r="M72" s="7"/>
    </row>
    <row r="73" spans="2:13">
      <c r="B73" s="21" t="s">
        <v>10</v>
      </c>
      <c r="C73" s="25">
        <v>13</v>
      </c>
      <c r="D73" s="33">
        <v>80</v>
      </c>
      <c r="E73" s="12">
        <v>93</v>
      </c>
      <c r="F73" s="13">
        <f t="shared" si="11"/>
        <v>13.978494623655912</v>
      </c>
      <c r="G73" s="14">
        <f t="shared" si="11"/>
        <v>86.021505376344081</v>
      </c>
      <c r="H73" s="48"/>
      <c r="K73" s="7"/>
      <c r="L73" s="7"/>
      <c r="M73" s="7"/>
    </row>
    <row r="74" spans="2:13">
      <c r="B74" s="9" t="s">
        <v>12</v>
      </c>
      <c r="C74" s="10">
        <v>20</v>
      </c>
      <c r="D74" s="11">
        <v>242</v>
      </c>
      <c r="E74" s="12">
        <v>262</v>
      </c>
      <c r="F74" s="13">
        <f t="shared" si="11"/>
        <v>7.6335877862595423</v>
      </c>
      <c r="G74" s="14">
        <f t="shared" si="11"/>
        <v>92.36641221374046</v>
      </c>
      <c r="H74" s="48"/>
      <c r="K74" s="7"/>
      <c r="L74" s="7"/>
      <c r="M74" s="7"/>
    </row>
    <row r="75" spans="2:13">
      <c r="B75" s="15" t="s">
        <v>13</v>
      </c>
      <c r="C75" s="16">
        <v>39</v>
      </c>
      <c r="D75" s="17">
        <v>351</v>
      </c>
      <c r="E75" s="18">
        <v>390</v>
      </c>
      <c r="F75" s="19">
        <f t="shared" si="11"/>
        <v>10</v>
      </c>
      <c r="G75" s="14">
        <f t="shared" si="11"/>
        <v>90</v>
      </c>
      <c r="H75" s="48"/>
      <c r="K75" s="7"/>
      <c r="L75" s="7"/>
      <c r="M75" s="7"/>
    </row>
    <row r="76" spans="2:13">
      <c r="B76" s="34"/>
      <c r="C76" s="91" t="s">
        <v>28</v>
      </c>
      <c r="D76" s="92"/>
      <c r="E76" s="92"/>
      <c r="F76" s="92"/>
      <c r="G76" s="93"/>
      <c r="H76" s="48"/>
      <c r="K76" s="7"/>
      <c r="L76" s="7"/>
      <c r="M76" s="7"/>
    </row>
    <row r="77" spans="2:13">
      <c r="B77" s="35" t="s">
        <v>9</v>
      </c>
      <c r="C77" s="36" t="s">
        <v>11</v>
      </c>
      <c r="D77" s="37" t="s">
        <v>11</v>
      </c>
      <c r="E77" s="38" t="s">
        <v>11</v>
      </c>
      <c r="F77" s="13" t="s">
        <v>11</v>
      </c>
      <c r="G77" s="14" t="s">
        <v>11</v>
      </c>
      <c r="H77" s="48"/>
      <c r="K77" s="7"/>
      <c r="L77" s="7"/>
      <c r="M77" s="7"/>
    </row>
    <row r="78" spans="2:13">
      <c r="B78" s="9" t="s">
        <v>10</v>
      </c>
      <c r="C78" s="10" t="s">
        <v>11</v>
      </c>
      <c r="D78" s="11" t="s">
        <v>11</v>
      </c>
      <c r="E78" s="12" t="s">
        <v>11</v>
      </c>
      <c r="F78" s="13" t="s">
        <v>11</v>
      </c>
      <c r="G78" s="14" t="s">
        <v>11</v>
      </c>
      <c r="H78" s="48"/>
      <c r="K78" s="7"/>
      <c r="L78" s="7"/>
      <c r="M78" s="7"/>
    </row>
    <row r="79" spans="2:13">
      <c r="B79" s="9" t="s">
        <v>12</v>
      </c>
      <c r="C79" s="10" t="s">
        <v>11</v>
      </c>
      <c r="D79" s="11" t="s">
        <v>11</v>
      </c>
      <c r="E79" s="12" t="s">
        <v>11</v>
      </c>
      <c r="F79" s="13" t="s">
        <v>11</v>
      </c>
      <c r="G79" s="14" t="s">
        <v>11</v>
      </c>
      <c r="H79" s="48"/>
      <c r="K79" s="7"/>
      <c r="L79" s="7"/>
      <c r="M79" s="7"/>
    </row>
    <row r="80" spans="2:13">
      <c r="B80" s="15" t="s">
        <v>29</v>
      </c>
      <c r="C80" s="16" t="s">
        <v>11</v>
      </c>
      <c r="D80" s="17" t="s">
        <v>11</v>
      </c>
      <c r="E80" s="18" t="s">
        <v>11</v>
      </c>
      <c r="F80" s="19" t="s">
        <v>11</v>
      </c>
      <c r="G80" s="14" t="s">
        <v>11</v>
      </c>
      <c r="H80" s="48"/>
      <c r="K80" s="7"/>
      <c r="L80" s="7"/>
      <c r="M80" s="7"/>
    </row>
    <row r="81" spans="2:13">
      <c r="B81" s="20"/>
      <c r="C81" s="70" t="s">
        <v>30</v>
      </c>
      <c r="D81" s="71"/>
      <c r="E81" s="71"/>
      <c r="F81" s="71"/>
      <c r="G81" s="72"/>
      <c r="H81" s="48"/>
      <c r="K81" s="7"/>
      <c r="L81" s="7"/>
      <c r="M81" s="7"/>
    </row>
    <row r="82" spans="2:13">
      <c r="B82" s="9" t="s">
        <v>9</v>
      </c>
      <c r="C82" s="10" t="s">
        <v>16</v>
      </c>
      <c r="D82" s="11" t="s">
        <v>16</v>
      </c>
      <c r="E82" s="12" t="s">
        <v>16</v>
      </c>
      <c r="F82" s="13" t="s">
        <v>16</v>
      </c>
      <c r="G82" s="14" t="s">
        <v>16</v>
      </c>
      <c r="H82" s="48"/>
      <c r="K82" s="7"/>
      <c r="L82" s="7"/>
      <c r="M82" s="7"/>
    </row>
    <row r="83" spans="2:13">
      <c r="B83" s="9" t="s">
        <v>10</v>
      </c>
      <c r="C83" s="10" t="s">
        <v>16</v>
      </c>
      <c r="D83" s="11" t="s">
        <v>16</v>
      </c>
      <c r="E83" s="12" t="s">
        <v>16</v>
      </c>
      <c r="F83" s="13" t="s">
        <v>16</v>
      </c>
      <c r="G83" s="14" t="s">
        <v>16</v>
      </c>
      <c r="H83" s="48"/>
      <c r="K83" s="7"/>
      <c r="L83" s="7"/>
      <c r="M83" s="7"/>
    </row>
    <row r="84" spans="2:13">
      <c r="B84" s="9" t="s">
        <v>12</v>
      </c>
      <c r="C84" s="10" t="s">
        <v>16</v>
      </c>
      <c r="D84" s="11" t="s">
        <v>16</v>
      </c>
      <c r="E84" s="12" t="s">
        <v>16</v>
      </c>
      <c r="F84" s="13" t="s">
        <v>16</v>
      </c>
      <c r="G84" s="14" t="s">
        <v>16</v>
      </c>
      <c r="H84" s="48"/>
      <c r="K84" s="7"/>
      <c r="L84" s="7"/>
      <c r="M84" s="7"/>
    </row>
    <row r="85" spans="2:13">
      <c r="B85" s="15" t="s">
        <v>13</v>
      </c>
      <c r="C85" s="16" t="s">
        <v>16</v>
      </c>
      <c r="D85" s="17" t="s">
        <v>16</v>
      </c>
      <c r="E85" s="18" t="s">
        <v>16</v>
      </c>
      <c r="F85" s="19" t="s">
        <v>16</v>
      </c>
      <c r="G85" s="14" t="s">
        <v>16</v>
      </c>
      <c r="H85" s="48"/>
      <c r="K85" s="7"/>
      <c r="L85" s="7"/>
      <c r="M85" s="7"/>
    </row>
    <row r="86" spans="2:13">
      <c r="B86" s="20"/>
      <c r="C86" s="94" t="s">
        <v>52</v>
      </c>
      <c r="D86" s="95"/>
      <c r="E86" s="95"/>
      <c r="F86" s="95"/>
      <c r="G86" s="96"/>
      <c r="H86" s="48"/>
      <c r="K86" s="7"/>
      <c r="L86" s="7"/>
      <c r="M86" s="7"/>
    </row>
    <row r="87" spans="2:13">
      <c r="B87" s="9" t="s">
        <v>9</v>
      </c>
      <c r="C87" s="25">
        <f>SUM(C82,C72,C67,C42,C22,C17)</f>
        <v>53</v>
      </c>
      <c r="D87" s="25">
        <f>SUM(D82,D72,D67,D42,D22,D17)</f>
        <v>96</v>
      </c>
      <c r="E87" s="25">
        <f>SUM(C87:D87)</f>
        <v>149</v>
      </c>
      <c r="F87" s="13">
        <f t="shared" ref="F87:G90" si="12">C87/$E87*100</f>
        <v>35.570469798657719</v>
      </c>
      <c r="G87" s="14">
        <f t="shared" si="12"/>
        <v>64.429530201342274</v>
      </c>
      <c r="H87" s="48"/>
      <c r="K87" s="7"/>
      <c r="L87" s="7"/>
      <c r="M87" s="7"/>
    </row>
    <row r="88" spans="2:13">
      <c r="B88" s="9" t="s">
        <v>10</v>
      </c>
      <c r="C88" s="25">
        <f>SUM(C83,C73,C68,C43,C23,C18)</f>
        <v>42</v>
      </c>
      <c r="D88" s="25">
        <f t="shared" ref="D88" si="13">SUM(D83,D73,D68,D43,D23,D18)</f>
        <v>214</v>
      </c>
      <c r="E88" s="25">
        <f>SUM(C88:D88)</f>
        <v>256</v>
      </c>
      <c r="F88" s="13">
        <f t="shared" si="12"/>
        <v>16.40625</v>
      </c>
      <c r="G88" s="14">
        <f t="shared" si="12"/>
        <v>83.59375</v>
      </c>
      <c r="H88" s="48"/>
      <c r="K88" s="7"/>
      <c r="L88" s="7"/>
      <c r="M88" s="7"/>
    </row>
    <row r="89" spans="2:13">
      <c r="B89" s="9" t="s">
        <v>12</v>
      </c>
      <c r="C89" s="25">
        <f>SUM(C84,C74,C69,C44,C24,C19)</f>
        <v>86</v>
      </c>
      <c r="D89" s="25">
        <f>SUM(D84,D74,D69,D44,D24,D19)</f>
        <v>1138</v>
      </c>
      <c r="E89" s="25">
        <f>SUM(C89:D89)</f>
        <v>1224</v>
      </c>
      <c r="F89" s="13">
        <f>C89/$E89*100</f>
        <v>7.0261437908496731</v>
      </c>
      <c r="G89" s="14">
        <f t="shared" si="12"/>
        <v>92.973856209150327</v>
      </c>
      <c r="H89" s="48"/>
      <c r="K89" s="7"/>
      <c r="L89" s="7"/>
      <c r="M89" s="7"/>
    </row>
    <row r="90" spans="2:13">
      <c r="B90" s="15" t="s">
        <v>13</v>
      </c>
      <c r="C90" s="25">
        <f>SUM(C85,C75,C70,C45,C25,C20)</f>
        <v>181</v>
      </c>
      <c r="D90" s="25">
        <f t="shared" ref="D90" si="14">SUM(D85,D75,D70,D45,D25,D20)</f>
        <v>1448</v>
      </c>
      <c r="E90" s="25">
        <f>SUM(C90:D90)</f>
        <v>1629</v>
      </c>
      <c r="F90" s="19">
        <f t="shared" si="12"/>
        <v>11.111111111111111</v>
      </c>
      <c r="G90" s="14">
        <f t="shared" si="12"/>
        <v>88.888888888888886</v>
      </c>
      <c r="H90" s="48"/>
      <c r="K90" s="7"/>
      <c r="L90" s="7"/>
      <c r="M90" s="7"/>
    </row>
    <row r="91" spans="2:13">
      <c r="B91" s="20"/>
      <c r="C91" s="94" t="s">
        <v>48</v>
      </c>
      <c r="D91" s="95"/>
      <c r="E91" s="95"/>
      <c r="F91" s="95"/>
      <c r="G91" s="96"/>
      <c r="H91" s="48"/>
      <c r="K91" s="7"/>
      <c r="L91" s="7"/>
      <c r="M91" s="7"/>
    </row>
    <row r="92" spans="2:13">
      <c r="B92" s="9" t="s">
        <v>9</v>
      </c>
      <c r="C92" s="39">
        <f>SUM(C7,C12,C27,C32,C37,C47,C52,C57,C62,C77)</f>
        <v>297</v>
      </c>
      <c r="D92" s="39">
        <f>SUM(D7,D12,D27,D32,D37,D47,D52,D57,D62,D77)</f>
        <v>568</v>
      </c>
      <c r="E92" s="39">
        <f>SUM(C92:D92)</f>
        <v>865</v>
      </c>
      <c r="F92" s="13">
        <f>C92/$E92*100</f>
        <v>34.335260115606935</v>
      </c>
      <c r="G92" s="14">
        <f t="shared" ref="F92:G95" si="15">D92/$E92*100</f>
        <v>65.664739884393057</v>
      </c>
      <c r="H92" s="48"/>
      <c r="K92" s="7"/>
      <c r="L92" s="7"/>
      <c r="M92" s="7"/>
    </row>
    <row r="93" spans="2:13">
      <c r="B93" s="9" t="s">
        <v>10</v>
      </c>
      <c r="C93" s="39">
        <f t="shared" ref="C93:D95" si="16">SUM(C8,C13,C28,C33,C38,C48,C53,C58,C63,C78)</f>
        <v>38</v>
      </c>
      <c r="D93" s="39">
        <f t="shared" si="16"/>
        <v>405</v>
      </c>
      <c r="E93" s="39">
        <f>SUM(C93:D93)</f>
        <v>443</v>
      </c>
      <c r="F93" s="13">
        <f t="shared" si="15"/>
        <v>8.5778781038374721</v>
      </c>
      <c r="G93" s="14">
        <f t="shared" si="15"/>
        <v>91.422121896162537</v>
      </c>
      <c r="H93" s="48"/>
      <c r="K93" s="7"/>
      <c r="L93" s="7"/>
      <c r="M93" s="7"/>
    </row>
    <row r="94" spans="2:13">
      <c r="B94" s="9" t="s">
        <v>12</v>
      </c>
      <c r="C94" s="39">
        <f t="shared" si="16"/>
        <v>20</v>
      </c>
      <c r="D94" s="39">
        <f t="shared" si="16"/>
        <v>279</v>
      </c>
      <c r="E94" s="39">
        <f>SUM(C94:D94)</f>
        <v>299</v>
      </c>
      <c r="F94" s="13">
        <f t="shared" si="15"/>
        <v>6.6889632107023411</v>
      </c>
      <c r="G94" s="14">
        <f t="shared" si="15"/>
        <v>93.31103678929766</v>
      </c>
      <c r="H94" s="48"/>
      <c r="K94" s="7"/>
      <c r="L94" s="7"/>
      <c r="M94" s="7"/>
    </row>
    <row r="95" spans="2:13">
      <c r="B95" s="15" t="s">
        <v>13</v>
      </c>
      <c r="C95" s="40">
        <f>SUM(C10,C15,C30,C35,C40,C50,C55,C60,C65,C80)</f>
        <v>446</v>
      </c>
      <c r="D95" s="40">
        <f t="shared" si="16"/>
        <v>1758</v>
      </c>
      <c r="E95" s="40">
        <f>SUM(C95:D95)</f>
        <v>2204</v>
      </c>
      <c r="F95" s="19">
        <f t="shared" si="15"/>
        <v>20.235934664246823</v>
      </c>
      <c r="G95" s="19">
        <f t="shared" si="15"/>
        <v>79.764065335753173</v>
      </c>
      <c r="H95" s="48"/>
      <c r="K95" s="7"/>
      <c r="L95" s="7"/>
      <c r="M95" s="7"/>
    </row>
    <row r="96" spans="2:13">
      <c r="B96" s="21"/>
      <c r="C96" s="97" t="s">
        <v>33</v>
      </c>
      <c r="D96" s="98"/>
      <c r="E96" s="98"/>
      <c r="F96" s="98"/>
      <c r="G96" s="99"/>
      <c r="H96" s="48"/>
      <c r="K96" s="7"/>
      <c r="L96" s="7"/>
      <c r="M96" s="7"/>
    </row>
    <row r="97" spans="2:13">
      <c r="B97" s="9" t="s">
        <v>9</v>
      </c>
      <c r="C97" s="41">
        <v>425</v>
      </c>
      <c r="D97" s="41">
        <v>1003</v>
      </c>
      <c r="E97" s="41">
        <v>1428</v>
      </c>
      <c r="F97" s="42">
        <f t="shared" ref="F97:G100" si="17">C97/$E97*100</f>
        <v>29.761904761904763</v>
      </c>
      <c r="G97" s="43">
        <f t="shared" si="17"/>
        <v>70.238095238095227</v>
      </c>
      <c r="H97" s="48"/>
      <c r="K97" s="7"/>
      <c r="L97" s="7"/>
      <c r="M97" s="7"/>
    </row>
    <row r="98" spans="2:13">
      <c r="B98" s="9" t="s">
        <v>10</v>
      </c>
      <c r="C98" s="41">
        <v>91</v>
      </c>
      <c r="D98" s="41">
        <v>736</v>
      </c>
      <c r="E98" s="41">
        <v>827</v>
      </c>
      <c r="F98" s="42">
        <f t="shared" si="17"/>
        <v>11.003627569528417</v>
      </c>
      <c r="G98" s="43">
        <f t="shared" si="17"/>
        <v>88.996372430471581</v>
      </c>
      <c r="H98" s="48"/>
      <c r="K98" s="7"/>
      <c r="L98" s="7"/>
      <c r="M98" s="7"/>
    </row>
    <row r="99" spans="2:13">
      <c r="B99" s="9" t="s">
        <v>12</v>
      </c>
      <c r="C99" s="41">
        <v>113</v>
      </c>
      <c r="D99" s="41">
        <v>1505</v>
      </c>
      <c r="E99" s="41">
        <v>1618</v>
      </c>
      <c r="F99" s="42">
        <f t="shared" si="17"/>
        <v>6.9839307787391833</v>
      </c>
      <c r="G99" s="43">
        <f t="shared" si="17"/>
        <v>93.016069221260807</v>
      </c>
      <c r="H99" s="48"/>
      <c r="K99" s="7"/>
      <c r="L99" s="7"/>
      <c r="M99" s="7"/>
    </row>
    <row r="100" spans="2:13">
      <c r="B100" s="15" t="s">
        <v>13</v>
      </c>
      <c r="C100" s="44">
        <v>629</v>
      </c>
      <c r="D100" s="44">
        <v>3244</v>
      </c>
      <c r="E100" s="44">
        <v>3873</v>
      </c>
      <c r="F100" s="45">
        <f t="shared" si="17"/>
        <v>16.240640330493157</v>
      </c>
      <c r="G100" s="45">
        <f t="shared" si="17"/>
        <v>83.759359669506836</v>
      </c>
      <c r="H100" s="48"/>
      <c r="K100" s="7"/>
      <c r="L100" s="7"/>
      <c r="M100" s="7"/>
    </row>
    <row r="101" spans="2:13">
      <c r="B101" s="88" t="s">
        <v>34</v>
      </c>
      <c r="C101" s="88"/>
      <c r="D101" s="88"/>
      <c r="E101" s="88"/>
      <c r="F101" s="88"/>
      <c r="G101" s="88"/>
    </row>
    <row r="102" spans="2:13">
      <c r="B102" s="89" t="s">
        <v>35</v>
      </c>
      <c r="C102" s="89"/>
      <c r="D102" s="89"/>
      <c r="E102" s="89"/>
      <c r="F102" s="89"/>
      <c r="G102" s="89"/>
    </row>
    <row r="103" spans="2:13" ht="42" customHeight="1">
      <c r="B103" s="90" t="s">
        <v>36</v>
      </c>
      <c r="C103" s="90"/>
      <c r="D103" s="90"/>
      <c r="E103" s="90"/>
      <c r="F103" s="90"/>
      <c r="G103" s="90"/>
    </row>
    <row r="104" spans="2:13" ht="108.75" customHeight="1">
      <c r="B104" s="101" t="s">
        <v>49</v>
      </c>
      <c r="C104" s="101"/>
      <c r="D104" s="101"/>
      <c r="E104" s="101"/>
      <c r="F104" s="101"/>
      <c r="G104" s="101"/>
    </row>
    <row r="105" spans="2:13" ht="19.5" customHeight="1">
      <c r="B105" s="100" t="s">
        <v>50</v>
      </c>
      <c r="C105" s="100"/>
      <c r="D105" s="100"/>
      <c r="E105" s="100"/>
      <c r="F105" s="100"/>
      <c r="G105" s="100"/>
    </row>
    <row r="106" spans="2:13" ht="45" customHeight="1">
      <c r="B106" s="90" t="s">
        <v>51</v>
      </c>
      <c r="C106" s="90"/>
      <c r="D106" s="90"/>
      <c r="E106" s="90"/>
      <c r="F106" s="90"/>
      <c r="G106" s="90"/>
    </row>
  </sheetData>
  <mergeCells count="30">
    <mergeCell ref="C6:G6"/>
    <mergeCell ref="B2:G2"/>
    <mergeCell ref="B3:B5"/>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6:G106"/>
    <mergeCell ref="C71:G71"/>
    <mergeCell ref="C76:G76"/>
    <mergeCell ref="C81:G81"/>
    <mergeCell ref="C86:G86"/>
    <mergeCell ref="C91:G91"/>
    <mergeCell ref="C96:G96"/>
    <mergeCell ref="B101:G101"/>
    <mergeCell ref="B102:G102"/>
    <mergeCell ref="B103:G103"/>
    <mergeCell ref="B104:G104"/>
    <mergeCell ref="B105:G10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76581-FC3F-4BE2-B9DF-47707F3E8571}">
  <sheetPr published="0"/>
  <dimension ref="B2:Q106"/>
  <sheetViews>
    <sheetView workbookViewId="0">
      <selection activeCell="B2" sqref="B2:G2"/>
    </sheetView>
  </sheetViews>
  <sheetFormatPr baseColWidth="10" defaultColWidth="10.5546875" defaultRowHeight="14.4"/>
  <cols>
    <col min="2" max="2" width="16.44140625" customWidth="1"/>
    <col min="3" max="17" width="17.44140625" customWidth="1"/>
    <col min="18" max="20" width="14.44140625" customWidth="1"/>
  </cols>
  <sheetData>
    <row r="2" spans="2:17" ht="31.35" customHeight="1">
      <c r="B2" s="73" t="s">
        <v>39</v>
      </c>
      <c r="C2" s="73"/>
      <c r="D2" s="73"/>
      <c r="E2" s="73"/>
      <c r="F2" s="73"/>
      <c r="G2" s="73"/>
      <c r="H2" s="1"/>
      <c r="I2" s="1"/>
      <c r="J2" s="1"/>
      <c r="K2" s="1"/>
      <c r="L2" s="1"/>
      <c r="M2" s="1"/>
      <c r="N2" s="1"/>
      <c r="O2" s="1"/>
      <c r="P2" s="1"/>
      <c r="Q2" s="1"/>
    </row>
    <row r="3" spans="2:17" ht="15.6" customHeight="1">
      <c r="B3" s="74" t="s">
        <v>1</v>
      </c>
      <c r="C3" s="77" t="s">
        <v>2</v>
      </c>
      <c r="D3" s="78"/>
      <c r="E3" s="78"/>
      <c r="F3" s="78"/>
      <c r="G3" s="79"/>
      <c r="H3" s="7"/>
      <c r="I3" s="7"/>
      <c r="J3" s="7"/>
      <c r="K3" s="7"/>
      <c r="L3" s="7"/>
      <c r="M3" s="7"/>
    </row>
    <row r="4" spans="2:17" ht="48" customHeight="1">
      <c r="B4" s="75"/>
      <c r="C4" s="2" t="s">
        <v>3</v>
      </c>
      <c r="D4" s="3" t="s">
        <v>4</v>
      </c>
      <c r="E4" s="4" t="s">
        <v>5</v>
      </c>
      <c r="F4" s="5" t="s">
        <v>3</v>
      </c>
      <c r="G4" s="6" t="s">
        <v>4</v>
      </c>
      <c r="H4" s="7"/>
      <c r="I4" s="7"/>
      <c r="J4" s="7"/>
      <c r="K4" s="7"/>
      <c r="L4" s="7"/>
      <c r="M4" s="7"/>
    </row>
    <row r="5" spans="2:17" ht="19.350000000000001" customHeight="1">
      <c r="B5" s="76"/>
      <c r="C5" s="80" t="s">
        <v>6</v>
      </c>
      <c r="D5" s="81"/>
      <c r="E5" s="82"/>
      <c r="F5" s="83" t="s">
        <v>7</v>
      </c>
      <c r="G5" s="84"/>
      <c r="H5" s="7"/>
      <c r="I5" s="7"/>
      <c r="J5" s="7"/>
      <c r="K5" s="7"/>
      <c r="L5" s="7"/>
      <c r="M5" s="7"/>
    </row>
    <row r="6" spans="2:17">
      <c r="B6" s="8"/>
      <c r="C6" s="70" t="s">
        <v>8</v>
      </c>
      <c r="D6" s="71"/>
      <c r="E6" s="71"/>
      <c r="F6" s="71"/>
      <c r="G6" s="72"/>
      <c r="H6" s="7"/>
      <c r="I6" s="7"/>
      <c r="J6" s="7"/>
      <c r="K6" s="7"/>
      <c r="L6" s="7"/>
      <c r="M6" s="7"/>
    </row>
    <row r="7" spans="2:17">
      <c r="B7" s="9" t="s">
        <v>9</v>
      </c>
      <c r="C7" s="10" t="s">
        <v>11</v>
      </c>
      <c r="D7" s="11" t="s">
        <v>11</v>
      </c>
      <c r="E7" s="12">
        <v>250</v>
      </c>
      <c r="F7" s="13" t="s">
        <v>11</v>
      </c>
      <c r="G7" s="14" t="s">
        <v>11</v>
      </c>
      <c r="H7" s="7"/>
      <c r="I7" s="7"/>
      <c r="J7" s="7"/>
      <c r="K7" s="7"/>
      <c r="L7" s="7"/>
      <c r="M7" s="7"/>
    </row>
    <row r="8" spans="2:17">
      <c r="B8" s="9" t="s">
        <v>10</v>
      </c>
      <c r="C8" s="10" t="s">
        <v>11</v>
      </c>
      <c r="D8" s="11" t="s">
        <v>11</v>
      </c>
      <c r="E8" s="12">
        <v>97</v>
      </c>
      <c r="F8" s="13" t="s">
        <v>11</v>
      </c>
      <c r="G8" s="14" t="s">
        <v>11</v>
      </c>
      <c r="H8" s="7"/>
      <c r="I8" s="7"/>
      <c r="J8" s="7"/>
      <c r="K8" s="7"/>
      <c r="L8" s="7"/>
      <c r="M8" s="7"/>
    </row>
    <row r="9" spans="2:17">
      <c r="B9" s="9" t="s">
        <v>12</v>
      </c>
      <c r="C9" s="10" t="s">
        <v>11</v>
      </c>
      <c r="D9" s="11" t="s">
        <v>11</v>
      </c>
      <c r="E9" s="12">
        <v>63</v>
      </c>
      <c r="F9" s="13" t="s">
        <v>11</v>
      </c>
      <c r="G9" s="14" t="s">
        <v>11</v>
      </c>
      <c r="H9" s="7"/>
      <c r="I9" s="7"/>
      <c r="J9" s="7"/>
      <c r="K9" s="7"/>
      <c r="L9" s="7"/>
      <c r="M9" s="7"/>
    </row>
    <row r="10" spans="2:17">
      <c r="B10" s="15" t="s">
        <v>13</v>
      </c>
      <c r="C10" s="16">
        <v>19</v>
      </c>
      <c r="D10" s="17">
        <v>391</v>
      </c>
      <c r="E10" s="18">
        <v>410</v>
      </c>
      <c r="F10" s="19">
        <f>C10/$E10*100</f>
        <v>4.6341463414634143</v>
      </c>
      <c r="G10" s="14">
        <f t="shared" ref="G10" si="0">D10/$E10*100</f>
        <v>95.365853658536579</v>
      </c>
      <c r="H10" s="7"/>
      <c r="I10" s="7"/>
      <c r="J10" s="7"/>
      <c r="K10" s="7"/>
      <c r="L10" s="7"/>
      <c r="M10" s="7"/>
    </row>
    <row r="11" spans="2:17">
      <c r="B11" s="20"/>
      <c r="C11" s="70" t="s">
        <v>14</v>
      </c>
      <c r="D11" s="71"/>
      <c r="E11" s="71"/>
      <c r="F11" s="71"/>
      <c r="G11" s="72"/>
      <c r="H11" s="7"/>
      <c r="I11" s="7"/>
      <c r="J11" s="7"/>
      <c r="K11" s="7"/>
      <c r="L11" s="7"/>
      <c r="M11" s="7"/>
    </row>
    <row r="12" spans="2:17">
      <c r="B12" s="9" t="s">
        <v>9</v>
      </c>
      <c r="C12" s="10">
        <v>36</v>
      </c>
      <c r="D12" s="11">
        <v>314</v>
      </c>
      <c r="E12" s="12">
        <v>350</v>
      </c>
      <c r="F12" s="13">
        <f>C12/$E12*100</f>
        <v>10.285714285714285</v>
      </c>
      <c r="G12" s="14">
        <f t="shared" ref="G12:G15" si="1">D12/$E12*100</f>
        <v>89.714285714285708</v>
      </c>
      <c r="H12" s="7"/>
      <c r="I12" s="7"/>
      <c r="J12" s="7"/>
      <c r="K12" s="7"/>
      <c r="L12" s="7"/>
      <c r="M12" s="7"/>
    </row>
    <row r="13" spans="2:17">
      <c r="B13" s="9" t="s">
        <v>10</v>
      </c>
      <c r="C13" s="10">
        <v>16</v>
      </c>
      <c r="D13" s="11">
        <v>288</v>
      </c>
      <c r="E13" s="12">
        <v>304</v>
      </c>
      <c r="F13" s="13">
        <f>C13/$E13*100</f>
        <v>5.2631578947368416</v>
      </c>
      <c r="G13" s="14">
        <f t="shared" si="1"/>
        <v>94.73684210526315</v>
      </c>
      <c r="H13" s="7"/>
      <c r="I13" s="7"/>
      <c r="J13" s="7"/>
      <c r="K13" s="7"/>
      <c r="L13" s="7"/>
      <c r="M13" s="7"/>
    </row>
    <row r="14" spans="2:17">
      <c r="B14" s="9" t="s">
        <v>12</v>
      </c>
      <c r="C14" s="10">
        <v>4</v>
      </c>
      <c r="D14" s="11">
        <v>221</v>
      </c>
      <c r="E14" s="12">
        <v>225</v>
      </c>
      <c r="F14" s="13">
        <f>C14/$E14*100</f>
        <v>1.7777777777777777</v>
      </c>
      <c r="G14" s="14">
        <f t="shared" si="1"/>
        <v>98.222222222222229</v>
      </c>
      <c r="H14" s="7"/>
      <c r="I14" s="7"/>
      <c r="J14" s="7"/>
      <c r="K14" s="7"/>
      <c r="L14" s="7"/>
      <c r="M14" s="7"/>
    </row>
    <row r="15" spans="2:17">
      <c r="B15" s="15" t="s">
        <v>13</v>
      </c>
      <c r="C15" s="16">
        <v>56</v>
      </c>
      <c r="D15" s="17">
        <v>823</v>
      </c>
      <c r="E15" s="18">
        <v>879</v>
      </c>
      <c r="F15" s="19">
        <f>C15/$E15*100</f>
        <v>6.3708759954493734</v>
      </c>
      <c r="G15" s="14">
        <f t="shared" si="1"/>
        <v>93.629124004550619</v>
      </c>
      <c r="H15" s="7"/>
      <c r="I15" s="7"/>
      <c r="J15" s="7"/>
      <c r="K15" s="7"/>
      <c r="L15" s="7"/>
      <c r="M15" s="7"/>
    </row>
    <row r="16" spans="2:17">
      <c r="B16" s="20"/>
      <c r="C16" s="71" t="s">
        <v>15</v>
      </c>
      <c r="D16" s="71"/>
      <c r="E16" s="71"/>
      <c r="F16" s="71"/>
      <c r="G16" s="72"/>
      <c r="H16" s="7"/>
      <c r="I16" s="7"/>
      <c r="J16" s="7"/>
      <c r="K16" s="7"/>
      <c r="L16" s="7"/>
      <c r="M16" s="7"/>
    </row>
    <row r="17" spans="2:13">
      <c r="B17" s="21" t="s">
        <v>9</v>
      </c>
      <c r="C17" s="22" t="s">
        <v>16</v>
      </c>
      <c r="D17" s="23" t="s">
        <v>16</v>
      </c>
      <c r="E17" s="24" t="s">
        <v>16</v>
      </c>
      <c r="F17" s="14" t="s">
        <v>16</v>
      </c>
      <c r="G17" s="14" t="s">
        <v>16</v>
      </c>
      <c r="H17" s="7"/>
      <c r="I17" s="7"/>
      <c r="J17" s="7"/>
      <c r="K17" s="7"/>
      <c r="L17" s="7"/>
      <c r="M17" s="7"/>
    </row>
    <row r="18" spans="2:13">
      <c r="B18" s="9" t="s">
        <v>10</v>
      </c>
      <c r="C18" s="10" t="s">
        <v>16</v>
      </c>
      <c r="D18" s="11" t="s">
        <v>16</v>
      </c>
      <c r="E18" s="12" t="s">
        <v>16</v>
      </c>
      <c r="F18" s="14" t="s">
        <v>16</v>
      </c>
      <c r="G18" s="14" t="s">
        <v>16</v>
      </c>
      <c r="H18" s="7"/>
      <c r="I18" s="7"/>
      <c r="J18" s="7"/>
      <c r="K18" s="7"/>
      <c r="L18" s="7"/>
      <c r="M18" s="7"/>
    </row>
    <row r="19" spans="2:13">
      <c r="B19" s="9" t="s">
        <v>12</v>
      </c>
      <c r="C19" s="10" t="s">
        <v>16</v>
      </c>
      <c r="D19" s="11" t="s">
        <v>16</v>
      </c>
      <c r="E19" s="12" t="s">
        <v>16</v>
      </c>
      <c r="F19" s="13" t="s">
        <v>16</v>
      </c>
      <c r="G19" s="14" t="s">
        <v>16</v>
      </c>
      <c r="H19" s="7"/>
      <c r="I19" s="7"/>
      <c r="J19" s="7"/>
      <c r="K19" s="7"/>
      <c r="L19" s="7"/>
      <c r="M19" s="7"/>
    </row>
    <row r="20" spans="2:13">
      <c r="B20" s="15" t="s">
        <v>13</v>
      </c>
      <c r="C20" s="16" t="s">
        <v>16</v>
      </c>
      <c r="D20" s="17" t="s">
        <v>16</v>
      </c>
      <c r="E20" s="18" t="s">
        <v>16</v>
      </c>
      <c r="F20" s="19" t="s">
        <v>16</v>
      </c>
      <c r="G20" s="14" t="s">
        <v>16</v>
      </c>
      <c r="H20" s="7"/>
      <c r="I20" s="7"/>
      <c r="J20" s="7"/>
      <c r="K20" s="7"/>
      <c r="L20" s="7"/>
      <c r="M20" s="7"/>
    </row>
    <row r="21" spans="2:13">
      <c r="B21" s="9"/>
      <c r="C21" s="70" t="s">
        <v>17</v>
      </c>
      <c r="D21" s="71"/>
      <c r="E21" s="71"/>
      <c r="F21" s="71"/>
      <c r="G21" s="72"/>
      <c r="H21" s="7"/>
      <c r="I21" s="7"/>
      <c r="J21" s="7"/>
      <c r="K21" s="7"/>
      <c r="L21" s="7"/>
      <c r="M21" s="7"/>
    </row>
    <row r="22" spans="2:13">
      <c r="B22" s="9" t="s">
        <v>9</v>
      </c>
      <c r="C22" s="10">
        <v>21</v>
      </c>
      <c r="D22" s="11">
        <v>24</v>
      </c>
      <c r="E22" s="12">
        <v>45</v>
      </c>
      <c r="F22" s="13">
        <f t="shared" ref="F22:G25" si="2">C22/$E22*100</f>
        <v>46.666666666666664</v>
      </c>
      <c r="G22" s="14">
        <f t="shared" si="2"/>
        <v>53.333333333333336</v>
      </c>
      <c r="H22" s="7"/>
      <c r="I22" s="7"/>
      <c r="J22" s="7"/>
      <c r="K22" s="7"/>
      <c r="L22" s="7"/>
      <c r="M22" s="7"/>
    </row>
    <row r="23" spans="2:13">
      <c r="B23" s="9" t="s">
        <v>10</v>
      </c>
      <c r="C23" s="10">
        <v>8</v>
      </c>
      <c r="D23" s="11">
        <v>35</v>
      </c>
      <c r="E23" s="12">
        <v>43</v>
      </c>
      <c r="F23" s="13">
        <f t="shared" si="2"/>
        <v>18.604651162790699</v>
      </c>
      <c r="G23" s="14">
        <f t="shared" si="2"/>
        <v>81.395348837209298</v>
      </c>
    </row>
    <row r="24" spans="2:13">
      <c r="B24" s="9" t="s">
        <v>12</v>
      </c>
      <c r="C24" s="10">
        <v>18</v>
      </c>
      <c r="D24" s="11">
        <v>273</v>
      </c>
      <c r="E24" s="12">
        <v>291</v>
      </c>
      <c r="F24" s="13">
        <f t="shared" si="2"/>
        <v>6.1855670103092786</v>
      </c>
      <c r="G24" s="14">
        <f t="shared" si="2"/>
        <v>93.814432989690715</v>
      </c>
    </row>
    <row r="25" spans="2:13">
      <c r="B25" s="15" t="s">
        <v>13</v>
      </c>
      <c r="C25" s="16">
        <v>47</v>
      </c>
      <c r="D25" s="17">
        <v>332</v>
      </c>
      <c r="E25" s="18">
        <v>379</v>
      </c>
      <c r="F25" s="19">
        <f t="shared" si="2"/>
        <v>12.401055408970976</v>
      </c>
      <c r="G25" s="19">
        <f t="shared" si="2"/>
        <v>87.598944591029024</v>
      </c>
    </row>
    <row r="26" spans="2:13">
      <c r="B26" s="9"/>
      <c r="C26" s="85" t="s">
        <v>18</v>
      </c>
      <c r="D26" s="86"/>
      <c r="E26" s="86"/>
      <c r="F26" s="86"/>
      <c r="G26" s="87"/>
    </row>
    <row r="27" spans="2:13">
      <c r="B27" s="9" t="s">
        <v>9</v>
      </c>
      <c r="C27" s="10" t="s">
        <v>11</v>
      </c>
      <c r="D27" s="11" t="s">
        <v>11</v>
      </c>
      <c r="E27" s="12" t="s">
        <v>11</v>
      </c>
      <c r="F27" s="13" t="s">
        <v>11</v>
      </c>
      <c r="G27" s="14" t="s">
        <v>11</v>
      </c>
    </row>
    <row r="28" spans="2:13">
      <c r="B28" s="9" t="s">
        <v>10</v>
      </c>
      <c r="C28" s="10" t="s">
        <v>11</v>
      </c>
      <c r="D28" s="11" t="s">
        <v>11</v>
      </c>
      <c r="E28" s="12" t="s">
        <v>11</v>
      </c>
      <c r="F28" s="13" t="s">
        <v>11</v>
      </c>
      <c r="G28" s="14" t="s">
        <v>11</v>
      </c>
    </row>
    <row r="29" spans="2:13">
      <c r="B29" s="9" t="s">
        <v>12</v>
      </c>
      <c r="C29" s="10" t="s">
        <v>11</v>
      </c>
      <c r="D29" s="11" t="s">
        <v>11</v>
      </c>
      <c r="E29" s="12" t="s">
        <v>11</v>
      </c>
      <c r="F29" s="13" t="s">
        <v>11</v>
      </c>
      <c r="G29" s="14" t="s">
        <v>11</v>
      </c>
    </row>
    <row r="30" spans="2:13">
      <c r="B30" s="15" t="s">
        <v>13</v>
      </c>
      <c r="C30" s="16">
        <v>10</v>
      </c>
      <c r="D30" s="17">
        <v>14</v>
      </c>
      <c r="E30" s="18">
        <v>24</v>
      </c>
      <c r="F30" s="19">
        <f t="shared" ref="F30:G30" si="3">C30/$E30*100</f>
        <v>41.666666666666671</v>
      </c>
      <c r="G30" s="19">
        <f t="shared" si="3"/>
        <v>58.333333333333336</v>
      </c>
    </row>
    <row r="31" spans="2:13">
      <c r="B31" s="9"/>
      <c r="C31" s="85" t="s">
        <v>19</v>
      </c>
      <c r="D31" s="86"/>
      <c r="E31" s="86"/>
      <c r="F31" s="86"/>
      <c r="G31" s="87"/>
    </row>
    <row r="32" spans="2:13">
      <c r="B32" s="21" t="s">
        <v>9</v>
      </c>
      <c r="C32" s="25" t="s">
        <v>11</v>
      </c>
      <c r="D32" s="23" t="s">
        <v>11</v>
      </c>
      <c r="E32" s="26" t="s">
        <v>11</v>
      </c>
      <c r="F32" s="14" t="s">
        <v>11</v>
      </c>
      <c r="G32" s="14" t="s">
        <v>11</v>
      </c>
    </row>
    <row r="33" spans="2:7">
      <c r="B33" s="21" t="s">
        <v>10</v>
      </c>
      <c r="C33" s="27" t="s">
        <v>11</v>
      </c>
      <c r="D33" s="28" t="s">
        <v>11</v>
      </c>
      <c r="E33" s="24" t="s">
        <v>11</v>
      </c>
      <c r="F33" s="13" t="s">
        <v>11</v>
      </c>
      <c r="G33" s="14" t="s">
        <v>11</v>
      </c>
    </row>
    <row r="34" spans="2:7">
      <c r="B34" s="9" t="s">
        <v>12</v>
      </c>
      <c r="C34" s="10" t="s">
        <v>11</v>
      </c>
      <c r="D34" s="11" t="s">
        <v>11</v>
      </c>
      <c r="E34" s="12" t="s">
        <v>11</v>
      </c>
      <c r="F34" s="13" t="s">
        <v>11</v>
      </c>
      <c r="G34" s="14" t="s">
        <v>11</v>
      </c>
    </row>
    <row r="35" spans="2:7">
      <c r="B35" s="15" t="s">
        <v>13</v>
      </c>
      <c r="C35" s="10">
        <v>3</v>
      </c>
      <c r="D35" s="11">
        <v>4</v>
      </c>
      <c r="E35" s="12">
        <v>7</v>
      </c>
      <c r="F35" s="13">
        <f t="shared" ref="F35:G35" si="4">C35/$E35*100</f>
        <v>42.857142857142854</v>
      </c>
      <c r="G35" s="14">
        <f t="shared" si="4"/>
        <v>57.142857142857139</v>
      </c>
    </row>
    <row r="36" spans="2:7">
      <c r="B36" s="21"/>
      <c r="C36" s="70" t="s">
        <v>20</v>
      </c>
      <c r="D36" s="71"/>
      <c r="E36" s="71"/>
      <c r="F36" s="71"/>
      <c r="G36" s="72"/>
    </row>
    <row r="37" spans="2:7">
      <c r="B37" s="9" t="s">
        <v>9</v>
      </c>
      <c r="C37" s="10">
        <v>30</v>
      </c>
      <c r="D37" s="11">
        <v>64</v>
      </c>
      <c r="E37" s="12">
        <v>94</v>
      </c>
      <c r="F37" s="13">
        <f t="shared" ref="F37:G40" si="5">C37/$E37*100</f>
        <v>31.914893617021278</v>
      </c>
      <c r="G37" s="14">
        <f t="shared" si="5"/>
        <v>68.085106382978722</v>
      </c>
    </row>
    <row r="38" spans="2:7">
      <c r="B38" s="9" t="s">
        <v>10</v>
      </c>
      <c r="C38" s="10">
        <v>5</v>
      </c>
      <c r="D38" s="11">
        <v>35</v>
      </c>
      <c r="E38" s="12">
        <v>40</v>
      </c>
      <c r="F38" s="13">
        <f t="shared" si="5"/>
        <v>12.5</v>
      </c>
      <c r="G38" s="14">
        <f t="shared" si="5"/>
        <v>87.5</v>
      </c>
    </row>
    <row r="39" spans="2:7">
      <c r="B39" s="9" t="s">
        <v>12</v>
      </c>
      <c r="C39" s="10">
        <v>3</v>
      </c>
      <c r="D39" s="11">
        <v>32</v>
      </c>
      <c r="E39" s="12">
        <v>35</v>
      </c>
      <c r="F39" s="13">
        <f t="shared" si="5"/>
        <v>8.5714285714285712</v>
      </c>
      <c r="G39" s="14">
        <f t="shared" si="5"/>
        <v>91.428571428571431</v>
      </c>
    </row>
    <row r="40" spans="2:7">
      <c r="B40" s="15" t="s">
        <v>13</v>
      </c>
      <c r="C40" s="16">
        <v>38</v>
      </c>
      <c r="D40" s="17">
        <v>131</v>
      </c>
      <c r="E40" s="18">
        <v>169</v>
      </c>
      <c r="F40" s="19">
        <f t="shared" si="5"/>
        <v>22.485207100591715</v>
      </c>
      <c r="G40" s="14">
        <f t="shared" si="5"/>
        <v>77.514792899408278</v>
      </c>
    </row>
    <row r="41" spans="2:7">
      <c r="B41" s="20"/>
      <c r="C41" s="70" t="s">
        <v>21</v>
      </c>
      <c r="D41" s="71"/>
      <c r="E41" s="71"/>
      <c r="F41" s="71"/>
      <c r="G41" s="72"/>
    </row>
    <row r="42" spans="2:7">
      <c r="B42" s="9" t="s">
        <v>9</v>
      </c>
      <c r="C42" s="10">
        <v>6</v>
      </c>
      <c r="D42" s="11">
        <v>14</v>
      </c>
      <c r="E42" s="12">
        <v>20</v>
      </c>
      <c r="F42" s="13">
        <f>(C42/E42*100)</f>
        <v>30</v>
      </c>
      <c r="G42" s="13">
        <f>(D42/E42*100)</f>
        <v>70</v>
      </c>
    </row>
    <row r="43" spans="2:7">
      <c r="B43" s="9" t="s">
        <v>10</v>
      </c>
      <c r="C43" s="10">
        <v>3</v>
      </c>
      <c r="D43" s="11">
        <v>16</v>
      </c>
      <c r="E43" s="12">
        <v>19</v>
      </c>
      <c r="F43" s="13">
        <f>(C43/E43*100)</f>
        <v>15.789473684210526</v>
      </c>
      <c r="G43" s="13">
        <f>(D43/E43*100)</f>
        <v>84.210526315789465</v>
      </c>
    </row>
    <row r="44" spans="2:7">
      <c r="B44" s="9" t="s">
        <v>12</v>
      </c>
      <c r="C44" s="10">
        <v>6</v>
      </c>
      <c r="D44" s="11">
        <v>114</v>
      </c>
      <c r="E44" s="12">
        <v>120</v>
      </c>
      <c r="F44" s="13">
        <f t="shared" ref="F44:G45" si="6">C44/$E44*100</f>
        <v>5</v>
      </c>
      <c r="G44" s="14">
        <f t="shared" si="6"/>
        <v>95</v>
      </c>
    </row>
    <row r="45" spans="2:7">
      <c r="B45" s="15" t="s">
        <v>13</v>
      </c>
      <c r="C45" s="16">
        <v>15</v>
      </c>
      <c r="D45" s="17">
        <v>144</v>
      </c>
      <c r="E45" s="18">
        <v>159</v>
      </c>
      <c r="F45" s="19">
        <f t="shared" si="6"/>
        <v>9.433962264150944</v>
      </c>
      <c r="G45" s="14">
        <f t="shared" si="6"/>
        <v>90.566037735849065</v>
      </c>
    </row>
    <row r="46" spans="2:7">
      <c r="B46" s="20"/>
      <c r="C46" s="70" t="s">
        <v>22</v>
      </c>
      <c r="D46" s="71"/>
      <c r="E46" s="71"/>
      <c r="F46" s="71"/>
      <c r="G46" s="72"/>
    </row>
    <row r="47" spans="2:7">
      <c r="B47" s="9" t="s">
        <v>9</v>
      </c>
      <c r="C47" s="10">
        <v>210</v>
      </c>
      <c r="D47" s="11">
        <v>188</v>
      </c>
      <c r="E47" s="12">
        <v>398</v>
      </c>
      <c r="F47" s="13">
        <f t="shared" ref="F47:G50" si="7">C47/$E47*100</f>
        <v>52.76381909547738</v>
      </c>
      <c r="G47" s="14">
        <f t="shared" si="7"/>
        <v>47.236180904522612</v>
      </c>
    </row>
    <row r="48" spans="2:7">
      <c r="B48" s="9" t="s">
        <v>10</v>
      </c>
      <c r="C48" s="10">
        <v>18</v>
      </c>
      <c r="D48" s="11">
        <v>82</v>
      </c>
      <c r="E48" s="12">
        <v>100</v>
      </c>
      <c r="F48" s="13">
        <f t="shared" si="7"/>
        <v>18</v>
      </c>
      <c r="G48" s="14">
        <f t="shared" si="7"/>
        <v>82</v>
      </c>
    </row>
    <row r="49" spans="2:7">
      <c r="B49" s="9" t="s">
        <v>12</v>
      </c>
      <c r="C49" s="10">
        <v>11</v>
      </c>
      <c r="D49" s="11">
        <v>40</v>
      </c>
      <c r="E49" s="12">
        <v>51</v>
      </c>
      <c r="F49" s="13">
        <f t="shared" si="7"/>
        <v>21.568627450980394</v>
      </c>
      <c r="G49" s="14">
        <f t="shared" si="7"/>
        <v>78.431372549019613</v>
      </c>
    </row>
    <row r="50" spans="2:7">
      <c r="B50" s="15" t="s">
        <v>13</v>
      </c>
      <c r="C50" s="16">
        <v>239</v>
      </c>
      <c r="D50" s="17">
        <v>310</v>
      </c>
      <c r="E50" s="18">
        <v>549</v>
      </c>
      <c r="F50" s="19">
        <f t="shared" si="7"/>
        <v>43.533697632058285</v>
      </c>
      <c r="G50" s="14">
        <f t="shared" si="7"/>
        <v>56.466302367941715</v>
      </c>
    </row>
    <row r="51" spans="2:7">
      <c r="B51" s="20"/>
      <c r="C51" s="70" t="s">
        <v>41</v>
      </c>
      <c r="D51" s="71"/>
      <c r="E51" s="71"/>
      <c r="F51" s="71"/>
      <c r="G51" s="72"/>
    </row>
    <row r="52" spans="2:7">
      <c r="B52" s="9" t="s">
        <v>9</v>
      </c>
      <c r="C52" s="10" t="s">
        <v>11</v>
      </c>
      <c r="D52" s="11" t="s">
        <v>11</v>
      </c>
      <c r="E52" s="12">
        <v>42</v>
      </c>
      <c r="F52" s="13" t="s">
        <v>11</v>
      </c>
      <c r="G52" s="14" t="s">
        <v>11</v>
      </c>
    </row>
    <row r="53" spans="2:7">
      <c r="B53" s="9" t="s">
        <v>10</v>
      </c>
      <c r="C53" s="10" t="s">
        <v>11</v>
      </c>
      <c r="D53" s="11" t="s">
        <v>11</v>
      </c>
      <c r="E53" s="12">
        <v>6</v>
      </c>
      <c r="F53" s="13" t="s">
        <v>11</v>
      </c>
      <c r="G53" s="14" t="s">
        <v>11</v>
      </c>
    </row>
    <row r="54" spans="2:7">
      <c r="B54" s="9" t="s">
        <v>12</v>
      </c>
      <c r="C54" s="10" t="s">
        <v>11</v>
      </c>
      <c r="D54" s="11" t="s">
        <v>11</v>
      </c>
      <c r="E54" s="12">
        <v>3</v>
      </c>
      <c r="F54" s="13" t="s">
        <v>11</v>
      </c>
      <c r="G54" s="14" t="s">
        <v>11</v>
      </c>
    </row>
    <row r="55" spans="2:7">
      <c r="B55" s="15" t="s">
        <v>13</v>
      </c>
      <c r="C55" s="16">
        <v>24</v>
      </c>
      <c r="D55" s="17">
        <v>27</v>
      </c>
      <c r="E55" s="18">
        <v>51</v>
      </c>
      <c r="F55" s="19">
        <f t="shared" ref="F55:G55" si="8">C55/$E55*100</f>
        <v>47.058823529411761</v>
      </c>
      <c r="G55" s="14">
        <f t="shared" si="8"/>
        <v>52.941176470588239</v>
      </c>
    </row>
    <row r="56" spans="2:7">
      <c r="B56" s="20"/>
      <c r="C56" s="70" t="s">
        <v>24</v>
      </c>
      <c r="D56" s="71"/>
      <c r="E56" s="71"/>
      <c r="F56" s="71"/>
      <c r="G56" s="72"/>
    </row>
    <row r="57" spans="2:7">
      <c r="B57" s="9" t="s">
        <v>9</v>
      </c>
      <c r="C57" s="10" t="s">
        <v>11</v>
      </c>
      <c r="D57" s="11" t="s">
        <v>11</v>
      </c>
      <c r="E57" s="12">
        <v>80</v>
      </c>
      <c r="F57" s="13" t="s">
        <v>11</v>
      </c>
      <c r="G57" s="14" t="s">
        <v>11</v>
      </c>
    </row>
    <row r="58" spans="2:7">
      <c r="B58" s="9" t="s">
        <v>10</v>
      </c>
      <c r="C58" s="10" t="s">
        <v>11</v>
      </c>
      <c r="D58" s="11" t="s">
        <v>11</v>
      </c>
      <c r="E58" s="12">
        <v>16</v>
      </c>
      <c r="F58" s="13" t="s">
        <v>11</v>
      </c>
      <c r="G58" s="14" t="s">
        <v>11</v>
      </c>
    </row>
    <row r="59" spans="2:7">
      <c r="B59" s="9" t="s">
        <v>12</v>
      </c>
      <c r="C59" s="10" t="s">
        <v>11</v>
      </c>
      <c r="D59" s="11" t="s">
        <v>11</v>
      </c>
      <c r="E59" s="12">
        <v>6</v>
      </c>
      <c r="F59" s="13" t="s">
        <v>11</v>
      </c>
      <c r="G59" s="14" t="s">
        <v>11</v>
      </c>
    </row>
    <row r="60" spans="2:7">
      <c r="B60" s="15" t="s">
        <v>13</v>
      </c>
      <c r="C60" s="16">
        <v>40</v>
      </c>
      <c r="D60" s="17">
        <v>62</v>
      </c>
      <c r="E60" s="18">
        <v>102</v>
      </c>
      <c r="F60" s="19">
        <f t="shared" ref="F60:G60" si="9">C60/$E60*100</f>
        <v>39.215686274509807</v>
      </c>
      <c r="G60" s="14">
        <f t="shared" si="9"/>
        <v>60.784313725490193</v>
      </c>
    </row>
    <row r="61" spans="2:7">
      <c r="B61" s="9"/>
      <c r="C61" s="70" t="s">
        <v>25</v>
      </c>
      <c r="D61" s="71"/>
      <c r="E61" s="71"/>
      <c r="F61" s="71"/>
      <c r="G61" s="72"/>
    </row>
    <row r="62" spans="2:7">
      <c r="B62" s="9" t="s">
        <v>9</v>
      </c>
      <c r="C62" s="10" t="s">
        <v>11</v>
      </c>
      <c r="D62" s="11" t="s">
        <v>11</v>
      </c>
      <c r="E62" s="12">
        <v>3</v>
      </c>
      <c r="F62" s="13" t="s">
        <v>11</v>
      </c>
      <c r="G62" s="14" t="s">
        <v>11</v>
      </c>
    </row>
    <row r="63" spans="2:7">
      <c r="B63" s="9" t="s">
        <v>10</v>
      </c>
      <c r="C63" s="10" t="s">
        <v>11</v>
      </c>
      <c r="D63" s="11" t="s">
        <v>11</v>
      </c>
      <c r="E63" s="12">
        <v>3</v>
      </c>
      <c r="F63" s="13" t="s">
        <v>11</v>
      </c>
      <c r="G63" s="14" t="s">
        <v>11</v>
      </c>
    </row>
    <row r="64" spans="2:7">
      <c r="B64" s="9" t="s">
        <v>12</v>
      </c>
      <c r="C64" s="10" t="s">
        <v>11</v>
      </c>
      <c r="D64" s="11" t="s">
        <v>11</v>
      </c>
      <c r="E64" s="12">
        <v>12</v>
      </c>
      <c r="F64" s="13" t="s">
        <v>11</v>
      </c>
      <c r="G64" s="14" t="s">
        <v>11</v>
      </c>
    </row>
    <row r="65" spans="2:7">
      <c r="B65" s="15" t="s">
        <v>13</v>
      </c>
      <c r="C65" s="10" t="s">
        <v>11</v>
      </c>
      <c r="D65" s="11" t="s">
        <v>11</v>
      </c>
      <c r="E65" s="12">
        <v>18</v>
      </c>
      <c r="F65" s="13" t="s">
        <v>11</v>
      </c>
      <c r="G65" s="14" t="s">
        <v>11</v>
      </c>
    </row>
    <row r="66" spans="2:7">
      <c r="B66" s="9"/>
      <c r="C66" s="70" t="s">
        <v>26</v>
      </c>
      <c r="D66" s="71"/>
      <c r="E66" s="71"/>
      <c r="F66" s="71"/>
      <c r="G66" s="72"/>
    </row>
    <row r="67" spans="2:7">
      <c r="B67" s="9" t="s">
        <v>9</v>
      </c>
      <c r="C67" s="25">
        <v>18</v>
      </c>
      <c r="D67" s="29">
        <v>35</v>
      </c>
      <c r="E67" s="26">
        <v>53</v>
      </c>
      <c r="F67" s="14">
        <f t="shared" ref="F67:G70" si="10">C67/$E67*100</f>
        <v>33.962264150943398</v>
      </c>
      <c r="G67" s="14">
        <f t="shared" si="10"/>
        <v>66.037735849056602</v>
      </c>
    </row>
    <row r="68" spans="2:7">
      <c r="B68" s="9" t="s">
        <v>10</v>
      </c>
      <c r="C68" s="10">
        <v>13</v>
      </c>
      <c r="D68" s="11">
        <v>70</v>
      </c>
      <c r="E68" s="12">
        <v>83</v>
      </c>
      <c r="F68" s="13">
        <f t="shared" si="10"/>
        <v>15.66265060240964</v>
      </c>
      <c r="G68" s="14">
        <f t="shared" si="10"/>
        <v>84.337349397590373</v>
      </c>
    </row>
    <row r="69" spans="2:7">
      <c r="B69" s="9" t="s">
        <v>12</v>
      </c>
      <c r="C69" s="10">
        <v>37</v>
      </c>
      <c r="D69" s="11">
        <v>504</v>
      </c>
      <c r="E69" s="12">
        <v>541</v>
      </c>
      <c r="F69" s="13">
        <f t="shared" si="10"/>
        <v>6.8391866913123849</v>
      </c>
      <c r="G69" s="14">
        <f t="shared" si="10"/>
        <v>93.160813308687622</v>
      </c>
    </row>
    <row r="70" spans="2:7">
      <c r="B70" s="15" t="s">
        <v>13</v>
      </c>
      <c r="C70" s="16">
        <v>68</v>
      </c>
      <c r="D70" s="17">
        <v>609</v>
      </c>
      <c r="E70" s="18">
        <v>677</v>
      </c>
      <c r="F70" s="19">
        <f t="shared" si="10"/>
        <v>10.044313146233383</v>
      </c>
      <c r="G70" s="19">
        <f t="shared" si="10"/>
        <v>89.955686853766608</v>
      </c>
    </row>
    <row r="71" spans="2:7">
      <c r="B71" s="9"/>
      <c r="C71" s="85" t="s">
        <v>27</v>
      </c>
      <c r="D71" s="86"/>
      <c r="E71" s="86"/>
      <c r="F71" s="86"/>
      <c r="G71" s="87"/>
    </row>
    <row r="72" spans="2:7">
      <c r="B72" s="21" t="s">
        <v>9</v>
      </c>
      <c r="C72" s="25">
        <v>11</v>
      </c>
      <c r="D72" s="30">
        <v>25</v>
      </c>
      <c r="E72" s="31">
        <v>36</v>
      </c>
      <c r="F72" s="32">
        <f t="shared" ref="F72:G75" si="11">C72/$E72*100</f>
        <v>30.555555555555557</v>
      </c>
      <c r="G72" s="13">
        <f t="shared" si="11"/>
        <v>69.444444444444443</v>
      </c>
    </row>
    <row r="73" spans="2:7">
      <c r="B73" s="21" t="s">
        <v>10</v>
      </c>
      <c r="C73" s="25">
        <v>10</v>
      </c>
      <c r="D73" s="33">
        <v>89</v>
      </c>
      <c r="E73" s="12">
        <v>99</v>
      </c>
      <c r="F73" s="13">
        <f t="shared" si="11"/>
        <v>10.1010101010101</v>
      </c>
      <c r="G73" s="14">
        <f t="shared" si="11"/>
        <v>89.898989898989896</v>
      </c>
    </row>
    <row r="74" spans="2:7">
      <c r="B74" s="9" t="s">
        <v>12</v>
      </c>
      <c r="C74" s="10">
        <v>13</v>
      </c>
      <c r="D74" s="11">
        <v>238</v>
      </c>
      <c r="E74" s="12">
        <v>251</v>
      </c>
      <c r="F74" s="13">
        <f t="shared" si="11"/>
        <v>5.1792828685258963</v>
      </c>
      <c r="G74" s="14">
        <f t="shared" si="11"/>
        <v>94.820717131474112</v>
      </c>
    </row>
    <row r="75" spans="2:7">
      <c r="B75" s="15" t="s">
        <v>13</v>
      </c>
      <c r="C75" s="16">
        <v>34</v>
      </c>
      <c r="D75" s="17">
        <v>352</v>
      </c>
      <c r="E75" s="18">
        <v>386</v>
      </c>
      <c r="F75" s="19">
        <f t="shared" si="11"/>
        <v>8.8082901554404138</v>
      </c>
      <c r="G75" s="14">
        <f t="shared" si="11"/>
        <v>91.191709844559583</v>
      </c>
    </row>
    <row r="76" spans="2:7">
      <c r="B76" s="34"/>
      <c r="C76" s="91" t="s">
        <v>28</v>
      </c>
      <c r="D76" s="92"/>
      <c r="E76" s="92"/>
      <c r="F76" s="92"/>
      <c r="G76" s="93"/>
    </row>
    <row r="77" spans="2:7">
      <c r="B77" s="35" t="s">
        <v>9</v>
      </c>
      <c r="C77" s="36" t="s">
        <v>11</v>
      </c>
      <c r="D77" s="37" t="s">
        <v>11</v>
      </c>
      <c r="E77" s="38">
        <v>12</v>
      </c>
      <c r="F77" s="13" t="s">
        <v>11</v>
      </c>
      <c r="G77" s="14" t="s">
        <v>11</v>
      </c>
    </row>
    <row r="78" spans="2:7">
      <c r="B78" s="9" t="s">
        <v>10</v>
      </c>
      <c r="C78" s="10" t="s">
        <v>11</v>
      </c>
      <c r="D78" s="11" t="s">
        <v>11</v>
      </c>
      <c r="E78" s="12">
        <v>4</v>
      </c>
      <c r="F78" s="13" t="s">
        <v>11</v>
      </c>
      <c r="G78" s="14" t="s">
        <v>11</v>
      </c>
    </row>
    <row r="79" spans="2:7">
      <c r="B79" s="9" t="s">
        <v>12</v>
      </c>
      <c r="C79" s="10" t="s">
        <v>11</v>
      </c>
      <c r="D79" s="11" t="s">
        <v>11</v>
      </c>
      <c r="E79" s="12">
        <v>26</v>
      </c>
      <c r="F79" s="13" t="s">
        <v>11</v>
      </c>
      <c r="G79" s="14" t="s">
        <v>11</v>
      </c>
    </row>
    <row r="80" spans="2:7">
      <c r="B80" s="15" t="s">
        <v>29</v>
      </c>
      <c r="C80" s="16">
        <v>6</v>
      </c>
      <c r="D80" s="17">
        <v>36</v>
      </c>
      <c r="E80" s="18">
        <v>42</v>
      </c>
      <c r="F80" s="19">
        <f t="shared" ref="F80:G80" si="12">C80/$E80*100</f>
        <v>14.285714285714285</v>
      </c>
      <c r="G80" s="14">
        <f t="shared" si="12"/>
        <v>85.714285714285708</v>
      </c>
    </row>
    <row r="81" spans="2:7">
      <c r="B81" s="20"/>
      <c r="C81" s="70" t="s">
        <v>30</v>
      </c>
      <c r="D81" s="71"/>
      <c r="E81" s="71"/>
      <c r="F81" s="71"/>
      <c r="G81" s="72"/>
    </row>
    <row r="82" spans="2:7">
      <c r="B82" s="9" t="s">
        <v>9</v>
      </c>
      <c r="C82" s="10" t="s">
        <v>16</v>
      </c>
      <c r="D82" s="11" t="s">
        <v>16</v>
      </c>
      <c r="E82" s="12" t="s">
        <v>16</v>
      </c>
      <c r="F82" s="13" t="s">
        <v>16</v>
      </c>
      <c r="G82" s="14" t="s">
        <v>16</v>
      </c>
    </row>
    <row r="83" spans="2:7">
      <c r="B83" s="9" t="s">
        <v>10</v>
      </c>
      <c r="C83" s="10" t="s">
        <v>16</v>
      </c>
      <c r="D83" s="11" t="s">
        <v>16</v>
      </c>
      <c r="E83" s="12" t="s">
        <v>16</v>
      </c>
      <c r="F83" s="13" t="s">
        <v>16</v>
      </c>
      <c r="G83" s="14" t="s">
        <v>16</v>
      </c>
    </row>
    <row r="84" spans="2:7">
      <c r="B84" s="9" t="s">
        <v>12</v>
      </c>
      <c r="C84" s="10" t="s">
        <v>16</v>
      </c>
      <c r="D84" s="11" t="s">
        <v>16</v>
      </c>
      <c r="E84" s="12" t="s">
        <v>16</v>
      </c>
      <c r="F84" s="13" t="s">
        <v>16</v>
      </c>
      <c r="G84" s="14" t="s">
        <v>16</v>
      </c>
    </row>
    <row r="85" spans="2:7">
      <c r="B85" s="15" t="s">
        <v>13</v>
      </c>
      <c r="C85" s="16" t="s">
        <v>16</v>
      </c>
      <c r="D85" s="17" t="s">
        <v>16</v>
      </c>
      <c r="E85" s="18" t="s">
        <v>16</v>
      </c>
      <c r="F85" s="19" t="s">
        <v>16</v>
      </c>
      <c r="G85" s="14" t="s">
        <v>16</v>
      </c>
    </row>
    <row r="86" spans="2:7">
      <c r="B86" s="20"/>
      <c r="C86" s="94" t="s">
        <v>31</v>
      </c>
      <c r="D86" s="95"/>
      <c r="E86" s="95"/>
      <c r="F86" s="95"/>
      <c r="G86" s="96"/>
    </row>
    <row r="87" spans="2:7">
      <c r="B87" s="9" t="s">
        <v>9</v>
      </c>
      <c r="C87" s="25">
        <f>SUM(C82,C72,C67,C42,C22,C17)</f>
        <v>56</v>
      </c>
      <c r="D87" s="25">
        <f>SUM(D82,D72,D67,D42,D22,D17)</f>
        <v>98</v>
      </c>
      <c r="E87" s="25">
        <f>SUM(C87:D87)</f>
        <v>154</v>
      </c>
      <c r="F87" s="13">
        <f t="shared" ref="F87:G90" si="13">C87/$E87*100</f>
        <v>36.363636363636367</v>
      </c>
      <c r="G87" s="14">
        <f t="shared" si="13"/>
        <v>63.636363636363633</v>
      </c>
    </row>
    <row r="88" spans="2:7">
      <c r="B88" s="9" t="s">
        <v>10</v>
      </c>
      <c r="C88" s="25">
        <f>SUM(C83,C73,C68,C43,C23,C18)</f>
        <v>34</v>
      </c>
      <c r="D88" s="25">
        <f t="shared" ref="D88" si="14">SUM(D83,D73,D68,D43,D23,D18)</f>
        <v>210</v>
      </c>
      <c r="E88" s="25">
        <f>SUM(C88:D88)</f>
        <v>244</v>
      </c>
      <c r="F88" s="13">
        <f t="shared" si="13"/>
        <v>13.934426229508196</v>
      </c>
      <c r="G88" s="14">
        <f t="shared" si="13"/>
        <v>86.065573770491795</v>
      </c>
    </row>
    <row r="89" spans="2:7">
      <c r="B89" s="9" t="s">
        <v>12</v>
      </c>
      <c r="C89" s="25">
        <f>SUM(C84,C74,C69,C44,C24,C19)</f>
        <v>74</v>
      </c>
      <c r="D89" s="25">
        <f>SUM(D84,D74,D69,D44,D24,D19)</f>
        <v>1129</v>
      </c>
      <c r="E89" s="25">
        <f>SUM(C89:D89)</f>
        <v>1203</v>
      </c>
      <c r="F89" s="13">
        <f>C89/$E89*100</f>
        <v>6.151288445552785</v>
      </c>
      <c r="G89" s="14">
        <f t="shared" si="13"/>
        <v>93.84871155444722</v>
      </c>
    </row>
    <row r="90" spans="2:7">
      <c r="B90" s="15" t="s">
        <v>13</v>
      </c>
      <c r="C90" s="25">
        <f>SUM(C85,C75,C70,C45,C25,C20)</f>
        <v>164</v>
      </c>
      <c r="D90" s="25">
        <f t="shared" ref="D90" si="15">SUM(D85,D75,D70,D45,D25,D20)</f>
        <v>1437</v>
      </c>
      <c r="E90" s="25">
        <f>SUM(C90:D90)</f>
        <v>1601</v>
      </c>
      <c r="F90" s="19">
        <f t="shared" si="13"/>
        <v>10.243597751405371</v>
      </c>
      <c r="G90" s="14">
        <f t="shared" si="13"/>
        <v>89.756402248594625</v>
      </c>
    </row>
    <row r="91" spans="2:7">
      <c r="B91" s="20"/>
      <c r="C91" s="94" t="s">
        <v>32</v>
      </c>
      <c r="D91" s="95"/>
      <c r="E91" s="95"/>
      <c r="F91" s="95"/>
      <c r="G91" s="96"/>
    </row>
    <row r="92" spans="2:7">
      <c r="B92" s="9" t="s">
        <v>9</v>
      </c>
      <c r="C92" s="39">
        <f>SUM(C7,C12,C27,C32,C37,C47,C52,C57,C62,C77)</f>
        <v>276</v>
      </c>
      <c r="D92" s="39">
        <f>SUM(D7,D12,D27,D32,D37,D47,D52,D57,D62,D77)</f>
        <v>566</v>
      </c>
      <c r="E92" s="39">
        <f>SUM(C92:D92)</f>
        <v>842</v>
      </c>
      <c r="F92" s="13">
        <f>C92/$E92*100</f>
        <v>32.779097387173394</v>
      </c>
      <c r="G92" s="14">
        <f t="shared" ref="F92:G95" si="16">D92/$E92*100</f>
        <v>67.220902612826606</v>
      </c>
    </row>
    <row r="93" spans="2:7">
      <c r="B93" s="9" t="s">
        <v>10</v>
      </c>
      <c r="C93" s="39">
        <f t="shared" ref="C93:D95" si="17">SUM(C8,C13,C28,C33,C38,C48,C53,C58,C63,C78)</f>
        <v>39</v>
      </c>
      <c r="D93" s="39">
        <f t="shared" si="17"/>
        <v>405</v>
      </c>
      <c r="E93" s="39">
        <f>SUM(C93:D93)</f>
        <v>444</v>
      </c>
      <c r="F93" s="13">
        <f t="shared" si="16"/>
        <v>8.7837837837837842</v>
      </c>
      <c r="G93" s="14">
        <f t="shared" si="16"/>
        <v>91.21621621621621</v>
      </c>
    </row>
    <row r="94" spans="2:7">
      <c r="B94" s="9" t="s">
        <v>12</v>
      </c>
      <c r="C94" s="39">
        <f t="shared" si="17"/>
        <v>18</v>
      </c>
      <c r="D94" s="39">
        <f t="shared" si="17"/>
        <v>293</v>
      </c>
      <c r="E94" s="39">
        <f>SUM(C94:D94)</f>
        <v>311</v>
      </c>
      <c r="F94" s="13">
        <f t="shared" si="16"/>
        <v>5.787781350482315</v>
      </c>
      <c r="G94" s="14">
        <f t="shared" si="16"/>
        <v>94.212218649517681</v>
      </c>
    </row>
    <row r="95" spans="2:7">
      <c r="B95" s="15" t="s">
        <v>13</v>
      </c>
      <c r="C95" s="40">
        <f>SUM(C10,C15,C30,C35,C40,C50,C55,C60,C65,C80)</f>
        <v>435</v>
      </c>
      <c r="D95" s="40">
        <f t="shared" si="17"/>
        <v>1798</v>
      </c>
      <c r="E95" s="40">
        <f>SUM(C95:D95)</f>
        <v>2233</v>
      </c>
      <c r="F95" s="19">
        <f t="shared" si="16"/>
        <v>19.480519480519483</v>
      </c>
      <c r="G95" s="19">
        <f t="shared" si="16"/>
        <v>80.519480519480524</v>
      </c>
    </row>
    <row r="96" spans="2:7">
      <c r="B96" s="21"/>
      <c r="C96" s="97" t="s">
        <v>33</v>
      </c>
      <c r="D96" s="98"/>
      <c r="E96" s="98"/>
      <c r="F96" s="98"/>
      <c r="G96" s="99"/>
    </row>
    <row r="97" spans="2:7">
      <c r="B97" s="9" t="s">
        <v>9</v>
      </c>
      <c r="C97" s="41">
        <v>419</v>
      </c>
      <c r="D97" s="41">
        <v>982</v>
      </c>
      <c r="E97" s="41">
        <v>1401</v>
      </c>
      <c r="F97" s="42">
        <f t="shared" ref="F97:G100" si="18">C97/$E97*100</f>
        <v>29.907209136331193</v>
      </c>
      <c r="G97" s="43">
        <f t="shared" si="18"/>
        <v>70.09279086366881</v>
      </c>
    </row>
    <row r="98" spans="2:7">
      <c r="B98" s="9" t="s">
        <v>10</v>
      </c>
      <c r="C98" s="41">
        <v>83</v>
      </c>
      <c r="D98" s="41">
        <v>735</v>
      </c>
      <c r="E98" s="41">
        <v>818</v>
      </c>
      <c r="F98" s="42">
        <f t="shared" si="18"/>
        <v>10.146699266503667</v>
      </c>
      <c r="G98" s="43">
        <f t="shared" si="18"/>
        <v>89.853300733496326</v>
      </c>
    </row>
    <row r="99" spans="2:7">
      <c r="B99" s="9" t="s">
        <v>12</v>
      </c>
      <c r="C99" s="41">
        <v>99</v>
      </c>
      <c r="D99" s="41">
        <v>1534</v>
      </c>
      <c r="E99" s="41">
        <v>1633</v>
      </c>
      <c r="F99" s="42">
        <f t="shared" si="18"/>
        <v>6.0624617268830372</v>
      </c>
      <c r="G99" s="43">
        <f t="shared" si="18"/>
        <v>93.937538273116957</v>
      </c>
    </row>
    <row r="100" spans="2:7">
      <c r="B100" s="15" t="s">
        <v>13</v>
      </c>
      <c r="C100" s="44">
        <v>601</v>
      </c>
      <c r="D100" s="44">
        <v>3251</v>
      </c>
      <c r="E100" s="44">
        <v>3852</v>
      </c>
      <c r="F100" s="45">
        <f t="shared" si="18"/>
        <v>15.602284527518172</v>
      </c>
      <c r="G100" s="45">
        <f t="shared" si="18"/>
        <v>84.397715472481821</v>
      </c>
    </row>
    <row r="101" spans="2:7">
      <c r="B101" s="88" t="s">
        <v>34</v>
      </c>
      <c r="C101" s="88"/>
      <c r="D101" s="88"/>
      <c r="E101" s="88"/>
      <c r="F101" s="88"/>
      <c r="G101" s="88"/>
    </row>
    <row r="102" spans="2:7">
      <c r="B102" s="89" t="s">
        <v>35</v>
      </c>
      <c r="C102" s="89"/>
      <c r="D102" s="89"/>
      <c r="E102" s="89"/>
      <c r="F102" s="89"/>
      <c r="G102" s="89"/>
    </row>
    <row r="103" spans="2:7" ht="42" customHeight="1">
      <c r="B103" s="90" t="s">
        <v>36</v>
      </c>
      <c r="C103" s="90"/>
      <c r="D103" s="90"/>
      <c r="E103" s="90"/>
      <c r="F103" s="90"/>
      <c r="G103" s="90"/>
    </row>
    <row r="104" spans="2:7">
      <c r="B104" s="100" t="s">
        <v>37</v>
      </c>
      <c r="C104" s="100"/>
      <c r="D104" s="100"/>
      <c r="E104" s="100"/>
      <c r="F104" s="100"/>
      <c r="G104" s="100"/>
    </row>
    <row r="105" spans="2:7" ht="58.5" customHeight="1">
      <c r="B105" s="101" t="s">
        <v>42</v>
      </c>
      <c r="C105" s="101"/>
      <c r="D105" s="101"/>
      <c r="E105" s="101"/>
      <c r="F105" s="101"/>
      <c r="G105" s="101"/>
    </row>
    <row r="106" spans="2:7" ht="45" customHeight="1">
      <c r="B106" s="90" t="s">
        <v>40</v>
      </c>
      <c r="C106" s="90"/>
      <c r="D106" s="90"/>
      <c r="E106" s="90"/>
      <c r="F106" s="90"/>
      <c r="G106" s="90"/>
    </row>
  </sheetData>
  <mergeCells count="30">
    <mergeCell ref="C36:G36"/>
    <mergeCell ref="B2:G2"/>
    <mergeCell ref="B3:B5"/>
    <mergeCell ref="C3:G3"/>
    <mergeCell ref="C5:E5"/>
    <mergeCell ref="F5:G5"/>
    <mergeCell ref="C6:G6"/>
    <mergeCell ref="C11:G11"/>
    <mergeCell ref="C16:G16"/>
    <mergeCell ref="C21:G21"/>
    <mergeCell ref="C26:G26"/>
    <mergeCell ref="C31:G31"/>
    <mergeCell ref="C96:G96"/>
    <mergeCell ref="C41:G41"/>
    <mergeCell ref="C46:G46"/>
    <mergeCell ref="C51:G51"/>
    <mergeCell ref="C56:G56"/>
    <mergeCell ref="C61:G61"/>
    <mergeCell ref="C66:G66"/>
    <mergeCell ref="C71:G71"/>
    <mergeCell ref="C76:G76"/>
    <mergeCell ref="C81:G81"/>
    <mergeCell ref="C86:G86"/>
    <mergeCell ref="C91:G91"/>
    <mergeCell ref="B101:G101"/>
    <mergeCell ref="B102:G102"/>
    <mergeCell ref="B103:G103"/>
    <mergeCell ref="B104:G104"/>
    <mergeCell ref="B106:G106"/>
    <mergeCell ref="B105:G10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C2B83-FF8B-4383-900F-5B765277CA37}">
  <sheetPr published="0"/>
  <dimension ref="B2:Q106"/>
  <sheetViews>
    <sheetView zoomScaleNormal="100" workbookViewId="0">
      <selection activeCell="B2" sqref="B2:G2"/>
    </sheetView>
  </sheetViews>
  <sheetFormatPr baseColWidth="10" defaultColWidth="10.5546875" defaultRowHeight="14.4"/>
  <cols>
    <col min="2" max="2" width="16.44140625" customWidth="1"/>
    <col min="3" max="17" width="17.44140625" customWidth="1"/>
    <col min="18" max="20" width="14.44140625" customWidth="1"/>
  </cols>
  <sheetData>
    <row r="2" spans="2:17" ht="31.35" customHeight="1">
      <c r="B2" s="73" t="s">
        <v>0</v>
      </c>
      <c r="C2" s="73"/>
      <c r="D2" s="73"/>
      <c r="E2" s="73"/>
      <c r="F2" s="73"/>
      <c r="G2" s="73"/>
      <c r="H2" s="1"/>
      <c r="I2" s="1"/>
      <c r="J2" s="1"/>
      <c r="K2" s="1"/>
      <c r="L2" s="1"/>
      <c r="M2" s="1"/>
      <c r="N2" s="1"/>
      <c r="O2" s="1"/>
      <c r="P2" s="1"/>
      <c r="Q2" s="1"/>
    </row>
    <row r="3" spans="2:17" ht="15.6" customHeight="1">
      <c r="B3" s="74" t="s">
        <v>1</v>
      </c>
      <c r="C3" s="77" t="s">
        <v>2</v>
      </c>
      <c r="D3" s="78"/>
      <c r="E3" s="78"/>
      <c r="F3" s="78"/>
      <c r="G3" s="79"/>
      <c r="H3" s="7"/>
      <c r="I3" s="7"/>
      <c r="J3" s="7"/>
      <c r="K3" s="7"/>
      <c r="L3" s="7"/>
      <c r="M3" s="7"/>
    </row>
    <row r="4" spans="2:17" ht="48" customHeight="1">
      <c r="B4" s="75"/>
      <c r="C4" s="2" t="s">
        <v>3</v>
      </c>
      <c r="D4" s="3" t="s">
        <v>4</v>
      </c>
      <c r="E4" s="4" t="s">
        <v>5</v>
      </c>
      <c r="F4" s="5" t="s">
        <v>3</v>
      </c>
      <c r="G4" s="6" t="s">
        <v>4</v>
      </c>
      <c r="H4" s="7"/>
      <c r="I4" s="7"/>
      <c r="J4" s="7"/>
      <c r="K4" s="7"/>
      <c r="L4" s="7"/>
      <c r="M4" s="7"/>
    </row>
    <row r="5" spans="2:17" ht="19.350000000000001" customHeight="1">
      <c r="B5" s="76"/>
      <c r="C5" s="80" t="s">
        <v>6</v>
      </c>
      <c r="D5" s="81"/>
      <c r="E5" s="82"/>
      <c r="F5" s="83" t="s">
        <v>7</v>
      </c>
      <c r="G5" s="84"/>
      <c r="H5" s="7"/>
      <c r="I5" s="7"/>
      <c r="J5" s="7"/>
      <c r="K5" s="7"/>
      <c r="L5" s="7"/>
      <c r="M5" s="7"/>
    </row>
    <row r="6" spans="2:17">
      <c r="B6" s="8"/>
      <c r="C6" s="70" t="s">
        <v>8</v>
      </c>
      <c r="D6" s="71"/>
      <c r="E6" s="71"/>
      <c r="F6" s="71"/>
      <c r="G6" s="72"/>
      <c r="H6" s="7"/>
      <c r="I6" s="7"/>
      <c r="J6" s="7"/>
      <c r="K6" s="7"/>
      <c r="L6" s="7"/>
      <c r="M6" s="7"/>
    </row>
    <row r="7" spans="2:17">
      <c r="B7" s="9" t="s">
        <v>9</v>
      </c>
      <c r="C7" s="10">
        <v>23</v>
      </c>
      <c r="D7" s="11">
        <v>221</v>
      </c>
      <c r="E7" s="12">
        <v>244</v>
      </c>
      <c r="F7" s="13">
        <f>C7/$E7*100</f>
        <v>9.4262295081967213</v>
      </c>
      <c r="G7" s="14">
        <f t="shared" ref="G7:G10" si="0">D7/$E7*100</f>
        <v>90.573770491803273</v>
      </c>
      <c r="H7" s="7"/>
      <c r="I7" s="7"/>
      <c r="J7" s="7"/>
      <c r="K7" s="7"/>
      <c r="L7" s="7"/>
      <c r="M7" s="7"/>
    </row>
    <row r="8" spans="2:17">
      <c r="B8" s="9" t="s">
        <v>10</v>
      </c>
      <c r="C8" s="10" t="s">
        <v>11</v>
      </c>
      <c r="D8" s="11" t="s">
        <v>11</v>
      </c>
      <c r="E8" s="12">
        <v>104</v>
      </c>
      <c r="F8" s="13" t="s">
        <v>11</v>
      </c>
      <c r="G8" s="14" t="s">
        <v>11</v>
      </c>
      <c r="H8" s="7"/>
      <c r="I8" s="7"/>
      <c r="J8" s="7"/>
      <c r="K8" s="7"/>
      <c r="L8" s="7"/>
      <c r="M8" s="7"/>
    </row>
    <row r="9" spans="2:17">
      <c r="B9" s="9" t="s">
        <v>12</v>
      </c>
      <c r="C9" s="10" t="s">
        <v>11</v>
      </c>
      <c r="D9" s="11" t="s">
        <v>11</v>
      </c>
      <c r="E9" s="12">
        <v>57</v>
      </c>
      <c r="F9" s="13" t="s">
        <v>11</v>
      </c>
      <c r="G9" s="14" t="s">
        <v>11</v>
      </c>
      <c r="H9" s="7"/>
      <c r="I9" s="7"/>
      <c r="J9" s="7"/>
      <c r="K9" s="7"/>
      <c r="L9" s="7"/>
      <c r="M9" s="7"/>
    </row>
    <row r="10" spans="2:17">
      <c r="B10" s="15" t="s">
        <v>13</v>
      </c>
      <c r="C10" s="16">
        <v>28</v>
      </c>
      <c r="D10" s="17">
        <v>377</v>
      </c>
      <c r="E10" s="18">
        <v>405</v>
      </c>
      <c r="F10" s="19">
        <f>C10/$E10*100</f>
        <v>6.9135802469135799</v>
      </c>
      <c r="G10" s="14">
        <f t="shared" si="0"/>
        <v>93.086419753086432</v>
      </c>
      <c r="H10" s="7"/>
      <c r="I10" s="7"/>
      <c r="J10" s="7"/>
      <c r="K10" s="7"/>
      <c r="L10" s="7"/>
      <c r="M10" s="7"/>
    </row>
    <row r="11" spans="2:17">
      <c r="B11" s="20"/>
      <c r="C11" s="70" t="s">
        <v>14</v>
      </c>
      <c r="D11" s="71"/>
      <c r="E11" s="71"/>
      <c r="F11" s="71"/>
      <c r="G11" s="72"/>
      <c r="H11" s="7"/>
      <c r="I11" s="7"/>
      <c r="J11" s="7"/>
      <c r="K11" s="7"/>
      <c r="L11" s="7"/>
      <c r="M11" s="7"/>
    </row>
    <row r="12" spans="2:17">
      <c r="B12" s="9" t="s">
        <v>9</v>
      </c>
      <c r="C12" s="10">
        <v>53</v>
      </c>
      <c r="D12" s="11">
        <v>328</v>
      </c>
      <c r="E12" s="12">
        <v>381</v>
      </c>
      <c r="F12" s="13">
        <f>C12/$E12*100</f>
        <v>13.910761154855644</v>
      </c>
      <c r="G12" s="14">
        <f t="shared" ref="G12:G15" si="1">D12/$E12*100</f>
        <v>86.089238845144351</v>
      </c>
      <c r="H12" s="7"/>
      <c r="I12" s="7"/>
      <c r="J12" s="7"/>
      <c r="K12" s="7"/>
      <c r="L12" s="7"/>
      <c r="M12" s="7"/>
    </row>
    <row r="13" spans="2:17">
      <c r="B13" s="9" t="s">
        <v>10</v>
      </c>
      <c r="C13" s="10">
        <v>13</v>
      </c>
      <c r="D13" s="11">
        <v>290</v>
      </c>
      <c r="E13" s="12">
        <v>303</v>
      </c>
      <c r="F13" s="13">
        <f>C13/$E13*100</f>
        <v>4.2904290429042904</v>
      </c>
      <c r="G13" s="14">
        <f t="shared" si="1"/>
        <v>95.709570957095707</v>
      </c>
      <c r="H13" s="7"/>
      <c r="I13" s="7"/>
      <c r="J13" s="7"/>
      <c r="K13" s="7"/>
      <c r="L13" s="7"/>
      <c r="M13" s="7"/>
    </row>
    <row r="14" spans="2:17">
      <c r="B14" s="9" t="s">
        <v>12</v>
      </c>
      <c r="C14" s="10">
        <v>5</v>
      </c>
      <c r="D14" s="11">
        <v>227</v>
      </c>
      <c r="E14" s="12">
        <v>232</v>
      </c>
      <c r="F14" s="13">
        <f>C14/$E14*100</f>
        <v>2.1551724137931036</v>
      </c>
      <c r="G14" s="14">
        <f t="shared" si="1"/>
        <v>97.84482758620689</v>
      </c>
      <c r="H14" s="7"/>
      <c r="I14" s="7"/>
      <c r="J14" s="7"/>
      <c r="K14" s="7"/>
      <c r="L14" s="7"/>
      <c r="M14" s="7"/>
    </row>
    <row r="15" spans="2:17">
      <c r="B15" s="15" t="s">
        <v>13</v>
      </c>
      <c r="C15" s="16">
        <v>71</v>
      </c>
      <c r="D15" s="17">
        <v>845</v>
      </c>
      <c r="E15" s="18">
        <v>916</v>
      </c>
      <c r="F15" s="19">
        <f>C15/$E15*100</f>
        <v>7.751091703056769</v>
      </c>
      <c r="G15" s="14">
        <f t="shared" si="1"/>
        <v>92.248908296943227</v>
      </c>
      <c r="H15" s="7"/>
      <c r="I15" s="7"/>
      <c r="J15" s="7"/>
      <c r="K15" s="7"/>
      <c r="L15" s="7"/>
      <c r="M15" s="7"/>
    </row>
    <row r="16" spans="2:17">
      <c r="B16" s="20"/>
      <c r="C16" s="71" t="s">
        <v>15</v>
      </c>
      <c r="D16" s="71"/>
      <c r="E16" s="71"/>
      <c r="F16" s="71"/>
      <c r="G16" s="72"/>
      <c r="H16" s="7"/>
      <c r="I16" s="7"/>
      <c r="J16" s="7"/>
      <c r="K16" s="7"/>
      <c r="L16" s="7"/>
      <c r="M16" s="7"/>
    </row>
    <row r="17" spans="2:13">
      <c r="B17" s="21" t="s">
        <v>9</v>
      </c>
      <c r="C17" s="22" t="s">
        <v>16</v>
      </c>
      <c r="D17" s="23" t="s">
        <v>16</v>
      </c>
      <c r="E17" s="24" t="s">
        <v>16</v>
      </c>
      <c r="F17" s="14" t="s">
        <v>16</v>
      </c>
      <c r="G17" s="14" t="s">
        <v>16</v>
      </c>
      <c r="H17" s="7"/>
      <c r="I17" s="7"/>
      <c r="J17" s="7"/>
      <c r="K17" s="7"/>
      <c r="L17" s="7"/>
      <c r="M17" s="7"/>
    </row>
    <row r="18" spans="2:13">
      <c r="B18" s="9" t="s">
        <v>10</v>
      </c>
      <c r="C18" s="10" t="s">
        <v>16</v>
      </c>
      <c r="D18" s="11" t="s">
        <v>16</v>
      </c>
      <c r="E18" s="12" t="s">
        <v>16</v>
      </c>
      <c r="F18" s="14" t="s">
        <v>16</v>
      </c>
      <c r="G18" s="14" t="s">
        <v>16</v>
      </c>
      <c r="H18" s="7"/>
      <c r="I18" s="7"/>
      <c r="J18" s="7"/>
      <c r="K18" s="7"/>
      <c r="L18" s="7"/>
      <c r="M18" s="7"/>
    </row>
    <row r="19" spans="2:13">
      <c r="B19" s="9" t="s">
        <v>12</v>
      </c>
      <c r="C19" s="10" t="s">
        <v>16</v>
      </c>
      <c r="D19" s="11" t="s">
        <v>16</v>
      </c>
      <c r="E19" s="12" t="s">
        <v>16</v>
      </c>
      <c r="F19" s="13" t="s">
        <v>16</v>
      </c>
      <c r="G19" s="14" t="s">
        <v>16</v>
      </c>
      <c r="H19" s="7"/>
      <c r="I19" s="7"/>
      <c r="J19" s="7"/>
      <c r="K19" s="7"/>
      <c r="L19" s="7"/>
      <c r="M19" s="7"/>
    </row>
    <row r="20" spans="2:13">
      <c r="B20" s="15" t="s">
        <v>13</v>
      </c>
      <c r="C20" s="16" t="s">
        <v>16</v>
      </c>
      <c r="D20" s="17" t="s">
        <v>16</v>
      </c>
      <c r="E20" s="18" t="s">
        <v>16</v>
      </c>
      <c r="F20" s="19" t="s">
        <v>16</v>
      </c>
      <c r="G20" s="14" t="s">
        <v>16</v>
      </c>
      <c r="H20" s="7"/>
      <c r="I20" s="7"/>
      <c r="J20" s="7"/>
      <c r="K20" s="7"/>
      <c r="L20" s="7"/>
      <c r="M20" s="7"/>
    </row>
    <row r="21" spans="2:13">
      <c r="B21" s="9"/>
      <c r="C21" s="70" t="s">
        <v>17</v>
      </c>
      <c r="D21" s="71"/>
      <c r="E21" s="71"/>
      <c r="F21" s="71"/>
      <c r="G21" s="72"/>
      <c r="H21" s="7"/>
      <c r="I21" s="7"/>
      <c r="J21" s="7"/>
      <c r="K21" s="7"/>
      <c r="L21" s="7"/>
      <c r="M21" s="7"/>
    </row>
    <row r="22" spans="2:13">
      <c r="B22" s="9" t="s">
        <v>9</v>
      </c>
      <c r="C22" s="10">
        <v>24</v>
      </c>
      <c r="D22" s="11">
        <v>21</v>
      </c>
      <c r="E22" s="12">
        <v>45</v>
      </c>
      <c r="F22" s="13">
        <f t="shared" ref="F22:G25" si="2">C22/$E22*100</f>
        <v>53.333333333333336</v>
      </c>
      <c r="G22" s="14">
        <f t="shared" si="2"/>
        <v>46.666666666666664</v>
      </c>
      <c r="H22" s="7"/>
      <c r="I22" s="7"/>
      <c r="J22" s="7"/>
      <c r="K22" s="7"/>
      <c r="L22" s="7"/>
      <c r="M22" s="7"/>
    </row>
    <row r="23" spans="2:13">
      <c r="B23" s="9" t="s">
        <v>10</v>
      </c>
      <c r="C23" s="10">
        <v>9</v>
      </c>
      <c r="D23" s="11">
        <v>36</v>
      </c>
      <c r="E23" s="12">
        <v>45</v>
      </c>
      <c r="F23" s="13">
        <f t="shared" si="2"/>
        <v>20</v>
      </c>
      <c r="G23" s="14">
        <f t="shared" si="2"/>
        <v>80</v>
      </c>
    </row>
    <row r="24" spans="2:13">
      <c r="B24" s="9" t="s">
        <v>12</v>
      </c>
      <c r="C24" s="10">
        <v>26</v>
      </c>
      <c r="D24" s="11">
        <v>250</v>
      </c>
      <c r="E24" s="12">
        <v>276</v>
      </c>
      <c r="F24" s="13">
        <f t="shared" si="2"/>
        <v>9.4202898550724647</v>
      </c>
      <c r="G24" s="14">
        <f t="shared" si="2"/>
        <v>90.579710144927532</v>
      </c>
    </row>
    <row r="25" spans="2:13">
      <c r="B25" s="15" t="s">
        <v>13</v>
      </c>
      <c r="C25" s="16">
        <v>59</v>
      </c>
      <c r="D25" s="17">
        <v>307</v>
      </c>
      <c r="E25" s="18">
        <v>366</v>
      </c>
      <c r="F25" s="19">
        <f t="shared" si="2"/>
        <v>16.120218579234972</v>
      </c>
      <c r="G25" s="19">
        <f t="shared" si="2"/>
        <v>83.879781420765028</v>
      </c>
    </row>
    <row r="26" spans="2:13">
      <c r="B26" s="9"/>
      <c r="C26" s="85" t="s">
        <v>18</v>
      </c>
      <c r="D26" s="86"/>
      <c r="E26" s="86"/>
      <c r="F26" s="86"/>
      <c r="G26" s="87"/>
    </row>
    <row r="27" spans="2:13">
      <c r="B27" s="9" t="s">
        <v>9</v>
      </c>
      <c r="C27" s="10" t="s">
        <v>11</v>
      </c>
      <c r="D27" s="11" t="s">
        <v>11</v>
      </c>
      <c r="E27" s="12">
        <v>16</v>
      </c>
      <c r="F27" s="13" t="s">
        <v>11</v>
      </c>
      <c r="G27" s="14" t="s">
        <v>11</v>
      </c>
    </row>
    <row r="28" spans="2:13">
      <c r="B28" s="9" t="s">
        <v>10</v>
      </c>
      <c r="C28" s="10" t="s">
        <v>11</v>
      </c>
      <c r="D28" s="11" t="s">
        <v>11</v>
      </c>
      <c r="E28" s="12" t="s">
        <v>11</v>
      </c>
      <c r="F28" s="13" t="s">
        <v>11</v>
      </c>
      <c r="G28" s="14" t="s">
        <v>11</v>
      </c>
    </row>
    <row r="29" spans="2:13">
      <c r="B29" s="9" t="s">
        <v>12</v>
      </c>
      <c r="C29" s="10" t="s">
        <v>11</v>
      </c>
      <c r="D29" s="11" t="s">
        <v>11</v>
      </c>
      <c r="E29" s="12" t="s">
        <v>11</v>
      </c>
      <c r="F29" s="13" t="s">
        <v>11</v>
      </c>
      <c r="G29" s="14" t="s">
        <v>11</v>
      </c>
    </row>
    <row r="30" spans="2:13">
      <c r="B30" s="15" t="s">
        <v>13</v>
      </c>
      <c r="C30" s="16">
        <v>14</v>
      </c>
      <c r="D30" s="17">
        <v>9</v>
      </c>
      <c r="E30" s="18">
        <v>23</v>
      </c>
      <c r="F30" s="19">
        <f t="shared" ref="F30:G30" si="3">C30/$E30*100</f>
        <v>60.869565217391312</v>
      </c>
      <c r="G30" s="19">
        <f t="shared" si="3"/>
        <v>39.130434782608695</v>
      </c>
    </row>
    <row r="31" spans="2:13">
      <c r="B31" s="9"/>
      <c r="C31" s="85" t="s">
        <v>19</v>
      </c>
      <c r="D31" s="86"/>
      <c r="E31" s="86"/>
      <c r="F31" s="86"/>
      <c r="G31" s="87"/>
    </row>
    <row r="32" spans="2:13">
      <c r="B32" s="21" t="s">
        <v>9</v>
      </c>
      <c r="C32" s="25" t="s">
        <v>11</v>
      </c>
      <c r="D32" s="23" t="s">
        <v>11</v>
      </c>
      <c r="E32" s="26" t="s">
        <v>11</v>
      </c>
      <c r="F32" s="14" t="s">
        <v>11</v>
      </c>
      <c r="G32" s="14" t="s">
        <v>11</v>
      </c>
    </row>
    <row r="33" spans="2:7">
      <c r="B33" s="21" t="s">
        <v>10</v>
      </c>
      <c r="C33" s="27" t="s">
        <v>11</v>
      </c>
      <c r="D33" s="28" t="s">
        <v>11</v>
      </c>
      <c r="E33" s="24">
        <v>3</v>
      </c>
      <c r="F33" s="13" t="s">
        <v>11</v>
      </c>
      <c r="G33" s="14" t="s">
        <v>11</v>
      </c>
    </row>
    <row r="34" spans="2:7">
      <c r="B34" s="9" t="s">
        <v>12</v>
      </c>
      <c r="C34" s="10" t="s">
        <v>11</v>
      </c>
      <c r="D34" s="11" t="s">
        <v>11</v>
      </c>
      <c r="E34" s="12" t="s">
        <v>11</v>
      </c>
      <c r="F34" s="13" t="s">
        <v>11</v>
      </c>
      <c r="G34" s="14" t="s">
        <v>11</v>
      </c>
    </row>
    <row r="35" spans="2:7">
      <c r="B35" s="15" t="s">
        <v>13</v>
      </c>
      <c r="C35" s="10">
        <v>3</v>
      </c>
      <c r="D35" s="11">
        <v>4</v>
      </c>
      <c r="E35" s="12">
        <v>7</v>
      </c>
      <c r="F35" s="13">
        <f t="shared" ref="F35:G35" si="4">C35/$E35*100</f>
        <v>42.857142857142854</v>
      </c>
      <c r="G35" s="14">
        <f t="shared" si="4"/>
        <v>57.142857142857139</v>
      </c>
    </row>
    <row r="36" spans="2:7">
      <c r="B36" s="21"/>
      <c r="C36" s="70" t="s">
        <v>20</v>
      </c>
      <c r="D36" s="71"/>
      <c r="E36" s="71"/>
      <c r="F36" s="71"/>
      <c r="G36" s="72"/>
    </row>
    <row r="37" spans="2:7">
      <c r="B37" s="9" t="s">
        <v>9</v>
      </c>
      <c r="C37" s="10">
        <v>30</v>
      </c>
      <c r="D37" s="11">
        <v>63</v>
      </c>
      <c r="E37" s="12">
        <v>93</v>
      </c>
      <c r="F37" s="13">
        <f t="shared" ref="F37:G40" si="5">C37/$E37*100</f>
        <v>32.258064516129032</v>
      </c>
      <c r="G37" s="14">
        <f t="shared" si="5"/>
        <v>67.741935483870961</v>
      </c>
    </row>
    <row r="38" spans="2:7">
      <c r="B38" s="9" t="s">
        <v>10</v>
      </c>
      <c r="C38" s="10">
        <v>3</v>
      </c>
      <c r="D38" s="11">
        <v>34</v>
      </c>
      <c r="E38" s="12">
        <v>37</v>
      </c>
      <c r="F38" s="13">
        <f t="shared" si="5"/>
        <v>8.1081081081081088</v>
      </c>
      <c r="G38" s="14">
        <f t="shared" si="5"/>
        <v>91.891891891891902</v>
      </c>
    </row>
    <row r="39" spans="2:7">
      <c r="B39" s="9" t="s">
        <v>12</v>
      </c>
      <c r="C39" s="10">
        <v>3</v>
      </c>
      <c r="D39" s="11">
        <v>31</v>
      </c>
      <c r="E39" s="12">
        <v>34</v>
      </c>
      <c r="F39" s="13">
        <f t="shared" si="5"/>
        <v>8.8235294117647065</v>
      </c>
      <c r="G39" s="14">
        <f t="shared" si="5"/>
        <v>91.17647058823529</v>
      </c>
    </row>
    <row r="40" spans="2:7">
      <c r="B40" s="15" t="s">
        <v>13</v>
      </c>
      <c r="C40" s="16">
        <v>36</v>
      </c>
      <c r="D40" s="17">
        <v>128</v>
      </c>
      <c r="E40" s="18">
        <v>164</v>
      </c>
      <c r="F40" s="19">
        <f t="shared" si="5"/>
        <v>21.951219512195124</v>
      </c>
      <c r="G40" s="14">
        <f t="shared" si="5"/>
        <v>78.048780487804876</v>
      </c>
    </row>
    <row r="41" spans="2:7">
      <c r="B41" s="20"/>
      <c r="C41" s="70" t="s">
        <v>21</v>
      </c>
      <c r="D41" s="71"/>
      <c r="E41" s="71"/>
      <c r="F41" s="71"/>
      <c r="G41" s="72"/>
    </row>
    <row r="42" spans="2:7">
      <c r="B42" s="9" t="s">
        <v>9</v>
      </c>
      <c r="C42" s="10" t="s">
        <v>11</v>
      </c>
      <c r="D42" s="11" t="s">
        <v>11</v>
      </c>
      <c r="E42" s="12">
        <v>24</v>
      </c>
      <c r="F42" s="13" t="s">
        <v>11</v>
      </c>
      <c r="G42" s="13" t="s">
        <v>11</v>
      </c>
    </row>
    <row r="43" spans="2:7">
      <c r="B43" s="9" t="s">
        <v>10</v>
      </c>
      <c r="C43" s="10" t="s">
        <v>11</v>
      </c>
      <c r="D43" s="11" t="s">
        <v>11</v>
      </c>
      <c r="E43" s="12">
        <v>18</v>
      </c>
      <c r="F43" s="13" t="s">
        <v>11</v>
      </c>
      <c r="G43" s="13" t="s">
        <v>11</v>
      </c>
    </row>
    <row r="44" spans="2:7">
      <c r="B44" s="9" t="s">
        <v>12</v>
      </c>
      <c r="C44" s="10">
        <v>9</v>
      </c>
      <c r="D44" s="11">
        <v>106</v>
      </c>
      <c r="E44" s="12">
        <v>115</v>
      </c>
      <c r="F44" s="13">
        <f t="shared" ref="F44:G45" si="6">C44/$E44*100</f>
        <v>7.8260869565217401</v>
      </c>
      <c r="G44" s="14">
        <f t="shared" si="6"/>
        <v>92.173913043478265</v>
      </c>
    </row>
    <row r="45" spans="2:7">
      <c r="B45" s="15" t="s">
        <v>13</v>
      </c>
      <c r="C45" s="16">
        <v>19</v>
      </c>
      <c r="D45" s="17">
        <v>138</v>
      </c>
      <c r="E45" s="18">
        <v>157</v>
      </c>
      <c r="F45" s="19">
        <f t="shared" si="6"/>
        <v>12.101910828025478</v>
      </c>
      <c r="G45" s="14">
        <f t="shared" si="6"/>
        <v>87.898089171974519</v>
      </c>
    </row>
    <row r="46" spans="2:7">
      <c r="B46" s="20"/>
      <c r="C46" s="70" t="s">
        <v>22</v>
      </c>
      <c r="D46" s="71"/>
      <c r="E46" s="71"/>
      <c r="F46" s="71"/>
      <c r="G46" s="72"/>
    </row>
    <row r="47" spans="2:7">
      <c r="B47" s="9" t="s">
        <v>9</v>
      </c>
      <c r="C47" s="10">
        <v>209</v>
      </c>
      <c r="D47" s="11">
        <v>188</v>
      </c>
      <c r="E47" s="12">
        <v>397</v>
      </c>
      <c r="F47" s="13">
        <f t="shared" ref="F47:G50" si="7">C47/$E47*100</f>
        <v>52.644836272040308</v>
      </c>
      <c r="G47" s="14">
        <f t="shared" si="7"/>
        <v>47.355163727959699</v>
      </c>
    </row>
    <row r="48" spans="2:7">
      <c r="B48" s="9" t="s">
        <v>10</v>
      </c>
      <c r="C48" s="10">
        <v>19</v>
      </c>
      <c r="D48" s="11">
        <v>80</v>
      </c>
      <c r="E48" s="12">
        <v>99</v>
      </c>
      <c r="F48" s="13">
        <f t="shared" si="7"/>
        <v>19.19191919191919</v>
      </c>
      <c r="G48" s="14">
        <f t="shared" si="7"/>
        <v>80.808080808080803</v>
      </c>
    </row>
    <row r="49" spans="2:7">
      <c r="B49" s="9" t="s">
        <v>12</v>
      </c>
      <c r="C49" s="10">
        <v>14</v>
      </c>
      <c r="D49" s="11">
        <v>35</v>
      </c>
      <c r="E49" s="12">
        <v>49</v>
      </c>
      <c r="F49" s="13">
        <f t="shared" si="7"/>
        <v>28.571428571428569</v>
      </c>
      <c r="G49" s="14">
        <f t="shared" si="7"/>
        <v>71.428571428571431</v>
      </c>
    </row>
    <row r="50" spans="2:7">
      <c r="B50" s="15" t="s">
        <v>13</v>
      </c>
      <c r="C50" s="16">
        <v>242</v>
      </c>
      <c r="D50" s="17">
        <v>303</v>
      </c>
      <c r="E50" s="18">
        <v>545</v>
      </c>
      <c r="F50" s="19">
        <f t="shared" si="7"/>
        <v>44.403669724770644</v>
      </c>
      <c r="G50" s="14">
        <f t="shared" si="7"/>
        <v>55.596330275229356</v>
      </c>
    </row>
    <row r="51" spans="2:7">
      <c r="B51" s="20"/>
      <c r="C51" s="70" t="s">
        <v>23</v>
      </c>
      <c r="D51" s="71"/>
      <c r="E51" s="71"/>
      <c r="F51" s="71"/>
      <c r="G51" s="72"/>
    </row>
    <row r="52" spans="2:7">
      <c r="B52" s="9" t="s">
        <v>9</v>
      </c>
      <c r="C52" s="10">
        <v>14</v>
      </c>
      <c r="D52" s="11">
        <v>31</v>
      </c>
      <c r="E52" s="12">
        <v>45</v>
      </c>
      <c r="F52" s="13">
        <f t="shared" ref="F52:G55" si="8">C52/$E52*100</f>
        <v>31.111111111111111</v>
      </c>
      <c r="G52" s="14">
        <f t="shared" si="8"/>
        <v>68.888888888888886</v>
      </c>
    </row>
    <row r="53" spans="2:7">
      <c r="B53" s="9" t="s">
        <v>10</v>
      </c>
      <c r="C53" s="10" t="s">
        <v>11</v>
      </c>
      <c r="D53" s="11" t="s">
        <v>11</v>
      </c>
      <c r="E53" s="12">
        <v>4</v>
      </c>
      <c r="F53" s="13" t="s">
        <v>11</v>
      </c>
      <c r="G53" s="14" t="s">
        <v>11</v>
      </c>
    </row>
    <row r="54" spans="2:7">
      <c r="B54" s="9" t="s">
        <v>12</v>
      </c>
      <c r="C54" s="10" t="s">
        <v>11</v>
      </c>
      <c r="D54" s="11" t="s">
        <v>11</v>
      </c>
      <c r="E54" s="12">
        <v>4</v>
      </c>
      <c r="F54" s="13" t="s">
        <v>11</v>
      </c>
      <c r="G54" s="14" t="s">
        <v>11</v>
      </c>
    </row>
    <row r="55" spans="2:7">
      <c r="B55" s="15" t="s">
        <v>13</v>
      </c>
      <c r="C55" s="16">
        <v>17</v>
      </c>
      <c r="D55" s="17">
        <v>36</v>
      </c>
      <c r="E55" s="18">
        <v>53</v>
      </c>
      <c r="F55" s="19">
        <f t="shared" si="8"/>
        <v>32.075471698113205</v>
      </c>
      <c r="G55" s="14">
        <f t="shared" si="8"/>
        <v>67.924528301886795</v>
      </c>
    </row>
    <row r="56" spans="2:7">
      <c r="B56" s="20"/>
      <c r="C56" s="70" t="s">
        <v>24</v>
      </c>
      <c r="D56" s="71"/>
      <c r="E56" s="71"/>
      <c r="F56" s="71"/>
      <c r="G56" s="72"/>
    </row>
    <row r="57" spans="2:7">
      <c r="B57" s="9" t="s">
        <v>9</v>
      </c>
      <c r="C57" s="10">
        <v>25</v>
      </c>
      <c r="D57" s="11">
        <v>50</v>
      </c>
      <c r="E57" s="12">
        <v>75</v>
      </c>
      <c r="F57" s="13">
        <f t="shared" ref="F57:G60" si="9">C57/$E57*100</f>
        <v>33.333333333333329</v>
      </c>
      <c r="G57" s="14">
        <f t="shared" si="9"/>
        <v>66.666666666666657</v>
      </c>
    </row>
    <row r="58" spans="2:7">
      <c r="B58" s="9" t="s">
        <v>10</v>
      </c>
      <c r="C58" s="10" t="s">
        <v>11</v>
      </c>
      <c r="D58" s="11" t="s">
        <v>11</v>
      </c>
      <c r="E58" s="12">
        <v>19</v>
      </c>
      <c r="F58" s="13" t="s">
        <v>11</v>
      </c>
      <c r="G58" s="14" t="s">
        <v>11</v>
      </c>
    </row>
    <row r="59" spans="2:7">
      <c r="B59" s="9" t="s">
        <v>12</v>
      </c>
      <c r="C59" s="10" t="s">
        <v>11</v>
      </c>
      <c r="D59" s="11" t="s">
        <v>11</v>
      </c>
      <c r="E59" s="12">
        <v>4</v>
      </c>
      <c r="F59" s="13" t="s">
        <v>11</v>
      </c>
      <c r="G59" s="14" t="s">
        <v>11</v>
      </c>
    </row>
    <row r="60" spans="2:7">
      <c r="B60" s="15" t="s">
        <v>13</v>
      </c>
      <c r="C60" s="16">
        <v>29</v>
      </c>
      <c r="D60" s="17">
        <v>69</v>
      </c>
      <c r="E60" s="18">
        <v>98</v>
      </c>
      <c r="F60" s="19">
        <f t="shared" si="9"/>
        <v>29.591836734693878</v>
      </c>
      <c r="G60" s="14">
        <f t="shared" si="9"/>
        <v>70.408163265306129</v>
      </c>
    </row>
    <row r="61" spans="2:7">
      <c r="B61" s="9"/>
      <c r="C61" s="70" t="s">
        <v>25</v>
      </c>
      <c r="D61" s="71"/>
      <c r="E61" s="71"/>
      <c r="F61" s="71"/>
      <c r="G61" s="72"/>
    </row>
    <row r="62" spans="2:7">
      <c r="B62" s="9" t="s">
        <v>9</v>
      </c>
      <c r="C62" s="10" t="s">
        <v>11</v>
      </c>
      <c r="D62" s="11" t="s">
        <v>11</v>
      </c>
      <c r="E62" s="12" t="s">
        <v>11</v>
      </c>
      <c r="F62" s="13" t="s">
        <v>11</v>
      </c>
      <c r="G62" s="14" t="s">
        <v>11</v>
      </c>
    </row>
    <row r="63" spans="2:7">
      <c r="B63" s="9" t="s">
        <v>10</v>
      </c>
      <c r="C63" s="10" t="s">
        <v>11</v>
      </c>
      <c r="D63" s="11" t="s">
        <v>11</v>
      </c>
      <c r="E63" s="12" t="s">
        <v>11</v>
      </c>
      <c r="F63" s="13" t="s">
        <v>11</v>
      </c>
      <c r="G63" s="14" t="s">
        <v>11</v>
      </c>
    </row>
    <row r="64" spans="2:7">
      <c r="B64" s="9" t="s">
        <v>12</v>
      </c>
      <c r="C64" s="10" t="s">
        <v>11</v>
      </c>
      <c r="D64" s="11" t="s">
        <v>11</v>
      </c>
      <c r="E64" s="12">
        <v>10</v>
      </c>
      <c r="F64" s="13" t="s">
        <v>11</v>
      </c>
      <c r="G64" s="14" t="s">
        <v>11</v>
      </c>
    </row>
    <row r="65" spans="2:7">
      <c r="B65" s="15" t="s">
        <v>13</v>
      </c>
      <c r="C65" s="10">
        <v>3</v>
      </c>
      <c r="D65" s="11">
        <v>13</v>
      </c>
      <c r="E65" s="12">
        <v>16</v>
      </c>
      <c r="F65" s="13">
        <f t="shared" ref="F65:G65" si="10">C65/$E65*100</f>
        <v>18.75</v>
      </c>
      <c r="G65" s="14">
        <f t="shared" si="10"/>
        <v>81.25</v>
      </c>
    </row>
    <row r="66" spans="2:7">
      <c r="B66" s="9"/>
      <c r="C66" s="70" t="s">
        <v>26</v>
      </c>
      <c r="D66" s="71"/>
      <c r="E66" s="71"/>
      <c r="F66" s="71"/>
      <c r="G66" s="72"/>
    </row>
    <row r="67" spans="2:7">
      <c r="B67" s="9" t="s">
        <v>9</v>
      </c>
      <c r="C67" s="25">
        <v>20</v>
      </c>
      <c r="D67" s="29">
        <v>34</v>
      </c>
      <c r="E67" s="26">
        <v>54</v>
      </c>
      <c r="F67" s="14">
        <f t="shared" ref="F67:G70" si="11">C67/$E67*100</f>
        <v>37.037037037037038</v>
      </c>
      <c r="G67" s="14">
        <f t="shared" si="11"/>
        <v>62.962962962962962</v>
      </c>
    </row>
    <row r="68" spans="2:7">
      <c r="B68" s="9" t="s">
        <v>10</v>
      </c>
      <c r="C68" s="10">
        <v>13</v>
      </c>
      <c r="D68" s="11">
        <v>79</v>
      </c>
      <c r="E68" s="12">
        <v>92</v>
      </c>
      <c r="F68" s="13">
        <f t="shared" si="11"/>
        <v>14.130434782608695</v>
      </c>
      <c r="G68" s="14">
        <f t="shared" si="11"/>
        <v>85.869565217391312</v>
      </c>
    </row>
    <row r="69" spans="2:7">
      <c r="B69" s="9" t="s">
        <v>12</v>
      </c>
      <c r="C69" s="10">
        <v>36</v>
      </c>
      <c r="D69" s="11">
        <v>484</v>
      </c>
      <c r="E69" s="12">
        <v>520</v>
      </c>
      <c r="F69" s="13">
        <f t="shared" si="11"/>
        <v>6.9230769230769234</v>
      </c>
      <c r="G69" s="14">
        <f t="shared" si="11"/>
        <v>93.07692307692308</v>
      </c>
    </row>
    <row r="70" spans="2:7">
      <c r="B70" s="15" t="s">
        <v>13</v>
      </c>
      <c r="C70" s="16">
        <v>69</v>
      </c>
      <c r="D70" s="17">
        <v>597</v>
      </c>
      <c r="E70" s="18">
        <v>666</v>
      </c>
      <c r="F70" s="19">
        <f t="shared" si="11"/>
        <v>10.36036036036036</v>
      </c>
      <c r="G70" s="19">
        <f t="shared" si="11"/>
        <v>89.63963963963964</v>
      </c>
    </row>
    <row r="71" spans="2:7">
      <c r="B71" s="9"/>
      <c r="C71" s="85" t="s">
        <v>27</v>
      </c>
      <c r="D71" s="86"/>
      <c r="E71" s="86"/>
      <c r="F71" s="86"/>
      <c r="G71" s="87"/>
    </row>
    <row r="72" spans="2:7">
      <c r="B72" s="21" t="s">
        <v>9</v>
      </c>
      <c r="C72" s="25">
        <v>11</v>
      </c>
      <c r="D72" s="30">
        <v>29</v>
      </c>
      <c r="E72" s="31">
        <v>40</v>
      </c>
      <c r="F72" s="32">
        <f t="shared" ref="F72:G75" si="12">C72/$E72*100</f>
        <v>27.500000000000004</v>
      </c>
      <c r="G72" s="13">
        <f t="shared" si="12"/>
        <v>72.5</v>
      </c>
    </row>
    <row r="73" spans="2:7">
      <c r="B73" s="21" t="s">
        <v>10</v>
      </c>
      <c r="C73" s="25">
        <v>11</v>
      </c>
      <c r="D73" s="33">
        <v>89</v>
      </c>
      <c r="E73" s="12">
        <v>100</v>
      </c>
      <c r="F73" s="13">
        <f t="shared" si="12"/>
        <v>11</v>
      </c>
      <c r="G73" s="14">
        <f t="shared" si="12"/>
        <v>89</v>
      </c>
    </row>
    <row r="74" spans="2:7">
      <c r="B74" s="9" t="s">
        <v>12</v>
      </c>
      <c r="C74" s="10">
        <v>14</v>
      </c>
      <c r="D74" s="11">
        <v>228</v>
      </c>
      <c r="E74" s="12">
        <v>242</v>
      </c>
      <c r="F74" s="13">
        <f t="shared" si="12"/>
        <v>5.785123966942149</v>
      </c>
      <c r="G74" s="14">
        <f t="shared" si="12"/>
        <v>94.214876033057848</v>
      </c>
    </row>
    <row r="75" spans="2:7">
      <c r="B75" s="15" t="s">
        <v>13</v>
      </c>
      <c r="C75" s="16">
        <v>36</v>
      </c>
      <c r="D75" s="17">
        <v>346</v>
      </c>
      <c r="E75" s="18">
        <v>382</v>
      </c>
      <c r="F75" s="19">
        <f t="shared" si="12"/>
        <v>9.4240837696335085</v>
      </c>
      <c r="G75" s="14">
        <f t="shared" si="12"/>
        <v>90.575916230366488</v>
      </c>
    </row>
    <row r="76" spans="2:7">
      <c r="B76" s="34"/>
      <c r="C76" s="91" t="s">
        <v>28</v>
      </c>
      <c r="D76" s="92"/>
      <c r="E76" s="92"/>
      <c r="F76" s="92"/>
      <c r="G76" s="93"/>
    </row>
    <row r="77" spans="2:7">
      <c r="B77" s="35" t="s">
        <v>9</v>
      </c>
      <c r="C77" s="36" t="s">
        <v>11</v>
      </c>
      <c r="D77" s="37" t="s">
        <v>11</v>
      </c>
      <c r="E77" s="38">
        <v>14</v>
      </c>
      <c r="F77" s="13" t="s">
        <v>11</v>
      </c>
      <c r="G77" s="14" t="s">
        <v>11</v>
      </c>
    </row>
    <row r="78" spans="2:7">
      <c r="B78" s="9" t="s">
        <v>10</v>
      </c>
      <c r="C78" s="10">
        <v>0</v>
      </c>
      <c r="D78" s="11">
        <v>8</v>
      </c>
      <c r="E78" s="12">
        <v>8</v>
      </c>
      <c r="F78" s="13">
        <f t="shared" ref="F78:G80" si="13">C78/$E78*100</f>
        <v>0</v>
      </c>
      <c r="G78" s="14">
        <f t="shared" si="13"/>
        <v>100</v>
      </c>
    </row>
    <row r="79" spans="2:7">
      <c r="B79" s="9" t="s">
        <v>12</v>
      </c>
      <c r="C79" s="10" t="s">
        <v>11</v>
      </c>
      <c r="D79" s="11" t="s">
        <v>11</v>
      </c>
      <c r="E79" s="12">
        <v>18</v>
      </c>
      <c r="F79" s="13" t="s">
        <v>11</v>
      </c>
      <c r="G79" s="14" t="s">
        <v>11</v>
      </c>
    </row>
    <row r="80" spans="2:7">
      <c r="B80" s="15" t="s">
        <v>29</v>
      </c>
      <c r="C80" s="16">
        <v>6</v>
      </c>
      <c r="D80" s="17">
        <v>34</v>
      </c>
      <c r="E80" s="18">
        <v>40</v>
      </c>
      <c r="F80" s="19">
        <f t="shared" si="13"/>
        <v>15</v>
      </c>
      <c r="G80" s="14">
        <f t="shared" si="13"/>
        <v>85</v>
      </c>
    </row>
    <row r="81" spans="2:7">
      <c r="B81" s="20"/>
      <c r="C81" s="70" t="s">
        <v>30</v>
      </c>
      <c r="D81" s="71"/>
      <c r="E81" s="71"/>
      <c r="F81" s="71"/>
      <c r="G81" s="72"/>
    </row>
    <row r="82" spans="2:7">
      <c r="B82" s="9" t="s">
        <v>9</v>
      </c>
      <c r="C82" s="10" t="s">
        <v>16</v>
      </c>
      <c r="D82" s="11" t="s">
        <v>16</v>
      </c>
      <c r="E82" s="12" t="s">
        <v>16</v>
      </c>
      <c r="F82" s="13" t="s">
        <v>16</v>
      </c>
      <c r="G82" s="14" t="s">
        <v>16</v>
      </c>
    </row>
    <row r="83" spans="2:7">
      <c r="B83" s="9" t="s">
        <v>10</v>
      </c>
      <c r="C83" s="10" t="s">
        <v>16</v>
      </c>
      <c r="D83" s="11" t="s">
        <v>16</v>
      </c>
      <c r="E83" s="12" t="s">
        <v>16</v>
      </c>
      <c r="F83" s="13" t="s">
        <v>16</v>
      </c>
      <c r="G83" s="14" t="s">
        <v>16</v>
      </c>
    </row>
    <row r="84" spans="2:7">
      <c r="B84" s="9" t="s">
        <v>12</v>
      </c>
      <c r="C84" s="10" t="s">
        <v>16</v>
      </c>
      <c r="D84" s="11" t="s">
        <v>16</v>
      </c>
      <c r="E84" s="12" t="s">
        <v>16</v>
      </c>
      <c r="F84" s="13" t="s">
        <v>16</v>
      </c>
      <c r="G84" s="14" t="s">
        <v>16</v>
      </c>
    </row>
    <row r="85" spans="2:7">
      <c r="B85" s="15" t="s">
        <v>13</v>
      </c>
      <c r="C85" s="16" t="s">
        <v>16</v>
      </c>
      <c r="D85" s="17" t="s">
        <v>16</v>
      </c>
      <c r="E85" s="18" t="s">
        <v>16</v>
      </c>
      <c r="F85" s="19" t="s">
        <v>16</v>
      </c>
      <c r="G85" s="14" t="s">
        <v>16</v>
      </c>
    </row>
    <row r="86" spans="2:7">
      <c r="B86" s="20"/>
      <c r="C86" s="94" t="s">
        <v>31</v>
      </c>
      <c r="D86" s="95"/>
      <c r="E86" s="95"/>
      <c r="F86" s="95"/>
      <c r="G86" s="96"/>
    </row>
    <row r="87" spans="2:7">
      <c r="B87" s="9" t="s">
        <v>9</v>
      </c>
      <c r="C87" s="25">
        <f>SUM(C82,C72,C67,C42,C22,C17)</f>
        <v>55</v>
      </c>
      <c r="D87" s="25">
        <f>SUM(D82,D72,D67,D42,D22,D17)</f>
        <v>84</v>
      </c>
      <c r="E87" s="25">
        <f>SUM(C87:D87)</f>
        <v>139</v>
      </c>
      <c r="F87" s="13">
        <f t="shared" ref="F87:G90" si="14">C87/$E87*100</f>
        <v>39.568345323741006</v>
      </c>
      <c r="G87" s="14">
        <f t="shared" si="14"/>
        <v>60.431654676258994</v>
      </c>
    </row>
    <row r="88" spans="2:7">
      <c r="B88" s="9" t="s">
        <v>10</v>
      </c>
      <c r="C88" s="25">
        <f>SUM(C83,C73,C68,C43,C23,C18)</f>
        <v>33</v>
      </c>
      <c r="D88" s="25">
        <f t="shared" ref="D88" si="15">SUM(D83,D73,D68,D43,D23,D18)</f>
        <v>204</v>
      </c>
      <c r="E88" s="25">
        <f>SUM(C88:D88)</f>
        <v>237</v>
      </c>
      <c r="F88" s="13">
        <f t="shared" si="14"/>
        <v>13.924050632911392</v>
      </c>
      <c r="G88" s="14">
        <f t="shared" si="14"/>
        <v>86.075949367088612</v>
      </c>
    </row>
    <row r="89" spans="2:7">
      <c r="B89" s="9" t="s">
        <v>12</v>
      </c>
      <c r="C89" s="25">
        <f>SUM(C84,C74,C69,C44,C24,C19)</f>
        <v>85</v>
      </c>
      <c r="D89" s="25">
        <f>SUM(D84,D74,D69,D44,D24,D19)</f>
        <v>1068</v>
      </c>
      <c r="E89" s="25">
        <f>SUM(C89:D89)</f>
        <v>1153</v>
      </c>
      <c r="F89" s="13">
        <f>C89/$E89*100</f>
        <v>7.3720728534258457</v>
      </c>
      <c r="G89" s="14">
        <f t="shared" si="14"/>
        <v>92.627927146574152</v>
      </c>
    </row>
    <row r="90" spans="2:7">
      <c r="B90" s="15" t="s">
        <v>13</v>
      </c>
      <c r="C90" s="25">
        <f>SUM(C85,C75,C70,C45,C25,C20)</f>
        <v>183</v>
      </c>
      <c r="D90" s="25">
        <f t="shared" ref="D90" si="16">SUM(D85,D75,D70,D45,D25,D20)</f>
        <v>1388</v>
      </c>
      <c r="E90" s="25">
        <f>SUM(C90:D90)</f>
        <v>1571</v>
      </c>
      <c r="F90" s="19">
        <f t="shared" si="14"/>
        <v>11.648631444939529</v>
      </c>
      <c r="G90" s="14">
        <f t="shared" si="14"/>
        <v>88.351368555060475</v>
      </c>
    </row>
    <row r="91" spans="2:7">
      <c r="B91" s="20"/>
      <c r="C91" s="94" t="s">
        <v>32</v>
      </c>
      <c r="D91" s="95"/>
      <c r="E91" s="95"/>
      <c r="F91" s="95"/>
      <c r="G91" s="96"/>
    </row>
    <row r="92" spans="2:7">
      <c r="B92" s="9" t="s">
        <v>9</v>
      </c>
      <c r="C92" s="39">
        <f>SUM(C7,C12,C27,C32,C37,C47,C52,C57,C62,C77)</f>
        <v>354</v>
      </c>
      <c r="D92" s="39">
        <f>SUM(D7,D12,D27,D32,D37,D47,D52,D57,D62,D77)</f>
        <v>881</v>
      </c>
      <c r="E92" s="39">
        <f>SUM(C92:D92)</f>
        <v>1235</v>
      </c>
      <c r="F92" s="13">
        <f>C92/$E92*100</f>
        <v>28.663967611336034</v>
      </c>
      <c r="G92" s="14">
        <f t="shared" ref="F92:G95" si="17">D92/$E92*100</f>
        <v>71.336032388663966</v>
      </c>
    </row>
    <row r="93" spans="2:7">
      <c r="B93" s="9" t="s">
        <v>10</v>
      </c>
      <c r="C93" s="39">
        <f t="shared" ref="C93:D95" si="18">SUM(C8,C13,C28,C33,C38,C48,C53,C58,C63,C78)</f>
        <v>35</v>
      </c>
      <c r="D93" s="39">
        <f t="shared" si="18"/>
        <v>412</v>
      </c>
      <c r="E93" s="39">
        <f>SUM(C93:D93)</f>
        <v>447</v>
      </c>
      <c r="F93" s="13">
        <f t="shared" si="17"/>
        <v>7.8299776286353469</v>
      </c>
      <c r="G93" s="14">
        <f t="shared" si="17"/>
        <v>92.170022371364652</v>
      </c>
    </row>
    <row r="94" spans="2:7">
      <c r="B94" s="9" t="s">
        <v>12</v>
      </c>
      <c r="C94" s="39">
        <f t="shared" si="18"/>
        <v>22</v>
      </c>
      <c r="D94" s="39">
        <f t="shared" si="18"/>
        <v>293</v>
      </c>
      <c r="E94" s="39">
        <f>SUM(C94:D94)</f>
        <v>315</v>
      </c>
      <c r="F94" s="13">
        <f t="shared" si="17"/>
        <v>6.9841269841269842</v>
      </c>
      <c r="G94" s="14">
        <f t="shared" si="17"/>
        <v>93.015873015873012</v>
      </c>
    </row>
    <row r="95" spans="2:7">
      <c r="B95" s="15" t="s">
        <v>13</v>
      </c>
      <c r="C95" s="40">
        <f>SUM(C10,C15,C30,C35,C40,C50,C55,C60,C65,C80)</f>
        <v>449</v>
      </c>
      <c r="D95" s="40">
        <f t="shared" si="18"/>
        <v>1818</v>
      </c>
      <c r="E95" s="40">
        <f>SUM(C95:D95)</f>
        <v>2267</v>
      </c>
      <c r="F95" s="19">
        <f t="shared" si="17"/>
        <v>19.805910895456549</v>
      </c>
      <c r="G95" s="19">
        <f t="shared" si="17"/>
        <v>80.194089104543451</v>
      </c>
    </row>
    <row r="96" spans="2:7">
      <c r="B96" s="21"/>
      <c r="C96" s="97" t="s">
        <v>33</v>
      </c>
      <c r="D96" s="98"/>
      <c r="E96" s="98"/>
      <c r="F96" s="98"/>
      <c r="G96" s="99"/>
    </row>
    <row r="97" spans="2:7">
      <c r="B97" s="9" t="s">
        <v>9</v>
      </c>
      <c r="C97" s="41">
        <v>438</v>
      </c>
      <c r="D97" s="41">
        <v>994</v>
      </c>
      <c r="E97" s="41">
        <v>1432</v>
      </c>
      <c r="F97" s="42">
        <f t="shared" ref="F97:G100" si="19">C97/$E97*100</f>
        <v>30.58659217877095</v>
      </c>
      <c r="G97" s="43">
        <f t="shared" si="19"/>
        <v>69.413407821229043</v>
      </c>
    </row>
    <row r="98" spans="2:7">
      <c r="B98" s="9" t="s">
        <v>10</v>
      </c>
      <c r="C98" s="41">
        <v>80</v>
      </c>
      <c r="D98" s="41">
        <v>758</v>
      </c>
      <c r="E98" s="41">
        <v>838</v>
      </c>
      <c r="F98" s="42">
        <f t="shared" si="19"/>
        <v>9.5465393794749396</v>
      </c>
      <c r="G98" s="43">
        <f t="shared" si="19"/>
        <v>90.453460620525064</v>
      </c>
    </row>
    <row r="99" spans="2:7">
      <c r="B99" s="9" t="s">
        <v>12</v>
      </c>
      <c r="C99" s="41">
        <v>114</v>
      </c>
      <c r="D99" s="41">
        <v>1454</v>
      </c>
      <c r="E99" s="41">
        <v>1568</v>
      </c>
      <c r="F99" s="42">
        <f t="shared" si="19"/>
        <v>7.2704081632653059</v>
      </c>
      <c r="G99" s="43">
        <f t="shared" si="19"/>
        <v>92.729591836734699</v>
      </c>
    </row>
    <row r="100" spans="2:7">
      <c r="B100" s="15" t="s">
        <v>13</v>
      </c>
      <c r="C100" s="44">
        <v>632</v>
      </c>
      <c r="D100" s="44">
        <v>3206</v>
      </c>
      <c r="E100" s="44">
        <v>3838</v>
      </c>
      <c r="F100" s="45">
        <f t="shared" si="19"/>
        <v>16.466909848879624</v>
      </c>
      <c r="G100" s="45">
        <f t="shared" si="19"/>
        <v>83.533090151120376</v>
      </c>
    </row>
    <row r="101" spans="2:7">
      <c r="B101" s="88" t="s">
        <v>34</v>
      </c>
      <c r="C101" s="88"/>
      <c r="D101" s="88"/>
      <c r="E101" s="88"/>
      <c r="F101" s="88"/>
      <c r="G101" s="88"/>
    </row>
    <row r="102" spans="2:7">
      <c r="B102" s="89" t="s">
        <v>35</v>
      </c>
      <c r="C102" s="89"/>
      <c r="D102" s="89"/>
      <c r="E102" s="89"/>
      <c r="F102" s="89"/>
      <c r="G102" s="89"/>
    </row>
    <row r="103" spans="2:7" ht="42" customHeight="1">
      <c r="B103" s="90" t="s">
        <v>36</v>
      </c>
      <c r="C103" s="90"/>
      <c r="D103" s="90"/>
      <c r="E103" s="90"/>
      <c r="F103" s="90"/>
      <c r="G103" s="90"/>
    </row>
    <row r="104" spans="2:7">
      <c r="B104" s="100" t="s">
        <v>37</v>
      </c>
      <c r="C104" s="100"/>
      <c r="D104" s="100"/>
      <c r="E104" s="100"/>
      <c r="F104" s="100"/>
      <c r="G104" s="100"/>
    </row>
    <row r="105" spans="2:7" ht="44.4" customHeight="1">
      <c r="B105" s="101" t="s">
        <v>38</v>
      </c>
      <c r="C105" s="101"/>
      <c r="D105" s="101"/>
      <c r="E105" s="101"/>
      <c r="F105" s="101"/>
      <c r="G105" s="101"/>
    </row>
    <row r="106" spans="2:7">
      <c r="B106" s="46"/>
      <c r="C106" s="46"/>
      <c r="D106" s="46"/>
      <c r="E106" s="46"/>
      <c r="F106" s="46"/>
      <c r="G106" s="46"/>
    </row>
  </sheetData>
  <mergeCells count="29">
    <mergeCell ref="B101:G101"/>
    <mergeCell ref="B102:G102"/>
    <mergeCell ref="B103:G103"/>
    <mergeCell ref="B104:G104"/>
    <mergeCell ref="B105:G105"/>
    <mergeCell ref="C96:G96"/>
    <mergeCell ref="C41:G41"/>
    <mergeCell ref="C46:G46"/>
    <mergeCell ref="C51:G51"/>
    <mergeCell ref="C56:G56"/>
    <mergeCell ref="C61:G61"/>
    <mergeCell ref="C66:G66"/>
    <mergeCell ref="C71:G71"/>
    <mergeCell ref="C76:G76"/>
    <mergeCell ref="C81:G81"/>
    <mergeCell ref="C86:G86"/>
    <mergeCell ref="C91:G91"/>
    <mergeCell ref="C36:G36"/>
    <mergeCell ref="B2:G2"/>
    <mergeCell ref="B3:B5"/>
    <mergeCell ref="C3:G3"/>
    <mergeCell ref="C5:E5"/>
    <mergeCell ref="F5:G5"/>
    <mergeCell ref="C6:G6"/>
    <mergeCell ref="C11:G11"/>
    <mergeCell ref="C16:G16"/>
    <mergeCell ref="C21:G21"/>
    <mergeCell ref="C26:G26"/>
    <mergeCell ref="C31:G3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098142-6F53-459F-8D94-0E61BB635E4E}">
  <ds:schemaRefs>
    <ds:schemaRef ds:uri="http://schemas.microsoft.com/sharepoint/v3/contenttype/forms"/>
  </ds:schemaRefs>
</ds:datastoreItem>
</file>

<file path=customXml/itemProps2.xml><?xml version="1.0" encoding="utf-8"?>
<ds:datastoreItem xmlns:ds="http://schemas.openxmlformats.org/officeDocument/2006/customXml" ds:itemID="{8DE7BAFD-BDB5-4975-8AC2-B4A9257B4EA5}">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04B6970D-C088-4F49-BD21-C5D0E3A7B0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2021-02-12T12:44:27Z</dcterms:created>
  <dcterms:modified xsi:type="dcterms:W3CDTF">2024-07-26T14:00:25Z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