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B2581883-38A2-48D5-938F-F8E451ADE767}" xr6:coauthVersionLast="47" xr6:coauthVersionMax="47" xr10:uidLastSave="{00000000-0000-0000-0000-000000000000}"/>
  <bookViews>
    <workbookView xWindow="38292" yWindow="4380" windowWidth="29016" windowHeight="15696" tabRatio="500" activeTab="2" xr2:uid="{00000000-000D-0000-FFFF-FFFF00000000}"/>
  </bookViews>
  <sheets>
    <sheet name="Inhalt" sheetId="28" r:id="rId1"/>
    <sheet name="01.03.2023 | mit Horten" sheetId="33" r:id="rId2"/>
    <sheet name="01.03.2023 | ohne Horte" sheetId="34" r:id="rId3"/>
    <sheet name="01.03.2022 | mit Horten" sheetId="31" r:id="rId4"/>
    <sheet name="01.03.2022 | ohne Horte" sheetId="32" r:id="rId5"/>
    <sheet name="01.03.2021 | mit Horten" sheetId="29" r:id="rId6"/>
    <sheet name="01.03.2021 | ohne Horte" sheetId="30" r:id="rId7"/>
    <sheet name="01.03.2020 | mit Horten" sheetId="25" r:id="rId8"/>
    <sheet name="01.03.2020 | ohne Horte" sheetId="26" r:id="rId9"/>
    <sheet name="01.03.2019 | mit Horten" sheetId="24" r:id="rId10"/>
    <sheet name="01.03.2019 | ohne Horte" sheetId="27" r:id="rId11"/>
    <sheet name="01.03.2018 | mit Horten" sheetId="23" r:id="rId12"/>
    <sheet name="01.03.2017 | mit Horten" sheetId="22" r:id="rId13"/>
    <sheet name="01.03.2016 | mit Horten" sheetId="21" r:id="rId14"/>
  </sheet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00" i="32" l="1"/>
  <c r="F100" i="32"/>
  <c r="G99" i="32"/>
  <c r="F99" i="32"/>
  <c r="G98" i="32"/>
  <c r="F98" i="32"/>
  <c r="G97" i="32"/>
  <c r="F97" i="32"/>
  <c r="D95" i="32"/>
  <c r="C95" i="32"/>
  <c r="E94" i="32"/>
  <c r="D94" i="32"/>
  <c r="G94" i="32" s="1"/>
  <c r="C94" i="32"/>
  <c r="F94" i="32" s="1"/>
  <c r="D93" i="32"/>
  <c r="E93" i="32" s="1"/>
  <c r="F93" i="32" s="1"/>
  <c r="C93" i="32"/>
  <c r="D92" i="32"/>
  <c r="C92" i="32"/>
  <c r="D90" i="32"/>
  <c r="G90" i="32" s="1"/>
  <c r="C90" i="32"/>
  <c r="E90" i="32" s="1"/>
  <c r="F90" i="32" s="1"/>
  <c r="E89" i="32"/>
  <c r="D89" i="32"/>
  <c r="G89" i="32" s="1"/>
  <c r="C89" i="32"/>
  <c r="F89" i="32" s="1"/>
  <c r="D88" i="32"/>
  <c r="E88" i="32" s="1"/>
  <c r="F88" i="32" s="1"/>
  <c r="C88" i="32"/>
  <c r="D87" i="32"/>
  <c r="C87" i="32"/>
  <c r="G85" i="32"/>
  <c r="F85" i="32"/>
  <c r="G84" i="32"/>
  <c r="F84" i="32"/>
  <c r="G83" i="32"/>
  <c r="F83" i="32"/>
  <c r="G82" i="32"/>
  <c r="F82" i="32"/>
  <c r="G80" i="32"/>
  <c r="F80" i="32"/>
  <c r="G75" i="32"/>
  <c r="F75" i="32"/>
  <c r="G74" i="32"/>
  <c r="F74" i="32"/>
  <c r="G73" i="32"/>
  <c r="F73" i="32"/>
  <c r="G72" i="32"/>
  <c r="F72" i="32"/>
  <c r="G70" i="32"/>
  <c r="F70" i="32"/>
  <c r="G69" i="32"/>
  <c r="F69" i="32"/>
  <c r="G68" i="32"/>
  <c r="F68" i="32"/>
  <c r="G67" i="32"/>
  <c r="F67" i="32"/>
  <c r="G60" i="32"/>
  <c r="F60" i="32"/>
  <c r="G55" i="32"/>
  <c r="F55" i="32"/>
  <c r="G50" i="32"/>
  <c r="F50" i="32"/>
  <c r="G49" i="32"/>
  <c r="F49" i="32"/>
  <c r="G48" i="32"/>
  <c r="F48" i="32"/>
  <c r="G47" i="32"/>
  <c r="F47" i="32"/>
  <c r="G45" i="32"/>
  <c r="F45" i="32"/>
  <c r="G44" i="32"/>
  <c r="F44" i="32"/>
  <c r="G43" i="32"/>
  <c r="F43" i="32"/>
  <c r="G42" i="32"/>
  <c r="F42" i="32"/>
  <c r="G40" i="32"/>
  <c r="F40" i="32"/>
  <c r="G37" i="32"/>
  <c r="F37" i="32"/>
  <c r="G25" i="32"/>
  <c r="F25" i="32"/>
  <c r="G24" i="32"/>
  <c r="F24" i="32"/>
  <c r="G23" i="32"/>
  <c r="F23" i="32"/>
  <c r="G22" i="32"/>
  <c r="F22" i="32"/>
  <c r="G20" i="32"/>
  <c r="F20" i="32"/>
  <c r="G19" i="32"/>
  <c r="F19" i="32"/>
  <c r="G18" i="32"/>
  <c r="F18" i="32"/>
  <c r="G17" i="32"/>
  <c r="F17" i="32"/>
  <c r="G15" i="32"/>
  <c r="F15" i="32"/>
  <c r="G12" i="32"/>
  <c r="F12" i="32"/>
  <c r="G10" i="32"/>
  <c r="F10" i="32"/>
  <c r="G7" i="32"/>
  <c r="F7" i="32"/>
  <c r="G100" i="31"/>
  <c r="F100" i="31"/>
  <c r="G99" i="31"/>
  <c r="F99" i="31"/>
  <c r="G98" i="31"/>
  <c r="F98" i="31"/>
  <c r="G97" i="31"/>
  <c r="F97" i="31"/>
  <c r="D95" i="31"/>
  <c r="C95" i="31"/>
  <c r="E94" i="31"/>
  <c r="F94" i="31" s="1"/>
  <c r="D94" i="31"/>
  <c r="C94" i="31"/>
  <c r="D93" i="31"/>
  <c r="C93" i="31"/>
  <c r="E93" i="31" s="1"/>
  <c r="D92" i="31"/>
  <c r="C92" i="31"/>
  <c r="D90" i="31"/>
  <c r="C90" i="31"/>
  <c r="E89" i="31"/>
  <c r="F89" i="31" s="1"/>
  <c r="D89" i="31"/>
  <c r="C89" i="31"/>
  <c r="D88" i="31"/>
  <c r="C88" i="31"/>
  <c r="E88" i="31" s="1"/>
  <c r="D87" i="31"/>
  <c r="C87" i="31"/>
  <c r="G85" i="31"/>
  <c r="F85" i="31"/>
  <c r="G84" i="31"/>
  <c r="F84" i="31"/>
  <c r="G83" i="31"/>
  <c r="F83" i="31"/>
  <c r="G82" i="31"/>
  <c r="F82" i="31"/>
  <c r="G80" i="31"/>
  <c r="F80" i="31"/>
  <c r="G79" i="31"/>
  <c r="F79" i="31"/>
  <c r="G78" i="31"/>
  <c r="F78" i="31"/>
  <c r="G77" i="31"/>
  <c r="F77" i="31"/>
  <c r="G75" i="31"/>
  <c r="F75" i="31"/>
  <c r="G74" i="31"/>
  <c r="F74" i="31"/>
  <c r="G73" i="31"/>
  <c r="F73" i="31"/>
  <c r="G72" i="31"/>
  <c r="F72" i="31"/>
  <c r="G70" i="31"/>
  <c r="F70" i="31"/>
  <c r="G69" i="31"/>
  <c r="F69" i="31"/>
  <c r="G68" i="31"/>
  <c r="F68" i="31"/>
  <c r="G67" i="31"/>
  <c r="F67" i="31"/>
  <c r="G65" i="31"/>
  <c r="F65" i="31"/>
  <c r="G64" i="31"/>
  <c r="F64" i="31"/>
  <c r="G63" i="31"/>
  <c r="F63" i="31"/>
  <c r="G62" i="31"/>
  <c r="F62" i="31"/>
  <c r="G60" i="31"/>
  <c r="F60" i="31"/>
  <c r="G59" i="31"/>
  <c r="F59" i="31"/>
  <c r="G58" i="31"/>
  <c r="F58" i="31"/>
  <c r="G57" i="31"/>
  <c r="F57" i="31"/>
  <c r="G55" i="31"/>
  <c r="F55" i="31"/>
  <c r="G54" i="31"/>
  <c r="F54" i="31"/>
  <c r="G53" i="31"/>
  <c r="F53" i="31"/>
  <c r="G52" i="31"/>
  <c r="F52" i="31"/>
  <c r="G50" i="31"/>
  <c r="F50" i="31"/>
  <c r="G49" i="31"/>
  <c r="F49" i="31"/>
  <c r="G48" i="31"/>
  <c r="F48" i="31"/>
  <c r="G47" i="31"/>
  <c r="F47" i="31"/>
  <c r="G45" i="31"/>
  <c r="F45" i="31"/>
  <c r="G44" i="31"/>
  <c r="F44" i="31"/>
  <c r="G43" i="31"/>
  <c r="F43" i="31"/>
  <c r="G42" i="31"/>
  <c r="F42" i="31"/>
  <c r="G40" i="31"/>
  <c r="F40" i="31"/>
  <c r="G39" i="31"/>
  <c r="F39" i="31"/>
  <c r="G38" i="31"/>
  <c r="F38" i="31"/>
  <c r="G37" i="31"/>
  <c r="F37" i="31"/>
  <c r="G35" i="31"/>
  <c r="F35" i="31"/>
  <c r="G34" i="31"/>
  <c r="F34" i="31"/>
  <c r="G33" i="31"/>
  <c r="F33" i="31"/>
  <c r="G32" i="31"/>
  <c r="F32" i="31"/>
  <c r="G30" i="31"/>
  <c r="F30" i="31"/>
  <c r="G29" i="31"/>
  <c r="F29" i="31"/>
  <c r="G28" i="31"/>
  <c r="F28" i="31"/>
  <c r="G27" i="31"/>
  <c r="F27" i="31"/>
  <c r="G25" i="31"/>
  <c r="F25" i="31"/>
  <c r="G24" i="31"/>
  <c r="F24" i="31"/>
  <c r="G23" i="31"/>
  <c r="F23" i="31"/>
  <c r="G22" i="31"/>
  <c r="F22" i="31"/>
  <c r="G20" i="31"/>
  <c r="F20" i="31"/>
  <c r="G19" i="31"/>
  <c r="F19" i="31"/>
  <c r="G18" i="31"/>
  <c r="F18" i="31"/>
  <c r="G17" i="31"/>
  <c r="F17" i="31"/>
  <c r="G15" i="31"/>
  <c r="F15" i="31"/>
  <c r="G14" i="31"/>
  <c r="F14" i="31"/>
  <c r="G13" i="31"/>
  <c r="F13" i="31"/>
  <c r="G12" i="31"/>
  <c r="F12" i="31"/>
  <c r="G10" i="31"/>
  <c r="F10" i="31"/>
  <c r="G9" i="31"/>
  <c r="F9" i="31"/>
  <c r="G8" i="31"/>
  <c r="F8" i="31"/>
  <c r="G7" i="31"/>
  <c r="F7" i="31"/>
  <c r="G100" i="30"/>
  <c r="F100" i="30"/>
  <c r="G99" i="30"/>
  <c r="F99" i="30"/>
  <c r="G98" i="30"/>
  <c r="F98" i="30"/>
  <c r="G97" i="30"/>
  <c r="F97" i="30"/>
  <c r="D95" i="30"/>
  <c r="C95" i="30"/>
  <c r="D94" i="30"/>
  <c r="C94" i="30"/>
  <c r="E94" i="30" s="1"/>
  <c r="D93" i="30"/>
  <c r="C93" i="30"/>
  <c r="D92" i="30"/>
  <c r="C92" i="30"/>
  <c r="D90" i="30"/>
  <c r="C90" i="30"/>
  <c r="D89" i="30"/>
  <c r="C89" i="30"/>
  <c r="D88" i="30"/>
  <c r="C88" i="30"/>
  <c r="D87" i="30"/>
  <c r="C87" i="30"/>
  <c r="G85" i="30"/>
  <c r="F85" i="30"/>
  <c r="G84" i="30"/>
  <c r="F84" i="30"/>
  <c r="G83" i="30"/>
  <c r="F83" i="30"/>
  <c r="G82" i="30"/>
  <c r="F82" i="30"/>
  <c r="G75" i="30"/>
  <c r="F75" i="30"/>
  <c r="G74" i="30"/>
  <c r="F74" i="30"/>
  <c r="G73" i="30"/>
  <c r="F73" i="30"/>
  <c r="G72" i="30"/>
  <c r="F72" i="30"/>
  <c r="G70" i="30"/>
  <c r="F70" i="30"/>
  <c r="G69" i="30"/>
  <c r="F69" i="30"/>
  <c r="G68" i="30"/>
  <c r="F68" i="30"/>
  <c r="G67" i="30"/>
  <c r="F67" i="30"/>
  <c r="G60" i="30"/>
  <c r="F60" i="30"/>
  <c r="G55" i="30"/>
  <c r="F55" i="30"/>
  <c r="G50" i="30"/>
  <c r="F50" i="30"/>
  <c r="G49" i="30"/>
  <c r="F49" i="30"/>
  <c r="G48" i="30"/>
  <c r="F48" i="30"/>
  <c r="G47" i="30"/>
  <c r="F47" i="30"/>
  <c r="G45" i="30"/>
  <c r="F45" i="30"/>
  <c r="G44" i="30"/>
  <c r="F44" i="30"/>
  <c r="G43" i="30"/>
  <c r="F43" i="30"/>
  <c r="G42" i="30"/>
  <c r="F42" i="30"/>
  <c r="G40" i="30"/>
  <c r="F40" i="30"/>
  <c r="G39" i="30"/>
  <c r="F39" i="30"/>
  <c r="G38" i="30"/>
  <c r="F38" i="30"/>
  <c r="G37" i="30"/>
  <c r="F37" i="30"/>
  <c r="G35" i="30"/>
  <c r="F35" i="30"/>
  <c r="G30" i="30"/>
  <c r="F30" i="30"/>
  <c r="G25" i="30"/>
  <c r="F25" i="30"/>
  <c r="G24" i="30"/>
  <c r="F24" i="30"/>
  <c r="G23" i="30"/>
  <c r="F23" i="30"/>
  <c r="G22" i="30"/>
  <c r="F22" i="30"/>
  <c r="G20" i="30"/>
  <c r="F20" i="30"/>
  <c r="G19" i="30"/>
  <c r="F19" i="30"/>
  <c r="G18" i="30"/>
  <c r="F18" i="30"/>
  <c r="G17" i="30"/>
  <c r="F17" i="30"/>
  <c r="G15" i="30"/>
  <c r="F15" i="30"/>
  <c r="G14" i="30"/>
  <c r="F14" i="30"/>
  <c r="G13" i="30"/>
  <c r="F13" i="30"/>
  <c r="G12" i="30"/>
  <c r="F12" i="30"/>
  <c r="G10" i="30"/>
  <c r="F10" i="30"/>
  <c r="G100" i="29"/>
  <c r="F100" i="29"/>
  <c r="G99" i="29"/>
  <c r="F99" i="29"/>
  <c r="G98" i="29"/>
  <c r="F98" i="29"/>
  <c r="G97" i="29"/>
  <c r="F97" i="29"/>
  <c r="D95" i="29"/>
  <c r="C95" i="29"/>
  <c r="D94" i="29"/>
  <c r="C94" i="29"/>
  <c r="D93" i="29"/>
  <c r="C93" i="29"/>
  <c r="D92" i="29"/>
  <c r="C92" i="29"/>
  <c r="E92" i="29" s="1"/>
  <c r="F92" i="29" s="1"/>
  <c r="D90" i="29"/>
  <c r="C90" i="29"/>
  <c r="D89" i="29"/>
  <c r="C89" i="29"/>
  <c r="D88" i="29"/>
  <c r="C88" i="29"/>
  <c r="D87" i="29"/>
  <c r="C87" i="29"/>
  <c r="E87" i="29" s="1"/>
  <c r="F87" i="29" s="1"/>
  <c r="G85" i="29"/>
  <c r="F85" i="29"/>
  <c r="G84" i="29"/>
  <c r="F84" i="29"/>
  <c r="G83" i="29"/>
  <c r="F83" i="29"/>
  <c r="G82" i="29"/>
  <c r="F82" i="29"/>
  <c r="G80" i="29"/>
  <c r="F80" i="29"/>
  <c r="G79" i="29"/>
  <c r="F79" i="29"/>
  <c r="G78" i="29"/>
  <c r="F78" i="29"/>
  <c r="G77" i="29"/>
  <c r="F77" i="29"/>
  <c r="G75" i="29"/>
  <c r="F75" i="29"/>
  <c r="G74" i="29"/>
  <c r="F74" i="29"/>
  <c r="G73" i="29"/>
  <c r="F73" i="29"/>
  <c r="G72" i="29"/>
  <c r="F72" i="29"/>
  <c r="G70" i="29"/>
  <c r="F70" i="29"/>
  <c r="G69" i="29"/>
  <c r="F69" i="29"/>
  <c r="G68" i="29"/>
  <c r="F68" i="29"/>
  <c r="G67" i="29"/>
  <c r="F67" i="29"/>
  <c r="G65" i="29"/>
  <c r="F65" i="29"/>
  <c r="G64" i="29"/>
  <c r="F64" i="29"/>
  <c r="G63" i="29"/>
  <c r="F63" i="29"/>
  <c r="G62" i="29"/>
  <c r="F62" i="29"/>
  <c r="G60" i="29"/>
  <c r="F60" i="29"/>
  <c r="G59" i="29"/>
  <c r="F59" i="29"/>
  <c r="G58" i="29"/>
  <c r="F58" i="29"/>
  <c r="G57" i="29"/>
  <c r="F57" i="29"/>
  <c r="G55" i="29"/>
  <c r="F55" i="29"/>
  <c r="G54" i="29"/>
  <c r="F54" i="29"/>
  <c r="G53" i="29"/>
  <c r="F53" i="29"/>
  <c r="G52" i="29"/>
  <c r="F52" i="29"/>
  <c r="G50" i="29"/>
  <c r="F50" i="29"/>
  <c r="G49" i="29"/>
  <c r="F49" i="29"/>
  <c r="G48" i="29"/>
  <c r="F48" i="29"/>
  <c r="G47" i="29"/>
  <c r="F47" i="29"/>
  <c r="G45" i="29"/>
  <c r="F45" i="29"/>
  <c r="G44" i="29"/>
  <c r="F44" i="29"/>
  <c r="G43" i="29"/>
  <c r="F43" i="29"/>
  <c r="G42" i="29"/>
  <c r="F42" i="29"/>
  <c r="G40" i="29"/>
  <c r="F40" i="29"/>
  <c r="G39" i="29"/>
  <c r="F39" i="29"/>
  <c r="G38" i="29"/>
  <c r="F38" i="29"/>
  <c r="G37" i="29"/>
  <c r="F37" i="29"/>
  <c r="G35" i="29"/>
  <c r="F35" i="29"/>
  <c r="G34" i="29"/>
  <c r="F34" i="29"/>
  <c r="G33" i="29"/>
  <c r="F33" i="29"/>
  <c r="G32" i="29"/>
  <c r="F32" i="29"/>
  <c r="G30" i="29"/>
  <c r="F30" i="29"/>
  <c r="G29" i="29"/>
  <c r="F29" i="29"/>
  <c r="G28" i="29"/>
  <c r="F28" i="29"/>
  <c r="G27" i="29"/>
  <c r="F27" i="29"/>
  <c r="G25" i="29"/>
  <c r="F25" i="29"/>
  <c r="G24" i="29"/>
  <c r="F24" i="29"/>
  <c r="G23" i="29"/>
  <c r="F23" i="29"/>
  <c r="G22" i="29"/>
  <c r="F22" i="29"/>
  <c r="G20" i="29"/>
  <c r="F20" i="29"/>
  <c r="G19" i="29"/>
  <c r="F19" i="29"/>
  <c r="G18" i="29"/>
  <c r="F18" i="29"/>
  <c r="G17" i="29"/>
  <c r="F17" i="29"/>
  <c r="G15" i="29"/>
  <c r="F15" i="29"/>
  <c r="G14" i="29"/>
  <c r="F14" i="29"/>
  <c r="G13" i="29"/>
  <c r="F13" i="29"/>
  <c r="G12" i="29"/>
  <c r="F12" i="29"/>
  <c r="G10" i="29"/>
  <c r="F10" i="29"/>
  <c r="G9" i="29"/>
  <c r="F9" i="29"/>
  <c r="G8" i="29"/>
  <c r="F8" i="29"/>
  <c r="G7" i="29"/>
  <c r="F7" i="29"/>
  <c r="G100" i="27"/>
  <c r="F100" i="27"/>
  <c r="G99" i="27"/>
  <c r="F99" i="27"/>
  <c r="G98" i="27"/>
  <c r="F98" i="27"/>
  <c r="G97" i="27"/>
  <c r="F97" i="27"/>
  <c r="D95" i="27"/>
  <c r="C95" i="27"/>
  <c r="E94" i="27"/>
  <c r="F94" i="27" s="1"/>
  <c r="D94" i="27"/>
  <c r="G94" i="27" s="1"/>
  <c r="C94" i="27"/>
  <c r="D93" i="27"/>
  <c r="C93" i="27"/>
  <c r="D92" i="27"/>
  <c r="C92" i="27"/>
  <c r="D90" i="27"/>
  <c r="C90" i="27"/>
  <c r="D89" i="27"/>
  <c r="C89" i="27"/>
  <c r="E89" i="27" s="1"/>
  <c r="D88" i="27"/>
  <c r="C88" i="27"/>
  <c r="E88" i="27" s="1"/>
  <c r="D87" i="27"/>
  <c r="E87" i="27" s="1"/>
  <c r="G87" i="27" s="1"/>
  <c r="C87" i="27"/>
  <c r="G85" i="27"/>
  <c r="F85" i="27"/>
  <c r="G84" i="27"/>
  <c r="F84" i="27"/>
  <c r="G83" i="27"/>
  <c r="G82" i="27"/>
  <c r="F82" i="27"/>
  <c r="G80" i="27"/>
  <c r="F80" i="27"/>
  <c r="G78" i="27"/>
  <c r="F78" i="27"/>
  <c r="G75" i="27"/>
  <c r="F75" i="27"/>
  <c r="G74" i="27"/>
  <c r="F74" i="27"/>
  <c r="G73" i="27"/>
  <c r="F73" i="27"/>
  <c r="G72" i="27"/>
  <c r="F72" i="27"/>
  <c r="G70" i="27"/>
  <c r="F70" i="27"/>
  <c r="G69" i="27"/>
  <c r="F69" i="27"/>
  <c r="G68" i="27"/>
  <c r="F68" i="27"/>
  <c r="G67" i="27"/>
  <c r="F67" i="27"/>
  <c r="G65" i="27"/>
  <c r="F65" i="27"/>
  <c r="G60" i="27"/>
  <c r="F60" i="27"/>
  <c r="G57" i="27"/>
  <c r="F57" i="27"/>
  <c r="G55" i="27"/>
  <c r="F55" i="27"/>
  <c r="G52" i="27"/>
  <c r="F52" i="27"/>
  <c r="G50" i="27"/>
  <c r="F50" i="27"/>
  <c r="G49" i="27"/>
  <c r="F49" i="27"/>
  <c r="G48" i="27"/>
  <c r="F48" i="27"/>
  <c r="G47" i="27"/>
  <c r="F47" i="27"/>
  <c r="G45" i="27"/>
  <c r="F45" i="27"/>
  <c r="G44" i="27"/>
  <c r="F44" i="27"/>
  <c r="G40" i="27"/>
  <c r="F40" i="27"/>
  <c r="G39" i="27"/>
  <c r="F39" i="27"/>
  <c r="G38" i="27"/>
  <c r="F38" i="27"/>
  <c r="G37" i="27"/>
  <c r="F37" i="27"/>
  <c r="G35" i="27"/>
  <c r="F35" i="27"/>
  <c r="G30" i="27"/>
  <c r="F30" i="27"/>
  <c r="G25" i="27"/>
  <c r="F25" i="27"/>
  <c r="G24" i="27"/>
  <c r="F24" i="27"/>
  <c r="G23" i="27"/>
  <c r="F23" i="27"/>
  <c r="G22" i="27"/>
  <c r="F22" i="27"/>
  <c r="G20" i="27"/>
  <c r="F20" i="27"/>
  <c r="G19" i="27"/>
  <c r="F19" i="27"/>
  <c r="G18" i="27"/>
  <c r="F18" i="27"/>
  <c r="G17" i="27"/>
  <c r="F17" i="27"/>
  <c r="G15" i="27"/>
  <c r="F15" i="27"/>
  <c r="G14" i="27"/>
  <c r="F14" i="27"/>
  <c r="G13" i="27"/>
  <c r="F13" i="27"/>
  <c r="G12" i="27"/>
  <c r="F12" i="27"/>
  <c r="G10" i="27"/>
  <c r="F10" i="27"/>
  <c r="G7" i="27"/>
  <c r="F7" i="27"/>
  <c r="G100" i="26"/>
  <c r="F100" i="26"/>
  <c r="G99" i="26"/>
  <c r="F99" i="26"/>
  <c r="G98" i="26"/>
  <c r="F98" i="26"/>
  <c r="G97" i="26"/>
  <c r="F97" i="26"/>
  <c r="D95" i="26"/>
  <c r="C95" i="26"/>
  <c r="D94" i="26"/>
  <c r="C94" i="26"/>
  <c r="E94" i="26" s="1"/>
  <c r="G94" i="26" s="1"/>
  <c r="D93" i="26"/>
  <c r="C93" i="26"/>
  <c r="D92" i="26"/>
  <c r="C92" i="26"/>
  <c r="D90" i="26"/>
  <c r="C90" i="26"/>
  <c r="D89" i="26"/>
  <c r="C89" i="26"/>
  <c r="D88" i="26"/>
  <c r="C88" i="26"/>
  <c r="D87" i="26"/>
  <c r="C87" i="26"/>
  <c r="G85" i="26"/>
  <c r="F85" i="26"/>
  <c r="G80" i="26"/>
  <c r="F80" i="26"/>
  <c r="G75" i="26"/>
  <c r="F75" i="26"/>
  <c r="G74" i="26"/>
  <c r="F74" i="26"/>
  <c r="G73" i="26"/>
  <c r="F73" i="26"/>
  <c r="G72" i="26"/>
  <c r="F72" i="26"/>
  <c r="G70" i="26"/>
  <c r="F70" i="26"/>
  <c r="G69" i="26"/>
  <c r="F69" i="26"/>
  <c r="G68" i="26"/>
  <c r="F68" i="26"/>
  <c r="G67" i="26"/>
  <c r="F67" i="26"/>
  <c r="G60" i="26"/>
  <c r="F60" i="26"/>
  <c r="G55" i="26"/>
  <c r="F55" i="26"/>
  <c r="G50" i="26"/>
  <c r="F50" i="26"/>
  <c r="G49" i="26"/>
  <c r="F49" i="26"/>
  <c r="G48" i="26"/>
  <c r="F48" i="26"/>
  <c r="G47" i="26"/>
  <c r="F47" i="26"/>
  <c r="G45" i="26"/>
  <c r="F45" i="26"/>
  <c r="G44" i="26"/>
  <c r="F44" i="26"/>
  <c r="G43" i="26"/>
  <c r="F43" i="26"/>
  <c r="G42" i="26"/>
  <c r="F42" i="26"/>
  <c r="G40" i="26"/>
  <c r="F40" i="26"/>
  <c r="G39" i="26"/>
  <c r="F39" i="26"/>
  <c r="G38" i="26"/>
  <c r="F38" i="26"/>
  <c r="G37" i="26"/>
  <c r="F37" i="26"/>
  <c r="G35" i="26"/>
  <c r="F35" i="26"/>
  <c r="G30" i="26"/>
  <c r="F30" i="26"/>
  <c r="G25" i="26"/>
  <c r="F25" i="26"/>
  <c r="G24" i="26"/>
  <c r="F24" i="26"/>
  <c r="G23" i="26"/>
  <c r="F23" i="26"/>
  <c r="G22" i="26"/>
  <c r="F22" i="26"/>
  <c r="G20" i="26"/>
  <c r="F20" i="26"/>
  <c r="G19" i="26"/>
  <c r="F19" i="26"/>
  <c r="G18" i="26"/>
  <c r="F18" i="26"/>
  <c r="G17" i="26"/>
  <c r="F17" i="26"/>
  <c r="G15" i="26"/>
  <c r="F15" i="26"/>
  <c r="G14" i="26"/>
  <c r="F14" i="26"/>
  <c r="G13" i="26"/>
  <c r="F13" i="26"/>
  <c r="G12" i="26"/>
  <c r="F12" i="26"/>
  <c r="G10" i="26"/>
  <c r="F10" i="26"/>
  <c r="G95" i="32" l="1"/>
  <c r="G88" i="32"/>
  <c r="G93" i="32"/>
  <c r="E95" i="32"/>
  <c r="F95" i="32" s="1"/>
  <c r="E87" i="32"/>
  <c r="G87" i="32" s="1"/>
  <c r="E92" i="32"/>
  <c r="G92" i="32" s="1"/>
  <c r="G88" i="31"/>
  <c r="F88" i="31"/>
  <c r="G93" i="31"/>
  <c r="F93" i="31"/>
  <c r="G90" i="31"/>
  <c r="F92" i="31"/>
  <c r="G95" i="31"/>
  <c r="E90" i="31"/>
  <c r="F90" i="31" s="1"/>
  <c r="E95" i="31"/>
  <c r="F95" i="31" s="1"/>
  <c r="E87" i="31"/>
  <c r="G87" i="31" s="1"/>
  <c r="G89" i="31"/>
  <c r="E92" i="31"/>
  <c r="G92" i="31" s="1"/>
  <c r="G94" i="31"/>
  <c r="G92" i="29"/>
  <c r="G94" i="30"/>
  <c r="E88" i="26"/>
  <c r="E90" i="27"/>
  <c r="G90" i="27" s="1"/>
  <c r="E93" i="27"/>
  <c r="F93" i="27" s="1"/>
  <c r="G87" i="29"/>
  <c r="E90" i="29"/>
  <c r="G90" i="29" s="1"/>
  <c r="E93" i="30"/>
  <c r="G93" i="30" s="1"/>
  <c r="F89" i="30"/>
  <c r="E88" i="30"/>
  <c r="F88" i="30" s="1"/>
  <c r="E89" i="30"/>
  <c r="G89" i="30" s="1"/>
  <c r="F94" i="30"/>
  <c r="E90" i="30"/>
  <c r="G90" i="30" s="1"/>
  <c r="E95" i="30"/>
  <c r="F95" i="30" s="1"/>
  <c r="E87" i="30"/>
  <c r="G87" i="30" s="1"/>
  <c r="E92" i="30"/>
  <c r="G92" i="30" s="1"/>
  <c r="E88" i="29"/>
  <c r="G88" i="29" s="1"/>
  <c r="E93" i="29"/>
  <c r="F93" i="29" s="1"/>
  <c r="E89" i="29"/>
  <c r="G89" i="29" s="1"/>
  <c r="E94" i="29"/>
  <c r="G94" i="29" s="1"/>
  <c r="E95" i="29"/>
  <c r="F95" i="29" s="1"/>
  <c r="G88" i="27"/>
  <c r="F88" i="27"/>
  <c r="G89" i="27"/>
  <c r="F90" i="27"/>
  <c r="G95" i="27"/>
  <c r="F87" i="27"/>
  <c r="F89" i="27"/>
  <c r="G93" i="27"/>
  <c r="E95" i="27"/>
  <c r="F95" i="27" s="1"/>
  <c r="E92" i="27"/>
  <c r="G92" i="27" s="1"/>
  <c r="G88" i="26"/>
  <c r="F88" i="26"/>
  <c r="F95" i="26"/>
  <c r="F89" i="26"/>
  <c r="E90" i="26"/>
  <c r="F90" i="26" s="1"/>
  <c r="F94" i="26"/>
  <c r="E93" i="26"/>
  <c r="G93" i="26" s="1"/>
  <c r="E89" i="26"/>
  <c r="G89" i="26" s="1"/>
  <c r="E95" i="26"/>
  <c r="G95" i="26" s="1"/>
  <c r="E87" i="26"/>
  <c r="G87" i="26" s="1"/>
  <c r="E92" i="26"/>
  <c r="G92" i="26" s="1"/>
  <c r="F92" i="32" l="1"/>
  <c r="F87" i="32"/>
  <c r="F87" i="31"/>
  <c r="F87" i="30"/>
  <c r="F93" i="30"/>
  <c r="G88" i="30"/>
  <c r="F92" i="27"/>
  <c r="F90" i="29"/>
  <c r="G95" i="30"/>
  <c r="F92" i="30"/>
  <c r="F90" i="30"/>
  <c r="G95" i="29"/>
  <c r="G93" i="29"/>
  <c r="F88" i="29"/>
  <c r="F94" i="29"/>
  <c r="F89" i="29"/>
  <c r="F93" i="26"/>
  <c r="G90" i="26"/>
  <c r="F92" i="26"/>
  <c r="F87" i="26"/>
  <c r="G100" i="25"/>
  <c r="F100" i="25"/>
  <c r="G99" i="25"/>
  <c r="F99" i="25"/>
  <c r="G98" i="25"/>
  <c r="F98" i="25"/>
  <c r="G97" i="25"/>
  <c r="F97" i="25"/>
  <c r="D95" i="25"/>
  <c r="C95" i="25"/>
  <c r="D94" i="25"/>
  <c r="C94" i="25"/>
  <c r="D93" i="25"/>
  <c r="C93" i="25"/>
  <c r="D92" i="25"/>
  <c r="C92" i="25"/>
  <c r="D90" i="25"/>
  <c r="C90" i="25"/>
  <c r="D89" i="25"/>
  <c r="C89" i="25"/>
  <c r="D88" i="25"/>
  <c r="C88" i="25"/>
  <c r="D87" i="25"/>
  <c r="C87" i="25"/>
  <c r="G85" i="25"/>
  <c r="F85" i="25"/>
  <c r="G80" i="25"/>
  <c r="F80" i="25"/>
  <c r="G79" i="25"/>
  <c r="F79" i="25"/>
  <c r="G78" i="25"/>
  <c r="F78" i="25"/>
  <c r="G77" i="25"/>
  <c r="F77" i="25"/>
  <c r="G75" i="25"/>
  <c r="F75" i="25"/>
  <c r="G74" i="25"/>
  <c r="F74" i="25"/>
  <c r="G73" i="25"/>
  <c r="F73" i="25"/>
  <c r="G72" i="25"/>
  <c r="F72" i="25"/>
  <c r="G70" i="25"/>
  <c r="F70" i="25"/>
  <c r="G69" i="25"/>
  <c r="F69" i="25"/>
  <c r="G68" i="25"/>
  <c r="F68" i="25"/>
  <c r="G67" i="25"/>
  <c r="F67" i="25"/>
  <c r="G65" i="25"/>
  <c r="F65" i="25"/>
  <c r="G64" i="25"/>
  <c r="F64" i="25"/>
  <c r="G63" i="25"/>
  <c r="F63" i="25"/>
  <c r="G62" i="25"/>
  <c r="F62" i="25"/>
  <c r="G60" i="25"/>
  <c r="F60" i="25"/>
  <c r="G59" i="25"/>
  <c r="F59" i="25"/>
  <c r="G58" i="25"/>
  <c r="F58" i="25"/>
  <c r="G57" i="25"/>
  <c r="F57" i="25"/>
  <c r="G55" i="25"/>
  <c r="F55" i="25"/>
  <c r="G54" i="25"/>
  <c r="F54" i="25"/>
  <c r="G53" i="25"/>
  <c r="F53" i="25"/>
  <c r="G52" i="25"/>
  <c r="F52" i="25"/>
  <c r="G50" i="25"/>
  <c r="F50" i="25"/>
  <c r="G49" i="25"/>
  <c r="F49" i="25"/>
  <c r="G48" i="25"/>
  <c r="F48" i="25"/>
  <c r="G47" i="25"/>
  <c r="F47" i="25"/>
  <c r="G45" i="25"/>
  <c r="F45" i="25"/>
  <c r="G44" i="25"/>
  <c r="F44" i="25"/>
  <c r="G43" i="25"/>
  <c r="F43" i="25"/>
  <c r="G42" i="25"/>
  <c r="F42" i="25"/>
  <c r="G40" i="25"/>
  <c r="F40" i="25"/>
  <c r="G39" i="25"/>
  <c r="F39" i="25"/>
  <c r="G38" i="25"/>
  <c r="F38" i="25"/>
  <c r="G37" i="25"/>
  <c r="F37" i="25"/>
  <c r="G35" i="25"/>
  <c r="F35" i="25"/>
  <c r="G34" i="25"/>
  <c r="F34" i="25"/>
  <c r="G33" i="25"/>
  <c r="F33" i="25"/>
  <c r="G32" i="25"/>
  <c r="F32" i="25"/>
  <c r="G30" i="25"/>
  <c r="F30" i="25"/>
  <c r="G25" i="25"/>
  <c r="F25" i="25"/>
  <c r="G24" i="25"/>
  <c r="F24" i="25"/>
  <c r="G23" i="25"/>
  <c r="F23" i="25"/>
  <c r="G22" i="25"/>
  <c r="F22" i="25"/>
  <c r="G20" i="25"/>
  <c r="F20" i="25"/>
  <c r="G19" i="25"/>
  <c r="F19" i="25"/>
  <c r="G18" i="25"/>
  <c r="F18" i="25"/>
  <c r="G17" i="25"/>
  <c r="F17" i="25"/>
  <c r="G15" i="25"/>
  <c r="F15" i="25"/>
  <c r="G14" i="25"/>
  <c r="F14" i="25"/>
  <c r="G13" i="25"/>
  <c r="F13" i="25"/>
  <c r="G12" i="25"/>
  <c r="F12" i="25"/>
  <c r="G10" i="25"/>
  <c r="F10" i="25"/>
  <c r="G9" i="25"/>
  <c r="F9" i="25"/>
  <c r="G8" i="25"/>
  <c r="F8" i="25"/>
  <c r="G7" i="25"/>
  <c r="F7" i="25"/>
  <c r="E87" i="25" l="1"/>
  <c r="F87" i="25" s="1"/>
  <c r="E92" i="25"/>
  <c r="F92" i="25" s="1"/>
  <c r="G87" i="25"/>
  <c r="G92" i="25"/>
  <c r="E93" i="25"/>
  <c r="F93" i="25" s="1"/>
  <c r="E88" i="25"/>
  <c r="F88" i="25" s="1"/>
  <c r="E89" i="25"/>
  <c r="G89" i="25" s="1"/>
  <c r="E94" i="25"/>
  <c r="G94" i="25" s="1"/>
  <c r="E90" i="25"/>
  <c r="G90" i="25" s="1"/>
  <c r="E95" i="25"/>
  <c r="G95" i="25" s="1"/>
  <c r="G93" i="25" l="1"/>
  <c r="F89" i="25"/>
  <c r="F94" i="25"/>
  <c r="F95" i="25"/>
  <c r="F90" i="25"/>
  <c r="G88" i="25"/>
</calcChain>
</file>

<file path=xl/sharedStrings.xml><?xml version="1.0" encoding="utf-8"?>
<sst xmlns="http://schemas.openxmlformats.org/spreadsheetml/2006/main" count="2060" uniqueCount="81">
  <si>
    <t>Anzahl</t>
  </si>
  <si>
    <t>Bayern</t>
  </si>
  <si>
    <t>Berlin</t>
  </si>
  <si>
    <t>Brandenburg</t>
  </si>
  <si>
    <t>Hamburg</t>
  </si>
  <si>
    <t>Hessen</t>
  </si>
  <si>
    <t>Niedersachsen</t>
  </si>
  <si>
    <t>Rheinland-Pfalz</t>
  </si>
  <si>
    <t>Saarland</t>
  </si>
  <si>
    <t>Sachsen</t>
  </si>
  <si>
    <t>In %</t>
  </si>
  <si>
    <t>Ohne Leitungsressourcen</t>
  </si>
  <si>
    <t>Mit Leitungsressourcen</t>
  </si>
  <si>
    <t>Gesamt</t>
  </si>
  <si>
    <t>klein</t>
  </si>
  <si>
    <t>mittel</t>
  </si>
  <si>
    <t>groß</t>
  </si>
  <si>
    <t>gesamt</t>
  </si>
  <si>
    <t>Bremen**</t>
  </si>
  <si>
    <t>Thüringen**</t>
  </si>
  <si>
    <t>* Für die Kategorisierung wurden alle KiTas mit Leitungsressourcen anhand der Anzahl der betreuten Kinder in der Einrichtung in möglichst drei gleich große Gruppen verteilt. In kleinen KiTas werden weniger als 45 Kinder betreut, in mittleren KiTas 45 bis 75 Kinder und in großen KiTas 76 und mehr Kinder.</t>
  </si>
  <si>
    <t>** Aus Datenschutzgründen wurde für Bremen und Thüringen die Kategorie „groß“ der Einrichtungsgröße „mittel“ zugeordnet.</t>
  </si>
  <si>
    <t>Einrichtungsgröße 
nach Anzahl 
der Kinder*</t>
  </si>
  <si>
    <t>Thüringen</t>
  </si>
  <si>
    <t>Deutschland</t>
  </si>
  <si>
    <t>Westdeutschland</t>
  </si>
  <si>
    <t>Ostdeutschland (mit Berlin)</t>
  </si>
  <si>
    <t>Bremen</t>
  </si>
  <si>
    <t>x</t>
  </si>
  <si>
    <t>x Wert unterliegt der Geheimhaltung</t>
  </si>
  <si>
    <t>Quelle: FDZ der Statistischen Ämter des Bundes und der Länder, Kinder und tätige Personen in Tageseinrichtungen und in öffentlich geförderter Kindertagespflege, 2018; berechnet vom LG Empirische Bildungsforschung der FernUniversität in Hagen, 2019.</t>
  </si>
  <si>
    <t>Sachsen-Anhalt</t>
  </si>
  <si>
    <t>Schleswig-Holstein</t>
  </si>
  <si>
    <t>Mecklenburg-Vorpommern</t>
  </si>
  <si>
    <t>Baden-Württemberg</t>
  </si>
  <si>
    <t>Nordrhein-Westfalen</t>
  </si>
  <si>
    <t xml:space="preserve">** Aus datenschutzrechtlichen Gründen werden in Thüringen die "mittleren" Einrichtungen ohne Leitungsressourcen den "kleineren" Einrichtungen ohne Leitungsressourcen zugeordnet. </t>
  </si>
  <si>
    <t>Baden- Württemberg</t>
  </si>
  <si>
    <t>Quelle: FDZ der Statistischen Ämter des Bundes und der Länder, Kinder und tätige Personen in Tageseinrichtungen und in öffentlich geförderter Kindertagespflege, 2019; berechnet vom LG Empirische Bildungsforschung der FernUniversität in Hagen, 2020.</t>
  </si>
  <si>
    <t>Quelle: FDZ der Statistischen Ämter des Bundes und der Länder sowie Statistisches Bundesamt, Kinder und tätige Personen in Tageseinrichtungen und in öffentlich geförderter Kindertagespflege, 2017; Berechnungen der Bertelsmann Stiftung, 2018.</t>
  </si>
  <si>
    <t>Quelle: FDZ der Statistischen Ämter des Bundes und der Länder sowie Statistisches Bundesamt, Kinder und tätige Personen in Tageseinrichtungen und in öffentlich geförderter Kindertagespflege, 2016; Berechnungen des Forschungsverbundes DJI/TU Dortmund, 2017.</t>
  </si>
  <si>
    <t>Einrichtungsgröße nach Anzahl der Kinder*</t>
  </si>
  <si>
    <t>Insgesamt</t>
  </si>
  <si>
    <t>insgesamt</t>
  </si>
  <si>
    <t>Ostdeutschland (mit Berlin)**</t>
  </si>
  <si>
    <t>Westdeutschland (ohne Berlin)**</t>
  </si>
  <si>
    <t>x Wert unterliegt nach Angabe des Statistischen Bundesamtes der Geheimhaltung</t>
  </si>
  <si>
    <t>** Exklusive der Werte, die nach Angabe des Statistischen Bundesamtes der Geheimhaltung unterliegen</t>
  </si>
  <si>
    <t>Quelle: FDZ der Statistischen Ämter des Bundes und der Länder, Kinder und tätige Personen in Tageseinrichtungen und in öffentlich geförderter Kindertagespflege, 2020; berechnet vom LG Empirische Bildungsforschung der FernUniversität in Hagen, 2021.</t>
  </si>
  <si>
    <t>Tab85_i40_lm21: Kindertageseinrichtungen (mit Horten) nach ihrem Leitungsprofil und Größe der Einrichtung* in den Bundesländern am 01.03.2020 (Anzahl; Anteil in %)</t>
  </si>
  <si>
    <t>Leitungsprofil der KiTas (mit Horten)</t>
  </si>
  <si>
    <t>Tab85_i40_lm20: Kindertageseinrichtungen (mit Horten) nach ihrem Leitungsprofil und Größe der Einrichtung* in den Bundesländern am 01.03.2019 (Anzahl; Anteil in %)</t>
  </si>
  <si>
    <t>Tab85_i40_lm19: Kindertageseinrichtungen (mit Horten) nach ihrem Leitungsprofil und Größe der Einrichtung* in den Bundesländern am 01.03.2018 (Anzahl; Anteil in %)</t>
  </si>
  <si>
    <t>Tab85_i40_lm18: Kindertageseinrichtungen (mit Horten) nach ihrem Leitungsprofil und Größe der Einrichtung* in den Bundesländern am 01.03.2017 (Anzahl; Anteil in %)</t>
  </si>
  <si>
    <t>Tab85_i40_lm17: Kindertageseinrichtungen (mit Horten) nach ihrem Leitungsprofil und Größe der Einrichtung* in den Bundesländern am 01.03.2016 (Anzahl; Anteil in %)</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</si>
  <si>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</si>
  <si>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</si>
  <si>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Tab85oh_i40oh_lm21: Kindertageseinrichtungen (ohne Horte) nach ihrem Leitungsprofil und Größe der Einrichtung* in den Bundesländern am 01.03.2020 (Anzahl; Anteil in %)</t>
  </si>
  <si>
    <t>Leitungsprofil der KiTas (ohne Horte)</t>
  </si>
  <si>
    <t>Tab85oh_i40oh_lm20: Kindertageseinrichtungen (ohne Horte) nach ihrem Leitungsprofil und Größe der Einrichtung* in den Bundesländern am 01.03.2019 (Anzahl; Anteil in %)</t>
  </si>
  <si>
    <t>Ostdeutschland (mit Berlin)***</t>
  </si>
  <si>
    <t>Westdeutschland (ohne Berlin)***</t>
  </si>
  <si>
    <t>*** Exklusive der Werte, die nach Angabe des Statistischen Bundesamtes der Geheimhaltung unterliegen</t>
  </si>
  <si>
    <t>Inhaltsverzeichnis</t>
  </si>
  <si>
    <t>Datenjahr</t>
  </si>
  <si>
    <t>Unterteilung</t>
  </si>
  <si>
    <t>Link</t>
  </si>
  <si>
    <t>mit Horten</t>
  </si>
  <si>
    <t>ohne Horte</t>
  </si>
  <si>
    <t>KiTas nach Leitungsprofil und Größe der Einrichtung</t>
  </si>
  <si>
    <t>Tab85_i40_lm22: Kindertageseinrichtungen (mit Horten) nach ihrem Leitungsprofil und Größe der Einrichtung* in den Bundesländern am 01.03.2021** (Anzahl; Anteil in %)</t>
  </si>
  <si>
    <t>Westdeutschland (ohne Berlin)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</si>
  <si>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</si>
  <si>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</si>
  <si>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Tab85oh_i40oh_lm22: Kindertageseinrichtungen (ohne Horte) nach ihrem Leitungsprofil und Größe der Einrichtung* in den Bundesländern am 01.03.2021** (Anzahl; Anteil in %)</t>
  </si>
  <si>
    <t>Tab85_i40_lm23: Kindertageseinrichtungen (mit Horten) nach ihrem Leitungsprofil und Größe der Einrichtung*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</si>
  <si>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</si>
  <si>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Tab85oh_i40oh_lm23: Kindertageseinrichtungen (ohne Horte) nach ihrem Leitungsprofil und Größe der Einrichtung* in den Bundesländern am 01.03.2022 (Anzahl; Anteil in %)</t>
  </si>
  <si>
    <t>Tab85_i40_lm24: Kindertageseinrichtungen (mit Horten) nach ihrem Leitungsprofil und Größe der Einrichtung* in den Bundesländern am 01.03.2023 (Anzahl; Anteil in %)</t>
  </si>
  <si>
    <t>Quelle: FDZ der Statistischen Ämter des Bundes und der Länder, Kinder und tätige Personen in Tageseinrichtungen und in öffentlich geförderter Kindertagespflege, 2023; berechnet vom Österreichischen Institut für Familienforschung an der Universität Wien, 2024.</t>
  </si>
  <si>
    <t>Tab85oh_i40oh_lm24: Kindertageseinrichtungen (ohne Horte) nach ihrem Leitungsprofil und Größe der Einrichtung* in den Bundesländern am 01.03.2023 (Anzahl; Anteil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</si>
</sst>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C00000"/>
      <name val="Calibri"/>
      <family val="2"/>
      <scheme val="minor"/>
    </font>
    <font>
      <sz val="10"/>
      <name val="Arial"/>
      <family val="2"/>
    </font>
    <font>
      <sz val="11"/>
      <color theme="1"/>
      <name val="Calibri"/>
      <family val="2"/>
      <scheme val="minor"/>
    </font>
    <font>
      <u/>
      <sz val="12"/>
      <color theme="10"/>
      <name val="Calibri"/>
      <family val="2"/>
      <scheme val="minor"/>
    </font>
    <font>
      <u/>
      <sz val="12"/>
      <color theme="1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i/>
      <sz val="12"/>
      <color theme="1"/>
      <name val="Calibri"/>
      <family val="2"/>
      <scheme val="minor"/>
    </font>
    <font>
      <sz val="11"/>
      <color rgb="FF000000"/>
      <name val="Calibri"/>
      <family val="2"/>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b/>
      <sz val="12"/>
      <color theme="1"/>
      <name val="Calibri"/>
      <family val="2"/>
      <scheme val="minor"/>
    </font>
    <font>
      <sz val="12"/>
      <color theme="10"/>
      <name val="Calibri"/>
      <family val="2"/>
      <scheme val="minor"/>
    </font>
  </fonts>
  <fills count="7">
    <fill>
      <patternFill patternType="none"/>
    </fill>
    <fill>
      <patternFill patternType="gray125"/>
    </fill>
    <fill>
      <patternFill patternType="solid">
        <fgColor rgb="FFDED9C4"/>
        <bgColor indexed="64"/>
      </patternFill>
    </fill>
    <fill>
      <patternFill patternType="solid">
        <fgColor rgb="FFDBEEF5"/>
        <bgColor indexed="64"/>
      </patternFill>
    </fill>
    <fill>
      <patternFill patternType="solid">
        <fgColor rgb="FFF2F2F2"/>
        <bgColor indexed="64"/>
      </patternFill>
    </fill>
    <fill>
      <patternFill patternType="solid">
        <fgColor rgb="FFEEE7CF"/>
        <bgColor indexed="64"/>
      </patternFill>
    </fill>
    <fill>
      <patternFill patternType="solid">
        <fgColor rgb="FFDAEEF3"/>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auto="1"/>
      </right>
      <top/>
      <bottom style="thin">
        <color rgb="FF000000"/>
      </bottom>
      <diagonal/>
    </border>
    <border>
      <left/>
      <right style="thin">
        <color rgb="FF000000"/>
      </right>
      <top/>
      <bottom style="thin">
        <color rgb="FF000000"/>
      </bottom>
      <diagonal/>
    </border>
    <border>
      <left style="thin">
        <color auto="1"/>
      </left>
      <right/>
      <top style="thin">
        <color rgb="FF000000"/>
      </top>
      <bottom/>
      <diagonal/>
    </border>
    <border>
      <left/>
      <right/>
      <top style="thin">
        <color rgb="FF000000"/>
      </top>
      <bottom/>
      <diagonal/>
    </border>
    <border>
      <left/>
      <right style="thin">
        <color auto="1"/>
      </right>
      <top style="thin">
        <color rgb="FF000000"/>
      </top>
      <bottom/>
      <diagonal/>
    </border>
    <border>
      <left style="thin">
        <color auto="1"/>
      </left>
      <right style="thin">
        <color rgb="FF000000"/>
      </right>
      <top/>
      <bottom/>
      <diagonal/>
    </border>
    <border>
      <left style="thin">
        <color rgb="FF000000"/>
      </left>
      <right style="thin">
        <color rgb="FF000000"/>
      </right>
      <top/>
      <bottom/>
      <diagonal/>
    </border>
    <border>
      <left style="thin">
        <color rgb="FF000000"/>
      </left>
      <right style="thin">
        <color auto="1"/>
      </right>
      <top/>
      <bottom/>
      <diagonal/>
    </border>
    <border>
      <left style="thin">
        <color auto="1"/>
      </left>
      <right style="thin">
        <color rgb="FF000000"/>
      </right>
      <top/>
      <bottom style="thin">
        <color auto="1"/>
      </bottom>
      <diagonal/>
    </border>
    <border>
      <left style="thin">
        <color rgb="FF000000"/>
      </left>
      <right style="thin">
        <color rgb="FF000000"/>
      </right>
      <top/>
      <bottom style="thin">
        <color auto="1"/>
      </bottom>
      <diagonal/>
    </border>
    <border>
      <left style="thin">
        <color rgb="FF000000"/>
      </left>
      <right style="thin">
        <color auto="1"/>
      </right>
      <top/>
      <bottom style="thin">
        <color auto="1"/>
      </bottom>
      <diagonal/>
    </border>
    <border>
      <left/>
      <right style="thin">
        <color rgb="FF000000"/>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s>
  <cellStyleXfs count="100">
    <xf numFmtId="0" fontId="0" fillId="0" borderId="0"/>
    <xf numFmtId="0" fontId="6" fillId="0" borderId="0"/>
    <xf numFmtId="0" fontId="6"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6"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1">
    <xf numFmtId="0" fontId="0" fillId="0" borderId="0" xfId="0"/>
    <xf numFmtId="0" fontId="7" fillId="0" borderId="0" xfId="0" applyFont="1"/>
    <xf numFmtId="0" fontId="5" fillId="0" borderId="0" xfId="0" applyFont="1" applyAlignment="1">
      <alignment vertical="center" wrapText="1"/>
    </xf>
    <xf numFmtId="3" fontId="10" fillId="0" borderId="7" xfId="70" applyNumberFormat="1" applyFont="1" applyBorder="1" applyAlignment="1">
      <alignment horizontal="left" vertical="top"/>
    </xf>
    <xf numFmtId="3" fontId="10" fillId="0" borderId="3" xfId="70" applyNumberFormat="1" applyFont="1" applyBorder="1" applyAlignment="1">
      <alignment horizontal="left" vertical="top"/>
    </xf>
    <xf numFmtId="3" fontId="10" fillId="0" borderId="9" xfId="70" applyNumberFormat="1" applyFont="1" applyBorder="1" applyAlignment="1">
      <alignment horizontal="left" vertical="top"/>
    </xf>
    <xf numFmtId="3" fontId="10" fillId="0" borderId="1" xfId="70" applyNumberFormat="1" applyFont="1" applyBorder="1" applyAlignment="1">
      <alignment horizontal="left" vertical="top"/>
    </xf>
    <xf numFmtId="3" fontId="10" fillId="0" borderId="2" xfId="70" applyNumberFormat="1" applyFont="1" applyBorder="1" applyAlignment="1">
      <alignment horizontal="left" vertical="top"/>
    </xf>
    <xf numFmtId="3" fontId="10" fillId="0" borderId="1" xfId="68" applyNumberFormat="1" applyFont="1" applyBorder="1"/>
    <xf numFmtId="3" fontId="10" fillId="0" borderId="3" xfId="76" applyNumberFormat="1" applyFont="1" applyBorder="1" applyAlignment="1">
      <alignment horizontal="left" vertical="top"/>
    </xf>
    <xf numFmtId="3" fontId="11" fillId="4" borderId="10" xfId="65" applyNumberFormat="1" applyFont="1" applyFill="1" applyBorder="1" applyAlignment="1">
      <alignment horizontal="center" vertical="center" wrapText="1"/>
    </xf>
    <xf numFmtId="3" fontId="11" fillId="4" borderId="11" xfId="66" applyNumberFormat="1" applyFont="1" applyFill="1" applyBorder="1" applyAlignment="1">
      <alignment horizontal="center" vertical="center" wrapText="1"/>
    </xf>
    <xf numFmtId="3" fontId="11" fillId="4" borderId="12" xfId="67" applyNumberFormat="1" applyFont="1" applyFill="1" applyBorder="1" applyAlignment="1">
      <alignment horizontal="center" vertical="center" wrapText="1"/>
    </xf>
    <xf numFmtId="3" fontId="11" fillId="4" borderId="13" xfId="65" applyNumberFormat="1" applyFont="1" applyFill="1" applyBorder="1" applyAlignment="1">
      <alignment horizontal="center" vertical="center" wrapText="1"/>
    </xf>
    <xf numFmtId="3" fontId="11" fillId="4" borderId="12" xfId="66" applyNumberFormat="1" applyFont="1" applyFill="1" applyBorder="1" applyAlignment="1">
      <alignment horizontal="center" vertical="center" wrapText="1"/>
    </xf>
    <xf numFmtId="3" fontId="10" fillId="0" borderId="17" xfId="72" applyNumberFormat="1" applyFont="1" applyBorder="1" applyAlignment="1">
      <alignment horizontal="right" vertical="center" indent="5"/>
    </xf>
    <xf numFmtId="3" fontId="10" fillId="0" borderId="18" xfId="73" applyNumberFormat="1" applyFont="1" applyBorder="1" applyAlignment="1">
      <alignment horizontal="right" vertical="center" indent="5"/>
    </xf>
    <xf numFmtId="3" fontId="10" fillId="0" borderId="19" xfId="74" applyNumberFormat="1" applyFont="1" applyBorder="1" applyAlignment="1">
      <alignment horizontal="right" vertical="center" indent="5"/>
    </xf>
    <xf numFmtId="164" fontId="0" fillId="0" borderId="2" xfId="0" applyNumberFormat="1" applyBorder="1" applyAlignment="1">
      <alignment horizontal="right" indent="5"/>
    </xf>
    <xf numFmtId="164" fontId="0" fillId="0" borderId="4" xfId="0" applyNumberFormat="1" applyBorder="1" applyAlignment="1">
      <alignment horizontal="right" indent="5"/>
    </xf>
    <xf numFmtId="3" fontId="10" fillId="0" borderId="20" xfId="72" applyNumberFormat="1" applyFont="1" applyBorder="1" applyAlignment="1">
      <alignment horizontal="right" vertical="center" indent="5"/>
    </xf>
    <xf numFmtId="3" fontId="10" fillId="0" borderId="21" xfId="73" applyNumberFormat="1" applyFont="1" applyBorder="1" applyAlignment="1">
      <alignment horizontal="right" vertical="center" indent="5"/>
    </xf>
    <xf numFmtId="3" fontId="10" fillId="0" borderId="22" xfId="74" applyNumberFormat="1" applyFont="1" applyBorder="1" applyAlignment="1">
      <alignment horizontal="right" vertical="center" indent="5"/>
    </xf>
    <xf numFmtId="164" fontId="0" fillId="0" borderId="5" xfId="0" applyNumberFormat="1" applyBorder="1" applyAlignment="1">
      <alignment horizontal="right" indent="5"/>
    </xf>
    <xf numFmtId="3" fontId="10" fillId="0" borderId="4" xfId="72" applyNumberFormat="1" applyFont="1" applyBorder="1" applyAlignment="1">
      <alignment horizontal="right" vertical="center" indent="5"/>
    </xf>
    <xf numFmtId="3" fontId="10" fillId="0" borderId="4" xfId="73" applyNumberFormat="1" applyFont="1" applyBorder="1" applyAlignment="1">
      <alignment horizontal="right" vertical="center" indent="5"/>
    </xf>
    <xf numFmtId="3" fontId="10" fillId="0" borderId="4" xfId="74" applyNumberFormat="1" applyFont="1" applyBorder="1" applyAlignment="1">
      <alignment horizontal="right" vertical="center" indent="5"/>
    </xf>
    <xf numFmtId="3" fontId="10" fillId="0" borderId="2" xfId="72" applyNumberFormat="1" applyFont="1" applyBorder="1" applyAlignment="1">
      <alignment horizontal="right" vertical="center" indent="5"/>
    </xf>
    <xf numFmtId="3" fontId="10" fillId="0" borderId="2" xfId="74" applyNumberFormat="1" applyFont="1" applyBorder="1" applyAlignment="1">
      <alignment horizontal="right" vertical="center" indent="5"/>
    </xf>
    <xf numFmtId="3" fontId="10" fillId="0" borderId="23" xfId="72" applyNumberFormat="1" applyFont="1" applyBorder="1" applyAlignment="1">
      <alignment horizontal="right" vertical="center" indent="5"/>
    </xf>
    <xf numFmtId="3" fontId="10" fillId="0" borderId="19" xfId="73" applyNumberFormat="1" applyFont="1" applyBorder="1" applyAlignment="1">
      <alignment horizontal="right" vertical="center" indent="5"/>
    </xf>
    <xf numFmtId="3" fontId="10" fillId="0" borderId="3" xfId="72" applyNumberFormat="1" applyFont="1" applyBorder="1" applyAlignment="1">
      <alignment horizontal="right" vertical="center" indent="5"/>
    </xf>
    <xf numFmtId="3" fontId="10" fillId="0" borderId="0" xfId="73" applyNumberFormat="1" applyFont="1" applyAlignment="1">
      <alignment horizontal="right" vertical="center" indent="5"/>
    </xf>
    <xf numFmtId="3" fontId="10" fillId="0" borderId="0" xfId="74" applyNumberFormat="1" applyFont="1" applyAlignment="1">
      <alignment horizontal="right" vertical="center" indent="5"/>
    </xf>
    <xf numFmtId="3" fontId="10" fillId="0" borderId="3" xfId="74" applyNumberFormat="1" applyFont="1" applyBorder="1" applyAlignment="1">
      <alignment horizontal="right" vertical="center" indent="5"/>
    </xf>
    <xf numFmtId="164" fontId="0" fillId="0" borderId="3" xfId="0" applyNumberFormat="1" applyBorder="1" applyAlignment="1">
      <alignment horizontal="right" indent="5"/>
    </xf>
    <xf numFmtId="3" fontId="10" fillId="0" borderId="23" xfId="73" applyNumberFormat="1" applyFont="1" applyBorder="1" applyAlignment="1">
      <alignment horizontal="right" vertical="center" indent="5"/>
    </xf>
    <xf numFmtId="3" fontId="10" fillId="0" borderId="17" xfId="77" applyNumberFormat="1" applyFont="1" applyBorder="1" applyAlignment="1">
      <alignment horizontal="right" vertical="center" indent="5"/>
    </xf>
    <xf numFmtId="3" fontId="10" fillId="0" borderId="18" xfId="78" applyNumberFormat="1" applyFont="1" applyBorder="1" applyAlignment="1">
      <alignment horizontal="right" vertical="center" indent="5"/>
    </xf>
    <xf numFmtId="3" fontId="10" fillId="0" borderId="19" xfId="79" applyNumberFormat="1" applyFont="1" applyBorder="1" applyAlignment="1">
      <alignment horizontal="right" vertical="center" indent="5"/>
    </xf>
    <xf numFmtId="3" fontId="10" fillId="0" borderId="9" xfId="72" applyNumberFormat="1" applyFont="1" applyBorder="1" applyAlignment="1">
      <alignment horizontal="right" vertical="center" indent="5"/>
    </xf>
    <xf numFmtId="3" fontId="10" fillId="0" borderId="17" xfId="72" applyNumberFormat="1" applyFont="1" applyBorder="1" applyAlignment="1">
      <alignment horizontal="right" vertical="center" indent="6"/>
    </xf>
    <xf numFmtId="164" fontId="0" fillId="0" borderId="2" xfId="0" applyNumberFormat="1" applyBorder="1" applyAlignment="1">
      <alignment horizontal="right" indent="6"/>
    </xf>
    <xf numFmtId="164" fontId="0" fillId="0" borderId="4" xfId="0" applyNumberFormat="1" applyBorder="1" applyAlignment="1">
      <alignment horizontal="right" indent="6"/>
    </xf>
    <xf numFmtId="3" fontId="10" fillId="0" borderId="20" xfId="72" applyNumberFormat="1" applyFont="1" applyBorder="1" applyAlignment="1">
      <alignment horizontal="right" vertical="center" indent="6"/>
    </xf>
    <xf numFmtId="164" fontId="0" fillId="0" borderId="5" xfId="0" applyNumberFormat="1" applyBorder="1" applyAlignment="1">
      <alignment horizontal="right" indent="6"/>
    </xf>
    <xf numFmtId="0" fontId="4" fillId="0" borderId="0" xfId="0" applyFont="1"/>
    <xf numFmtId="3" fontId="10" fillId="0" borderId="2" xfId="73" applyNumberFormat="1" applyFont="1" applyBorder="1" applyAlignment="1">
      <alignment horizontal="right" vertical="center" indent="5"/>
    </xf>
    <xf numFmtId="0" fontId="4" fillId="0" borderId="0" xfId="0" applyFont="1" applyAlignment="1">
      <alignment horizontal="left" vertical="top"/>
    </xf>
    <xf numFmtId="0" fontId="7" fillId="0" borderId="0" xfId="0" applyFont="1" applyAlignment="1">
      <alignment horizontal="left" vertical="top"/>
    </xf>
    <xf numFmtId="3" fontId="0" fillId="0" borderId="0" xfId="0" applyNumberFormat="1"/>
    <xf numFmtId="0" fontId="0" fillId="5" borderId="0" xfId="0" applyFill="1"/>
    <xf numFmtId="0" fontId="0" fillId="5" borderId="3" xfId="0" applyFill="1" applyBorder="1"/>
    <xf numFmtId="0" fontId="3" fillId="0" borderId="0" xfId="0" applyFont="1"/>
    <xf numFmtId="164" fontId="3" fillId="0" borderId="0" xfId="0" applyNumberFormat="1" applyFont="1"/>
    <xf numFmtId="0" fontId="2" fillId="0" borderId="0" xfId="0" applyFont="1"/>
    <xf numFmtId="164" fontId="2" fillId="0" borderId="0" xfId="0" applyNumberFormat="1" applyFont="1"/>
    <xf numFmtId="0" fontId="5" fillId="0" borderId="0" xfId="82" applyFont="1" applyAlignment="1">
      <alignment vertical="center" wrapText="1"/>
    </xf>
    <xf numFmtId="0" fontId="1" fillId="0" borderId="0" xfId="82"/>
    <xf numFmtId="3" fontId="11" fillId="4" borderId="10" xfId="85" applyNumberFormat="1" applyFont="1" applyFill="1" applyBorder="1" applyAlignment="1">
      <alignment horizontal="center" vertical="center" wrapText="1"/>
    </xf>
    <xf numFmtId="3" fontId="11" fillId="4" borderId="11" xfId="86" applyNumberFormat="1" applyFont="1" applyFill="1" applyBorder="1" applyAlignment="1">
      <alignment horizontal="center" vertical="center" wrapText="1"/>
    </xf>
    <xf numFmtId="3" fontId="11" fillId="4" borderId="12" xfId="87" applyNumberFormat="1" applyFont="1" applyFill="1" applyBorder="1" applyAlignment="1">
      <alignment horizontal="center" vertical="center" wrapText="1"/>
    </xf>
    <xf numFmtId="3" fontId="11" fillId="4" borderId="13" xfId="85" applyNumberFormat="1" applyFont="1" applyFill="1" applyBorder="1" applyAlignment="1">
      <alignment horizontal="center" vertical="center" wrapText="1"/>
    </xf>
    <xf numFmtId="3" fontId="11" fillId="4" borderId="12" xfId="86" applyNumberFormat="1" applyFont="1" applyFill="1" applyBorder="1" applyAlignment="1">
      <alignment horizontal="center" vertical="center" wrapText="1"/>
    </xf>
    <xf numFmtId="3" fontId="10" fillId="0" borderId="7" xfId="89" applyNumberFormat="1" applyFont="1" applyBorder="1" applyAlignment="1">
      <alignment horizontal="left" vertical="top"/>
    </xf>
    <xf numFmtId="3" fontId="10" fillId="0" borderId="3" xfId="89" applyNumberFormat="1" applyFont="1" applyBorder="1" applyAlignment="1">
      <alignment horizontal="left" vertical="top"/>
    </xf>
    <xf numFmtId="3" fontId="10" fillId="0" borderId="17" xfId="91" applyNumberFormat="1" applyFont="1" applyBorder="1" applyAlignment="1">
      <alignment horizontal="right" vertical="center" indent="5"/>
    </xf>
    <xf numFmtId="3" fontId="10" fillId="0" borderId="18" xfId="92" applyNumberFormat="1" applyFont="1" applyBorder="1" applyAlignment="1">
      <alignment horizontal="right" vertical="center" indent="5"/>
    </xf>
    <xf numFmtId="3" fontId="10" fillId="0" borderId="19" xfId="93" applyNumberFormat="1" applyFont="1" applyBorder="1" applyAlignment="1">
      <alignment horizontal="right" vertical="center" indent="5"/>
    </xf>
    <xf numFmtId="164" fontId="1" fillId="0" borderId="2" xfId="82" applyNumberFormat="1" applyBorder="1" applyAlignment="1">
      <alignment horizontal="right" indent="5"/>
    </xf>
    <xf numFmtId="164" fontId="1" fillId="0" borderId="4" xfId="82" applyNumberFormat="1" applyBorder="1" applyAlignment="1">
      <alignment horizontal="right" indent="5"/>
    </xf>
    <xf numFmtId="164" fontId="1" fillId="0" borderId="0" xfId="82" applyNumberFormat="1"/>
    <xf numFmtId="3" fontId="10" fillId="0" borderId="9" xfId="89" applyNumberFormat="1" applyFont="1" applyBorder="1" applyAlignment="1">
      <alignment horizontal="left" vertical="top"/>
    </xf>
    <xf numFmtId="3" fontId="10" fillId="0" borderId="20" xfId="91" applyNumberFormat="1" applyFont="1" applyBorder="1" applyAlignment="1">
      <alignment horizontal="right" vertical="center" indent="5"/>
    </xf>
    <xf numFmtId="3" fontId="10" fillId="0" borderId="21" xfId="92" applyNumberFormat="1" applyFont="1" applyBorder="1" applyAlignment="1">
      <alignment horizontal="right" vertical="center" indent="5"/>
    </xf>
    <xf numFmtId="3" fontId="10" fillId="0" borderId="22" xfId="93" applyNumberFormat="1" applyFont="1" applyBorder="1" applyAlignment="1">
      <alignment horizontal="right" vertical="center" indent="5"/>
    </xf>
    <xf numFmtId="164" fontId="1" fillId="0" borderId="5" xfId="82" applyNumberFormat="1" applyBorder="1" applyAlignment="1">
      <alignment horizontal="right" indent="5"/>
    </xf>
    <xf numFmtId="3" fontId="10" fillId="0" borderId="1" xfId="89" applyNumberFormat="1" applyFont="1" applyBorder="1" applyAlignment="1">
      <alignment horizontal="left" vertical="top"/>
    </xf>
    <xf numFmtId="3" fontId="10" fillId="0" borderId="2" xfId="89" applyNumberFormat="1" applyFont="1" applyBorder="1" applyAlignment="1">
      <alignment horizontal="left" vertical="top"/>
    </xf>
    <xf numFmtId="3" fontId="10" fillId="0" borderId="4" xfId="91" applyNumberFormat="1" applyFont="1" applyBorder="1" applyAlignment="1">
      <alignment horizontal="right" vertical="center" indent="5"/>
    </xf>
    <xf numFmtId="3" fontId="10" fillId="0" borderId="4" xfId="92" applyNumberFormat="1" applyFont="1" applyBorder="1" applyAlignment="1">
      <alignment horizontal="right" vertical="center" indent="5"/>
    </xf>
    <xf numFmtId="3" fontId="10" fillId="0" borderId="4" xfId="93" applyNumberFormat="1" applyFont="1" applyBorder="1" applyAlignment="1">
      <alignment horizontal="right" vertical="center" indent="5"/>
    </xf>
    <xf numFmtId="3" fontId="10" fillId="0" borderId="2" xfId="91" applyNumberFormat="1" applyFont="1" applyBorder="1" applyAlignment="1">
      <alignment horizontal="right" vertical="center" indent="5"/>
    </xf>
    <xf numFmtId="3" fontId="10" fillId="0" borderId="2" xfId="93" applyNumberFormat="1" applyFont="1" applyBorder="1" applyAlignment="1">
      <alignment horizontal="right" vertical="center" indent="5"/>
    </xf>
    <xf numFmtId="3" fontId="10" fillId="0" borderId="23" xfId="91" applyNumberFormat="1" applyFont="1" applyBorder="1" applyAlignment="1">
      <alignment horizontal="right" vertical="center" indent="5"/>
    </xf>
    <xf numFmtId="3" fontId="10" fillId="0" borderId="19" xfId="92" applyNumberFormat="1" applyFont="1" applyBorder="1" applyAlignment="1">
      <alignment horizontal="right" vertical="center" indent="5"/>
    </xf>
    <xf numFmtId="3" fontId="10" fillId="0" borderId="2" xfId="92" applyNumberFormat="1" applyFont="1" applyBorder="1" applyAlignment="1">
      <alignment horizontal="right" vertical="center" indent="5"/>
    </xf>
    <xf numFmtId="3" fontId="10" fillId="0" borderId="0" xfId="92" applyNumberFormat="1" applyFont="1" applyAlignment="1">
      <alignment horizontal="right" vertical="center" indent="5"/>
    </xf>
    <xf numFmtId="3" fontId="10" fillId="0" borderId="3" xfId="93" applyNumberFormat="1" applyFont="1" applyBorder="1" applyAlignment="1">
      <alignment horizontal="right" vertical="center" indent="5"/>
    </xf>
    <xf numFmtId="164" fontId="1" fillId="0" borderId="3" xfId="82" applyNumberFormat="1" applyBorder="1" applyAlignment="1">
      <alignment horizontal="right" indent="5"/>
    </xf>
    <xf numFmtId="3" fontId="10" fillId="0" borderId="23" xfId="92" applyNumberFormat="1" applyFont="1" applyBorder="1" applyAlignment="1">
      <alignment horizontal="right" vertical="center" indent="5"/>
    </xf>
    <xf numFmtId="3" fontId="10" fillId="0" borderId="1" xfId="94" applyNumberFormat="1" applyFont="1" applyBorder="1"/>
    <xf numFmtId="3" fontId="10" fillId="0" borderId="3" xfId="96" applyNumberFormat="1" applyFont="1" applyBorder="1" applyAlignment="1">
      <alignment horizontal="left" vertical="top"/>
    </xf>
    <xf numFmtId="3" fontId="10" fillId="0" borderId="17" xfId="97" applyNumberFormat="1" applyFont="1" applyBorder="1" applyAlignment="1">
      <alignment horizontal="right" vertical="center" indent="5"/>
    </xf>
    <xf numFmtId="3" fontId="10" fillId="0" borderId="18" xfId="98" applyNumberFormat="1" applyFont="1" applyBorder="1" applyAlignment="1">
      <alignment horizontal="right" vertical="center" indent="5"/>
    </xf>
    <xf numFmtId="3" fontId="10" fillId="0" borderId="19" xfId="99" applyNumberFormat="1" applyFont="1" applyBorder="1" applyAlignment="1">
      <alignment horizontal="right" vertical="center" indent="5"/>
    </xf>
    <xf numFmtId="3" fontId="1" fillId="0" borderId="0" xfId="82" applyNumberFormat="1"/>
    <xf numFmtId="3" fontId="10" fillId="0" borderId="3" xfId="91" applyNumberFormat="1" applyFont="1" applyBorder="1" applyAlignment="1">
      <alignment horizontal="right" vertical="center" indent="5"/>
    </xf>
    <xf numFmtId="164" fontId="1" fillId="0" borderId="2" xfId="82" applyNumberFormat="1" applyBorder="1" applyAlignment="1">
      <alignment horizontal="right" indent="6"/>
    </xf>
    <xf numFmtId="164" fontId="1" fillId="0" borderId="4" xfId="82" applyNumberFormat="1" applyBorder="1" applyAlignment="1">
      <alignment horizontal="right" indent="6"/>
    </xf>
    <xf numFmtId="3" fontId="10" fillId="0" borderId="9" xfId="91" applyNumberFormat="1" applyFont="1" applyBorder="1" applyAlignment="1">
      <alignment horizontal="right" vertical="center" indent="5"/>
    </xf>
    <xf numFmtId="164" fontId="1" fillId="0" borderId="5" xfId="82" applyNumberFormat="1" applyBorder="1" applyAlignment="1">
      <alignment horizontal="right" indent="6"/>
    </xf>
    <xf numFmtId="0" fontId="1" fillId="0" borderId="0" xfId="82" applyAlignment="1">
      <alignment vertical="center" wrapText="1"/>
    </xf>
    <xf numFmtId="3" fontId="10" fillId="0" borderId="17" xfId="91" applyNumberFormat="1" applyFont="1" applyBorder="1" applyAlignment="1">
      <alignment horizontal="right" vertical="center" indent="6"/>
    </xf>
    <xf numFmtId="3" fontId="10" fillId="0" borderId="20" xfId="91" applyNumberFormat="1" applyFont="1" applyBorder="1" applyAlignment="1">
      <alignment horizontal="right" vertical="center" indent="6"/>
    </xf>
    <xf numFmtId="0" fontId="0" fillId="6" borderId="3" xfId="0" applyFill="1" applyBorder="1" applyAlignment="1">
      <alignment horizontal="center" vertical="center"/>
    </xf>
    <xf numFmtId="0" fontId="0" fillId="6" borderId="0" xfId="0" applyFill="1" applyAlignment="1">
      <alignment horizontal="center" vertical="center"/>
    </xf>
    <xf numFmtId="0" fontId="22" fillId="6" borderId="3" xfId="80" applyFont="1" applyFill="1" applyBorder="1" applyAlignment="1">
      <alignment horizontal="left" vertical="center" wrapText="1" indent="1"/>
    </xf>
    <xf numFmtId="0" fontId="22" fillId="6" borderId="0" xfId="80" applyFont="1" applyFill="1" applyBorder="1" applyAlignment="1">
      <alignment horizontal="left" vertical="center" wrapText="1" indent="1"/>
    </xf>
    <xf numFmtId="0" fontId="22" fillId="6" borderId="4" xfId="80" applyFont="1" applyFill="1" applyBorder="1" applyAlignment="1">
      <alignment horizontal="left" vertical="center" wrapText="1" indent="1"/>
    </xf>
    <xf numFmtId="0" fontId="0" fillId="0" borderId="3" xfId="0" applyBorder="1" applyAlignment="1">
      <alignment horizontal="center" vertical="center"/>
    </xf>
    <xf numFmtId="0" fontId="0" fillId="0" borderId="0" xfId="0" applyAlignment="1">
      <alignment horizontal="center" vertical="center"/>
    </xf>
    <xf numFmtId="0" fontId="22" fillId="0" borderId="3" xfId="80" applyFont="1" applyBorder="1" applyAlignment="1">
      <alignment horizontal="left" vertical="center" wrapText="1" indent="1"/>
    </xf>
    <xf numFmtId="0" fontId="22" fillId="0" borderId="0" xfId="80" applyFont="1" applyBorder="1" applyAlignment="1">
      <alignment horizontal="left" vertical="center" wrapText="1" indent="1"/>
    </xf>
    <xf numFmtId="0" fontId="22" fillId="0" borderId="4" xfId="80" applyFont="1" applyBorder="1" applyAlignment="1">
      <alignment horizontal="left" vertical="center" wrapText="1" indent="1"/>
    </xf>
    <xf numFmtId="0" fontId="0" fillId="6" borderId="9" xfId="0" applyFill="1" applyBorder="1" applyAlignment="1">
      <alignment horizontal="center" vertical="center"/>
    </xf>
    <xf numFmtId="0" fontId="0" fillId="6" borderId="26" xfId="0" applyFill="1" applyBorder="1" applyAlignment="1">
      <alignment horizontal="center" vertical="center"/>
    </xf>
    <xf numFmtId="0" fontId="22" fillId="6" borderId="9" xfId="80" applyFont="1" applyFill="1" applyBorder="1" applyAlignment="1">
      <alignment horizontal="left" vertical="center" wrapText="1" indent="1"/>
    </xf>
    <xf numFmtId="0" fontId="22" fillId="6" borderId="26" xfId="80" applyFont="1" applyFill="1" applyBorder="1" applyAlignment="1">
      <alignment horizontal="left" vertical="center" wrapText="1" indent="1"/>
    </xf>
    <xf numFmtId="0" fontId="22" fillId="6" borderId="25" xfId="80" applyFont="1" applyFill="1" applyBorder="1" applyAlignment="1">
      <alignment horizontal="left" vertical="center" wrapText="1" indent="1"/>
    </xf>
    <xf numFmtId="0" fontId="16" fillId="5" borderId="0" xfId="0" applyFont="1" applyFill="1" applyAlignment="1">
      <alignment horizontal="center" vertical="top"/>
    </xf>
    <xf numFmtId="0" fontId="17" fillId="5" borderId="0" xfId="0" applyFont="1" applyFill="1" applyAlignment="1">
      <alignment horizontal="center" vertical="top"/>
    </xf>
    <xf numFmtId="0" fontId="18" fillId="0" borderId="0" xfId="0" applyFont="1" applyAlignment="1">
      <alignment horizontal="center" vertical="center"/>
    </xf>
    <xf numFmtId="0" fontId="19" fillId="0" borderId="0" xfId="0" applyFont="1" applyAlignment="1">
      <alignment horizontal="center" vertical="center"/>
    </xf>
    <xf numFmtId="0" fontId="20" fillId="2" borderId="24" xfId="0" applyFont="1" applyFill="1" applyBorder="1" applyAlignment="1">
      <alignment horizontal="center" vertical="center"/>
    </xf>
    <xf numFmtId="0" fontId="21" fillId="2" borderId="24"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25" xfId="0" applyBorder="1" applyAlignment="1">
      <alignment horizontal="center" vertical="center"/>
    </xf>
    <xf numFmtId="0" fontId="8" fillId="5" borderId="0" xfId="81" applyFill="1" applyBorder="1" applyAlignment="1">
      <alignment horizontal="left" wrapText="1"/>
    </xf>
    <xf numFmtId="0" fontId="22" fillId="0" borderId="9" xfId="80" applyFont="1" applyBorder="1" applyAlignment="1">
      <alignment horizontal="left" vertical="center" wrapText="1" indent="1"/>
    </xf>
    <xf numFmtId="0" fontId="22" fillId="0" borderId="26" xfId="80" applyFont="1" applyBorder="1" applyAlignment="1">
      <alignment horizontal="left" vertical="center" wrapText="1" indent="1"/>
    </xf>
    <xf numFmtId="0" fontId="22" fillId="0" borderId="25" xfId="80" applyFont="1" applyBorder="1" applyAlignment="1">
      <alignment horizontal="left" vertical="center" wrapText="1" indent="1"/>
    </xf>
    <xf numFmtId="3" fontId="11" fillId="3" borderId="7" xfId="90" applyNumberFormat="1" applyFont="1" applyFill="1" applyBorder="1" applyAlignment="1">
      <alignment horizontal="center" vertical="top"/>
    </xf>
    <xf numFmtId="3" fontId="11" fillId="3" borderId="8" xfId="90" applyNumberFormat="1" applyFont="1" applyFill="1" applyBorder="1" applyAlignment="1">
      <alignment horizontal="center" vertical="top"/>
    </xf>
    <xf numFmtId="3" fontId="11" fillId="3" borderId="6" xfId="90" applyNumberFormat="1" applyFont="1" applyFill="1" applyBorder="1" applyAlignment="1">
      <alignment horizontal="center" vertical="top"/>
    </xf>
    <xf numFmtId="0" fontId="15" fillId="0" borderId="0" xfId="82" applyFont="1" applyAlignment="1">
      <alignment horizontal="left" vertical="center" wrapText="1"/>
    </xf>
    <xf numFmtId="3" fontId="11" fillId="4" borderId="1" xfId="83" applyNumberFormat="1" applyFont="1" applyFill="1" applyBorder="1" applyAlignment="1">
      <alignment horizontal="center" vertical="center" wrapText="1"/>
    </xf>
    <xf numFmtId="3" fontId="11" fillId="4" borderId="2" xfId="83" applyNumberFormat="1" applyFont="1" applyFill="1" applyBorder="1" applyAlignment="1">
      <alignment horizontal="center" vertical="center" wrapText="1"/>
    </xf>
    <xf numFmtId="3" fontId="11" fillId="4" borderId="5" xfId="83" applyNumberFormat="1" applyFont="1" applyFill="1" applyBorder="1" applyAlignment="1">
      <alignment horizontal="center" vertical="center" wrapText="1"/>
    </xf>
    <xf numFmtId="3" fontId="11" fillId="4" borderId="7" xfId="84" applyNumberFormat="1" applyFont="1" applyFill="1" applyBorder="1" applyAlignment="1">
      <alignment horizontal="center"/>
    </xf>
    <xf numFmtId="3" fontId="11" fillId="4" borderId="8" xfId="84" applyNumberFormat="1" applyFont="1" applyFill="1" applyBorder="1" applyAlignment="1">
      <alignment horizontal="center"/>
    </xf>
    <xf numFmtId="3" fontId="11" fillId="4" borderId="6" xfId="84" applyNumberFormat="1" applyFont="1" applyFill="1" applyBorder="1" applyAlignment="1">
      <alignment horizontal="center"/>
    </xf>
    <xf numFmtId="3" fontId="12" fillId="2" borderId="14" xfId="88" applyNumberFormat="1" applyFont="1" applyFill="1" applyBorder="1" applyAlignment="1">
      <alignment horizontal="center"/>
    </xf>
    <xf numFmtId="3" fontId="12" fillId="2" borderId="15" xfId="88" applyNumberFormat="1" applyFont="1" applyFill="1" applyBorder="1" applyAlignment="1">
      <alignment horizontal="center"/>
    </xf>
    <xf numFmtId="3" fontId="12" fillId="2" borderId="16" xfId="88" applyNumberFormat="1" applyFont="1" applyFill="1" applyBorder="1" applyAlignment="1">
      <alignment horizontal="center"/>
    </xf>
    <xf numFmtId="3" fontId="13" fillId="2" borderId="0" xfId="82" applyNumberFormat="1" applyFont="1" applyFill="1" applyAlignment="1">
      <alignment horizontal="center"/>
    </xf>
    <xf numFmtId="3" fontId="13" fillId="2" borderId="4" xfId="82" applyNumberFormat="1" applyFont="1" applyFill="1" applyBorder="1" applyAlignment="1">
      <alignment horizontal="center"/>
    </xf>
    <xf numFmtId="3" fontId="11" fillId="3" borderId="3" xfId="90" applyNumberFormat="1" applyFont="1" applyFill="1" applyBorder="1" applyAlignment="1">
      <alignment horizontal="center" vertical="top"/>
    </xf>
    <xf numFmtId="3" fontId="11" fillId="3" borderId="0" xfId="90" applyNumberFormat="1" applyFont="1" applyFill="1" applyAlignment="1">
      <alignment horizontal="center" vertical="top"/>
    </xf>
    <xf numFmtId="3" fontId="11" fillId="3" borderId="4" xfId="90" applyNumberFormat="1" applyFont="1" applyFill="1" applyBorder="1" applyAlignment="1">
      <alignment horizontal="center" vertical="top"/>
    </xf>
    <xf numFmtId="0" fontId="1" fillId="0" borderId="8" xfId="82" applyBorder="1" applyAlignment="1">
      <alignment vertical="center" wrapText="1"/>
    </xf>
    <xf numFmtId="0" fontId="1" fillId="0" borderId="0" xfId="82" applyAlignment="1">
      <alignment horizontal="left" vertical="top" wrapText="1"/>
    </xf>
    <xf numFmtId="3" fontId="11" fillId="3" borderId="7" xfId="95" applyNumberFormat="1" applyFont="1" applyFill="1" applyBorder="1" applyAlignment="1">
      <alignment horizontal="center" vertical="top"/>
    </xf>
    <xf numFmtId="3" fontId="11" fillId="3" borderId="8" xfId="95" applyNumberFormat="1" applyFont="1" applyFill="1" applyBorder="1" applyAlignment="1">
      <alignment horizontal="center" vertical="top"/>
    </xf>
    <xf numFmtId="3" fontId="11" fillId="3" borderId="6" xfId="95" applyNumberFormat="1" applyFont="1" applyFill="1" applyBorder="1" applyAlignment="1">
      <alignment horizontal="center" vertical="top"/>
    </xf>
    <xf numFmtId="3" fontId="11" fillId="2" borderId="7" xfId="91" applyNumberFormat="1" applyFont="1" applyFill="1" applyBorder="1" applyAlignment="1">
      <alignment horizontal="center" vertical="center"/>
    </xf>
    <xf numFmtId="3" fontId="11" fillId="2" borderId="8" xfId="91" applyNumberFormat="1" applyFont="1" applyFill="1" applyBorder="1" applyAlignment="1">
      <alignment horizontal="center" vertical="center"/>
    </xf>
    <xf numFmtId="3" fontId="11" fillId="2" borderId="6" xfId="91" applyNumberFormat="1" applyFont="1" applyFill="1" applyBorder="1" applyAlignment="1">
      <alignment horizontal="center" vertical="center"/>
    </xf>
    <xf numFmtId="3" fontId="11" fillId="2" borderId="7" xfId="90" applyNumberFormat="1" applyFont="1" applyFill="1" applyBorder="1" applyAlignment="1">
      <alignment horizontal="center" vertical="top"/>
    </xf>
    <xf numFmtId="3" fontId="11" fillId="2" borderId="8" xfId="90" applyNumberFormat="1" applyFont="1" applyFill="1" applyBorder="1" applyAlignment="1">
      <alignment horizontal="center" vertical="top"/>
    </xf>
    <xf numFmtId="3" fontId="11" fillId="2" borderId="6" xfId="90" applyNumberFormat="1" applyFont="1" applyFill="1" applyBorder="1" applyAlignment="1">
      <alignment horizontal="center" vertical="top"/>
    </xf>
    <xf numFmtId="0" fontId="14" fillId="0" borderId="8" xfId="82" applyFont="1" applyBorder="1" applyAlignment="1">
      <alignment horizontal="left" vertical="center" wrapText="1"/>
    </xf>
    <xf numFmtId="0" fontId="1" fillId="0" borderId="0" xfId="82" applyAlignment="1">
      <alignment horizontal="left" vertical="center" wrapText="1"/>
    </xf>
    <xf numFmtId="3" fontId="11" fillId="2" borderId="3" xfId="90" applyNumberFormat="1" applyFont="1" applyFill="1" applyBorder="1" applyAlignment="1">
      <alignment horizontal="center" vertical="top"/>
    </xf>
    <xf numFmtId="3" fontId="11" fillId="2" borderId="0" xfId="90" applyNumberFormat="1" applyFont="1" applyFill="1" applyAlignment="1">
      <alignment horizontal="center" vertical="top"/>
    </xf>
    <xf numFmtId="3" fontId="11" fillId="2" borderId="4" xfId="90" applyNumberFormat="1" applyFont="1" applyFill="1" applyBorder="1" applyAlignment="1">
      <alignment horizontal="center" vertical="top"/>
    </xf>
    <xf numFmtId="0" fontId="2" fillId="0" borderId="0" xfId="0" applyFont="1" applyAlignment="1">
      <alignment horizontal="left" vertical="top" wrapText="1"/>
    </xf>
    <xf numFmtId="3" fontId="11" fillId="3" borderId="3" xfId="71" applyNumberFormat="1" applyFont="1" applyFill="1" applyBorder="1" applyAlignment="1">
      <alignment horizontal="center" vertical="top"/>
    </xf>
    <xf numFmtId="3" fontId="11" fillId="3" borderId="0" xfId="71" applyNumberFormat="1" applyFont="1" applyFill="1" applyAlignment="1">
      <alignment horizontal="center" vertical="top"/>
    </xf>
    <xf numFmtId="3" fontId="11" fillId="3" borderId="4" xfId="71" applyNumberFormat="1" applyFont="1" applyFill="1" applyBorder="1" applyAlignment="1">
      <alignment horizontal="center" vertical="top"/>
    </xf>
    <xf numFmtId="3" fontId="11" fillId="3" borderId="7" xfId="75" applyNumberFormat="1" applyFont="1" applyFill="1" applyBorder="1" applyAlignment="1">
      <alignment horizontal="center" vertical="top"/>
    </xf>
    <xf numFmtId="3" fontId="11" fillId="3" borderId="8" xfId="75" applyNumberFormat="1" applyFont="1" applyFill="1" applyBorder="1" applyAlignment="1">
      <alignment horizontal="center" vertical="top"/>
    </xf>
    <xf numFmtId="3" fontId="11" fillId="3" borderId="6" xfId="75" applyNumberFormat="1" applyFont="1" applyFill="1" applyBorder="1" applyAlignment="1">
      <alignment horizontal="center" vertical="top"/>
    </xf>
    <xf numFmtId="3" fontId="11" fillId="3" borderId="7" xfId="71" applyNumberFormat="1" applyFont="1" applyFill="1" applyBorder="1" applyAlignment="1">
      <alignment horizontal="center" vertical="top"/>
    </xf>
    <xf numFmtId="3" fontId="11" fillId="3" borderId="8" xfId="71" applyNumberFormat="1" applyFont="1" applyFill="1" applyBorder="1" applyAlignment="1">
      <alignment horizontal="center" vertical="top"/>
    </xf>
    <xf numFmtId="3" fontId="11" fillId="3" borderId="6" xfId="71" applyNumberFormat="1" applyFont="1" applyFill="1" applyBorder="1" applyAlignment="1">
      <alignment horizontal="center" vertical="top"/>
    </xf>
    <xf numFmtId="3" fontId="11" fillId="2" borderId="7" xfId="72" applyNumberFormat="1" applyFont="1" applyFill="1" applyBorder="1" applyAlignment="1">
      <alignment horizontal="center" vertical="center"/>
    </xf>
    <xf numFmtId="3" fontId="11" fillId="2" borderId="8" xfId="72" applyNumberFormat="1" applyFont="1" applyFill="1" applyBorder="1" applyAlignment="1">
      <alignment horizontal="center" vertical="center"/>
    </xf>
    <xf numFmtId="3" fontId="11" fillId="2" borderId="6" xfId="72" applyNumberFormat="1" applyFont="1" applyFill="1" applyBorder="1" applyAlignment="1">
      <alignment horizontal="center" vertical="center"/>
    </xf>
    <xf numFmtId="3" fontId="11" fillId="2" borderId="7" xfId="71" applyNumberFormat="1" applyFont="1" applyFill="1" applyBorder="1" applyAlignment="1">
      <alignment horizontal="center" vertical="top"/>
    </xf>
    <xf numFmtId="3" fontId="11" fillId="2" borderId="8" xfId="71" applyNumberFormat="1" applyFont="1" applyFill="1" applyBorder="1" applyAlignment="1">
      <alignment horizontal="center" vertical="top"/>
    </xf>
    <xf numFmtId="3" fontId="11" fillId="2" borderId="6" xfId="71" applyNumberFormat="1" applyFont="1" applyFill="1" applyBorder="1" applyAlignment="1">
      <alignment horizontal="center" vertical="top"/>
    </xf>
    <xf numFmtId="0" fontId="15" fillId="0" borderId="0" xfId="0" applyFont="1" applyAlignment="1">
      <alignment horizontal="left" vertical="center" wrapText="1"/>
    </xf>
    <xf numFmtId="3" fontId="11" fillId="4" borderId="1" xfId="63" applyNumberFormat="1" applyFont="1" applyFill="1" applyBorder="1" applyAlignment="1">
      <alignment horizontal="center" vertical="center" wrapText="1"/>
    </xf>
    <xf numFmtId="3" fontId="11" fillId="4" borderId="2" xfId="63" applyNumberFormat="1" applyFont="1" applyFill="1" applyBorder="1" applyAlignment="1">
      <alignment horizontal="center" vertical="center" wrapText="1"/>
    </xf>
    <xf numFmtId="3" fontId="11" fillId="4" borderId="5" xfId="63" applyNumberFormat="1" applyFont="1" applyFill="1" applyBorder="1" applyAlignment="1">
      <alignment horizontal="center" vertical="center" wrapText="1"/>
    </xf>
    <xf numFmtId="3" fontId="11" fillId="4" borderId="7" xfId="64" applyNumberFormat="1" applyFont="1" applyFill="1" applyBorder="1" applyAlignment="1">
      <alignment horizontal="center"/>
    </xf>
    <xf numFmtId="3" fontId="11" fillId="4" borderId="8" xfId="64" applyNumberFormat="1" applyFont="1" applyFill="1" applyBorder="1" applyAlignment="1">
      <alignment horizontal="center"/>
    </xf>
    <xf numFmtId="3" fontId="11" fillId="4" borderId="6" xfId="64" applyNumberFormat="1" applyFont="1" applyFill="1" applyBorder="1" applyAlignment="1">
      <alignment horizontal="center"/>
    </xf>
    <xf numFmtId="3" fontId="12" fillId="2" borderId="14" xfId="69" applyNumberFormat="1" applyFont="1" applyFill="1" applyBorder="1" applyAlignment="1">
      <alignment horizontal="center"/>
    </xf>
    <xf numFmtId="3" fontId="12" fillId="2" borderId="15" xfId="69" applyNumberFormat="1" applyFont="1" applyFill="1" applyBorder="1" applyAlignment="1">
      <alignment horizontal="center"/>
    </xf>
    <xf numFmtId="3" fontId="12" fillId="2" borderId="16" xfId="69" applyNumberFormat="1" applyFont="1" applyFill="1" applyBorder="1" applyAlignment="1">
      <alignment horizontal="center"/>
    </xf>
    <xf numFmtId="3" fontId="13" fillId="2" borderId="0" xfId="0" applyNumberFormat="1" applyFont="1" applyFill="1" applyAlignment="1">
      <alignment horizontal="center"/>
    </xf>
    <xf numFmtId="3" fontId="13" fillId="2" borderId="4" xfId="0" applyNumberFormat="1" applyFont="1" applyFill="1" applyBorder="1" applyAlignment="1">
      <alignment horizontal="center"/>
    </xf>
    <xf numFmtId="0" fontId="14" fillId="0" borderId="8" xfId="0" applyFont="1" applyBorder="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3" fontId="11" fillId="2" borderId="3" xfId="71" applyNumberFormat="1" applyFont="1" applyFill="1" applyBorder="1" applyAlignment="1">
      <alignment horizontal="center" vertical="top"/>
    </xf>
    <xf numFmtId="3" fontId="11" fillId="2" borderId="0" xfId="71" applyNumberFormat="1" applyFont="1" applyFill="1" applyAlignment="1">
      <alignment horizontal="center" vertical="top"/>
    </xf>
    <xf numFmtId="3" fontId="11" fillId="2" borderId="4" xfId="71" applyNumberFormat="1" applyFont="1" applyFill="1" applyBorder="1" applyAlignment="1">
      <alignment horizontal="center" vertical="top"/>
    </xf>
    <xf numFmtId="0" fontId="3"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center" wrapText="1"/>
    </xf>
    <xf numFmtId="0" fontId="14" fillId="0" borderId="8"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7" fillId="0" borderId="0" xfId="0" applyFont="1" applyAlignment="1">
      <alignment horizontal="left" vertical="top" wrapText="1"/>
    </xf>
    <xf numFmtId="0" fontId="14" fillId="0" borderId="8" xfId="0" applyFont="1" applyBorder="1" applyAlignment="1">
      <alignment horizontal="left" vertical="top"/>
    </xf>
  </cellXfs>
  <cellStyles count="100">
    <cellStyle name="Besuchter Hyperlink" xfId="13" builtinId="9" hidden="1"/>
    <cellStyle name="Besuchter Hyperlink" xfId="15" builtinId="9" hidden="1"/>
    <cellStyle name="Besuchter Hyperlink" xfId="50" builtinId="9" hidden="1"/>
    <cellStyle name="Besuchter Hyperlink" xfId="52" builtinId="9" hidden="1"/>
    <cellStyle name="Besuchter Hyperlink" xfId="55" builtinId="9" hidden="1"/>
    <cellStyle name="Besuchter Hyperlink" xfId="57" builtinId="9" hidden="1"/>
    <cellStyle name="Besuchter Hyperlink" xfId="59" builtinId="9" hidden="1"/>
    <cellStyle name="Besuchter Hyperlink" xfId="61" builtinId="9" hidden="1"/>
    <cellStyle name="Hyperlink" xfId="81" xr:uid="{A9FE882A-A7D7-48E7-A343-8919CF2E2E5D}"/>
    <cellStyle name="Link" xfId="12" builtinId="8" hidden="1"/>
    <cellStyle name="Link" xfId="14" builtinId="8" hidden="1"/>
    <cellStyle name="Link" xfId="49" builtinId="8" hidden="1"/>
    <cellStyle name="Link" xfId="51" builtinId="8" hidden="1"/>
    <cellStyle name="Link" xfId="54" builtinId="8" hidden="1"/>
    <cellStyle name="Link" xfId="56" builtinId="8" hidden="1"/>
    <cellStyle name="Link" xfId="58" builtinId="8" hidden="1"/>
    <cellStyle name="Link" xfId="60" builtinId="8" hidden="1"/>
    <cellStyle name="Link" xfId="80" builtinId="8"/>
    <cellStyle name="Standard" xfId="0" builtinId="0"/>
    <cellStyle name="Standard 10 2" xfId="1" xr:uid="{00000000-0005-0000-0000-000011000000}"/>
    <cellStyle name="Standard 18 2" xfId="16" xr:uid="{00000000-0005-0000-0000-000012000000}"/>
    <cellStyle name="Standard 2" xfId="2" xr:uid="{00000000-0005-0000-0000-000013000000}"/>
    <cellStyle name="Standard 2 2 2" xfId="48" xr:uid="{00000000-0005-0000-0000-000014000000}"/>
    <cellStyle name="Standard 2 3 2" xfId="53" xr:uid="{00000000-0005-0000-0000-000015000000}"/>
    <cellStyle name="Standard 21 2" xfId="7" xr:uid="{00000000-0005-0000-0000-000016000000}"/>
    <cellStyle name="Standard 24 2" xfId="31" xr:uid="{00000000-0005-0000-0000-000017000000}"/>
    <cellStyle name="Standard 3" xfId="82" xr:uid="{CE15F109-FFF1-4345-9ED3-5B96AC0CF9B7}"/>
    <cellStyle name="style1430204880206" xfId="24" xr:uid="{00000000-0005-0000-0000-000018000000}"/>
    <cellStyle name="style1430204880596" xfId="38" xr:uid="{00000000-0005-0000-0000-000019000000}"/>
    <cellStyle name="style1430204880674" xfId="35" xr:uid="{00000000-0005-0000-0000-00001A000000}"/>
    <cellStyle name="style1430204880924" xfId="28" xr:uid="{00000000-0005-0000-0000-00001B000000}"/>
    <cellStyle name="style1430204880940" xfId="25" xr:uid="{00000000-0005-0000-0000-00001C000000}"/>
    <cellStyle name="style1430204881096" xfId="23" xr:uid="{00000000-0005-0000-0000-00001D000000}"/>
    <cellStyle name="style1430204881112" xfId="36" xr:uid="{00000000-0005-0000-0000-00001E000000}"/>
    <cellStyle name="style1430204881159" xfId="34" xr:uid="{00000000-0005-0000-0000-00001F000000}"/>
    <cellStyle name="style1430204881268" xfId="21" xr:uid="{00000000-0005-0000-0000-000020000000}"/>
    <cellStyle name="style1430204881284" xfId="33" xr:uid="{00000000-0005-0000-0000-000021000000}"/>
    <cellStyle name="style1430204881299" xfId="32" xr:uid="{00000000-0005-0000-0000-000022000000}"/>
    <cellStyle name="style1430204881346" xfId="22" xr:uid="{00000000-0005-0000-0000-000023000000}"/>
    <cellStyle name="style1430204881456" xfId="39" xr:uid="{00000000-0005-0000-0000-000024000000}"/>
    <cellStyle name="style1430204881471" xfId="37" xr:uid="{00000000-0005-0000-0000-000025000000}"/>
    <cellStyle name="style1475054908407" xfId="62" xr:uid="{00000000-0005-0000-0000-000026000000}"/>
    <cellStyle name="style1475054908485" xfId="76" xr:uid="{00000000-0005-0000-0000-000027000000}"/>
    <cellStyle name="style1475054908485 2" xfId="96" xr:uid="{C6C27321-7CA7-490C-B00B-B21D1FE87FD4}"/>
    <cellStyle name="style1475054908563" xfId="70" xr:uid="{00000000-0005-0000-0000-000028000000}"/>
    <cellStyle name="style1475054908563 2" xfId="89" xr:uid="{8C0A6C09-45CD-418F-A5D5-F149BB07815C}"/>
    <cellStyle name="style1475054909515" xfId="63" xr:uid="{00000000-0005-0000-0000-000029000000}"/>
    <cellStyle name="style1475054909515 2" xfId="83" xr:uid="{F6ACA86C-EA2D-47DF-A1D3-50069AEA7BF0}"/>
    <cellStyle name="style1475054909609" xfId="68" xr:uid="{00000000-0005-0000-0000-00002A000000}"/>
    <cellStyle name="style1475054909609 2" xfId="94" xr:uid="{A2C282B1-2B74-4DF8-8AF7-0B06FABC1399}"/>
    <cellStyle name="style1475054909640" xfId="64" xr:uid="{00000000-0005-0000-0000-00002B000000}"/>
    <cellStyle name="style1475054909640 2" xfId="84" xr:uid="{F7B2F467-DB73-4E1E-8C95-7B15EFCF9AFD}"/>
    <cellStyle name="style1475054909811" xfId="65" xr:uid="{00000000-0005-0000-0000-00002C000000}"/>
    <cellStyle name="style1475054909811 2" xfId="85" xr:uid="{124168DA-0409-4546-AD2C-CF9D3AECA79E}"/>
    <cellStyle name="style1475054909858" xfId="66" xr:uid="{00000000-0005-0000-0000-00002D000000}"/>
    <cellStyle name="style1475054909858 2" xfId="86" xr:uid="{35BD6210-6B33-4E12-95F1-4508383747D3}"/>
    <cellStyle name="style1475054909905" xfId="67" xr:uid="{00000000-0005-0000-0000-00002E000000}"/>
    <cellStyle name="style1475054909905 2" xfId="87" xr:uid="{39C8161A-F80B-4001-84AD-8BADEB1D92AB}"/>
    <cellStyle name="style1475054909952" xfId="69" xr:uid="{00000000-0005-0000-0000-00002F000000}"/>
    <cellStyle name="style1475054909952 2" xfId="88" xr:uid="{A914C992-90D5-4ED2-B074-74973BC61397}"/>
    <cellStyle name="style1475054910077" xfId="77" xr:uid="{00000000-0005-0000-0000-000030000000}"/>
    <cellStyle name="style1475054910077 2" xfId="97" xr:uid="{CD4AE180-E272-47D3-A9E8-4DE2009E5158}"/>
    <cellStyle name="style1475054910108" xfId="78" xr:uid="{00000000-0005-0000-0000-000031000000}"/>
    <cellStyle name="style1475054910108 2" xfId="98" xr:uid="{F7EDDBB0-F56D-4509-9226-CE186A06FBBB}"/>
    <cellStyle name="style1475054910155" xfId="79" xr:uid="{00000000-0005-0000-0000-000032000000}"/>
    <cellStyle name="style1475054910155 2" xfId="99" xr:uid="{6DEC520C-F1D3-496A-B4C7-6B578D37C958}"/>
    <cellStyle name="style1475054910186" xfId="72" xr:uid="{00000000-0005-0000-0000-000033000000}"/>
    <cellStyle name="style1475054910186 2" xfId="91" xr:uid="{7AE528AE-D3F4-420A-AACE-6BCAC2907DB8}"/>
    <cellStyle name="style1475054910233" xfId="73" xr:uid="{00000000-0005-0000-0000-000034000000}"/>
    <cellStyle name="style1475054910233 2" xfId="92" xr:uid="{7828A7FC-DBF7-4530-A2BA-F70A601DC39A}"/>
    <cellStyle name="style1475054910264" xfId="74" xr:uid="{00000000-0005-0000-0000-000035000000}"/>
    <cellStyle name="style1475054910264 2" xfId="93" xr:uid="{95EE4393-C8A5-4148-9AB2-08D8894373D1}"/>
    <cellStyle name="style1475054910435" xfId="71" xr:uid="{00000000-0005-0000-0000-000036000000}"/>
    <cellStyle name="style1475054910435 2" xfId="90" xr:uid="{6E10319A-5427-47C7-AC4A-F6DDFB1AA593}"/>
    <cellStyle name="style1475054910716" xfId="75" xr:uid="{00000000-0005-0000-0000-000037000000}"/>
    <cellStyle name="style1475054910716 2" xfId="95" xr:uid="{F9AE191A-1AE0-42B5-854A-44C744A38316}"/>
    <cellStyle name="style1486462947820" xfId="42" xr:uid="{00000000-0005-0000-0000-000038000000}"/>
    <cellStyle name="style1486462948023" xfId="40" xr:uid="{00000000-0005-0000-0000-000039000000}"/>
    <cellStyle name="style1486462953445" xfId="46" xr:uid="{00000000-0005-0000-0000-00003A000000}"/>
    <cellStyle name="style1486462954977" xfId="41" xr:uid="{00000000-0005-0000-0000-00003B000000}"/>
    <cellStyle name="style1486462955133" xfId="43" xr:uid="{00000000-0005-0000-0000-00003C000000}"/>
    <cellStyle name="style1486462955289" xfId="45" xr:uid="{00000000-0005-0000-0000-00003D000000}"/>
    <cellStyle name="style1486462955445" xfId="47" xr:uid="{00000000-0005-0000-0000-00003E000000}"/>
    <cellStyle name="style1486462955555" xfId="44" xr:uid="{00000000-0005-0000-0000-00003F000000}"/>
    <cellStyle name="style1490087193763" xfId="20" xr:uid="{00000000-0005-0000-0000-000040000000}"/>
    <cellStyle name="style1490087193826" xfId="19" xr:uid="{00000000-0005-0000-0000-000041000000}"/>
    <cellStyle name="style1490087193997" xfId="18" xr:uid="{00000000-0005-0000-0000-000042000000}"/>
    <cellStyle name="style1490087194075" xfId="17" xr:uid="{00000000-0005-0000-0000-000043000000}"/>
    <cellStyle name="style1490087704425" xfId="11" xr:uid="{00000000-0005-0000-0000-000044000000}"/>
    <cellStyle name="style1490087704472" xfId="10" xr:uid="{00000000-0005-0000-0000-000045000000}"/>
    <cellStyle name="style1490087704581" xfId="9" xr:uid="{00000000-0005-0000-0000-000046000000}"/>
    <cellStyle name="style1490087704628" xfId="8" xr:uid="{00000000-0005-0000-0000-000047000000}"/>
    <cellStyle name="style1490109065979" xfId="5" xr:uid="{00000000-0005-0000-0000-000048000000}"/>
    <cellStyle name="style1490109066025" xfId="6" xr:uid="{00000000-0005-0000-0000-000049000000}"/>
    <cellStyle name="style1490109066120" xfId="3" xr:uid="{00000000-0005-0000-0000-00004A000000}"/>
    <cellStyle name="style1490109066167" xfId="4" xr:uid="{00000000-0005-0000-0000-00004B000000}"/>
    <cellStyle name="style1490185103805" xfId="30" xr:uid="{00000000-0005-0000-0000-00004C000000}"/>
    <cellStyle name="style1490185103915" xfId="29" xr:uid="{00000000-0005-0000-0000-00004D000000}"/>
    <cellStyle name="style1490185103977" xfId="27" xr:uid="{00000000-0005-0000-0000-00004E000000}"/>
    <cellStyle name="style1490185104086" xfId="26" xr:uid="{00000000-0005-0000-0000-00004F000000}"/>
  </cellStyles>
  <dxfs count="0"/>
  <tableStyles count="0" defaultTableStyle="TableStyleMedium9" defaultPivotStyle="PivotStyleMedium7"/>
  <colors>
    <mruColors>
      <color rgb="FFDED9C4"/>
      <color rgb="FFDBEEF5"/>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9DF58-85A4-4E44-823E-125E6CAB37AC}">
  <sheetPr>
    <tabColor rgb="FF00B0F0"/>
  </sheetPr>
  <dimension ref="A1:L21"/>
  <sheetViews>
    <sheetView topLeftCell="A8" workbookViewId="0">
      <selection activeCell="N21" sqref="N21"/>
    </sheetView>
  </sheetViews>
  <sheetFormatPr baseColWidth="10" defaultColWidth="11" defaultRowHeight="15.6"/>
  <cols>
    <col min="1" max="1" width="4.3984375" customWidth="1"/>
    <col min="3" max="3" width="9.09765625" customWidth="1"/>
    <col min="5" max="5" width="8.8984375" customWidth="1"/>
    <col min="11" max="11" width="75.59765625" customWidth="1"/>
    <col min="12" max="12" width="5.5" customWidth="1"/>
  </cols>
  <sheetData>
    <row r="1" spans="1:12" ht="33" customHeight="1">
      <c r="A1" s="51"/>
      <c r="B1" s="51"/>
      <c r="C1" s="51"/>
      <c r="D1" s="51"/>
      <c r="E1" s="51"/>
      <c r="F1" s="51"/>
      <c r="G1" s="51"/>
      <c r="H1" s="51"/>
      <c r="I1" s="51"/>
      <c r="J1" s="51"/>
      <c r="K1" s="51"/>
      <c r="L1" s="51"/>
    </row>
    <row r="2" spans="1:12">
      <c r="A2" s="51"/>
      <c r="B2" s="120" t="s">
        <v>63</v>
      </c>
      <c r="C2" s="121"/>
      <c r="D2" s="121"/>
      <c r="E2" s="121"/>
      <c r="F2" s="121"/>
      <c r="G2" s="121"/>
      <c r="H2" s="121"/>
      <c r="I2" s="121"/>
      <c r="J2" s="121"/>
      <c r="K2" s="121"/>
      <c r="L2" s="51"/>
    </row>
    <row r="3" spans="1:12" ht="24" customHeight="1">
      <c r="A3" s="51"/>
      <c r="B3" s="121"/>
      <c r="C3" s="121"/>
      <c r="D3" s="121"/>
      <c r="E3" s="121"/>
      <c r="F3" s="121"/>
      <c r="G3" s="121"/>
      <c r="H3" s="121"/>
      <c r="I3" s="121"/>
      <c r="J3" s="121"/>
      <c r="K3" s="121"/>
      <c r="L3" s="51"/>
    </row>
    <row r="4" spans="1:12">
      <c r="A4" s="51"/>
      <c r="B4" s="122" t="s">
        <v>69</v>
      </c>
      <c r="C4" s="123"/>
      <c r="D4" s="123"/>
      <c r="E4" s="123"/>
      <c r="F4" s="123"/>
      <c r="G4" s="123"/>
      <c r="H4" s="123"/>
      <c r="I4" s="123"/>
      <c r="J4" s="123"/>
      <c r="K4" s="123"/>
      <c r="L4" s="51"/>
    </row>
    <row r="5" spans="1:12" ht="39.9" customHeight="1">
      <c r="A5" s="51"/>
      <c r="B5" s="123"/>
      <c r="C5" s="123"/>
      <c r="D5" s="123"/>
      <c r="E5" s="123"/>
      <c r="F5" s="123"/>
      <c r="G5" s="123"/>
      <c r="H5" s="123"/>
      <c r="I5" s="123"/>
      <c r="J5" s="123"/>
      <c r="K5" s="123"/>
      <c r="L5" s="51"/>
    </row>
    <row r="6" spans="1:12">
      <c r="A6" s="51"/>
      <c r="B6" s="124" t="s">
        <v>64</v>
      </c>
      <c r="C6" s="124"/>
      <c r="D6" s="124" t="s">
        <v>65</v>
      </c>
      <c r="E6" s="125"/>
      <c r="F6" s="124" t="s">
        <v>66</v>
      </c>
      <c r="G6" s="124"/>
      <c r="H6" s="124"/>
      <c r="I6" s="124"/>
      <c r="J6" s="124"/>
      <c r="K6" s="124"/>
      <c r="L6" s="51"/>
    </row>
    <row r="7" spans="1:12">
      <c r="A7" s="51"/>
      <c r="B7" s="124"/>
      <c r="C7" s="124"/>
      <c r="D7" s="125"/>
      <c r="E7" s="125"/>
      <c r="F7" s="124"/>
      <c r="G7" s="124"/>
      <c r="H7" s="124"/>
      <c r="I7" s="124"/>
      <c r="J7" s="124"/>
      <c r="K7" s="124"/>
      <c r="L7" s="51"/>
    </row>
    <row r="8" spans="1:12" ht="33.75" customHeight="1">
      <c r="A8" s="51"/>
      <c r="B8" s="110">
        <v>2023</v>
      </c>
      <c r="C8" s="126"/>
      <c r="D8" s="127" t="s">
        <v>67</v>
      </c>
      <c r="E8" s="128"/>
      <c r="F8" s="112" t="s">
        <v>78</v>
      </c>
      <c r="G8" s="113"/>
      <c r="H8" s="113"/>
      <c r="I8" s="113"/>
      <c r="J8" s="113"/>
      <c r="K8" s="114"/>
      <c r="L8" s="51"/>
    </row>
    <row r="9" spans="1:12" ht="33.75" customHeight="1">
      <c r="A9" s="51"/>
      <c r="B9" s="105">
        <v>2022</v>
      </c>
      <c r="C9" s="106"/>
      <c r="D9" s="110"/>
      <c r="E9" s="126"/>
      <c r="F9" s="107" t="s">
        <v>75</v>
      </c>
      <c r="G9" s="108"/>
      <c r="H9" s="108"/>
      <c r="I9" s="108"/>
      <c r="J9" s="108"/>
      <c r="K9" s="109"/>
      <c r="L9" s="51"/>
    </row>
    <row r="10" spans="1:12" ht="33.75" customHeight="1">
      <c r="A10" s="51"/>
      <c r="B10" s="110">
        <v>2021</v>
      </c>
      <c r="C10" s="126"/>
      <c r="D10" s="110"/>
      <c r="E10" s="126"/>
      <c r="F10" s="112" t="s">
        <v>70</v>
      </c>
      <c r="G10" s="113"/>
      <c r="H10" s="113"/>
      <c r="I10" s="113"/>
      <c r="J10" s="113"/>
      <c r="K10" s="114"/>
      <c r="L10" s="51"/>
    </row>
    <row r="11" spans="1:12" ht="33" customHeight="1">
      <c r="A11" s="51"/>
      <c r="B11" s="105">
        <v>2020</v>
      </c>
      <c r="C11" s="106"/>
      <c r="D11" s="110"/>
      <c r="E11" s="126"/>
      <c r="F11" s="107" t="s">
        <v>49</v>
      </c>
      <c r="G11" s="108"/>
      <c r="H11" s="108"/>
      <c r="I11" s="108"/>
      <c r="J11" s="108"/>
      <c r="K11" s="109"/>
      <c r="L11" s="51"/>
    </row>
    <row r="12" spans="1:12" ht="33" customHeight="1">
      <c r="A12" s="51"/>
      <c r="B12" s="110">
        <v>2019</v>
      </c>
      <c r="C12" s="111"/>
      <c r="D12" s="110"/>
      <c r="E12" s="126"/>
      <c r="F12" s="112" t="s">
        <v>51</v>
      </c>
      <c r="G12" s="113"/>
      <c r="H12" s="113"/>
      <c r="I12" s="113"/>
      <c r="J12" s="113"/>
      <c r="K12" s="114"/>
      <c r="L12" s="51"/>
    </row>
    <row r="13" spans="1:12" ht="34.5" customHeight="1">
      <c r="A13" s="51"/>
      <c r="B13" s="105">
        <v>2018</v>
      </c>
      <c r="C13" s="106"/>
      <c r="D13" s="110"/>
      <c r="E13" s="126"/>
      <c r="F13" s="107" t="s">
        <v>52</v>
      </c>
      <c r="G13" s="108"/>
      <c r="H13" s="108"/>
      <c r="I13" s="108"/>
      <c r="J13" s="108"/>
      <c r="K13" s="109"/>
      <c r="L13" s="51"/>
    </row>
    <row r="14" spans="1:12" ht="33" customHeight="1">
      <c r="A14" s="51"/>
      <c r="B14" s="110">
        <v>2017</v>
      </c>
      <c r="C14" s="111"/>
      <c r="D14" s="110"/>
      <c r="E14" s="126"/>
      <c r="F14" s="112" t="s">
        <v>53</v>
      </c>
      <c r="G14" s="113"/>
      <c r="H14" s="113"/>
      <c r="I14" s="113"/>
      <c r="J14" s="113"/>
      <c r="K14" s="114"/>
      <c r="L14" s="51"/>
    </row>
    <row r="15" spans="1:12" ht="33" customHeight="1">
      <c r="A15" s="51"/>
      <c r="B15" s="115">
        <v>2016</v>
      </c>
      <c r="C15" s="116"/>
      <c r="D15" s="129"/>
      <c r="E15" s="130"/>
      <c r="F15" s="117" t="s">
        <v>54</v>
      </c>
      <c r="G15" s="118"/>
      <c r="H15" s="118"/>
      <c r="I15" s="118"/>
      <c r="J15" s="118"/>
      <c r="K15" s="119"/>
      <c r="L15" s="51"/>
    </row>
    <row r="16" spans="1:12" ht="33" customHeight="1">
      <c r="A16" s="51"/>
      <c r="B16" s="110">
        <v>2023</v>
      </c>
      <c r="C16" s="111"/>
      <c r="D16" s="127" t="s">
        <v>68</v>
      </c>
      <c r="E16" s="128"/>
      <c r="F16" s="112" t="s">
        <v>80</v>
      </c>
      <c r="G16" s="113"/>
      <c r="H16" s="113"/>
      <c r="I16" s="113"/>
      <c r="J16" s="113"/>
      <c r="K16" s="114"/>
      <c r="L16" s="51"/>
    </row>
    <row r="17" spans="1:12" ht="33" customHeight="1">
      <c r="A17" s="51"/>
      <c r="B17" s="105">
        <v>2022</v>
      </c>
      <c r="C17" s="106"/>
      <c r="D17" s="110"/>
      <c r="E17" s="126"/>
      <c r="F17" s="107" t="s">
        <v>77</v>
      </c>
      <c r="G17" s="108"/>
      <c r="H17" s="108"/>
      <c r="I17" s="108"/>
      <c r="J17" s="108"/>
      <c r="K17" s="109"/>
      <c r="L17" s="51"/>
    </row>
    <row r="18" spans="1:12" ht="33" customHeight="1">
      <c r="A18" s="51"/>
      <c r="B18" s="110">
        <v>2021</v>
      </c>
      <c r="C18" s="111"/>
      <c r="D18" s="110"/>
      <c r="E18" s="126"/>
      <c r="F18" s="112" t="s">
        <v>74</v>
      </c>
      <c r="G18" s="113"/>
      <c r="H18" s="113"/>
      <c r="I18" s="113"/>
      <c r="J18" s="113"/>
      <c r="K18" s="114"/>
      <c r="L18" s="51"/>
    </row>
    <row r="19" spans="1:12" ht="30.75" customHeight="1">
      <c r="A19" s="51"/>
      <c r="B19" s="105">
        <v>2020</v>
      </c>
      <c r="C19" s="106"/>
      <c r="D19" s="110"/>
      <c r="E19" s="126"/>
      <c r="F19" s="107" t="s">
        <v>57</v>
      </c>
      <c r="G19" s="108"/>
      <c r="H19" s="108"/>
      <c r="I19" s="108"/>
      <c r="J19" s="108"/>
      <c r="K19" s="109"/>
      <c r="L19" s="52"/>
    </row>
    <row r="20" spans="1:12" ht="33" customHeight="1">
      <c r="A20" s="51"/>
      <c r="B20" s="129">
        <v>2019</v>
      </c>
      <c r="C20" s="130"/>
      <c r="D20" s="129"/>
      <c r="E20" s="130"/>
      <c r="F20" s="132" t="s">
        <v>59</v>
      </c>
      <c r="G20" s="133"/>
      <c r="H20" s="133"/>
      <c r="I20" s="133"/>
      <c r="J20" s="133"/>
      <c r="K20" s="134"/>
      <c r="L20" s="51"/>
    </row>
    <row r="21" spans="1:12" ht="33" customHeight="1">
      <c r="A21" s="51"/>
      <c r="B21" s="51"/>
      <c r="C21" s="51"/>
      <c r="D21" s="51"/>
      <c r="E21" s="51"/>
      <c r="F21" s="131"/>
      <c r="G21" s="131"/>
      <c r="H21" s="131"/>
      <c r="I21" s="131"/>
      <c r="J21" s="131"/>
      <c r="K21" s="131"/>
      <c r="L21" s="51"/>
    </row>
  </sheetData>
  <mergeCells count="34">
    <mergeCell ref="B16:C16"/>
    <mergeCell ref="F16:K16"/>
    <mergeCell ref="D16:E20"/>
    <mergeCell ref="F21:K21"/>
    <mergeCell ref="B19:C19"/>
    <mergeCell ref="F19:K19"/>
    <mergeCell ref="B20:C20"/>
    <mergeCell ref="F20:K20"/>
    <mergeCell ref="B17:C17"/>
    <mergeCell ref="F17:K17"/>
    <mergeCell ref="B18:C18"/>
    <mergeCell ref="F18:K18"/>
    <mergeCell ref="B14:C14"/>
    <mergeCell ref="F14:K14"/>
    <mergeCell ref="B15:C15"/>
    <mergeCell ref="F15:K15"/>
    <mergeCell ref="B2:K3"/>
    <mergeCell ref="B4:K5"/>
    <mergeCell ref="B6:C7"/>
    <mergeCell ref="D6:E7"/>
    <mergeCell ref="F6:K7"/>
    <mergeCell ref="B8:C8"/>
    <mergeCell ref="F8:K8"/>
    <mergeCell ref="D8:E15"/>
    <mergeCell ref="B9:C9"/>
    <mergeCell ref="F9:K9"/>
    <mergeCell ref="B10:C10"/>
    <mergeCell ref="F10:K10"/>
    <mergeCell ref="B11:C11"/>
    <mergeCell ref="F11:K11"/>
    <mergeCell ref="B12:C12"/>
    <mergeCell ref="F12:K12"/>
    <mergeCell ref="B13:C13"/>
    <mergeCell ref="F13:K13"/>
  </mergeCells>
  <hyperlinks>
    <hyperlink ref="F11:K11" location="'01.03.2020 | mit Horten'!A1" display="Tab47_i11a3_lm21: Kindertageseinrichtungen (mit Horten) mit mindestens einem:einer pädagogisch Tätigen* mit fachlich einschlägigem Hochschulabschluss** in den Bundesländern am 01.03.2020 (Anzahl; Anteil in %)" xr:uid="{D314C17F-64C1-4826-BFBA-329528CFD128}"/>
    <hyperlink ref="F12:K12" location="'01.03.2019 | mit Horten'!A1" display="Tab47_i11a3_lm20: Kindertageseinrichtungen (mit Horten) mit mindestens einem:einer pädagogisch Tätigen* mit fachlich einschlägiger Hochschulabschluss** in den Bundesländern am 01.03.2019 (Anzahl; Anteil in %)" xr:uid="{505F141D-C097-411B-BE9A-EFFA93A45CC3}"/>
    <hyperlink ref="F13:K13" location="'01.03.2018 | mit Horten'!A1" display="Tab47_i11a3_lm19: Kindertageseinrichtungen (mit Horten) mit mindestens einem:einer pädagogisch Tätigen* mit fachlich einschlägiger Hochschulabschluss** in den Bundesländern am 01.03.2018 (Anzahl; Anteil in %)" xr:uid="{363818EB-22CE-4443-B947-B424148C32F1}"/>
    <hyperlink ref="F14:K14" location="'01.03.2017 | mit Horten'!A1" display="Tab47_i11a3_lm18: Kindertageseinrichtungen (mit Horten) mit mindestens einem:einer pädagogisch Tätigen* mit fachlich einschlägiger Hochschulabschluss** in den Bundesländern am 01.03.2017 (Anzahl; Anteil in %)" xr:uid="{5AF7873D-6E89-4824-A527-4D28ABC89902}"/>
    <hyperlink ref="F15:K15" location="'01.03.2016 | mit Horten'!A1" display="Tab85_i40_lm17: Kindertageseinrichtungen (mit Horten) nach ihrem Leitungsprofil und Größe der Einrichtung* in den Bundesländern am 01.03.2016 (Anzahl; Anteil in %)" xr:uid="{85B60C68-19F1-490C-B4F4-F62C4AD9F3AC}"/>
    <hyperlink ref="F19:K19" location="'01.03.2020 | ohne Horte'!A1" display="Tab47oh_i11a3oh_lm21: Kindertageseinrichtungen (ohne Horte) mit mindestens einem:einer pädagogisch Tätigen* mit fachlich einschlägigem Hochschulabschluss** in den Bundesländern am 01.03.2020 (Anzahl; Anteil in %)" xr:uid="{AB711188-D41E-4A48-ADAD-06E27389B3D1}"/>
    <hyperlink ref="F20:K20" location="'01.03.2019 | ohne Horte'!A1" display="Tab47oh_i11a3oh_lm20: Kindertageseinrichtungen (ohne Horte) mit mindestens einem:einer pädagogisch Tätigen* mit fachlich einschlägigem Hochschulabschluss** in den Bundesländern am 01.03.2019 (Anzahl; Anteil in %)" xr:uid="{9E6505A8-6BB1-490B-AB75-BE4641F0B46B}"/>
    <hyperlink ref="F10:K10" location="'01.03.2021 | mit Horten'!A1" display="Tab85_i40_lm22: Kindertageseinrichtungen (mit Horten) nach ihrem Leitungsprofil und Größe der Einrichtung* in den Bundesländern am 01.03.2021** (Anzahl; Anteil in %)" xr:uid="{9DDE66C1-2B8B-47DB-BDB5-7CA8E4BC2798}"/>
    <hyperlink ref="F18:K18" location="'01.03.2021 | ohne Horte'!A1" display="Tab85oh_i40oh_lm22: Kindertageseinrichtungen (ohne Horte) nach ihrem Leitungsprofil und Größe der Einrichtung* in den Bundesländern am 01.03.2021** (Anzahl; Anteil in %)" xr:uid="{383324B8-A37E-4477-A970-FBA36BB041BB}"/>
    <hyperlink ref="F9" location="'01.03.2022 | mit Horten'!A1" display="Tab85_i40_lm23: Kindertageseinrichtungen (mit Horten) nach ihrem Leitungsprofil und Größe der Einrichtung* in den Bundesländern am 01.03.2022 (Anzahl; Anteil in %)" xr:uid="{44FB6145-FAB9-40B2-8114-F149974E4F5F}"/>
    <hyperlink ref="F17" location="'01.03.2022 | ohne Horte'!A1" display="Tab85oh_i40oh_lm23: Kindertageseinrichtungen (ohne Horte) nach ihrem Leitungsprofil und Größe der Einrichtung* in den Bundesländern am 01.03.2022 (Anzahl; Anteil in %)" xr:uid="{61D026ED-1B7E-44CB-9A36-8BF78DCD85D3}"/>
    <hyperlink ref="F8:K8" location="'01.03.2023 | mit Horten'!A1" display="Tab85_i40_lm24: Kindertageseinrichtungen (mit Horten) nach ihrem Leitungsprofil und Größe der Einrichtung* in den Bundesländern am 01.03.2023 (Anzahl; Anteil in %)" xr:uid="{A21C2B80-F03C-4DD2-8808-0FD0089D4D15}"/>
    <hyperlink ref="F16:K16" location="'01.03.2023 | ohne Horte'!A1" display="Tab85oh_i40oh_lm24: Kindertageseinrichtungen (ohne Horte) nach ihrem Leitungsprofil und Größe der Einrichtung* in den Bundesländern am 01.03.2023 (Anzahl; Anteil in %)" xr:uid="{F98E6F85-B1B0-41A1-A40E-6466F2347236}"/>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105"/>
  <sheetViews>
    <sheetView workbookViewId="0"/>
  </sheetViews>
  <sheetFormatPr baseColWidth="10" defaultColWidth="9.59765625" defaultRowHeight="15.6"/>
  <cols>
    <col min="2" max="2" width="15" customWidth="1"/>
    <col min="3" max="17" width="16" customWidth="1"/>
    <col min="18" max="20" width="13.09765625" customWidth="1"/>
  </cols>
  <sheetData>
    <row r="2" spans="2:17" ht="31.5" customHeight="1">
      <c r="B2" s="185" t="s">
        <v>51</v>
      </c>
      <c r="C2" s="185"/>
      <c r="D2" s="185"/>
      <c r="E2" s="185"/>
      <c r="F2" s="185"/>
      <c r="G2" s="185"/>
      <c r="H2" s="2"/>
      <c r="I2" s="2"/>
      <c r="J2" s="2"/>
      <c r="K2" s="2"/>
      <c r="L2" s="2"/>
      <c r="M2" s="2"/>
      <c r="N2" s="2"/>
      <c r="O2" s="2"/>
      <c r="P2" s="2"/>
      <c r="Q2" s="2"/>
    </row>
    <row r="3" spans="2:17" ht="15.75" customHeight="1">
      <c r="B3" s="186" t="s">
        <v>22</v>
      </c>
      <c r="C3" s="189" t="s">
        <v>50</v>
      </c>
      <c r="D3" s="190"/>
      <c r="E3" s="190"/>
      <c r="F3" s="190"/>
      <c r="G3" s="191"/>
      <c r="H3" s="46"/>
      <c r="I3" s="46"/>
      <c r="J3" s="46"/>
      <c r="K3" s="46"/>
      <c r="L3" s="46"/>
      <c r="M3" s="46"/>
    </row>
    <row r="4" spans="2:17" ht="48" customHeight="1">
      <c r="B4" s="187"/>
      <c r="C4" s="10" t="s">
        <v>11</v>
      </c>
      <c r="D4" s="11" t="s">
        <v>12</v>
      </c>
      <c r="E4" s="12" t="s">
        <v>13</v>
      </c>
      <c r="F4" s="13" t="s">
        <v>11</v>
      </c>
      <c r="G4" s="14" t="s">
        <v>12</v>
      </c>
      <c r="H4" s="46"/>
      <c r="I4" s="46"/>
      <c r="J4" s="46"/>
      <c r="K4" s="46"/>
      <c r="L4" s="46"/>
      <c r="M4" s="46"/>
    </row>
    <row r="5" spans="2:17" ht="19.5" customHeight="1">
      <c r="B5" s="188"/>
      <c r="C5" s="192" t="s">
        <v>0</v>
      </c>
      <c r="D5" s="193"/>
      <c r="E5" s="194"/>
      <c r="F5" s="195" t="s">
        <v>10</v>
      </c>
      <c r="G5" s="196"/>
      <c r="H5" s="46"/>
      <c r="I5" s="46"/>
      <c r="J5" s="46"/>
      <c r="K5" s="46"/>
      <c r="L5" s="46"/>
      <c r="M5" s="46"/>
    </row>
    <row r="6" spans="2:17">
      <c r="B6" s="3"/>
      <c r="C6" s="176" t="s">
        <v>37</v>
      </c>
      <c r="D6" s="177"/>
      <c r="E6" s="177"/>
      <c r="F6" s="177"/>
      <c r="G6" s="178"/>
      <c r="H6" s="46"/>
      <c r="I6" s="46"/>
      <c r="J6" s="46"/>
      <c r="K6" s="46"/>
      <c r="L6" s="46"/>
      <c r="M6" s="46"/>
    </row>
    <row r="7" spans="2:17">
      <c r="B7" s="4" t="s">
        <v>14</v>
      </c>
      <c r="C7" s="15">
        <v>691</v>
      </c>
      <c r="D7" s="16">
        <v>3924</v>
      </c>
      <c r="E7" s="17">
        <v>4615</v>
      </c>
      <c r="F7" s="18">
        <v>14.972914409534127</v>
      </c>
      <c r="G7" s="19">
        <v>85.027085590465873</v>
      </c>
      <c r="H7" s="46"/>
      <c r="I7" s="46"/>
      <c r="J7" s="46"/>
      <c r="K7" s="46"/>
      <c r="L7" s="46"/>
      <c r="M7" s="46"/>
    </row>
    <row r="8" spans="2:17">
      <c r="B8" s="4" t="s">
        <v>15</v>
      </c>
      <c r="C8" s="15">
        <v>283</v>
      </c>
      <c r="D8" s="16">
        <v>2682</v>
      </c>
      <c r="E8" s="17">
        <v>2965</v>
      </c>
      <c r="F8" s="18">
        <v>9.5446880269814507</v>
      </c>
      <c r="G8" s="19">
        <v>90.455311973018553</v>
      </c>
      <c r="H8" s="46"/>
      <c r="I8" s="46"/>
      <c r="J8" s="46"/>
      <c r="K8" s="46"/>
      <c r="L8" s="46"/>
      <c r="M8" s="46"/>
    </row>
    <row r="9" spans="2:17">
      <c r="B9" s="4" t="s">
        <v>16</v>
      </c>
      <c r="C9" s="15">
        <v>59</v>
      </c>
      <c r="D9" s="16">
        <v>1478</v>
      </c>
      <c r="E9" s="17">
        <v>1537</v>
      </c>
      <c r="F9" s="18">
        <v>3.8386467143786596</v>
      </c>
      <c r="G9" s="19">
        <v>96.161353285621345</v>
      </c>
      <c r="H9" s="46"/>
      <c r="I9" s="46"/>
      <c r="J9" s="46"/>
      <c r="K9" s="46"/>
      <c r="L9" s="46"/>
      <c r="M9" s="46"/>
    </row>
    <row r="10" spans="2:17">
      <c r="B10" s="5" t="s">
        <v>17</v>
      </c>
      <c r="C10" s="20">
        <v>1033</v>
      </c>
      <c r="D10" s="21">
        <v>8084</v>
      </c>
      <c r="E10" s="22">
        <v>9117</v>
      </c>
      <c r="F10" s="23">
        <v>11.330481518043216</v>
      </c>
      <c r="G10" s="19">
        <v>88.669518481956786</v>
      </c>
      <c r="H10" s="46"/>
      <c r="I10" s="46"/>
      <c r="J10" s="46"/>
      <c r="K10" s="46"/>
      <c r="L10" s="46"/>
      <c r="M10" s="46"/>
    </row>
    <row r="11" spans="2:17">
      <c r="B11" s="6"/>
      <c r="C11" s="176" t="s">
        <v>1</v>
      </c>
      <c r="D11" s="177"/>
      <c r="E11" s="177"/>
      <c r="F11" s="177"/>
      <c r="G11" s="178"/>
      <c r="H11" s="46"/>
      <c r="I11" s="46"/>
      <c r="J11" s="46"/>
      <c r="K11" s="46"/>
      <c r="L11" s="46"/>
      <c r="M11" s="46"/>
    </row>
    <row r="12" spans="2:17">
      <c r="B12" s="4" t="s">
        <v>14</v>
      </c>
      <c r="C12" s="15">
        <v>381</v>
      </c>
      <c r="D12" s="16">
        <v>3209</v>
      </c>
      <c r="E12" s="17">
        <v>3590</v>
      </c>
      <c r="F12" s="18">
        <v>10.612813370473537</v>
      </c>
      <c r="G12" s="19">
        <v>89.387186629526454</v>
      </c>
      <c r="H12" s="46"/>
      <c r="I12" s="46"/>
      <c r="J12" s="46"/>
      <c r="K12" s="46"/>
      <c r="L12" s="46"/>
      <c r="M12" s="46"/>
    </row>
    <row r="13" spans="2:17">
      <c r="B13" s="4" t="s">
        <v>15</v>
      </c>
      <c r="C13" s="15">
        <v>73</v>
      </c>
      <c r="D13" s="16">
        <v>3036</v>
      </c>
      <c r="E13" s="17">
        <v>3109</v>
      </c>
      <c r="F13" s="18">
        <v>2.3480218719845611</v>
      </c>
      <c r="G13" s="19">
        <v>97.651978128015443</v>
      </c>
      <c r="H13" s="46"/>
      <c r="I13" s="46"/>
      <c r="J13" s="46"/>
      <c r="K13" s="46"/>
      <c r="L13" s="46"/>
      <c r="M13" s="46"/>
    </row>
    <row r="14" spans="2:17">
      <c r="B14" s="4" t="s">
        <v>16</v>
      </c>
      <c r="C14" s="15">
        <v>57</v>
      </c>
      <c r="D14" s="16">
        <v>2754</v>
      </c>
      <c r="E14" s="17">
        <v>2811</v>
      </c>
      <c r="F14" s="18">
        <v>2.0277481323372464</v>
      </c>
      <c r="G14" s="19">
        <v>97.972251867662749</v>
      </c>
      <c r="H14" s="46"/>
      <c r="I14" s="46"/>
      <c r="J14" s="46"/>
      <c r="K14" s="46"/>
      <c r="L14" s="46"/>
      <c r="M14" s="46"/>
    </row>
    <row r="15" spans="2:17">
      <c r="B15" s="5" t="s">
        <v>17</v>
      </c>
      <c r="C15" s="20">
        <v>511</v>
      </c>
      <c r="D15" s="21">
        <v>8999</v>
      </c>
      <c r="E15" s="22">
        <v>9510</v>
      </c>
      <c r="F15" s="23">
        <v>5.3732912723449004</v>
      </c>
      <c r="G15" s="19">
        <v>94.6267087276551</v>
      </c>
      <c r="H15" s="46"/>
      <c r="I15" s="46"/>
      <c r="J15" s="46"/>
      <c r="K15" s="46"/>
      <c r="L15" s="46"/>
      <c r="M15" s="46"/>
    </row>
    <row r="16" spans="2:17">
      <c r="B16" s="6"/>
      <c r="C16" s="177" t="s">
        <v>2</v>
      </c>
      <c r="D16" s="177"/>
      <c r="E16" s="177"/>
      <c r="F16" s="177"/>
      <c r="G16" s="178"/>
      <c r="H16" s="46"/>
      <c r="I16" s="46"/>
      <c r="J16" s="46"/>
      <c r="K16" s="46"/>
      <c r="L16" s="46"/>
      <c r="M16" s="46"/>
    </row>
    <row r="17" spans="2:13">
      <c r="B17" s="7" t="s">
        <v>14</v>
      </c>
      <c r="C17" s="24">
        <v>492</v>
      </c>
      <c r="D17" s="25">
        <v>819</v>
      </c>
      <c r="E17" s="26">
        <v>1311</v>
      </c>
      <c r="F17" s="19">
        <v>37.528604118993137</v>
      </c>
      <c r="G17" s="19">
        <v>62.471395881006863</v>
      </c>
      <c r="H17" s="46"/>
      <c r="I17" s="46"/>
      <c r="J17" s="46"/>
      <c r="K17" s="46"/>
      <c r="L17" s="46"/>
      <c r="M17" s="46"/>
    </row>
    <row r="18" spans="2:13">
      <c r="B18" s="4" t="s">
        <v>15</v>
      </c>
      <c r="C18" s="15">
        <v>23</v>
      </c>
      <c r="D18" s="16">
        <v>457</v>
      </c>
      <c r="E18" s="17">
        <v>480</v>
      </c>
      <c r="F18" s="19">
        <v>4.791666666666667</v>
      </c>
      <c r="G18" s="19">
        <v>95.208333333333329</v>
      </c>
      <c r="H18" s="46"/>
      <c r="I18" s="46"/>
      <c r="J18" s="46"/>
      <c r="K18" s="46"/>
      <c r="L18" s="46"/>
      <c r="M18" s="46"/>
    </row>
    <row r="19" spans="2:13">
      <c r="B19" s="4" t="s">
        <v>16</v>
      </c>
      <c r="C19" s="15">
        <v>34</v>
      </c>
      <c r="D19" s="16">
        <v>775</v>
      </c>
      <c r="E19" s="17">
        <v>809</v>
      </c>
      <c r="F19" s="18">
        <v>4.2027194066749072</v>
      </c>
      <c r="G19" s="19">
        <v>95.797280593325098</v>
      </c>
      <c r="H19" s="46"/>
      <c r="I19" s="46"/>
      <c r="J19" s="46"/>
      <c r="K19" s="46"/>
      <c r="L19" s="46"/>
      <c r="M19" s="46"/>
    </row>
    <row r="20" spans="2:13">
      <c r="B20" s="5" t="s">
        <v>17</v>
      </c>
      <c r="C20" s="20">
        <v>549</v>
      </c>
      <c r="D20" s="21">
        <v>2051</v>
      </c>
      <c r="E20" s="22">
        <v>2600</v>
      </c>
      <c r="F20" s="23">
        <v>21.115384615384617</v>
      </c>
      <c r="G20" s="19">
        <v>78.884615384615387</v>
      </c>
      <c r="H20" s="46"/>
      <c r="I20" s="46"/>
      <c r="J20" s="46"/>
      <c r="K20" s="46"/>
      <c r="L20" s="46"/>
      <c r="M20" s="46"/>
    </row>
    <row r="21" spans="2:13">
      <c r="B21" s="4"/>
      <c r="C21" s="176" t="s">
        <v>3</v>
      </c>
      <c r="D21" s="177"/>
      <c r="E21" s="177"/>
      <c r="F21" s="177"/>
      <c r="G21" s="178"/>
      <c r="H21" s="46"/>
      <c r="I21" s="46"/>
      <c r="J21" s="46"/>
      <c r="K21" s="46"/>
      <c r="L21" s="46"/>
      <c r="M21" s="46"/>
    </row>
    <row r="22" spans="2:13">
      <c r="B22" s="4" t="s">
        <v>14</v>
      </c>
      <c r="C22" s="15">
        <v>77</v>
      </c>
      <c r="D22" s="16">
        <v>444</v>
      </c>
      <c r="E22" s="17">
        <v>521</v>
      </c>
      <c r="F22" s="18">
        <v>14.779270633397312</v>
      </c>
      <c r="G22" s="19">
        <v>85.220729366602683</v>
      </c>
      <c r="H22" s="46"/>
      <c r="I22" s="46"/>
      <c r="J22" s="46"/>
      <c r="K22" s="46"/>
      <c r="L22" s="46"/>
      <c r="M22" s="46"/>
    </row>
    <row r="23" spans="2:13">
      <c r="B23" s="4" t="s">
        <v>15</v>
      </c>
      <c r="C23" s="15">
        <v>25</v>
      </c>
      <c r="D23" s="16">
        <v>410</v>
      </c>
      <c r="E23" s="17">
        <v>435</v>
      </c>
      <c r="F23" s="18">
        <v>5.7471264367816088</v>
      </c>
      <c r="G23" s="19">
        <v>94.252873563218387</v>
      </c>
    </row>
    <row r="24" spans="2:13">
      <c r="B24" s="4" t="s">
        <v>16</v>
      </c>
      <c r="C24" s="15">
        <v>49</v>
      </c>
      <c r="D24" s="16">
        <v>899</v>
      </c>
      <c r="E24" s="17">
        <v>948</v>
      </c>
      <c r="F24" s="18">
        <v>5.1687763713080166</v>
      </c>
      <c r="G24" s="19">
        <v>94.831223628691987</v>
      </c>
    </row>
    <row r="25" spans="2:13">
      <c r="B25" s="5" t="s">
        <v>17</v>
      </c>
      <c r="C25" s="20">
        <v>151</v>
      </c>
      <c r="D25" s="21">
        <v>1753</v>
      </c>
      <c r="E25" s="22">
        <v>1904</v>
      </c>
      <c r="F25" s="23">
        <v>7.9306722689075624</v>
      </c>
      <c r="G25" s="23">
        <v>92.069327731092429</v>
      </c>
    </row>
    <row r="26" spans="2:13">
      <c r="B26" s="4"/>
      <c r="C26" s="170" t="s">
        <v>27</v>
      </c>
      <c r="D26" s="171"/>
      <c r="E26" s="171"/>
      <c r="F26" s="171"/>
      <c r="G26" s="172"/>
    </row>
    <row r="27" spans="2:13">
      <c r="B27" s="4" t="s">
        <v>14</v>
      </c>
      <c r="C27" s="15">
        <v>124</v>
      </c>
      <c r="D27" s="16">
        <v>84</v>
      </c>
      <c r="E27" s="17">
        <v>208</v>
      </c>
      <c r="F27" s="18">
        <v>59.615384615384613</v>
      </c>
      <c r="G27" s="19">
        <v>40.384615384615387</v>
      </c>
    </row>
    <row r="28" spans="2:13">
      <c r="B28" s="4" t="s">
        <v>15</v>
      </c>
      <c r="C28" s="15">
        <v>6</v>
      </c>
      <c r="D28" s="16">
        <v>90</v>
      </c>
      <c r="E28" s="17">
        <v>96</v>
      </c>
      <c r="F28" s="18">
        <v>6.25</v>
      </c>
      <c r="G28" s="19">
        <v>93.75</v>
      </c>
    </row>
    <row r="29" spans="2:13">
      <c r="B29" s="4" t="s">
        <v>16</v>
      </c>
      <c r="C29" s="15">
        <v>3</v>
      </c>
      <c r="D29" s="16">
        <v>147</v>
      </c>
      <c r="E29" s="17">
        <v>150</v>
      </c>
      <c r="F29" s="18">
        <v>2</v>
      </c>
      <c r="G29" s="19">
        <v>98</v>
      </c>
    </row>
    <row r="30" spans="2:13">
      <c r="B30" s="5" t="s">
        <v>17</v>
      </c>
      <c r="C30" s="20">
        <v>133</v>
      </c>
      <c r="D30" s="21">
        <v>321</v>
      </c>
      <c r="E30" s="22">
        <v>454</v>
      </c>
      <c r="F30" s="23">
        <v>29.295154185022028</v>
      </c>
      <c r="G30" s="23">
        <v>70.704845814977972</v>
      </c>
    </row>
    <row r="31" spans="2:13">
      <c r="B31" s="4"/>
      <c r="C31" s="170" t="s">
        <v>4</v>
      </c>
      <c r="D31" s="171"/>
      <c r="E31" s="171"/>
      <c r="F31" s="171"/>
      <c r="G31" s="172"/>
    </row>
    <row r="32" spans="2:13">
      <c r="B32" s="7" t="s">
        <v>14</v>
      </c>
      <c r="C32" s="27">
        <v>78</v>
      </c>
      <c r="D32" s="25">
        <v>287</v>
      </c>
      <c r="E32" s="28">
        <v>365</v>
      </c>
      <c r="F32" s="19">
        <v>21.36986301369863</v>
      </c>
      <c r="G32" s="19">
        <v>78.630136986301366</v>
      </c>
    </row>
    <row r="33" spans="2:7">
      <c r="B33" s="7" t="s">
        <v>15</v>
      </c>
      <c r="C33" s="29">
        <v>29</v>
      </c>
      <c r="D33" s="30">
        <v>274</v>
      </c>
      <c r="E33" s="26">
        <v>303</v>
      </c>
      <c r="F33" s="18">
        <v>9.5709570957095718</v>
      </c>
      <c r="G33" s="19">
        <v>90.429042904290426</v>
      </c>
    </row>
    <row r="34" spans="2:7">
      <c r="B34" s="4" t="s">
        <v>16</v>
      </c>
      <c r="C34" s="15">
        <v>15</v>
      </c>
      <c r="D34" s="16">
        <v>423</v>
      </c>
      <c r="E34" s="17">
        <v>438</v>
      </c>
      <c r="F34" s="18">
        <v>3.4246575342465753</v>
      </c>
      <c r="G34" s="19">
        <v>96.575342465753423</v>
      </c>
    </row>
    <row r="35" spans="2:7">
      <c r="B35" s="5" t="s">
        <v>17</v>
      </c>
      <c r="C35" s="15">
        <v>122</v>
      </c>
      <c r="D35" s="16">
        <v>984</v>
      </c>
      <c r="E35" s="17">
        <v>1106</v>
      </c>
      <c r="F35" s="18">
        <v>11.030741410488245</v>
      </c>
      <c r="G35" s="19">
        <v>88.969258589511753</v>
      </c>
    </row>
    <row r="36" spans="2:7">
      <c r="B36" s="7"/>
      <c r="C36" s="176" t="s">
        <v>5</v>
      </c>
      <c r="D36" s="177"/>
      <c r="E36" s="177"/>
      <c r="F36" s="177"/>
      <c r="G36" s="178"/>
    </row>
    <row r="37" spans="2:7">
      <c r="B37" s="4" t="s">
        <v>14</v>
      </c>
      <c r="C37" s="15">
        <v>389</v>
      </c>
      <c r="D37" s="16">
        <v>1109</v>
      </c>
      <c r="E37" s="17">
        <v>1498</v>
      </c>
      <c r="F37" s="18">
        <v>25.967957276368491</v>
      </c>
      <c r="G37" s="19">
        <v>74.032042723631506</v>
      </c>
    </row>
    <row r="38" spans="2:7">
      <c r="B38" s="4" t="s">
        <v>15</v>
      </c>
      <c r="C38" s="15">
        <v>124</v>
      </c>
      <c r="D38" s="16">
        <v>1101</v>
      </c>
      <c r="E38" s="17">
        <v>1225</v>
      </c>
      <c r="F38" s="18">
        <v>10.122448979591837</v>
      </c>
      <c r="G38" s="19">
        <v>89.877551020408163</v>
      </c>
    </row>
    <row r="39" spans="2:7">
      <c r="B39" s="4" t="s">
        <v>16</v>
      </c>
      <c r="C39" s="15">
        <v>83</v>
      </c>
      <c r="D39" s="16">
        <v>1456</v>
      </c>
      <c r="E39" s="17">
        <v>1539</v>
      </c>
      <c r="F39" s="18">
        <v>5.3931124106562702</v>
      </c>
      <c r="G39" s="19">
        <v>94.606887589343728</v>
      </c>
    </row>
    <row r="40" spans="2:7">
      <c r="B40" s="5" t="s">
        <v>17</v>
      </c>
      <c r="C40" s="20">
        <v>596</v>
      </c>
      <c r="D40" s="21">
        <v>3666</v>
      </c>
      <c r="E40" s="22">
        <v>4262</v>
      </c>
      <c r="F40" s="23">
        <v>13.984045049272641</v>
      </c>
      <c r="G40" s="19">
        <v>86.015954950727362</v>
      </c>
    </row>
    <row r="41" spans="2:7">
      <c r="B41" s="6"/>
      <c r="C41" s="176" t="s">
        <v>33</v>
      </c>
      <c r="D41" s="177"/>
      <c r="E41" s="177"/>
      <c r="F41" s="177"/>
      <c r="G41" s="178"/>
    </row>
    <row r="42" spans="2:7">
      <c r="B42" s="4" t="s">
        <v>14</v>
      </c>
      <c r="C42" s="15">
        <v>28</v>
      </c>
      <c r="D42" s="16">
        <v>262</v>
      </c>
      <c r="E42" s="17">
        <v>290</v>
      </c>
      <c r="F42" s="18">
        <v>9.6551724137931032</v>
      </c>
      <c r="G42" s="19">
        <v>90.344827586206904</v>
      </c>
    </row>
    <row r="43" spans="2:7">
      <c r="B43" s="4" t="s">
        <v>15</v>
      </c>
      <c r="C43" s="15">
        <v>10</v>
      </c>
      <c r="D43" s="16">
        <v>268</v>
      </c>
      <c r="E43" s="17">
        <v>278</v>
      </c>
      <c r="F43" s="18">
        <v>3.5971223021582732</v>
      </c>
      <c r="G43" s="19">
        <v>96.402877697841731</v>
      </c>
    </row>
    <row r="44" spans="2:7">
      <c r="B44" s="4" t="s">
        <v>16</v>
      </c>
      <c r="C44" s="15">
        <v>16</v>
      </c>
      <c r="D44" s="16">
        <v>518</v>
      </c>
      <c r="E44" s="17">
        <v>534</v>
      </c>
      <c r="F44" s="18">
        <v>2.9962546816479403</v>
      </c>
      <c r="G44" s="19">
        <v>97.00374531835206</v>
      </c>
    </row>
    <row r="45" spans="2:7">
      <c r="B45" s="5" t="s">
        <v>17</v>
      </c>
      <c r="C45" s="20">
        <v>54</v>
      </c>
      <c r="D45" s="21">
        <v>1048</v>
      </c>
      <c r="E45" s="22">
        <v>1102</v>
      </c>
      <c r="F45" s="23">
        <v>4.900181488203267</v>
      </c>
      <c r="G45" s="19">
        <v>95.099818511796727</v>
      </c>
    </row>
    <row r="46" spans="2:7">
      <c r="B46" s="6"/>
      <c r="C46" s="176" t="s">
        <v>6</v>
      </c>
      <c r="D46" s="177"/>
      <c r="E46" s="177"/>
      <c r="F46" s="177"/>
      <c r="G46" s="178"/>
    </row>
    <row r="47" spans="2:7">
      <c r="B47" s="4" t="s">
        <v>14</v>
      </c>
      <c r="C47" s="15">
        <v>699</v>
      </c>
      <c r="D47" s="16">
        <v>1707</v>
      </c>
      <c r="E47" s="17">
        <v>2406</v>
      </c>
      <c r="F47" s="18">
        <v>29.052369077306732</v>
      </c>
      <c r="G47" s="19">
        <v>70.947630922693278</v>
      </c>
    </row>
    <row r="48" spans="2:7">
      <c r="B48" s="4" t="s">
        <v>15</v>
      </c>
      <c r="C48" s="15">
        <v>83</v>
      </c>
      <c r="D48" s="16">
        <v>1213</v>
      </c>
      <c r="E48" s="17">
        <v>1296</v>
      </c>
      <c r="F48" s="18">
        <v>6.4043209876543212</v>
      </c>
      <c r="G48" s="19">
        <v>93.595679012345684</v>
      </c>
    </row>
    <row r="49" spans="2:7">
      <c r="B49" s="4" t="s">
        <v>16</v>
      </c>
      <c r="C49" s="15">
        <v>94</v>
      </c>
      <c r="D49" s="16">
        <v>1664</v>
      </c>
      <c r="E49" s="17">
        <v>1758</v>
      </c>
      <c r="F49" s="18">
        <v>5.346985210466439</v>
      </c>
      <c r="G49" s="19">
        <v>94.653014789533557</v>
      </c>
    </row>
    <row r="50" spans="2:7">
      <c r="B50" s="5" t="s">
        <v>17</v>
      </c>
      <c r="C50" s="20">
        <v>876</v>
      </c>
      <c r="D50" s="21">
        <v>4584</v>
      </c>
      <c r="E50" s="22">
        <v>5460</v>
      </c>
      <c r="F50" s="23">
        <v>16.043956043956044</v>
      </c>
      <c r="G50" s="19">
        <v>83.956043956043956</v>
      </c>
    </row>
    <row r="51" spans="2:7">
      <c r="B51" s="6"/>
      <c r="C51" s="176" t="s">
        <v>35</v>
      </c>
      <c r="D51" s="177"/>
      <c r="E51" s="177"/>
      <c r="F51" s="177"/>
      <c r="G51" s="178"/>
    </row>
    <row r="52" spans="2:7">
      <c r="B52" s="4" t="s">
        <v>14</v>
      </c>
      <c r="C52" s="15">
        <v>485</v>
      </c>
      <c r="D52" s="16">
        <v>2537</v>
      </c>
      <c r="E52" s="17">
        <v>3022</v>
      </c>
      <c r="F52" s="18">
        <v>16.048974189278624</v>
      </c>
      <c r="G52" s="19">
        <v>83.951025810721376</v>
      </c>
    </row>
    <row r="53" spans="2:7">
      <c r="B53" s="4" t="s">
        <v>15</v>
      </c>
      <c r="C53" s="15">
        <v>277</v>
      </c>
      <c r="D53" s="16">
        <v>4193</v>
      </c>
      <c r="E53" s="17">
        <v>4470</v>
      </c>
      <c r="F53" s="18">
        <v>6.1968680089485462</v>
      </c>
      <c r="G53" s="19">
        <v>93.803131991051458</v>
      </c>
    </row>
    <row r="54" spans="2:7">
      <c r="B54" s="4" t="s">
        <v>16</v>
      </c>
      <c r="C54" s="15">
        <v>96</v>
      </c>
      <c r="D54" s="16">
        <v>2627</v>
      </c>
      <c r="E54" s="17">
        <v>2723</v>
      </c>
      <c r="F54" s="18">
        <v>3.5255233198677933</v>
      </c>
      <c r="G54" s="19">
        <v>96.474476680132199</v>
      </c>
    </row>
    <row r="55" spans="2:7">
      <c r="B55" s="5" t="s">
        <v>17</v>
      </c>
      <c r="C55" s="20">
        <v>858</v>
      </c>
      <c r="D55" s="21">
        <v>9357</v>
      </c>
      <c r="E55" s="22">
        <v>10215</v>
      </c>
      <c r="F55" s="23">
        <v>8.3994126284875179</v>
      </c>
      <c r="G55" s="19">
        <v>91.600587371512475</v>
      </c>
    </row>
    <row r="56" spans="2:7">
      <c r="B56" s="6"/>
      <c r="C56" s="176" t="s">
        <v>7</v>
      </c>
      <c r="D56" s="177"/>
      <c r="E56" s="177"/>
      <c r="F56" s="177"/>
      <c r="G56" s="178"/>
    </row>
    <row r="57" spans="2:7">
      <c r="B57" s="4" t="s">
        <v>14</v>
      </c>
      <c r="C57" s="15">
        <v>104</v>
      </c>
      <c r="D57" s="16">
        <v>667</v>
      </c>
      <c r="E57" s="17">
        <v>771</v>
      </c>
      <c r="F57" s="18">
        <v>13.488975356679637</v>
      </c>
      <c r="G57" s="19">
        <v>86.511024643320368</v>
      </c>
    </row>
    <row r="58" spans="2:7">
      <c r="B58" s="4" t="s">
        <v>15</v>
      </c>
      <c r="C58" s="15">
        <v>66</v>
      </c>
      <c r="D58" s="16">
        <v>871</v>
      </c>
      <c r="E58" s="17">
        <v>937</v>
      </c>
      <c r="F58" s="18">
        <v>7.043756670224119</v>
      </c>
      <c r="G58" s="19">
        <v>92.956243329775873</v>
      </c>
    </row>
    <row r="59" spans="2:7">
      <c r="B59" s="4" t="s">
        <v>16</v>
      </c>
      <c r="C59" s="15">
        <v>46</v>
      </c>
      <c r="D59" s="16">
        <v>801</v>
      </c>
      <c r="E59" s="17">
        <v>847</v>
      </c>
      <c r="F59" s="18">
        <v>5.4309327036599759</v>
      </c>
      <c r="G59" s="19">
        <v>94.569067296340023</v>
      </c>
    </row>
    <row r="60" spans="2:7">
      <c r="B60" s="5" t="s">
        <v>17</v>
      </c>
      <c r="C60" s="20">
        <v>216</v>
      </c>
      <c r="D60" s="21">
        <v>2339</v>
      </c>
      <c r="E60" s="22">
        <v>2555</v>
      </c>
      <c r="F60" s="23">
        <v>8.4540117416829741</v>
      </c>
      <c r="G60" s="19">
        <v>91.545988258317024</v>
      </c>
    </row>
    <row r="61" spans="2:7">
      <c r="B61" s="4"/>
      <c r="C61" s="176" t="s">
        <v>8</v>
      </c>
      <c r="D61" s="177"/>
      <c r="E61" s="177"/>
      <c r="F61" s="177"/>
      <c r="G61" s="178"/>
    </row>
    <row r="62" spans="2:7">
      <c r="B62" s="4" t="s">
        <v>14</v>
      </c>
      <c r="C62" s="15">
        <v>8</v>
      </c>
      <c r="D62" s="16">
        <v>90</v>
      </c>
      <c r="E62" s="17">
        <v>98</v>
      </c>
      <c r="F62" s="18">
        <v>8.1632653061224492</v>
      </c>
      <c r="G62" s="19">
        <v>91.83673469387756</v>
      </c>
    </row>
    <row r="63" spans="2:7">
      <c r="B63" s="4" t="s">
        <v>15</v>
      </c>
      <c r="C63" s="15">
        <v>20</v>
      </c>
      <c r="D63" s="16">
        <v>148</v>
      </c>
      <c r="E63" s="17">
        <v>168</v>
      </c>
      <c r="F63" s="18">
        <v>11.904761904761903</v>
      </c>
      <c r="G63" s="19">
        <v>88.095238095238088</v>
      </c>
    </row>
    <row r="64" spans="2:7">
      <c r="B64" s="4" t="s">
        <v>16</v>
      </c>
      <c r="C64" s="15">
        <v>10</v>
      </c>
      <c r="D64" s="16">
        <v>204</v>
      </c>
      <c r="E64" s="17">
        <v>214</v>
      </c>
      <c r="F64" s="18">
        <v>4.6728971962616823</v>
      </c>
      <c r="G64" s="19">
        <v>95.327102803738313</v>
      </c>
    </row>
    <row r="65" spans="2:7">
      <c r="B65" s="5" t="s">
        <v>17</v>
      </c>
      <c r="C65" s="15">
        <v>38</v>
      </c>
      <c r="D65" s="16">
        <v>442</v>
      </c>
      <c r="E65" s="17">
        <v>480</v>
      </c>
      <c r="F65" s="18">
        <v>7.9166666666666661</v>
      </c>
      <c r="G65" s="19">
        <v>92.083333333333329</v>
      </c>
    </row>
    <row r="66" spans="2:7">
      <c r="B66" s="4"/>
      <c r="C66" s="176" t="s">
        <v>9</v>
      </c>
      <c r="D66" s="177"/>
      <c r="E66" s="177"/>
      <c r="F66" s="177"/>
      <c r="G66" s="178"/>
    </row>
    <row r="67" spans="2:7">
      <c r="B67" s="4" t="s">
        <v>14</v>
      </c>
      <c r="C67" s="27">
        <v>73</v>
      </c>
      <c r="D67" s="47">
        <v>424</v>
      </c>
      <c r="E67" s="28">
        <v>497</v>
      </c>
      <c r="F67" s="19">
        <v>14.688128772635814</v>
      </c>
      <c r="G67" s="19">
        <v>85.311871227364193</v>
      </c>
    </row>
    <row r="68" spans="2:7">
      <c r="B68" s="4" t="s">
        <v>15</v>
      </c>
      <c r="C68" s="15">
        <v>37</v>
      </c>
      <c r="D68" s="16">
        <v>685</v>
      </c>
      <c r="E68" s="17">
        <v>722</v>
      </c>
      <c r="F68" s="18">
        <v>5.1246537396121887</v>
      </c>
      <c r="G68" s="19">
        <v>94.875346260387815</v>
      </c>
    </row>
    <row r="69" spans="2:7">
      <c r="B69" s="4" t="s">
        <v>16</v>
      </c>
      <c r="C69" s="15">
        <v>65</v>
      </c>
      <c r="D69" s="16">
        <v>1723</v>
      </c>
      <c r="E69" s="17">
        <v>1788</v>
      </c>
      <c r="F69" s="18">
        <v>3.6353467561521255</v>
      </c>
      <c r="G69" s="19">
        <v>96.364653243847869</v>
      </c>
    </row>
    <row r="70" spans="2:7">
      <c r="B70" s="5" t="s">
        <v>17</v>
      </c>
      <c r="C70" s="20">
        <v>175</v>
      </c>
      <c r="D70" s="21">
        <v>2832</v>
      </c>
      <c r="E70" s="22">
        <v>3007</v>
      </c>
      <c r="F70" s="23">
        <v>5.8197539075490523</v>
      </c>
      <c r="G70" s="23">
        <v>94.180246092450943</v>
      </c>
    </row>
    <row r="71" spans="2:7">
      <c r="B71" s="4"/>
      <c r="C71" s="170" t="s">
        <v>31</v>
      </c>
      <c r="D71" s="171"/>
      <c r="E71" s="171"/>
      <c r="F71" s="171"/>
      <c r="G71" s="172"/>
    </row>
    <row r="72" spans="2:7">
      <c r="B72" s="7" t="s">
        <v>14</v>
      </c>
      <c r="C72" s="27">
        <v>29</v>
      </c>
      <c r="D72" s="32">
        <v>426</v>
      </c>
      <c r="E72" s="34">
        <v>455</v>
      </c>
      <c r="F72" s="35">
        <v>6.3736263736263732</v>
      </c>
      <c r="G72" s="18">
        <v>93.626373626373621</v>
      </c>
    </row>
    <row r="73" spans="2:7">
      <c r="B73" s="7" t="s">
        <v>15</v>
      </c>
      <c r="C73" s="27">
        <v>26</v>
      </c>
      <c r="D73" s="36">
        <v>487</v>
      </c>
      <c r="E73" s="17">
        <v>513</v>
      </c>
      <c r="F73" s="18">
        <v>5.0682261208577</v>
      </c>
      <c r="G73" s="19">
        <v>94.931773879142298</v>
      </c>
    </row>
    <row r="74" spans="2:7">
      <c r="B74" s="4" t="s">
        <v>16</v>
      </c>
      <c r="C74" s="15">
        <v>25</v>
      </c>
      <c r="D74" s="16">
        <v>807</v>
      </c>
      <c r="E74" s="17">
        <v>832</v>
      </c>
      <c r="F74" s="18">
        <v>3.0048076923076925</v>
      </c>
      <c r="G74" s="19">
        <v>96.995192307692307</v>
      </c>
    </row>
    <row r="75" spans="2:7">
      <c r="B75" s="5" t="s">
        <v>17</v>
      </c>
      <c r="C75" s="20">
        <v>80</v>
      </c>
      <c r="D75" s="21">
        <v>1720</v>
      </c>
      <c r="E75" s="22">
        <v>1800</v>
      </c>
      <c r="F75" s="23">
        <v>4.4444444444444446</v>
      </c>
      <c r="G75" s="19">
        <v>95.555555555555557</v>
      </c>
    </row>
    <row r="76" spans="2:7">
      <c r="B76" s="8"/>
      <c r="C76" s="173" t="s">
        <v>32</v>
      </c>
      <c r="D76" s="174"/>
      <c r="E76" s="174"/>
      <c r="F76" s="174"/>
      <c r="G76" s="175"/>
    </row>
    <row r="77" spans="2:7">
      <c r="B77" s="9" t="s">
        <v>14</v>
      </c>
      <c r="C77" s="37">
        <v>152</v>
      </c>
      <c r="D77" s="38">
        <v>531</v>
      </c>
      <c r="E77" s="39">
        <v>683</v>
      </c>
      <c r="F77" s="18">
        <v>22.254758418740849</v>
      </c>
      <c r="G77" s="19">
        <v>77.745241581259151</v>
      </c>
    </row>
    <row r="78" spans="2:7">
      <c r="B78" s="4" t="s">
        <v>15</v>
      </c>
      <c r="C78" s="15">
        <v>31</v>
      </c>
      <c r="D78" s="16">
        <v>509</v>
      </c>
      <c r="E78" s="17">
        <v>540</v>
      </c>
      <c r="F78" s="18">
        <v>5.7407407407407405</v>
      </c>
      <c r="G78" s="19">
        <v>94.259259259259252</v>
      </c>
    </row>
    <row r="79" spans="2:7">
      <c r="B79" s="4" t="s">
        <v>16</v>
      </c>
      <c r="C79" s="15">
        <v>16</v>
      </c>
      <c r="D79" s="16">
        <v>569</v>
      </c>
      <c r="E79" s="17">
        <v>585</v>
      </c>
      <c r="F79" s="18">
        <v>2.7350427350427351</v>
      </c>
      <c r="G79" s="19">
        <v>97.26495726495726</v>
      </c>
    </row>
    <row r="80" spans="2:7">
      <c r="B80" s="5" t="s">
        <v>17</v>
      </c>
      <c r="C80" s="20">
        <v>199</v>
      </c>
      <c r="D80" s="21">
        <v>1609</v>
      </c>
      <c r="E80" s="22">
        <v>1808</v>
      </c>
      <c r="F80" s="23">
        <v>11.006637168141593</v>
      </c>
      <c r="G80" s="19">
        <v>88.993362831858406</v>
      </c>
    </row>
    <row r="81" spans="2:7">
      <c r="B81" s="6"/>
      <c r="C81" s="176" t="s">
        <v>19</v>
      </c>
      <c r="D81" s="177"/>
      <c r="E81" s="177"/>
      <c r="F81" s="177"/>
      <c r="G81" s="178"/>
    </row>
    <row r="82" spans="2:7">
      <c r="B82" s="4" t="s">
        <v>14</v>
      </c>
      <c r="C82" s="15">
        <v>4</v>
      </c>
      <c r="D82" s="16">
        <v>442</v>
      </c>
      <c r="E82" s="17">
        <v>446</v>
      </c>
      <c r="F82" s="18">
        <v>0.89686098654708524</v>
      </c>
      <c r="G82" s="19">
        <v>99.103139013452918</v>
      </c>
    </row>
    <row r="83" spans="2:7">
      <c r="B83" s="4" t="s">
        <v>15</v>
      </c>
      <c r="C83" s="15" t="s">
        <v>28</v>
      </c>
      <c r="D83" s="16">
        <v>416</v>
      </c>
      <c r="E83" s="17">
        <v>416</v>
      </c>
      <c r="F83" s="18" t="s">
        <v>28</v>
      </c>
      <c r="G83" s="19">
        <v>100</v>
      </c>
    </row>
    <row r="84" spans="2:7">
      <c r="B84" s="4" t="s">
        <v>16</v>
      </c>
      <c r="C84" s="15">
        <v>3</v>
      </c>
      <c r="D84" s="16">
        <v>463</v>
      </c>
      <c r="E84" s="17">
        <v>466</v>
      </c>
      <c r="F84" s="18">
        <v>0.64377682403433478</v>
      </c>
      <c r="G84" s="19">
        <v>99.356223175965667</v>
      </c>
    </row>
    <row r="85" spans="2:7">
      <c r="B85" s="5" t="s">
        <v>17</v>
      </c>
      <c r="C85" s="20">
        <v>7</v>
      </c>
      <c r="D85" s="21">
        <v>1321</v>
      </c>
      <c r="E85" s="22">
        <v>1328</v>
      </c>
      <c r="F85" s="23">
        <v>0.52710843373493976</v>
      </c>
      <c r="G85" s="19">
        <v>99.472891566265062</v>
      </c>
    </row>
    <row r="86" spans="2:7">
      <c r="B86" s="6"/>
      <c r="C86" s="179" t="s">
        <v>26</v>
      </c>
      <c r="D86" s="180"/>
      <c r="E86" s="180"/>
      <c r="F86" s="180"/>
      <c r="G86" s="181"/>
    </row>
    <row r="87" spans="2:7">
      <c r="B87" s="4" t="s">
        <v>14</v>
      </c>
      <c r="C87" s="27">
        <v>703</v>
      </c>
      <c r="D87" s="27">
        <v>2817</v>
      </c>
      <c r="E87" s="27">
        <v>3520</v>
      </c>
      <c r="F87" s="18">
        <v>19.971590909090907</v>
      </c>
      <c r="G87" s="19">
        <v>80.028409090909093</v>
      </c>
    </row>
    <row r="88" spans="2:7">
      <c r="B88" s="4" t="s">
        <v>15</v>
      </c>
      <c r="C88" s="27">
        <v>121</v>
      </c>
      <c r="D88" s="27">
        <v>2723</v>
      </c>
      <c r="E88" s="27">
        <v>2844</v>
      </c>
      <c r="F88" s="18">
        <v>4.2545710267229255</v>
      </c>
      <c r="G88" s="19">
        <v>95.745428973277072</v>
      </c>
    </row>
    <row r="89" spans="2:7">
      <c r="B89" s="4" t="s">
        <v>16</v>
      </c>
      <c r="C89" s="27">
        <v>192</v>
      </c>
      <c r="D89" s="27">
        <v>5185</v>
      </c>
      <c r="E89" s="27">
        <v>5377</v>
      </c>
      <c r="F89" s="18">
        <v>3.5707643667472566</v>
      </c>
      <c r="G89" s="19">
        <v>96.429235633252745</v>
      </c>
    </row>
    <row r="90" spans="2:7">
      <c r="B90" s="5" t="s">
        <v>17</v>
      </c>
      <c r="C90" s="27">
        <v>1016</v>
      </c>
      <c r="D90" s="27">
        <v>10725</v>
      </c>
      <c r="E90" s="27">
        <v>11741</v>
      </c>
      <c r="F90" s="23">
        <v>8.6534366748999236</v>
      </c>
      <c r="G90" s="19">
        <v>91.346563325100078</v>
      </c>
    </row>
    <row r="91" spans="2:7">
      <c r="B91" s="6"/>
      <c r="C91" s="179" t="s">
        <v>25</v>
      </c>
      <c r="D91" s="180"/>
      <c r="E91" s="180"/>
      <c r="F91" s="180"/>
      <c r="G91" s="181"/>
    </row>
    <row r="92" spans="2:7">
      <c r="B92" s="4" t="s">
        <v>14</v>
      </c>
      <c r="C92" s="31">
        <v>3111</v>
      </c>
      <c r="D92" s="31">
        <v>14145</v>
      </c>
      <c r="E92" s="31">
        <v>17256</v>
      </c>
      <c r="F92" s="18">
        <v>18.028511821974966</v>
      </c>
      <c r="G92" s="19">
        <v>81.971488178025027</v>
      </c>
    </row>
    <row r="93" spans="2:7">
      <c r="B93" s="4" t="s">
        <v>15</v>
      </c>
      <c r="C93" s="31">
        <v>992</v>
      </c>
      <c r="D93" s="31">
        <v>14117</v>
      </c>
      <c r="E93" s="31">
        <v>15109</v>
      </c>
      <c r="F93" s="18">
        <v>6.5656231385267061</v>
      </c>
      <c r="G93" s="19">
        <v>93.434376861473282</v>
      </c>
    </row>
    <row r="94" spans="2:7">
      <c r="B94" s="4" t="s">
        <v>16</v>
      </c>
      <c r="C94" s="31">
        <v>479</v>
      </c>
      <c r="D94" s="31">
        <v>12123</v>
      </c>
      <c r="E94" s="31">
        <v>12602</v>
      </c>
      <c r="F94" s="18">
        <v>3.8009839707982858</v>
      </c>
      <c r="G94" s="19">
        <v>96.199016029201715</v>
      </c>
    </row>
    <row r="95" spans="2:7">
      <c r="B95" s="5" t="s">
        <v>17</v>
      </c>
      <c r="C95" s="31">
        <v>4582</v>
      </c>
      <c r="D95" s="31">
        <v>40385</v>
      </c>
      <c r="E95" s="31">
        <v>44967</v>
      </c>
      <c r="F95" s="18">
        <v>10.189694664976539</v>
      </c>
      <c r="G95" s="18">
        <v>89.810305335023472</v>
      </c>
    </row>
    <row r="96" spans="2:7">
      <c r="B96" s="7"/>
      <c r="C96" s="182" t="s">
        <v>24</v>
      </c>
      <c r="D96" s="183"/>
      <c r="E96" s="183"/>
      <c r="F96" s="183"/>
      <c r="G96" s="184"/>
    </row>
    <row r="97" spans="2:7">
      <c r="B97" s="4" t="s">
        <v>14</v>
      </c>
      <c r="C97" s="31">
        <v>3814</v>
      </c>
      <c r="D97" s="31">
        <v>16962</v>
      </c>
      <c r="E97" s="31">
        <v>20776</v>
      </c>
      <c r="F97" s="42">
        <v>18.357720446669234</v>
      </c>
      <c r="G97" s="43">
        <v>81.642279553330766</v>
      </c>
    </row>
    <row r="98" spans="2:7">
      <c r="B98" s="4" t="s">
        <v>15</v>
      </c>
      <c r="C98" s="31">
        <v>1113</v>
      </c>
      <c r="D98" s="31">
        <v>16840</v>
      </c>
      <c r="E98" s="31">
        <v>17953</v>
      </c>
      <c r="F98" s="42">
        <v>6.1995209714253887</v>
      </c>
      <c r="G98" s="43">
        <v>93.800479028574614</v>
      </c>
    </row>
    <row r="99" spans="2:7">
      <c r="B99" s="4" t="s">
        <v>16</v>
      </c>
      <c r="C99" s="31">
        <v>671</v>
      </c>
      <c r="D99" s="31">
        <v>17308</v>
      </c>
      <c r="E99" s="31">
        <v>17979</v>
      </c>
      <c r="F99" s="42">
        <v>3.7321319316980919</v>
      </c>
      <c r="G99" s="43">
        <v>96.267868068301908</v>
      </c>
    </row>
    <row r="100" spans="2:7">
      <c r="B100" s="5" t="s">
        <v>17</v>
      </c>
      <c r="C100" s="40">
        <v>5598</v>
      </c>
      <c r="D100" s="40">
        <v>51110</v>
      </c>
      <c r="E100" s="40">
        <v>56708</v>
      </c>
      <c r="F100" s="45">
        <v>9.8716230514213166</v>
      </c>
      <c r="G100" s="45">
        <v>90.128376948578676</v>
      </c>
    </row>
    <row r="101" spans="2:7">
      <c r="B101" s="206" t="s">
        <v>29</v>
      </c>
      <c r="C101" s="206"/>
      <c r="D101" s="206"/>
      <c r="E101" s="206"/>
      <c r="F101" s="206"/>
      <c r="G101" s="206"/>
    </row>
    <row r="102" spans="2:7" ht="42" customHeight="1">
      <c r="B102" s="207" t="s">
        <v>20</v>
      </c>
      <c r="C102" s="207"/>
      <c r="D102" s="207"/>
      <c r="E102" s="207"/>
      <c r="F102" s="207"/>
      <c r="G102" s="207"/>
    </row>
    <row r="103" spans="2:7" ht="27.9" customHeight="1">
      <c r="B103" s="207" t="s">
        <v>36</v>
      </c>
      <c r="C103" s="207"/>
      <c r="D103" s="207"/>
      <c r="E103" s="207"/>
      <c r="F103" s="207"/>
      <c r="G103" s="207"/>
    </row>
    <row r="104" spans="2:7" ht="42.9" customHeight="1">
      <c r="B104" s="207" t="s">
        <v>38</v>
      </c>
      <c r="C104" s="207"/>
      <c r="D104" s="207"/>
      <c r="E104" s="207"/>
      <c r="F104" s="207"/>
      <c r="G104" s="207"/>
    </row>
    <row r="105" spans="2:7">
      <c r="B105" s="48"/>
      <c r="C105" s="48"/>
      <c r="D105" s="48"/>
      <c r="E105" s="48"/>
      <c r="F105" s="48"/>
      <c r="G105" s="48"/>
    </row>
  </sheetData>
  <mergeCells count="28">
    <mergeCell ref="B102:G102"/>
    <mergeCell ref="B103:G103"/>
    <mergeCell ref="B104:G104"/>
    <mergeCell ref="C71:G71"/>
    <mergeCell ref="C76:G76"/>
    <mergeCell ref="C81:G81"/>
    <mergeCell ref="C86:G86"/>
    <mergeCell ref="C91:G91"/>
    <mergeCell ref="C96:G96"/>
    <mergeCell ref="B101:G101"/>
    <mergeCell ref="C66:G66"/>
    <mergeCell ref="C11:G11"/>
    <mergeCell ref="C16:G16"/>
    <mergeCell ref="C21:G21"/>
    <mergeCell ref="C26:G26"/>
    <mergeCell ref="C31:G31"/>
    <mergeCell ref="C36:G36"/>
    <mergeCell ref="C41:G41"/>
    <mergeCell ref="C46:G46"/>
    <mergeCell ref="C51:G51"/>
    <mergeCell ref="C56:G56"/>
    <mergeCell ref="C61:G61"/>
    <mergeCell ref="C6:G6"/>
    <mergeCell ref="B3:B5"/>
    <mergeCell ref="B2:G2"/>
    <mergeCell ref="C3:G3"/>
    <mergeCell ref="C5:E5"/>
    <mergeCell ref="F5:G5"/>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AEC90-13B3-8C4E-B65E-74931E5BDD16}">
  <dimension ref="B2:Q105"/>
  <sheetViews>
    <sheetView workbookViewId="0">
      <selection activeCell="B2" sqref="B2:G2"/>
    </sheetView>
  </sheetViews>
  <sheetFormatPr baseColWidth="10" defaultColWidth="10.5" defaultRowHeight="15.6"/>
  <cols>
    <col min="2" max="2" width="16.5" customWidth="1"/>
    <col min="3" max="17" width="17.5" customWidth="1"/>
    <col min="18" max="20" width="14.5" customWidth="1"/>
  </cols>
  <sheetData>
    <row r="2" spans="2:17" ht="31.5" customHeight="1">
      <c r="B2" s="185" t="s">
        <v>59</v>
      </c>
      <c r="C2" s="185"/>
      <c r="D2" s="185"/>
      <c r="E2" s="185"/>
      <c r="F2" s="185"/>
      <c r="G2" s="185"/>
      <c r="H2" s="2"/>
      <c r="I2" s="2"/>
      <c r="J2" s="2"/>
      <c r="K2" s="2"/>
      <c r="L2" s="2"/>
      <c r="M2" s="2"/>
      <c r="N2" s="2"/>
      <c r="O2" s="2"/>
      <c r="P2" s="2"/>
      <c r="Q2" s="2"/>
    </row>
    <row r="3" spans="2:17" ht="15.75" customHeight="1">
      <c r="B3" s="186" t="s">
        <v>41</v>
      </c>
      <c r="C3" s="189" t="s">
        <v>58</v>
      </c>
      <c r="D3" s="190"/>
      <c r="E3" s="190"/>
      <c r="F3" s="190"/>
      <c r="G3" s="191"/>
      <c r="H3" s="46"/>
      <c r="I3" s="46"/>
      <c r="J3" s="46"/>
      <c r="K3" s="46"/>
      <c r="L3" s="46"/>
      <c r="M3" s="46"/>
    </row>
    <row r="4" spans="2:17" ht="48" customHeight="1">
      <c r="B4" s="187"/>
      <c r="C4" s="10" t="s">
        <v>11</v>
      </c>
      <c r="D4" s="11" t="s">
        <v>12</v>
      </c>
      <c r="E4" s="12" t="s">
        <v>42</v>
      </c>
      <c r="F4" s="13" t="s">
        <v>11</v>
      </c>
      <c r="G4" s="14" t="s">
        <v>12</v>
      </c>
      <c r="H4" s="46"/>
      <c r="I4" s="46"/>
      <c r="J4" s="46"/>
      <c r="K4" s="46"/>
      <c r="L4" s="46"/>
      <c r="M4" s="46"/>
    </row>
    <row r="5" spans="2:17" ht="19.5" customHeight="1">
      <c r="B5" s="188"/>
      <c r="C5" s="192" t="s">
        <v>0</v>
      </c>
      <c r="D5" s="193"/>
      <c r="E5" s="194"/>
      <c r="F5" s="195" t="s">
        <v>10</v>
      </c>
      <c r="G5" s="196"/>
      <c r="H5" s="46"/>
      <c r="I5" s="46"/>
      <c r="J5" s="46"/>
      <c r="K5" s="46"/>
      <c r="L5" s="46"/>
      <c r="M5" s="46"/>
    </row>
    <row r="6" spans="2:17">
      <c r="B6" s="3"/>
      <c r="C6" s="176" t="s">
        <v>37</v>
      </c>
      <c r="D6" s="177"/>
      <c r="E6" s="177"/>
      <c r="F6" s="177"/>
      <c r="G6" s="178"/>
      <c r="H6" s="46"/>
      <c r="I6" s="46"/>
      <c r="J6" s="46"/>
      <c r="K6" s="46"/>
      <c r="L6" s="46"/>
      <c r="M6" s="46"/>
    </row>
    <row r="7" spans="2:17">
      <c r="B7" s="4" t="s">
        <v>14</v>
      </c>
      <c r="C7" s="15">
        <v>668</v>
      </c>
      <c r="D7" s="16">
        <v>3703</v>
      </c>
      <c r="E7" s="17">
        <v>4371</v>
      </c>
      <c r="F7" s="18">
        <f>C7/$E7*100</f>
        <v>15.282544040265385</v>
      </c>
      <c r="G7" s="19">
        <f t="shared" ref="G7:G10" si="0">D7/$E7*100</f>
        <v>84.717455959734608</v>
      </c>
      <c r="H7" s="46"/>
      <c r="I7" s="46"/>
      <c r="J7" s="46"/>
      <c r="K7" s="46"/>
      <c r="L7" s="46"/>
      <c r="M7" s="46"/>
    </row>
    <row r="8" spans="2:17">
      <c r="B8" s="4" t="s">
        <v>15</v>
      </c>
      <c r="C8" s="15" t="s">
        <v>28</v>
      </c>
      <c r="D8" s="16" t="s">
        <v>28</v>
      </c>
      <c r="E8" s="17">
        <v>2861</v>
      </c>
      <c r="F8" s="18" t="s">
        <v>28</v>
      </c>
      <c r="G8" s="19" t="s">
        <v>28</v>
      </c>
      <c r="H8" s="46"/>
      <c r="I8" s="46"/>
      <c r="J8" s="46"/>
      <c r="K8" s="46"/>
      <c r="L8" s="46"/>
      <c r="M8" s="46"/>
    </row>
    <row r="9" spans="2:17">
      <c r="B9" s="4" t="s">
        <v>16</v>
      </c>
      <c r="C9" s="15" t="s">
        <v>28</v>
      </c>
      <c r="D9" s="16" t="s">
        <v>28</v>
      </c>
      <c r="E9" s="17">
        <v>1480</v>
      </c>
      <c r="F9" s="18" t="s">
        <v>28</v>
      </c>
      <c r="G9" s="19" t="s">
        <v>28</v>
      </c>
      <c r="H9" s="46"/>
      <c r="I9" s="46"/>
      <c r="J9" s="46"/>
      <c r="K9" s="46"/>
      <c r="L9" s="46"/>
      <c r="M9" s="46"/>
    </row>
    <row r="10" spans="2:17">
      <c r="B10" s="5" t="s">
        <v>43</v>
      </c>
      <c r="C10" s="20">
        <v>1005</v>
      </c>
      <c r="D10" s="21">
        <v>7707</v>
      </c>
      <c r="E10" s="22">
        <v>8712</v>
      </c>
      <c r="F10" s="23">
        <f>C10/$E10*100</f>
        <v>11.535812672176309</v>
      </c>
      <c r="G10" s="19">
        <f t="shared" si="0"/>
        <v>88.464187327823694</v>
      </c>
      <c r="H10" s="46"/>
      <c r="I10" s="46"/>
      <c r="J10" s="46"/>
      <c r="K10" s="46"/>
      <c r="L10" s="46"/>
      <c r="M10" s="46"/>
    </row>
    <row r="11" spans="2:17">
      <c r="B11" s="6"/>
      <c r="C11" s="176" t="s">
        <v>1</v>
      </c>
      <c r="D11" s="177"/>
      <c r="E11" s="177"/>
      <c r="F11" s="177"/>
      <c r="G11" s="178"/>
      <c r="H11" s="46"/>
      <c r="I11" s="46"/>
      <c r="J11" s="46"/>
      <c r="K11" s="46"/>
      <c r="L11" s="46"/>
      <c r="M11" s="46"/>
    </row>
    <row r="12" spans="2:17">
      <c r="B12" s="4" t="s">
        <v>14</v>
      </c>
      <c r="C12" s="15">
        <v>328</v>
      </c>
      <c r="D12" s="16">
        <v>2881</v>
      </c>
      <c r="E12" s="17">
        <v>3209</v>
      </c>
      <c r="F12" s="18">
        <f>C12/$E12*100</f>
        <v>10.221252726706139</v>
      </c>
      <c r="G12" s="19">
        <f t="shared" ref="G12:G15" si="1">D12/$E12*100</f>
        <v>89.77874727329386</v>
      </c>
      <c r="H12" s="46"/>
      <c r="I12" s="46"/>
      <c r="J12" s="46"/>
      <c r="K12" s="46"/>
      <c r="L12" s="46"/>
      <c r="M12" s="46"/>
    </row>
    <row r="13" spans="2:17">
      <c r="B13" s="4" t="s">
        <v>15</v>
      </c>
      <c r="C13" s="15">
        <v>60</v>
      </c>
      <c r="D13" s="16">
        <v>2746</v>
      </c>
      <c r="E13" s="17">
        <v>2806</v>
      </c>
      <c r="F13" s="18">
        <f>C13/$E13*100</f>
        <v>2.1382751247327159</v>
      </c>
      <c r="G13" s="19">
        <f t="shared" si="1"/>
        <v>97.861724875267285</v>
      </c>
      <c r="H13" s="46"/>
      <c r="I13" s="46"/>
      <c r="J13" s="46"/>
      <c r="K13" s="46"/>
      <c r="L13" s="46"/>
      <c r="M13" s="46"/>
    </row>
    <row r="14" spans="2:17">
      <c r="B14" s="4" t="s">
        <v>16</v>
      </c>
      <c r="C14" s="15">
        <v>52</v>
      </c>
      <c r="D14" s="16">
        <v>2527</v>
      </c>
      <c r="E14" s="17">
        <v>2579</v>
      </c>
      <c r="F14" s="18">
        <f>C14/$E14*100</f>
        <v>2.0162853819309809</v>
      </c>
      <c r="G14" s="19">
        <f t="shared" si="1"/>
        <v>97.983714618069016</v>
      </c>
      <c r="H14" s="46"/>
      <c r="I14" s="46"/>
      <c r="J14" s="46"/>
      <c r="K14" s="46"/>
      <c r="L14" s="46"/>
      <c r="M14" s="46"/>
    </row>
    <row r="15" spans="2:17">
      <c r="B15" s="5" t="s">
        <v>43</v>
      </c>
      <c r="C15" s="20">
        <v>440</v>
      </c>
      <c r="D15" s="21">
        <v>8154</v>
      </c>
      <c r="E15" s="22">
        <v>8594</v>
      </c>
      <c r="F15" s="23">
        <f>C15/$E15*100</f>
        <v>5.1198510588782868</v>
      </c>
      <c r="G15" s="19">
        <f t="shared" si="1"/>
        <v>94.880148941121718</v>
      </c>
      <c r="H15" s="46"/>
      <c r="I15" s="46"/>
      <c r="J15" s="46"/>
      <c r="K15" s="46"/>
      <c r="L15" s="46"/>
      <c r="M15" s="46"/>
    </row>
    <row r="16" spans="2:17">
      <c r="B16" s="6"/>
      <c r="C16" s="177" t="s">
        <v>2</v>
      </c>
      <c r="D16" s="177"/>
      <c r="E16" s="177"/>
      <c r="F16" s="177"/>
      <c r="G16" s="178"/>
      <c r="H16" s="46"/>
      <c r="I16" s="46"/>
      <c r="J16" s="46"/>
      <c r="K16" s="46"/>
      <c r="L16" s="46"/>
      <c r="M16" s="46"/>
    </row>
    <row r="17" spans="2:13">
      <c r="B17" s="7" t="s">
        <v>14</v>
      </c>
      <c r="C17" s="24">
        <v>492</v>
      </c>
      <c r="D17" s="25">
        <v>819</v>
      </c>
      <c r="E17" s="26">
        <v>1311</v>
      </c>
      <c r="F17" s="19">
        <f>C17/$E17*100</f>
        <v>37.528604118993137</v>
      </c>
      <c r="G17" s="19">
        <f t="shared" ref="F17:G20" si="2">D17/$E17*100</f>
        <v>62.471395881006863</v>
      </c>
      <c r="H17" s="46"/>
      <c r="I17" s="46"/>
      <c r="J17" s="46"/>
      <c r="K17" s="46"/>
      <c r="L17" s="46"/>
      <c r="M17" s="46"/>
    </row>
    <row r="18" spans="2:13">
      <c r="B18" s="4" t="s">
        <v>15</v>
      </c>
      <c r="C18" s="15">
        <v>23</v>
      </c>
      <c r="D18" s="16">
        <v>457</v>
      </c>
      <c r="E18" s="17">
        <v>480</v>
      </c>
      <c r="F18" s="19">
        <f t="shared" si="2"/>
        <v>4.791666666666667</v>
      </c>
      <c r="G18" s="19">
        <f t="shared" si="2"/>
        <v>95.208333333333329</v>
      </c>
      <c r="H18" s="46"/>
      <c r="I18" s="46"/>
      <c r="J18" s="46"/>
      <c r="K18" s="46"/>
      <c r="L18" s="46"/>
      <c r="M18" s="46"/>
    </row>
    <row r="19" spans="2:13">
      <c r="B19" s="4" t="s">
        <v>16</v>
      </c>
      <c r="C19" s="15">
        <v>34</v>
      </c>
      <c r="D19" s="16">
        <v>775</v>
      </c>
      <c r="E19" s="17">
        <v>809</v>
      </c>
      <c r="F19" s="18">
        <f t="shared" si="2"/>
        <v>4.2027194066749072</v>
      </c>
      <c r="G19" s="19">
        <f t="shared" si="2"/>
        <v>95.797280593325098</v>
      </c>
      <c r="H19" s="46"/>
      <c r="I19" s="46"/>
      <c r="J19" s="46"/>
      <c r="K19" s="46"/>
      <c r="L19" s="46"/>
      <c r="M19" s="46"/>
    </row>
    <row r="20" spans="2:13">
      <c r="B20" s="5" t="s">
        <v>43</v>
      </c>
      <c r="C20" s="20">
        <v>549</v>
      </c>
      <c r="D20" s="21">
        <v>2051</v>
      </c>
      <c r="E20" s="22">
        <v>2600</v>
      </c>
      <c r="F20" s="23">
        <f t="shared" si="2"/>
        <v>21.115384615384617</v>
      </c>
      <c r="G20" s="19">
        <f t="shared" si="2"/>
        <v>78.884615384615387</v>
      </c>
      <c r="H20" s="46"/>
      <c r="I20" s="46"/>
      <c r="J20" s="46"/>
      <c r="K20" s="46"/>
      <c r="L20" s="46"/>
      <c r="M20" s="46"/>
    </row>
    <row r="21" spans="2:13">
      <c r="B21" s="4"/>
      <c r="C21" s="176" t="s">
        <v>3</v>
      </c>
      <c r="D21" s="177"/>
      <c r="E21" s="177"/>
      <c r="F21" s="177"/>
      <c r="G21" s="178"/>
      <c r="H21" s="46"/>
      <c r="I21" s="46"/>
      <c r="J21" s="46"/>
      <c r="K21" s="46"/>
      <c r="L21" s="46"/>
      <c r="M21" s="46"/>
    </row>
    <row r="22" spans="2:13">
      <c r="B22" s="4" t="s">
        <v>14</v>
      </c>
      <c r="C22" s="15">
        <v>53</v>
      </c>
      <c r="D22" s="16">
        <v>423</v>
      </c>
      <c r="E22" s="17">
        <v>476</v>
      </c>
      <c r="F22" s="18">
        <f t="shared" ref="F22:G25" si="3">C22/$E22*100</f>
        <v>11.134453781512606</v>
      </c>
      <c r="G22" s="19">
        <f t="shared" si="3"/>
        <v>88.865546218487395</v>
      </c>
      <c r="H22" s="46"/>
      <c r="I22" s="46"/>
      <c r="J22" s="46"/>
      <c r="K22" s="46"/>
      <c r="L22" s="46"/>
      <c r="M22" s="46"/>
    </row>
    <row r="23" spans="2:13">
      <c r="B23" s="4" t="s">
        <v>15</v>
      </c>
      <c r="C23" s="15">
        <v>16</v>
      </c>
      <c r="D23" s="16">
        <v>374</v>
      </c>
      <c r="E23" s="17">
        <v>390</v>
      </c>
      <c r="F23" s="18">
        <f t="shared" si="3"/>
        <v>4.1025641025641022</v>
      </c>
      <c r="G23" s="19">
        <f t="shared" si="3"/>
        <v>95.897435897435898</v>
      </c>
    </row>
    <row r="24" spans="2:13">
      <c r="B24" s="4" t="s">
        <v>16</v>
      </c>
      <c r="C24" s="15">
        <v>23</v>
      </c>
      <c r="D24" s="16">
        <v>649</v>
      </c>
      <c r="E24" s="17">
        <v>672</v>
      </c>
      <c r="F24" s="18">
        <f t="shared" si="3"/>
        <v>3.4226190476190479</v>
      </c>
      <c r="G24" s="19">
        <f t="shared" si="3"/>
        <v>96.577380952380949</v>
      </c>
    </row>
    <row r="25" spans="2:13">
      <c r="B25" s="5" t="s">
        <v>43</v>
      </c>
      <c r="C25" s="20">
        <v>92</v>
      </c>
      <c r="D25" s="21">
        <v>1446</v>
      </c>
      <c r="E25" s="22">
        <v>1538</v>
      </c>
      <c r="F25" s="23">
        <f t="shared" si="3"/>
        <v>5.9817945383615081</v>
      </c>
      <c r="G25" s="23">
        <f t="shared" si="3"/>
        <v>94.018205461638487</v>
      </c>
    </row>
    <row r="26" spans="2:13">
      <c r="B26" s="4"/>
      <c r="C26" s="170" t="s">
        <v>27</v>
      </c>
      <c r="D26" s="171"/>
      <c r="E26" s="171"/>
      <c r="F26" s="171"/>
      <c r="G26" s="172"/>
    </row>
    <row r="27" spans="2:13">
      <c r="B27" s="4" t="s">
        <v>14</v>
      </c>
      <c r="C27" s="15" t="s">
        <v>28</v>
      </c>
      <c r="D27" s="16" t="s">
        <v>28</v>
      </c>
      <c r="E27" s="17">
        <v>192</v>
      </c>
      <c r="F27" s="18" t="s">
        <v>28</v>
      </c>
      <c r="G27" s="19" t="s">
        <v>28</v>
      </c>
    </row>
    <row r="28" spans="2:13">
      <c r="B28" s="4" t="s">
        <v>15</v>
      </c>
      <c r="C28" s="15" t="s">
        <v>28</v>
      </c>
      <c r="D28" s="16" t="s">
        <v>28</v>
      </c>
      <c r="E28" s="17" t="s">
        <v>28</v>
      </c>
      <c r="F28" s="18" t="s">
        <v>28</v>
      </c>
      <c r="G28" s="19" t="s">
        <v>28</v>
      </c>
    </row>
    <row r="29" spans="2:13">
      <c r="B29" s="4" t="s">
        <v>16</v>
      </c>
      <c r="C29" s="15" t="s">
        <v>28</v>
      </c>
      <c r="D29" s="16" t="s">
        <v>28</v>
      </c>
      <c r="E29" s="17" t="s">
        <v>28</v>
      </c>
      <c r="F29" s="18" t="s">
        <v>28</v>
      </c>
      <c r="G29" s="19" t="s">
        <v>28</v>
      </c>
    </row>
    <row r="30" spans="2:13">
      <c r="B30" s="5" t="s">
        <v>43</v>
      </c>
      <c r="C30" s="20">
        <v>119</v>
      </c>
      <c r="D30" s="21">
        <v>312</v>
      </c>
      <c r="E30" s="22">
        <v>431</v>
      </c>
      <c r="F30" s="23">
        <f t="shared" ref="F30:G30" si="4">C30/$E30*100</f>
        <v>27.610208816705335</v>
      </c>
      <c r="G30" s="23">
        <f t="shared" si="4"/>
        <v>72.389791183294662</v>
      </c>
    </row>
    <row r="31" spans="2:13">
      <c r="B31" s="4"/>
      <c r="C31" s="170" t="s">
        <v>4</v>
      </c>
      <c r="D31" s="171"/>
      <c r="E31" s="171"/>
      <c r="F31" s="171"/>
      <c r="G31" s="172"/>
    </row>
    <row r="32" spans="2:13">
      <c r="B32" s="7" t="s">
        <v>14</v>
      </c>
      <c r="C32" s="27" t="s">
        <v>28</v>
      </c>
      <c r="D32" s="25" t="s">
        <v>28</v>
      </c>
      <c r="E32" s="28" t="s">
        <v>28</v>
      </c>
      <c r="F32" s="19" t="s">
        <v>28</v>
      </c>
      <c r="G32" s="19" t="s">
        <v>28</v>
      </c>
    </row>
    <row r="33" spans="2:7">
      <c r="B33" s="7" t="s">
        <v>15</v>
      </c>
      <c r="C33" s="29" t="s">
        <v>28</v>
      </c>
      <c r="D33" s="30" t="s">
        <v>28</v>
      </c>
      <c r="E33" s="26">
        <v>300</v>
      </c>
      <c r="F33" s="18" t="s">
        <v>28</v>
      </c>
      <c r="G33" s="19" t="s">
        <v>28</v>
      </c>
    </row>
    <row r="34" spans="2:7">
      <c r="B34" s="4" t="s">
        <v>16</v>
      </c>
      <c r="C34" s="15" t="s">
        <v>28</v>
      </c>
      <c r="D34" s="16" t="s">
        <v>28</v>
      </c>
      <c r="E34" s="17" t="s">
        <v>28</v>
      </c>
      <c r="F34" s="18" t="s">
        <v>28</v>
      </c>
      <c r="G34" s="19" t="s">
        <v>28</v>
      </c>
    </row>
    <row r="35" spans="2:7">
      <c r="B35" s="5" t="s">
        <v>43</v>
      </c>
      <c r="C35" s="15">
        <v>119</v>
      </c>
      <c r="D35" s="16">
        <v>980</v>
      </c>
      <c r="E35" s="17">
        <v>1099</v>
      </c>
      <c r="F35" s="18">
        <f t="shared" ref="F35:G35" si="5">C35/$E35*100</f>
        <v>10.828025477707007</v>
      </c>
      <c r="G35" s="19">
        <f t="shared" si="5"/>
        <v>89.171974522292999</v>
      </c>
    </row>
    <row r="36" spans="2:7">
      <c r="B36" s="7"/>
      <c r="C36" s="176" t="s">
        <v>5</v>
      </c>
      <c r="D36" s="177"/>
      <c r="E36" s="177"/>
      <c r="F36" s="177"/>
      <c r="G36" s="178"/>
    </row>
    <row r="37" spans="2:7">
      <c r="B37" s="4" t="s">
        <v>14</v>
      </c>
      <c r="C37" s="15">
        <v>359</v>
      </c>
      <c r="D37" s="16">
        <v>1046</v>
      </c>
      <c r="E37" s="17">
        <v>1405</v>
      </c>
      <c r="F37" s="18">
        <f t="shared" ref="F37:G40" si="6">C37/$E37*100</f>
        <v>25.551601423487547</v>
      </c>
      <c r="G37" s="19">
        <f t="shared" si="6"/>
        <v>74.44839857651246</v>
      </c>
    </row>
    <row r="38" spans="2:7">
      <c r="B38" s="4" t="s">
        <v>15</v>
      </c>
      <c r="C38" s="15">
        <v>121</v>
      </c>
      <c r="D38" s="16">
        <v>1067</v>
      </c>
      <c r="E38" s="17">
        <v>1188</v>
      </c>
      <c r="F38" s="18">
        <f t="shared" si="6"/>
        <v>10.185185185185185</v>
      </c>
      <c r="G38" s="19">
        <f t="shared" si="6"/>
        <v>89.81481481481481</v>
      </c>
    </row>
    <row r="39" spans="2:7">
      <c r="B39" s="4" t="s">
        <v>16</v>
      </c>
      <c r="C39" s="15">
        <v>80</v>
      </c>
      <c r="D39" s="16">
        <v>1425</v>
      </c>
      <c r="E39" s="17">
        <v>1505</v>
      </c>
      <c r="F39" s="18">
        <f t="shared" si="6"/>
        <v>5.3156146179401995</v>
      </c>
      <c r="G39" s="19">
        <f t="shared" si="6"/>
        <v>94.684385382059801</v>
      </c>
    </row>
    <row r="40" spans="2:7">
      <c r="B40" s="5" t="s">
        <v>43</v>
      </c>
      <c r="C40" s="20">
        <v>560</v>
      </c>
      <c r="D40" s="21">
        <v>3538</v>
      </c>
      <c r="E40" s="22">
        <v>4098</v>
      </c>
      <c r="F40" s="23">
        <f t="shared" si="6"/>
        <v>13.66520253782333</v>
      </c>
      <c r="G40" s="19">
        <f t="shared" si="6"/>
        <v>86.334797462176667</v>
      </c>
    </row>
    <row r="41" spans="2:7">
      <c r="B41" s="6"/>
      <c r="C41" s="176" t="s">
        <v>33</v>
      </c>
      <c r="D41" s="177"/>
      <c r="E41" s="177"/>
      <c r="F41" s="177"/>
      <c r="G41" s="178"/>
    </row>
    <row r="42" spans="2:7">
      <c r="B42" s="4" t="s">
        <v>14</v>
      </c>
      <c r="C42" s="15" t="s">
        <v>28</v>
      </c>
      <c r="D42" s="16" t="s">
        <v>28</v>
      </c>
      <c r="E42" s="17">
        <v>266</v>
      </c>
      <c r="F42" s="18" t="s">
        <v>28</v>
      </c>
      <c r="G42" s="18" t="s">
        <v>28</v>
      </c>
    </row>
    <row r="43" spans="2:7">
      <c r="B43" s="4" t="s">
        <v>15</v>
      </c>
      <c r="C43" s="15" t="s">
        <v>28</v>
      </c>
      <c r="D43" s="16" t="s">
        <v>28</v>
      </c>
      <c r="E43" s="17">
        <v>260</v>
      </c>
      <c r="F43" s="18" t="s">
        <v>28</v>
      </c>
      <c r="G43" s="18" t="s">
        <v>28</v>
      </c>
    </row>
    <row r="44" spans="2:7">
      <c r="B44" s="4" t="s">
        <v>16</v>
      </c>
      <c r="C44" s="15">
        <v>7</v>
      </c>
      <c r="D44" s="16">
        <v>412</v>
      </c>
      <c r="E44" s="17">
        <v>419</v>
      </c>
      <c r="F44" s="18">
        <f t="shared" ref="F44:G45" si="7">C44/$E44*100</f>
        <v>1.6706443914081146</v>
      </c>
      <c r="G44" s="19">
        <f t="shared" si="7"/>
        <v>98.329355608591882</v>
      </c>
    </row>
    <row r="45" spans="2:7">
      <c r="B45" s="5" t="s">
        <v>43</v>
      </c>
      <c r="C45" s="20">
        <v>35</v>
      </c>
      <c r="D45" s="21">
        <v>910</v>
      </c>
      <c r="E45" s="22">
        <v>945</v>
      </c>
      <c r="F45" s="23">
        <f t="shared" si="7"/>
        <v>3.7037037037037033</v>
      </c>
      <c r="G45" s="19">
        <f t="shared" si="7"/>
        <v>96.296296296296291</v>
      </c>
    </row>
    <row r="46" spans="2:7">
      <c r="B46" s="6"/>
      <c r="C46" s="176" t="s">
        <v>6</v>
      </c>
      <c r="D46" s="177"/>
      <c r="E46" s="177"/>
      <c r="F46" s="177"/>
      <c r="G46" s="178"/>
    </row>
    <row r="47" spans="2:7">
      <c r="B47" s="4" t="s">
        <v>14</v>
      </c>
      <c r="C47" s="15">
        <v>490</v>
      </c>
      <c r="D47" s="16">
        <v>1519</v>
      </c>
      <c r="E47" s="17">
        <v>2009</v>
      </c>
      <c r="F47" s="18">
        <f t="shared" ref="F47:G50" si="8">C47/$E47*100</f>
        <v>24.390243902439025</v>
      </c>
      <c r="G47" s="19">
        <f t="shared" si="8"/>
        <v>75.609756097560975</v>
      </c>
    </row>
    <row r="48" spans="2:7">
      <c r="B48" s="4" t="s">
        <v>15</v>
      </c>
      <c r="C48" s="15">
        <v>64</v>
      </c>
      <c r="D48" s="16">
        <v>1133</v>
      </c>
      <c r="E48" s="17">
        <v>1197</v>
      </c>
      <c r="F48" s="18">
        <f t="shared" si="8"/>
        <v>5.3467000835421885</v>
      </c>
      <c r="G48" s="19">
        <f t="shared" si="8"/>
        <v>94.653299916457811</v>
      </c>
    </row>
    <row r="49" spans="2:7">
      <c r="B49" s="4" t="s">
        <v>16</v>
      </c>
      <c r="C49" s="15">
        <v>80</v>
      </c>
      <c r="D49" s="16">
        <v>1629</v>
      </c>
      <c r="E49" s="17">
        <v>1709</v>
      </c>
      <c r="F49" s="18">
        <f t="shared" si="8"/>
        <v>4.681100058513751</v>
      </c>
      <c r="G49" s="19">
        <f t="shared" si="8"/>
        <v>95.318899941486251</v>
      </c>
    </row>
    <row r="50" spans="2:7">
      <c r="B50" s="5" t="s">
        <v>43</v>
      </c>
      <c r="C50" s="20">
        <v>634</v>
      </c>
      <c r="D50" s="21">
        <v>4281</v>
      </c>
      <c r="E50" s="22">
        <v>4915</v>
      </c>
      <c r="F50" s="23">
        <f t="shared" si="8"/>
        <v>12.899287894201425</v>
      </c>
      <c r="G50" s="19">
        <f t="shared" si="8"/>
        <v>87.100712105798578</v>
      </c>
    </row>
    <row r="51" spans="2:7">
      <c r="B51" s="6"/>
      <c r="C51" s="176" t="s">
        <v>35</v>
      </c>
      <c r="D51" s="177"/>
      <c r="E51" s="177"/>
      <c r="F51" s="177"/>
      <c r="G51" s="178"/>
    </row>
    <row r="52" spans="2:7">
      <c r="B52" s="4" t="s">
        <v>14</v>
      </c>
      <c r="C52" s="15">
        <v>471</v>
      </c>
      <c r="D52" s="16">
        <v>2506</v>
      </c>
      <c r="E52" s="17">
        <v>2977</v>
      </c>
      <c r="F52" s="18">
        <f t="shared" ref="F52:G55" si="9">C52/$E52*100</f>
        <v>15.821296607322807</v>
      </c>
      <c r="G52" s="19">
        <f t="shared" si="9"/>
        <v>84.178703392677193</v>
      </c>
    </row>
    <row r="53" spans="2:7">
      <c r="B53" s="4" t="s">
        <v>15</v>
      </c>
      <c r="C53" s="15" t="s">
        <v>28</v>
      </c>
      <c r="D53" s="16" t="s">
        <v>28</v>
      </c>
      <c r="E53" s="17">
        <v>4466</v>
      </c>
      <c r="F53" s="18" t="s">
        <v>28</v>
      </c>
      <c r="G53" s="19" t="s">
        <v>28</v>
      </c>
    </row>
    <row r="54" spans="2:7">
      <c r="B54" s="4" t="s">
        <v>16</v>
      </c>
      <c r="C54" s="15" t="s">
        <v>28</v>
      </c>
      <c r="D54" s="16" t="s">
        <v>28</v>
      </c>
      <c r="E54" s="17">
        <v>2719</v>
      </c>
      <c r="F54" s="18" t="s">
        <v>28</v>
      </c>
      <c r="G54" s="19" t="s">
        <v>28</v>
      </c>
    </row>
    <row r="55" spans="2:7">
      <c r="B55" s="5" t="s">
        <v>43</v>
      </c>
      <c r="C55" s="20">
        <v>841</v>
      </c>
      <c r="D55" s="21">
        <v>9321</v>
      </c>
      <c r="E55" s="22">
        <v>10162</v>
      </c>
      <c r="F55" s="23">
        <f t="shared" si="9"/>
        <v>8.2759299350521545</v>
      </c>
      <c r="G55" s="19">
        <f t="shared" si="9"/>
        <v>91.724070064947853</v>
      </c>
    </row>
    <row r="56" spans="2:7">
      <c r="B56" s="6"/>
      <c r="C56" s="176" t="s">
        <v>7</v>
      </c>
      <c r="D56" s="177"/>
      <c r="E56" s="177"/>
      <c r="F56" s="177"/>
      <c r="G56" s="178"/>
    </row>
    <row r="57" spans="2:7">
      <c r="B57" s="4" t="s">
        <v>14</v>
      </c>
      <c r="C57" s="15">
        <v>79</v>
      </c>
      <c r="D57" s="16">
        <v>617</v>
      </c>
      <c r="E57" s="17">
        <v>696</v>
      </c>
      <c r="F57" s="18">
        <f t="shared" ref="F57:G60" si="10">C57/$E57*100</f>
        <v>11.350574712643677</v>
      </c>
      <c r="G57" s="19">
        <f t="shared" si="10"/>
        <v>88.649425287356323</v>
      </c>
    </row>
    <row r="58" spans="2:7">
      <c r="B58" s="4" t="s">
        <v>15</v>
      </c>
      <c r="C58" s="15" t="s">
        <v>28</v>
      </c>
      <c r="D58" s="16" t="s">
        <v>28</v>
      </c>
      <c r="E58" s="17">
        <v>918</v>
      </c>
      <c r="F58" s="18" t="s">
        <v>28</v>
      </c>
      <c r="G58" s="19" t="s">
        <v>28</v>
      </c>
    </row>
    <row r="59" spans="2:7">
      <c r="B59" s="4" t="s">
        <v>16</v>
      </c>
      <c r="C59" s="15" t="s">
        <v>28</v>
      </c>
      <c r="D59" s="16" t="s">
        <v>28</v>
      </c>
      <c r="E59" s="17">
        <v>843</v>
      </c>
      <c r="F59" s="18" t="s">
        <v>28</v>
      </c>
      <c r="G59" s="19" t="s">
        <v>28</v>
      </c>
    </row>
    <row r="60" spans="2:7">
      <c r="B60" s="5" t="s">
        <v>43</v>
      </c>
      <c r="C60" s="20">
        <v>187</v>
      </c>
      <c r="D60" s="21">
        <v>2270</v>
      </c>
      <c r="E60" s="22">
        <v>2457</v>
      </c>
      <c r="F60" s="23">
        <f t="shared" si="10"/>
        <v>7.6109076109076108</v>
      </c>
      <c r="G60" s="19">
        <f t="shared" si="10"/>
        <v>92.389092389092383</v>
      </c>
    </row>
    <row r="61" spans="2:7">
      <c r="B61" s="4"/>
      <c r="C61" s="176" t="s">
        <v>8</v>
      </c>
      <c r="D61" s="177"/>
      <c r="E61" s="177"/>
      <c r="F61" s="177"/>
      <c r="G61" s="178"/>
    </row>
    <row r="62" spans="2:7">
      <c r="B62" s="4" t="s">
        <v>14</v>
      </c>
      <c r="C62" s="15" t="s">
        <v>28</v>
      </c>
      <c r="D62" s="16" t="s">
        <v>28</v>
      </c>
      <c r="E62" s="17" t="s">
        <v>28</v>
      </c>
      <c r="F62" s="18" t="s">
        <v>28</v>
      </c>
      <c r="G62" s="19" t="s">
        <v>28</v>
      </c>
    </row>
    <row r="63" spans="2:7">
      <c r="B63" s="4" t="s">
        <v>15</v>
      </c>
      <c r="C63" s="15" t="s">
        <v>28</v>
      </c>
      <c r="D63" s="16" t="s">
        <v>28</v>
      </c>
      <c r="E63" s="17" t="s">
        <v>28</v>
      </c>
      <c r="F63" s="18" t="s">
        <v>28</v>
      </c>
      <c r="G63" s="19" t="s">
        <v>28</v>
      </c>
    </row>
    <row r="64" spans="2:7">
      <c r="B64" s="4" t="s">
        <v>16</v>
      </c>
      <c r="C64" s="15" t="s">
        <v>28</v>
      </c>
      <c r="D64" s="16" t="s">
        <v>28</v>
      </c>
      <c r="E64" s="17">
        <v>204</v>
      </c>
      <c r="F64" s="18" t="s">
        <v>28</v>
      </c>
      <c r="G64" s="19" t="s">
        <v>28</v>
      </c>
    </row>
    <row r="65" spans="2:7">
      <c r="B65" s="5" t="s">
        <v>43</v>
      </c>
      <c r="C65" s="15">
        <v>35</v>
      </c>
      <c r="D65" s="16">
        <v>429</v>
      </c>
      <c r="E65" s="17">
        <v>464</v>
      </c>
      <c r="F65" s="18">
        <f t="shared" ref="F65:G65" si="11">C65/$E65*100</f>
        <v>7.5431034482758621</v>
      </c>
      <c r="G65" s="19">
        <f t="shared" si="11"/>
        <v>92.456896551724128</v>
      </c>
    </row>
    <row r="66" spans="2:7">
      <c r="B66" s="4"/>
      <c r="C66" s="176" t="s">
        <v>9</v>
      </c>
      <c r="D66" s="177"/>
      <c r="E66" s="177"/>
      <c r="F66" s="177"/>
      <c r="G66" s="178"/>
    </row>
    <row r="67" spans="2:7">
      <c r="B67" s="4" t="s">
        <v>14</v>
      </c>
      <c r="C67" s="27">
        <v>53</v>
      </c>
      <c r="D67" s="47">
        <v>390</v>
      </c>
      <c r="E67" s="28">
        <v>443</v>
      </c>
      <c r="F67" s="19">
        <f t="shared" ref="F67:G70" si="12">C67/$E67*100</f>
        <v>11.963882618510159</v>
      </c>
      <c r="G67" s="19">
        <f t="shared" si="12"/>
        <v>88.036117381489845</v>
      </c>
    </row>
    <row r="68" spans="2:7">
      <c r="B68" s="4" t="s">
        <v>15</v>
      </c>
      <c r="C68" s="15">
        <v>24</v>
      </c>
      <c r="D68" s="16">
        <v>606</v>
      </c>
      <c r="E68" s="17">
        <v>630</v>
      </c>
      <c r="F68" s="18">
        <f t="shared" si="12"/>
        <v>3.8095238095238098</v>
      </c>
      <c r="G68" s="19">
        <f t="shared" si="12"/>
        <v>96.19047619047619</v>
      </c>
    </row>
    <row r="69" spans="2:7">
      <c r="B69" s="4" t="s">
        <v>16</v>
      </c>
      <c r="C69" s="15">
        <v>29</v>
      </c>
      <c r="D69" s="16">
        <v>1239</v>
      </c>
      <c r="E69" s="17">
        <v>1268</v>
      </c>
      <c r="F69" s="18">
        <f t="shared" si="12"/>
        <v>2.2870662460567823</v>
      </c>
      <c r="G69" s="19">
        <f t="shared" si="12"/>
        <v>97.712933753943219</v>
      </c>
    </row>
    <row r="70" spans="2:7">
      <c r="B70" s="5" t="s">
        <v>43</v>
      </c>
      <c r="C70" s="20">
        <v>106</v>
      </c>
      <c r="D70" s="21">
        <v>2235</v>
      </c>
      <c r="E70" s="22">
        <v>2341</v>
      </c>
      <c r="F70" s="23">
        <f t="shared" si="12"/>
        <v>4.5279794959419046</v>
      </c>
      <c r="G70" s="23">
        <f t="shared" si="12"/>
        <v>95.472020504058094</v>
      </c>
    </row>
    <row r="71" spans="2:7">
      <c r="B71" s="4"/>
      <c r="C71" s="170" t="s">
        <v>31</v>
      </c>
      <c r="D71" s="171"/>
      <c r="E71" s="171"/>
      <c r="F71" s="171"/>
      <c r="G71" s="172"/>
    </row>
    <row r="72" spans="2:7">
      <c r="B72" s="7" t="s">
        <v>14</v>
      </c>
      <c r="C72" s="27">
        <v>18</v>
      </c>
      <c r="D72" s="32">
        <v>397</v>
      </c>
      <c r="E72" s="34">
        <v>415</v>
      </c>
      <c r="F72" s="35">
        <f t="shared" ref="F72:G75" si="13">C72/$E72*100</f>
        <v>4.3373493975903612</v>
      </c>
      <c r="G72" s="18">
        <f t="shared" si="13"/>
        <v>95.662650602409641</v>
      </c>
    </row>
    <row r="73" spans="2:7">
      <c r="B73" s="7" t="s">
        <v>15</v>
      </c>
      <c r="C73" s="27">
        <v>15</v>
      </c>
      <c r="D73" s="36">
        <v>398</v>
      </c>
      <c r="E73" s="17">
        <v>413</v>
      </c>
      <c r="F73" s="18">
        <f t="shared" si="13"/>
        <v>3.6319612590799029</v>
      </c>
      <c r="G73" s="19">
        <f t="shared" si="13"/>
        <v>96.368038740920099</v>
      </c>
    </row>
    <row r="74" spans="2:7">
      <c r="B74" s="4" t="s">
        <v>16</v>
      </c>
      <c r="C74" s="15">
        <v>11</v>
      </c>
      <c r="D74" s="16">
        <v>579</v>
      </c>
      <c r="E74" s="17">
        <v>590</v>
      </c>
      <c r="F74" s="18">
        <f t="shared" si="13"/>
        <v>1.8644067796610171</v>
      </c>
      <c r="G74" s="19">
        <f t="shared" si="13"/>
        <v>98.135593220338976</v>
      </c>
    </row>
    <row r="75" spans="2:7">
      <c r="B75" s="5" t="s">
        <v>17</v>
      </c>
      <c r="C75" s="20">
        <v>44</v>
      </c>
      <c r="D75" s="21">
        <v>1374</v>
      </c>
      <c r="E75" s="22">
        <v>1418</v>
      </c>
      <c r="F75" s="23">
        <f t="shared" si="13"/>
        <v>3.1029619181946404</v>
      </c>
      <c r="G75" s="19">
        <f t="shared" si="13"/>
        <v>96.897038081805363</v>
      </c>
    </row>
    <row r="76" spans="2:7">
      <c r="B76" s="8"/>
      <c r="C76" s="173" t="s">
        <v>32</v>
      </c>
      <c r="D76" s="174"/>
      <c r="E76" s="174"/>
      <c r="F76" s="174"/>
      <c r="G76" s="175"/>
    </row>
    <row r="77" spans="2:7">
      <c r="B77" s="9" t="s">
        <v>14</v>
      </c>
      <c r="C77" s="37" t="s">
        <v>28</v>
      </c>
      <c r="D77" s="38" t="s">
        <v>28</v>
      </c>
      <c r="E77" s="39">
        <v>669</v>
      </c>
      <c r="F77" s="18" t="s">
        <v>28</v>
      </c>
      <c r="G77" s="19" t="s">
        <v>28</v>
      </c>
    </row>
    <row r="78" spans="2:7">
      <c r="B78" s="4" t="s">
        <v>15</v>
      </c>
      <c r="C78" s="15">
        <v>31</v>
      </c>
      <c r="D78" s="16">
        <v>501</v>
      </c>
      <c r="E78" s="17">
        <v>532</v>
      </c>
      <c r="F78" s="18">
        <f t="shared" ref="F78:G80" si="14">C78/$E78*100</f>
        <v>5.8270676691729317</v>
      </c>
      <c r="G78" s="19">
        <f t="shared" si="14"/>
        <v>94.172932330827066</v>
      </c>
    </row>
    <row r="79" spans="2:7">
      <c r="B79" s="4" t="s">
        <v>16</v>
      </c>
      <c r="C79" s="15" t="s">
        <v>28</v>
      </c>
      <c r="D79" s="16" t="s">
        <v>28</v>
      </c>
      <c r="E79" s="17">
        <v>567</v>
      </c>
      <c r="F79" s="18" t="s">
        <v>28</v>
      </c>
      <c r="G79" s="19" t="s">
        <v>28</v>
      </c>
    </row>
    <row r="80" spans="2:7">
      <c r="B80" s="5" t="s">
        <v>43</v>
      </c>
      <c r="C80" s="20">
        <v>193</v>
      </c>
      <c r="D80" s="21">
        <v>1575</v>
      </c>
      <c r="E80" s="22">
        <v>1768</v>
      </c>
      <c r="F80" s="23">
        <f t="shared" si="14"/>
        <v>10.916289592760181</v>
      </c>
      <c r="G80" s="19">
        <f t="shared" si="14"/>
        <v>89.08371040723982</v>
      </c>
    </row>
    <row r="81" spans="2:7">
      <c r="B81" s="6"/>
      <c r="C81" s="176" t="s">
        <v>19</v>
      </c>
      <c r="D81" s="177"/>
      <c r="E81" s="177"/>
      <c r="F81" s="177"/>
      <c r="G81" s="178"/>
    </row>
    <row r="82" spans="2:7">
      <c r="B82" s="4" t="s">
        <v>14</v>
      </c>
      <c r="C82" s="15">
        <v>4</v>
      </c>
      <c r="D82" s="16">
        <v>442</v>
      </c>
      <c r="E82" s="17">
        <v>446</v>
      </c>
      <c r="F82" s="18">
        <f>C82/E82*100</f>
        <v>0.89686098654708524</v>
      </c>
      <c r="G82" s="19">
        <f>D82/E82*100</f>
        <v>99.103139013452918</v>
      </c>
    </row>
    <row r="83" spans="2:7">
      <c r="B83" s="4" t="s">
        <v>15</v>
      </c>
      <c r="C83" s="15" t="s">
        <v>28</v>
      </c>
      <c r="D83" s="16">
        <v>416</v>
      </c>
      <c r="E83" s="17">
        <v>416</v>
      </c>
      <c r="F83" s="18" t="s">
        <v>28</v>
      </c>
      <c r="G83" s="19">
        <f t="shared" ref="G83:G85" si="15">D83/E83*100</f>
        <v>100</v>
      </c>
    </row>
    <row r="84" spans="2:7">
      <c r="B84" s="4" t="s">
        <v>16</v>
      </c>
      <c r="C84" s="15">
        <v>3</v>
      </c>
      <c r="D84" s="16">
        <v>463</v>
      </c>
      <c r="E84" s="17">
        <v>466</v>
      </c>
      <c r="F84" s="18">
        <f t="shared" ref="F84:F85" si="16">C84/$E84*100</f>
        <v>0.64377682403433478</v>
      </c>
      <c r="G84" s="19">
        <f t="shared" si="15"/>
        <v>99.356223175965667</v>
      </c>
    </row>
    <row r="85" spans="2:7">
      <c r="B85" s="5" t="s">
        <v>43</v>
      </c>
      <c r="C85" s="20">
        <v>7</v>
      </c>
      <c r="D85" s="21">
        <v>1321</v>
      </c>
      <c r="E85" s="22">
        <v>1328</v>
      </c>
      <c r="F85" s="23">
        <f t="shared" si="16"/>
        <v>0.52710843373493976</v>
      </c>
      <c r="G85" s="19">
        <f t="shared" si="15"/>
        <v>99.472891566265062</v>
      </c>
    </row>
    <row r="86" spans="2:7">
      <c r="B86" s="6"/>
      <c r="C86" s="179" t="s">
        <v>60</v>
      </c>
      <c r="D86" s="180"/>
      <c r="E86" s="180"/>
      <c r="F86" s="180"/>
      <c r="G86" s="181"/>
    </row>
    <row r="87" spans="2:7">
      <c r="B87" s="4" t="s">
        <v>14</v>
      </c>
      <c r="C87" s="27">
        <f>SUM(C82,C72,C67,C42,C22,C17)</f>
        <v>620</v>
      </c>
      <c r="D87" s="27">
        <f>SUM(D82,D72,D67,D42,D22,D17)</f>
        <v>2471</v>
      </c>
      <c r="E87" s="27">
        <f>SUM(C87:D87)</f>
        <v>3091</v>
      </c>
      <c r="F87" s="18">
        <f t="shared" ref="F87:G90" si="17">C87/$E87*100</f>
        <v>20.058233581365254</v>
      </c>
      <c r="G87" s="19">
        <f t="shared" si="17"/>
        <v>79.941766418634742</v>
      </c>
    </row>
    <row r="88" spans="2:7">
      <c r="B88" s="4" t="s">
        <v>15</v>
      </c>
      <c r="C88" s="27">
        <f>SUM(C83,C73,C68,C43,C23,C18)</f>
        <v>78</v>
      </c>
      <c r="D88" s="27">
        <f t="shared" ref="D88" si="18">SUM(D83,D73,D68,D43,D23,D18)</f>
        <v>2251</v>
      </c>
      <c r="E88" s="27">
        <f>SUM(C88:D88)</f>
        <v>2329</v>
      </c>
      <c r="F88" s="18">
        <f t="shared" si="17"/>
        <v>3.3490768570201808</v>
      </c>
      <c r="G88" s="19">
        <f t="shared" si="17"/>
        <v>96.650923142979821</v>
      </c>
    </row>
    <row r="89" spans="2:7">
      <c r="B89" s="4" t="s">
        <v>16</v>
      </c>
      <c r="C89" s="27">
        <f>SUM(C84,C74,C69,C44,C24,C19)</f>
        <v>107</v>
      </c>
      <c r="D89" s="27">
        <f>SUM(D84,D74,D69,D44,D24,D19)</f>
        <v>4117</v>
      </c>
      <c r="E89" s="27">
        <f>SUM(C89:D89)</f>
        <v>4224</v>
      </c>
      <c r="F89" s="18">
        <f>C89/$E89*100</f>
        <v>2.5331439393939394</v>
      </c>
      <c r="G89" s="19">
        <f t="shared" si="17"/>
        <v>97.466856060606062</v>
      </c>
    </row>
    <row r="90" spans="2:7">
      <c r="B90" s="5" t="s">
        <v>43</v>
      </c>
      <c r="C90" s="27">
        <f>SUM(C85,C75,C70,C45,C25,C20)</f>
        <v>833</v>
      </c>
      <c r="D90" s="27">
        <f t="shared" ref="D90" si="19">SUM(D85,D75,D70,D45,D25,D20)</f>
        <v>9337</v>
      </c>
      <c r="E90" s="27">
        <f>SUM(C90:D90)</f>
        <v>10170</v>
      </c>
      <c r="F90" s="23">
        <f t="shared" si="17"/>
        <v>8.1907571288102261</v>
      </c>
      <c r="G90" s="19">
        <f t="shared" si="17"/>
        <v>91.809242871189781</v>
      </c>
    </row>
    <row r="91" spans="2:7">
      <c r="B91" s="6"/>
      <c r="C91" s="179" t="s">
        <v>61</v>
      </c>
      <c r="D91" s="180"/>
      <c r="E91" s="180"/>
      <c r="F91" s="180"/>
      <c r="G91" s="181"/>
    </row>
    <row r="92" spans="2:7">
      <c r="B92" s="4" t="s">
        <v>14</v>
      </c>
      <c r="C92" s="31">
        <f>SUM(C7,C12,C27,C32,C37,C47,C52,C57,C62,C77)</f>
        <v>2395</v>
      </c>
      <c r="D92" s="31">
        <f>SUM(D7,D12,D27,D32,D37,D47,D52,D57,D62,D77)</f>
        <v>12272</v>
      </c>
      <c r="E92" s="31">
        <f>SUM(C92:D92)</f>
        <v>14667</v>
      </c>
      <c r="F92" s="18">
        <f t="shared" ref="F92:G95" si="20">C92/$E92*100</f>
        <v>16.329174336946888</v>
      </c>
      <c r="G92" s="19">
        <f t="shared" si="20"/>
        <v>83.670825663053122</v>
      </c>
    </row>
    <row r="93" spans="2:7">
      <c r="B93" s="4" t="s">
        <v>15</v>
      </c>
      <c r="C93" s="31">
        <f t="shared" ref="C93:D95" si="21">SUM(C8,C13,C28,C33,C38,C48,C53,C58,C63,C78)</f>
        <v>276</v>
      </c>
      <c r="D93" s="31">
        <f t="shared" si="21"/>
        <v>5447</v>
      </c>
      <c r="E93" s="31">
        <f>SUM(C93:D93)</f>
        <v>5723</v>
      </c>
      <c r="F93" s="18">
        <f t="shared" si="20"/>
        <v>4.822645465664861</v>
      </c>
      <c r="G93" s="19">
        <f t="shared" si="20"/>
        <v>95.177354534335137</v>
      </c>
    </row>
    <row r="94" spans="2:7">
      <c r="B94" s="4" t="s">
        <v>16</v>
      </c>
      <c r="C94" s="31">
        <f t="shared" si="21"/>
        <v>212</v>
      </c>
      <c r="D94" s="31">
        <f t="shared" si="21"/>
        <v>5581</v>
      </c>
      <c r="E94" s="31">
        <f>SUM(C94:D94)</f>
        <v>5793</v>
      </c>
      <c r="F94" s="18">
        <f t="shared" si="20"/>
        <v>3.6595891593302259</v>
      </c>
      <c r="G94" s="19">
        <f t="shared" si="20"/>
        <v>96.340410840669776</v>
      </c>
    </row>
    <row r="95" spans="2:7">
      <c r="B95" s="5" t="s">
        <v>43</v>
      </c>
      <c r="C95" s="40">
        <f t="shared" si="21"/>
        <v>4133</v>
      </c>
      <c r="D95" s="40">
        <f t="shared" si="21"/>
        <v>38567</v>
      </c>
      <c r="E95" s="40">
        <f>SUM(C95:D95)</f>
        <v>42700</v>
      </c>
      <c r="F95" s="23">
        <f t="shared" si="20"/>
        <v>9.6791569086651048</v>
      </c>
      <c r="G95" s="23">
        <f t="shared" si="20"/>
        <v>90.320843091334893</v>
      </c>
    </row>
    <row r="96" spans="2:7">
      <c r="B96" s="7"/>
      <c r="C96" s="200" t="s">
        <v>24</v>
      </c>
      <c r="D96" s="201"/>
      <c r="E96" s="201"/>
      <c r="F96" s="201"/>
      <c r="G96" s="202"/>
    </row>
    <row r="97" spans="2:10">
      <c r="B97" s="4" t="s">
        <v>14</v>
      </c>
      <c r="C97" s="41">
        <v>3376</v>
      </c>
      <c r="D97" s="41">
        <v>15968</v>
      </c>
      <c r="E97" s="41">
        <v>19344</v>
      </c>
      <c r="F97" s="42">
        <f t="shared" ref="F97:G100" si="22">C97/$E97*100</f>
        <v>17.452440033085196</v>
      </c>
      <c r="G97" s="43">
        <f t="shared" si="22"/>
        <v>82.547559966914804</v>
      </c>
      <c r="H97" s="50"/>
      <c r="I97" s="50"/>
      <c r="J97" s="50"/>
    </row>
    <row r="98" spans="2:10">
      <c r="B98" s="4" t="s">
        <v>15</v>
      </c>
      <c r="C98" s="41">
        <v>1033</v>
      </c>
      <c r="D98" s="41">
        <v>16082</v>
      </c>
      <c r="E98" s="41">
        <v>17115</v>
      </c>
      <c r="F98" s="42">
        <f t="shared" si="22"/>
        <v>6.0356412503651766</v>
      </c>
      <c r="G98" s="43">
        <f t="shared" si="22"/>
        <v>93.964358749634826</v>
      </c>
      <c r="H98" s="50"/>
      <c r="I98" s="50"/>
      <c r="J98" s="50"/>
    </row>
    <row r="99" spans="2:10">
      <c r="B99" s="4" t="s">
        <v>16</v>
      </c>
      <c r="C99" s="41">
        <v>557</v>
      </c>
      <c r="D99" s="41">
        <v>15854</v>
      </c>
      <c r="E99" s="41">
        <v>16411</v>
      </c>
      <c r="F99" s="42">
        <f t="shared" si="22"/>
        <v>3.3940649564316616</v>
      </c>
      <c r="G99" s="43">
        <f t="shared" si="22"/>
        <v>96.605935043568337</v>
      </c>
      <c r="H99" s="50"/>
      <c r="I99" s="50"/>
      <c r="J99" s="50"/>
    </row>
    <row r="100" spans="2:10">
      <c r="B100" s="5" t="s">
        <v>43</v>
      </c>
      <c r="C100" s="44">
        <v>4966</v>
      </c>
      <c r="D100" s="44">
        <v>47904</v>
      </c>
      <c r="E100" s="44">
        <v>52870</v>
      </c>
      <c r="F100" s="45">
        <f t="shared" si="22"/>
        <v>9.3928503877435219</v>
      </c>
      <c r="G100" s="45">
        <f t="shared" si="22"/>
        <v>90.607149612256478</v>
      </c>
      <c r="H100" s="50"/>
      <c r="I100" s="50"/>
      <c r="J100" s="50"/>
    </row>
    <row r="101" spans="2:10">
      <c r="B101" s="197" t="s">
        <v>46</v>
      </c>
      <c r="C101" s="197"/>
      <c r="D101" s="197"/>
      <c r="E101" s="197"/>
      <c r="F101" s="197"/>
      <c r="G101" s="197"/>
    </row>
    <row r="102" spans="2:10" ht="42" customHeight="1">
      <c r="B102" s="208" t="s">
        <v>20</v>
      </c>
      <c r="C102" s="208"/>
      <c r="D102" s="208"/>
      <c r="E102" s="208"/>
      <c r="F102" s="208"/>
      <c r="G102" s="208"/>
    </row>
    <row r="103" spans="2:10" ht="32.4" customHeight="1">
      <c r="B103" s="199" t="s">
        <v>36</v>
      </c>
      <c r="C103" s="199"/>
      <c r="D103" s="199"/>
      <c r="E103" s="199"/>
      <c r="F103" s="199"/>
      <c r="G103" s="199"/>
    </row>
    <row r="104" spans="2:10">
      <c r="B104" s="204" t="s">
        <v>62</v>
      </c>
      <c r="C104" s="204"/>
      <c r="D104" s="204"/>
      <c r="E104" s="204"/>
      <c r="F104" s="204"/>
      <c r="G104" s="204"/>
    </row>
    <row r="105" spans="2:10" ht="45" customHeight="1">
      <c r="B105" s="208" t="s">
        <v>38</v>
      </c>
      <c r="C105" s="208"/>
      <c r="D105" s="208"/>
      <c r="E105" s="208"/>
      <c r="F105" s="208"/>
      <c r="G105" s="208"/>
    </row>
  </sheetData>
  <mergeCells count="29">
    <mergeCell ref="C36:G36"/>
    <mergeCell ref="B2:G2"/>
    <mergeCell ref="B3:B5"/>
    <mergeCell ref="C3:G3"/>
    <mergeCell ref="C5:E5"/>
    <mergeCell ref="F5:G5"/>
    <mergeCell ref="C6:G6"/>
    <mergeCell ref="C11:G11"/>
    <mergeCell ref="C16:G16"/>
    <mergeCell ref="C21:G21"/>
    <mergeCell ref="C26:G26"/>
    <mergeCell ref="C31:G31"/>
    <mergeCell ref="C96:G96"/>
    <mergeCell ref="C41:G41"/>
    <mergeCell ref="C46:G46"/>
    <mergeCell ref="C51:G51"/>
    <mergeCell ref="C56:G56"/>
    <mergeCell ref="C61:G61"/>
    <mergeCell ref="C66:G66"/>
    <mergeCell ref="C71:G71"/>
    <mergeCell ref="C76:G76"/>
    <mergeCell ref="C81:G81"/>
    <mergeCell ref="C86:G86"/>
    <mergeCell ref="C91:G91"/>
    <mergeCell ref="B101:G101"/>
    <mergeCell ref="B102:G102"/>
    <mergeCell ref="B103:G103"/>
    <mergeCell ref="B104:G104"/>
    <mergeCell ref="B105:G105"/>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104"/>
  <sheetViews>
    <sheetView workbookViewId="0">
      <selection activeCell="B2" sqref="B2:G2"/>
    </sheetView>
  </sheetViews>
  <sheetFormatPr baseColWidth="10" defaultRowHeight="15.6"/>
  <cols>
    <col min="2" max="2" width="15" customWidth="1"/>
    <col min="3" max="17" width="15.8984375" customWidth="1"/>
    <col min="18" max="20" width="12.8984375" customWidth="1"/>
  </cols>
  <sheetData>
    <row r="2" spans="2:17" ht="30.9" customHeight="1">
      <c r="B2" s="185" t="s">
        <v>52</v>
      </c>
      <c r="C2" s="185"/>
      <c r="D2" s="185"/>
      <c r="E2" s="185"/>
      <c r="F2" s="185"/>
      <c r="G2" s="185"/>
      <c r="H2" s="2"/>
      <c r="I2" s="2"/>
      <c r="J2" s="2"/>
      <c r="K2" s="2"/>
      <c r="L2" s="2"/>
      <c r="M2" s="2"/>
      <c r="N2" s="2"/>
      <c r="O2" s="2"/>
      <c r="P2" s="2"/>
      <c r="Q2" s="2"/>
    </row>
    <row r="3" spans="2:17" ht="15.75" customHeight="1">
      <c r="B3" s="186" t="s">
        <v>22</v>
      </c>
      <c r="C3" s="189" t="s">
        <v>50</v>
      </c>
      <c r="D3" s="190"/>
      <c r="E3" s="190"/>
      <c r="F3" s="190"/>
      <c r="G3" s="191"/>
      <c r="H3" s="1"/>
      <c r="I3" s="1"/>
      <c r="J3" s="1"/>
      <c r="K3" s="1"/>
      <c r="L3" s="1"/>
      <c r="M3" s="1"/>
    </row>
    <row r="4" spans="2:17" ht="48" customHeight="1">
      <c r="B4" s="187"/>
      <c r="C4" s="10" t="s">
        <v>11</v>
      </c>
      <c r="D4" s="11" t="s">
        <v>12</v>
      </c>
      <c r="E4" s="12" t="s">
        <v>13</v>
      </c>
      <c r="F4" s="13" t="s">
        <v>11</v>
      </c>
      <c r="G4" s="14" t="s">
        <v>12</v>
      </c>
      <c r="H4" s="1"/>
      <c r="I4" s="1"/>
      <c r="J4" s="1"/>
      <c r="K4" s="1"/>
      <c r="L4" s="1"/>
      <c r="M4" s="1"/>
    </row>
    <row r="5" spans="2:17" ht="18.899999999999999" customHeight="1">
      <c r="B5" s="188"/>
      <c r="C5" s="192" t="s">
        <v>0</v>
      </c>
      <c r="D5" s="193"/>
      <c r="E5" s="194"/>
      <c r="F5" s="195" t="s">
        <v>10</v>
      </c>
      <c r="G5" s="196"/>
      <c r="H5" s="1"/>
      <c r="I5" s="1"/>
      <c r="J5" s="1"/>
      <c r="K5" s="1"/>
      <c r="L5" s="1"/>
      <c r="M5" s="1"/>
    </row>
    <row r="6" spans="2:17">
      <c r="B6" s="3"/>
      <c r="C6" s="176" t="s">
        <v>34</v>
      </c>
      <c r="D6" s="177"/>
      <c r="E6" s="177"/>
      <c r="F6" s="177"/>
      <c r="G6" s="178"/>
      <c r="H6" s="1"/>
      <c r="I6" s="1"/>
      <c r="J6" s="1"/>
      <c r="K6" s="1"/>
      <c r="L6" s="1"/>
      <c r="M6" s="1"/>
    </row>
    <row r="7" spans="2:17">
      <c r="B7" s="4" t="s">
        <v>14</v>
      </c>
      <c r="C7" s="15">
        <v>746</v>
      </c>
      <c r="D7" s="16">
        <v>3785</v>
      </c>
      <c r="E7" s="17">
        <v>4531</v>
      </c>
      <c r="F7" s="18">
        <v>16.464356654160227</v>
      </c>
      <c r="G7" s="19">
        <v>83.535643345839773</v>
      </c>
      <c r="H7" s="1"/>
      <c r="I7" s="1"/>
      <c r="J7" s="1"/>
      <c r="K7" s="1"/>
      <c r="L7" s="1"/>
      <c r="M7" s="1"/>
    </row>
    <row r="8" spans="2:17">
      <c r="B8" s="4" t="s">
        <v>15</v>
      </c>
      <c r="C8" s="15">
        <v>287</v>
      </c>
      <c r="D8" s="16">
        <v>2609</v>
      </c>
      <c r="E8" s="17">
        <v>2896</v>
      </c>
      <c r="F8" s="18">
        <v>9.9102209944751394</v>
      </c>
      <c r="G8" s="19">
        <v>90.089779005524861</v>
      </c>
      <c r="H8" s="1"/>
      <c r="I8" s="1"/>
      <c r="J8" s="1"/>
      <c r="K8" s="1"/>
      <c r="L8" s="1"/>
      <c r="M8" s="1"/>
    </row>
    <row r="9" spans="2:17">
      <c r="B9" s="4" t="s">
        <v>16</v>
      </c>
      <c r="C9" s="15">
        <v>58</v>
      </c>
      <c r="D9" s="16">
        <v>1430</v>
      </c>
      <c r="E9" s="17">
        <v>1488</v>
      </c>
      <c r="F9" s="18">
        <v>3.8978494623655915</v>
      </c>
      <c r="G9" s="19">
        <v>96.102150537634415</v>
      </c>
      <c r="H9" s="1"/>
      <c r="I9" s="1"/>
      <c r="J9" s="1"/>
      <c r="K9" s="1"/>
      <c r="L9" s="1"/>
      <c r="M9" s="1"/>
    </row>
    <row r="10" spans="2:17">
      <c r="B10" s="5" t="s">
        <v>17</v>
      </c>
      <c r="C10" s="20">
        <v>1091</v>
      </c>
      <c r="D10" s="21">
        <v>7824</v>
      </c>
      <c r="E10" s="22">
        <v>8915</v>
      </c>
      <c r="F10" s="23">
        <v>12.23780145821649</v>
      </c>
      <c r="G10" s="19">
        <v>87.762198541783505</v>
      </c>
      <c r="H10" s="1"/>
      <c r="I10" s="1"/>
      <c r="J10" s="1"/>
      <c r="K10" s="1"/>
      <c r="L10" s="1"/>
      <c r="M10" s="1"/>
    </row>
    <row r="11" spans="2:17">
      <c r="B11" s="6"/>
      <c r="C11" s="176" t="s">
        <v>1</v>
      </c>
      <c r="D11" s="177"/>
      <c r="E11" s="177"/>
      <c r="F11" s="177"/>
      <c r="G11" s="178"/>
      <c r="H11" s="1"/>
      <c r="I11" s="1"/>
      <c r="J11" s="1"/>
      <c r="K11" s="1"/>
      <c r="L11" s="1"/>
      <c r="M11" s="1"/>
    </row>
    <row r="12" spans="2:17">
      <c r="B12" s="4" t="s">
        <v>14</v>
      </c>
      <c r="C12" s="15">
        <v>363</v>
      </c>
      <c r="D12" s="16">
        <v>3286</v>
      </c>
      <c r="E12" s="17">
        <v>3649</v>
      </c>
      <c r="F12" s="18">
        <v>9.9479309399835572</v>
      </c>
      <c r="G12" s="19">
        <v>90.052069060016436</v>
      </c>
      <c r="H12" s="1"/>
      <c r="I12" s="1"/>
      <c r="J12" s="1"/>
      <c r="K12" s="1"/>
      <c r="L12" s="1"/>
      <c r="M12" s="1"/>
    </row>
    <row r="13" spans="2:17">
      <c r="B13" s="4" t="s">
        <v>15</v>
      </c>
      <c r="C13" s="15">
        <v>68</v>
      </c>
      <c r="D13" s="16">
        <v>3055</v>
      </c>
      <c r="E13" s="17">
        <v>3123</v>
      </c>
      <c r="F13" s="18">
        <v>2.1773935318603903</v>
      </c>
      <c r="G13" s="19">
        <v>97.822606468139611</v>
      </c>
      <c r="H13" s="1"/>
      <c r="I13" s="1"/>
      <c r="J13" s="1"/>
      <c r="K13" s="1"/>
      <c r="L13" s="1"/>
      <c r="M13" s="1"/>
    </row>
    <row r="14" spans="2:17">
      <c r="B14" s="4" t="s">
        <v>16</v>
      </c>
      <c r="C14" s="15">
        <v>44</v>
      </c>
      <c r="D14" s="16">
        <v>2614</v>
      </c>
      <c r="E14" s="17">
        <v>2658</v>
      </c>
      <c r="F14" s="18">
        <v>1.6553799849510911</v>
      </c>
      <c r="G14" s="19">
        <v>98.344620015048918</v>
      </c>
      <c r="H14" s="1"/>
      <c r="I14" s="1"/>
      <c r="J14" s="1"/>
      <c r="K14" s="1"/>
      <c r="L14" s="1"/>
      <c r="M14" s="1"/>
    </row>
    <row r="15" spans="2:17">
      <c r="B15" s="5" t="s">
        <v>17</v>
      </c>
      <c r="C15" s="20">
        <v>475</v>
      </c>
      <c r="D15" s="21">
        <v>8955</v>
      </c>
      <c r="E15" s="22">
        <v>9430</v>
      </c>
      <c r="F15" s="23">
        <v>5.0371155885471897</v>
      </c>
      <c r="G15" s="19">
        <v>94.962884411452805</v>
      </c>
      <c r="H15" s="1"/>
      <c r="I15" s="1"/>
      <c r="J15" s="1"/>
      <c r="K15" s="1"/>
      <c r="L15" s="1"/>
      <c r="M15" s="1"/>
    </row>
    <row r="16" spans="2:17">
      <c r="B16" s="6"/>
      <c r="C16" s="177" t="s">
        <v>2</v>
      </c>
      <c r="D16" s="177"/>
      <c r="E16" s="177"/>
      <c r="F16" s="177"/>
      <c r="G16" s="178"/>
      <c r="H16" s="1"/>
      <c r="I16" s="1"/>
      <c r="J16" s="1"/>
      <c r="K16" s="1"/>
      <c r="L16" s="1"/>
      <c r="M16" s="1"/>
    </row>
    <row r="17" spans="2:13">
      <c r="B17" s="7" t="s">
        <v>14</v>
      </c>
      <c r="C17" s="24">
        <v>509</v>
      </c>
      <c r="D17" s="25">
        <v>785</v>
      </c>
      <c r="E17" s="26">
        <v>1294</v>
      </c>
      <c r="F17" s="19">
        <v>39.335394126738791</v>
      </c>
      <c r="G17" s="19">
        <v>60.664605873261202</v>
      </c>
      <c r="H17" s="1"/>
      <c r="I17" s="1"/>
      <c r="J17" s="1"/>
      <c r="K17" s="1"/>
      <c r="L17" s="1"/>
      <c r="M17" s="1"/>
    </row>
    <row r="18" spans="2:13">
      <c r="B18" s="4" t="s">
        <v>15</v>
      </c>
      <c r="C18" s="15">
        <v>28</v>
      </c>
      <c r="D18" s="16">
        <v>446</v>
      </c>
      <c r="E18" s="17">
        <v>474</v>
      </c>
      <c r="F18" s="19">
        <v>5.9071729957805905</v>
      </c>
      <c r="G18" s="19">
        <v>94.092827004219416</v>
      </c>
      <c r="H18" s="1"/>
      <c r="I18" s="1"/>
      <c r="J18" s="1"/>
      <c r="K18" s="1"/>
      <c r="L18" s="1"/>
      <c r="M18" s="1"/>
    </row>
    <row r="19" spans="2:13">
      <c r="B19" s="4" t="s">
        <v>16</v>
      </c>
      <c r="C19" s="15">
        <v>25</v>
      </c>
      <c r="D19" s="16">
        <v>767</v>
      </c>
      <c r="E19" s="17">
        <v>792</v>
      </c>
      <c r="F19" s="18">
        <v>3.1565656565656566</v>
      </c>
      <c r="G19" s="19">
        <v>96.843434343434339</v>
      </c>
      <c r="H19" s="1"/>
      <c r="I19" s="1"/>
      <c r="J19" s="1"/>
      <c r="K19" s="1"/>
      <c r="L19" s="1"/>
      <c r="M19" s="1"/>
    </row>
    <row r="20" spans="2:13">
      <c r="B20" s="5" t="s">
        <v>17</v>
      </c>
      <c r="C20" s="20">
        <v>562</v>
      </c>
      <c r="D20" s="21">
        <v>1998</v>
      </c>
      <c r="E20" s="22">
        <v>2560</v>
      </c>
      <c r="F20" s="23">
        <v>21.953125</v>
      </c>
      <c r="G20" s="19">
        <v>78.046875</v>
      </c>
      <c r="H20" s="1"/>
      <c r="I20" s="1"/>
      <c r="J20" s="1"/>
      <c r="K20" s="1"/>
      <c r="L20" s="1"/>
      <c r="M20" s="1"/>
    </row>
    <row r="21" spans="2:13">
      <c r="B21" s="4"/>
      <c r="C21" s="176" t="s">
        <v>3</v>
      </c>
      <c r="D21" s="177"/>
      <c r="E21" s="177"/>
      <c r="F21" s="177"/>
      <c r="G21" s="178"/>
      <c r="H21" s="1"/>
      <c r="I21" s="1"/>
      <c r="J21" s="1"/>
      <c r="K21" s="1"/>
      <c r="L21" s="1"/>
      <c r="M21" s="1"/>
    </row>
    <row r="22" spans="2:13">
      <c r="B22" s="4" t="s">
        <v>14</v>
      </c>
      <c r="C22" s="15">
        <v>71</v>
      </c>
      <c r="D22" s="16">
        <v>450</v>
      </c>
      <c r="E22" s="17">
        <v>521</v>
      </c>
      <c r="F22" s="18">
        <v>13.62763915547025</v>
      </c>
      <c r="G22" s="19">
        <v>86.372360844529751</v>
      </c>
      <c r="H22" s="1"/>
      <c r="I22" s="1"/>
      <c r="J22" s="1"/>
      <c r="K22" s="1"/>
      <c r="L22" s="1"/>
      <c r="M22" s="1"/>
    </row>
    <row r="23" spans="2:13">
      <c r="B23" s="4" t="s">
        <v>15</v>
      </c>
      <c r="C23" s="15">
        <v>23</v>
      </c>
      <c r="D23" s="16">
        <v>398</v>
      </c>
      <c r="E23" s="17">
        <v>421</v>
      </c>
      <c r="F23" s="18">
        <v>5.4631828978622332</v>
      </c>
      <c r="G23" s="19">
        <v>94.536817102137775</v>
      </c>
    </row>
    <row r="24" spans="2:13">
      <c r="B24" s="4" t="s">
        <v>16</v>
      </c>
      <c r="C24" s="15">
        <v>48</v>
      </c>
      <c r="D24" s="16">
        <v>886</v>
      </c>
      <c r="E24" s="17">
        <v>934</v>
      </c>
      <c r="F24" s="18">
        <v>5.1391862955032117</v>
      </c>
      <c r="G24" s="19">
        <v>94.860813704496778</v>
      </c>
    </row>
    <row r="25" spans="2:13">
      <c r="B25" s="5" t="s">
        <v>17</v>
      </c>
      <c r="C25" s="20">
        <v>142</v>
      </c>
      <c r="D25" s="21">
        <v>1734</v>
      </c>
      <c r="E25" s="22">
        <v>1876</v>
      </c>
      <c r="F25" s="23">
        <v>7.569296375266525</v>
      </c>
      <c r="G25" s="23">
        <v>92.430703624733482</v>
      </c>
    </row>
    <row r="26" spans="2:13">
      <c r="B26" s="4"/>
      <c r="C26" s="170" t="s">
        <v>27</v>
      </c>
      <c r="D26" s="171"/>
      <c r="E26" s="171"/>
      <c r="F26" s="171"/>
      <c r="G26" s="172"/>
    </row>
    <row r="27" spans="2:13">
      <c r="B27" s="4" t="s">
        <v>14</v>
      </c>
      <c r="C27" s="15">
        <v>137</v>
      </c>
      <c r="D27" s="16">
        <v>87</v>
      </c>
      <c r="E27" s="17">
        <v>224</v>
      </c>
      <c r="F27" s="18">
        <v>61.160714285714292</v>
      </c>
      <c r="G27" s="19">
        <v>38.839285714285715</v>
      </c>
    </row>
    <row r="28" spans="2:13">
      <c r="B28" s="4" t="s">
        <v>15</v>
      </c>
      <c r="C28" s="15">
        <v>6</v>
      </c>
      <c r="D28" s="16">
        <v>77</v>
      </c>
      <c r="E28" s="17">
        <v>83</v>
      </c>
      <c r="F28" s="18">
        <v>7.2289156626506017</v>
      </c>
      <c r="G28" s="19">
        <v>92.771084337349393</v>
      </c>
    </row>
    <row r="29" spans="2:13">
      <c r="B29" s="4" t="s">
        <v>16</v>
      </c>
      <c r="C29" s="15">
        <v>3</v>
      </c>
      <c r="D29" s="16">
        <v>141</v>
      </c>
      <c r="E29" s="17">
        <v>144</v>
      </c>
      <c r="F29" s="18">
        <v>2.083333333333333</v>
      </c>
      <c r="G29" s="19">
        <v>97.916666666666657</v>
      </c>
    </row>
    <row r="30" spans="2:13">
      <c r="B30" s="5" t="s">
        <v>17</v>
      </c>
      <c r="C30" s="20">
        <v>146</v>
      </c>
      <c r="D30" s="21">
        <v>305</v>
      </c>
      <c r="E30" s="22">
        <v>451</v>
      </c>
      <c r="F30" s="23">
        <v>32.372505543237253</v>
      </c>
      <c r="G30" s="23">
        <v>67.627494456762747</v>
      </c>
    </row>
    <row r="31" spans="2:13">
      <c r="B31" s="4"/>
      <c r="C31" s="170" t="s">
        <v>4</v>
      </c>
      <c r="D31" s="171"/>
      <c r="E31" s="171"/>
      <c r="F31" s="171"/>
      <c r="G31" s="172"/>
    </row>
    <row r="32" spans="2:13">
      <c r="B32" s="7" t="s">
        <v>14</v>
      </c>
      <c r="C32" s="27">
        <v>78</v>
      </c>
      <c r="D32" s="25">
        <v>287</v>
      </c>
      <c r="E32" s="28">
        <v>365</v>
      </c>
      <c r="F32" s="19">
        <v>21.36986301369863</v>
      </c>
      <c r="G32" s="19">
        <v>78.630136986301366</v>
      </c>
    </row>
    <row r="33" spans="2:7">
      <c r="B33" s="7" t="s">
        <v>15</v>
      </c>
      <c r="C33" s="29">
        <v>30</v>
      </c>
      <c r="D33" s="30">
        <v>269</v>
      </c>
      <c r="E33" s="26">
        <v>299</v>
      </c>
      <c r="F33" s="18">
        <v>10.033444816053512</v>
      </c>
      <c r="G33" s="19">
        <v>89.966555183946483</v>
      </c>
    </row>
    <row r="34" spans="2:7">
      <c r="B34" s="4" t="s">
        <v>16</v>
      </c>
      <c r="C34" s="15">
        <v>12</v>
      </c>
      <c r="D34" s="16">
        <v>405</v>
      </c>
      <c r="E34" s="17">
        <v>417</v>
      </c>
      <c r="F34" s="18">
        <v>2.877697841726619</v>
      </c>
      <c r="G34" s="19">
        <v>97.122302158273371</v>
      </c>
    </row>
    <row r="35" spans="2:7">
      <c r="B35" s="5" t="s">
        <v>17</v>
      </c>
      <c r="C35" s="15">
        <v>120</v>
      </c>
      <c r="D35" s="16">
        <v>961</v>
      </c>
      <c r="E35" s="17">
        <v>1081</v>
      </c>
      <c r="F35" s="18">
        <v>11.100832562442182</v>
      </c>
      <c r="G35" s="19">
        <v>88.899167437557807</v>
      </c>
    </row>
    <row r="36" spans="2:7">
      <c r="B36" s="7"/>
      <c r="C36" s="176" t="s">
        <v>5</v>
      </c>
      <c r="D36" s="177"/>
      <c r="E36" s="177"/>
      <c r="F36" s="177"/>
      <c r="G36" s="178"/>
    </row>
    <row r="37" spans="2:7">
      <c r="B37" s="4" t="s">
        <v>14</v>
      </c>
      <c r="C37" s="15">
        <v>509</v>
      </c>
      <c r="D37" s="16">
        <v>1009</v>
      </c>
      <c r="E37" s="17">
        <v>1518</v>
      </c>
      <c r="F37" s="18">
        <v>33.530961791831359</v>
      </c>
      <c r="G37" s="19">
        <v>66.469038208168641</v>
      </c>
    </row>
    <row r="38" spans="2:7">
      <c r="B38" s="4" t="s">
        <v>15</v>
      </c>
      <c r="C38" s="15">
        <v>146</v>
      </c>
      <c r="D38" s="16">
        <v>1082</v>
      </c>
      <c r="E38" s="17">
        <v>1228</v>
      </c>
      <c r="F38" s="18">
        <v>11.889250814332247</v>
      </c>
      <c r="G38" s="19">
        <v>88.110749185667743</v>
      </c>
    </row>
    <row r="39" spans="2:7">
      <c r="B39" s="4" t="s">
        <v>16</v>
      </c>
      <c r="C39" s="15">
        <v>95</v>
      </c>
      <c r="D39" s="16">
        <v>1391</v>
      </c>
      <c r="E39" s="17">
        <v>1486</v>
      </c>
      <c r="F39" s="18">
        <v>6.3930013458950201</v>
      </c>
      <c r="G39" s="19">
        <v>93.606998654104984</v>
      </c>
    </row>
    <row r="40" spans="2:7">
      <c r="B40" s="5" t="s">
        <v>17</v>
      </c>
      <c r="C40" s="20">
        <v>750</v>
      </c>
      <c r="D40" s="21">
        <v>3482</v>
      </c>
      <c r="E40" s="22">
        <v>4232</v>
      </c>
      <c r="F40" s="23">
        <v>17.722117202268432</v>
      </c>
      <c r="G40" s="19">
        <v>82.277882797731579</v>
      </c>
    </row>
    <row r="41" spans="2:7">
      <c r="B41" s="6"/>
      <c r="C41" s="176" t="s">
        <v>33</v>
      </c>
      <c r="D41" s="177"/>
      <c r="E41" s="177"/>
      <c r="F41" s="177"/>
      <c r="G41" s="178"/>
    </row>
    <row r="42" spans="2:7">
      <c r="B42" s="4" t="s">
        <v>14</v>
      </c>
      <c r="C42" s="15">
        <v>24</v>
      </c>
      <c r="D42" s="16">
        <v>278</v>
      </c>
      <c r="E42" s="17">
        <v>302</v>
      </c>
      <c r="F42" s="18">
        <v>7.9470198675496695</v>
      </c>
      <c r="G42" s="19">
        <v>92.05298013245033</v>
      </c>
    </row>
    <row r="43" spans="2:7">
      <c r="B43" s="4" t="s">
        <v>15</v>
      </c>
      <c r="C43" s="15">
        <v>9</v>
      </c>
      <c r="D43" s="16">
        <v>272</v>
      </c>
      <c r="E43" s="17">
        <v>281</v>
      </c>
      <c r="F43" s="18">
        <v>3.2028469750889679</v>
      </c>
      <c r="G43" s="19">
        <v>96.797153024911026</v>
      </c>
    </row>
    <row r="44" spans="2:7">
      <c r="B44" s="4" t="s">
        <v>16</v>
      </c>
      <c r="C44" s="15">
        <v>11</v>
      </c>
      <c r="D44" s="16">
        <v>503</v>
      </c>
      <c r="E44" s="17">
        <v>514</v>
      </c>
      <c r="F44" s="18">
        <v>2.1400778210116731</v>
      </c>
      <c r="G44" s="19">
        <v>97.859922178988327</v>
      </c>
    </row>
    <row r="45" spans="2:7">
      <c r="B45" s="5" t="s">
        <v>17</v>
      </c>
      <c r="C45" s="20">
        <v>44</v>
      </c>
      <c r="D45" s="21">
        <v>1053</v>
      </c>
      <c r="E45" s="22">
        <v>1097</v>
      </c>
      <c r="F45" s="23">
        <v>4.0109389243391069</v>
      </c>
      <c r="G45" s="19">
        <v>95.989061075660899</v>
      </c>
    </row>
    <row r="46" spans="2:7">
      <c r="B46" s="6"/>
      <c r="C46" s="176" t="s">
        <v>6</v>
      </c>
      <c r="D46" s="177"/>
      <c r="E46" s="177"/>
      <c r="F46" s="177"/>
      <c r="G46" s="178"/>
    </row>
    <row r="47" spans="2:7">
      <c r="B47" s="4" t="s">
        <v>14</v>
      </c>
      <c r="C47" s="15">
        <v>699</v>
      </c>
      <c r="D47" s="16">
        <v>1694</v>
      </c>
      <c r="E47" s="17">
        <v>2393</v>
      </c>
      <c r="F47" s="18">
        <v>29.210196406184707</v>
      </c>
      <c r="G47" s="19">
        <v>70.789803593815293</v>
      </c>
    </row>
    <row r="48" spans="2:7">
      <c r="B48" s="4" t="s">
        <v>15</v>
      </c>
      <c r="C48" s="15">
        <v>88</v>
      </c>
      <c r="D48" s="16">
        <v>1185</v>
      </c>
      <c r="E48" s="17">
        <v>1273</v>
      </c>
      <c r="F48" s="18">
        <v>6.912804399057344</v>
      </c>
      <c r="G48" s="19">
        <v>93.08719560094265</v>
      </c>
    </row>
    <row r="49" spans="2:7">
      <c r="B49" s="4" t="s">
        <v>16</v>
      </c>
      <c r="C49" s="15">
        <v>42</v>
      </c>
      <c r="D49" s="16">
        <v>1641</v>
      </c>
      <c r="E49" s="17">
        <v>1683</v>
      </c>
      <c r="F49" s="18">
        <v>2.4955436720142603</v>
      </c>
      <c r="G49" s="19">
        <v>97.50445632798575</v>
      </c>
    </row>
    <row r="50" spans="2:7">
      <c r="B50" s="5" t="s">
        <v>17</v>
      </c>
      <c r="C50" s="20">
        <v>829</v>
      </c>
      <c r="D50" s="21">
        <v>4520</v>
      </c>
      <c r="E50" s="22">
        <v>5349</v>
      </c>
      <c r="F50" s="23">
        <v>15.498223967096653</v>
      </c>
      <c r="G50" s="19">
        <v>84.501776032903336</v>
      </c>
    </row>
    <row r="51" spans="2:7">
      <c r="B51" s="6"/>
      <c r="C51" s="176" t="s">
        <v>35</v>
      </c>
      <c r="D51" s="177"/>
      <c r="E51" s="177"/>
      <c r="F51" s="177"/>
      <c r="G51" s="178"/>
    </row>
    <row r="52" spans="2:7">
      <c r="B52" s="4" t="s">
        <v>14</v>
      </c>
      <c r="C52" s="15">
        <v>525</v>
      </c>
      <c r="D52" s="16">
        <v>2544</v>
      </c>
      <c r="E52" s="17">
        <v>3069</v>
      </c>
      <c r="F52" s="18">
        <v>17.10654936461388</v>
      </c>
      <c r="G52" s="19">
        <v>82.893450635386117</v>
      </c>
    </row>
    <row r="53" spans="2:7">
      <c r="B53" s="4" t="s">
        <v>15</v>
      </c>
      <c r="C53" s="15">
        <v>294</v>
      </c>
      <c r="D53" s="16">
        <v>4087</v>
      </c>
      <c r="E53" s="17">
        <v>4381</v>
      </c>
      <c r="F53" s="18">
        <v>6.7107966217758497</v>
      </c>
      <c r="G53" s="19">
        <v>93.289203378224144</v>
      </c>
    </row>
    <row r="54" spans="2:7">
      <c r="B54" s="4" t="s">
        <v>16</v>
      </c>
      <c r="C54" s="15">
        <v>100</v>
      </c>
      <c r="D54" s="16">
        <v>2510</v>
      </c>
      <c r="E54" s="17">
        <v>2610</v>
      </c>
      <c r="F54" s="18">
        <v>3.8314176245210727</v>
      </c>
      <c r="G54" s="19">
        <v>96.168582375478934</v>
      </c>
    </row>
    <row r="55" spans="2:7">
      <c r="B55" s="5" t="s">
        <v>17</v>
      </c>
      <c r="C55" s="20">
        <v>919</v>
      </c>
      <c r="D55" s="21">
        <v>9141</v>
      </c>
      <c r="E55" s="22">
        <v>10060</v>
      </c>
      <c r="F55" s="23">
        <v>9.1351888667992043</v>
      </c>
      <c r="G55" s="19">
        <v>90.864811133200789</v>
      </c>
    </row>
    <row r="56" spans="2:7">
      <c r="B56" s="6"/>
      <c r="C56" s="176" t="s">
        <v>7</v>
      </c>
      <c r="D56" s="177"/>
      <c r="E56" s="177"/>
      <c r="F56" s="177"/>
      <c r="G56" s="178"/>
    </row>
    <row r="57" spans="2:7">
      <c r="B57" s="4" t="s">
        <v>14</v>
      </c>
      <c r="C57" s="15">
        <v>112</v>
      </c>
      <c r="D57" s="16">
        <v>700</v>
      </c>
      <c r="E57" s="17">
        <v>812</v>
      </c>
      <c r="F57" s="18">
        <v>13.793103448275861</v>
      </c>
      <c r="G57" s="19">
        <v>86.206896551724128</v>
      </c>
    </row>
    <row r="58" spans="2:7">
      <c r="B58" s="4" t="s">
        <v>15</v>
      </c>
      <c r="C58" s="15">
        <v>67</v>
      </c>
      <c r="D58" s="16">
        <v>853</v>
      </c>
      <c r="E58" s="17">
        <v>920</v>
      </c>
      <c r="F58" s="18">
        <v>7.2826086956521738</v>
      </c>
      <c r="G58" s="19">
        <v>92.717391304347828</v>
      </c>
    </row>
    <row r="59" spans="2:7">
      <c r="B59" s="4" t="s">
        <v>16</v>
      </c>
      <c r="C59" s="15">
        <v>35</v>
      </c>
      <c r="D59" s="16">
        <v>760</v>
      </c>
      <c r="E59" s="17">
        <v>795</v>
      </c>
      <c r="F59" s="18">
        <v>4.4025157232704402</v>
      </c>
      <c r="G59" s="19">
        <v>95.59748427672956</v>
      </c>
    </row>
    <row r="60" spans="2:7">
      <c r="B60" s="5" t="s">
        <v>17</v>
      </c>
      <c r="C60" s="20">
        <v>214</v>
      </c>
      <c r="D60" s="21">
        <v>2313</v>
      </c>
      <c r="E60" s="22">
        <v>2527</v>
      </c>
      <c r="F60" s="23">
        <v>8.468539770478829</v>
      </c>
      <c r="G60" s="19">
        <v>91.531460229521173</v>
      </c>
    </row>
    <row r="61" spans="2:7">
      <c r="B61" s="4"/>
      <c r="C61" s="176" t="s">
        <v>8</v>
      </c>
      <c r="D61" s="177"/>
      <c r="E61" s="177"/>
      <c r="F61" s="177"/>
      <c r="G61" s="178"/>
    </row>
    <row r="62" spans="2:7">
      <c r="B62" s="4" t="s">
        <v>14</v>
      </c>
      <c r="C62" s="15">
        <v>10</v>
      </c>
      <c r="D62" s="16">
        <v>99</v>
      </c>
      <c r="E62" s="17">
        <v>109</v>
      </c>
      <c r="F62" s="18">
        <v>9.1743119266055047</v>
      </c>
      <c r="G62" s="19">
        <v>90.825688073394488</v>
      </c>
    </row>
    <row r="63" spans="2:7">
      <c r="B63" s="4" t="s">
        <v>15</v>
      </c>
      <c r="C63" s="15">
        <v>12</v>
      </c>
      <c r="D63" s="16">
        <v>152</v>
      </c>
      <c r="E63" s="17">
        <v>164</v>
      </c>
      <c r="F63" s="18">
        <v>7.3170731707317067</v>
      </c>
      <c r="G63" s="19">
        <v>92.682926829268297</v>
      </c>
    </row>
    <row r="64" spans="2:7">
      <c r="B64" s="4" t="s">
        <v>16</v>
      </c>
      <c r="C64" s="15">
        <v>9</v>
      </c>
      <c r="D64" s="16">
        <v>200</v>
      </c>
      <c r="E64" s="17">
        <v>209</v>
      </c>
      <c r="F64" s="18">
        <v>4.3062200956937797</v>
      </c>
      <c r="G64" s="19">
        <v>95.693779904306226</v>
      </c>
    </row>
    <row r="65" spans="2:7">
      <c r="B65" s="5" t="s">
        <v>17</v>
      </c>
      <c r="C65" s="15">
        <v>31</v>
      </c>
      <c r="D65" s="16">
        <v>451</v>
      </c>
      <c r="E65" s="17">
        <v>482</v>
      </c>
      <c r="F65" s="18">
        <v>6.4315352697095429</v>
      </c>
      <c r="G65" s="19">
        <v>93.568464730290458</v>
      </c>
    </row>
    <row r="66" spans="2:7">
      <c r="B66" s="4"/>
      <c r="C66" s="176" t="s">
        <v>9</v>
      </c>
      <c r="D66" s="177"/>
      <c r="E66" s="177"/>
      <c r="F66" s="177"/>
      <c r="G66" s="178"/>
    </row>
    <row r="67" spans="2:7">
      <c r="B67" s="4" t="s">
        <v>14</v>
      </c>
      <c r="C67" s="31">
        <v>51</v>
      </c>
      <c r="D67" s="32">
        <v>444</v>
      </c>
      <c r="E67" s="33">
        <v>495</v>
      </c>
      <c r="F67" s="19">
        <v>10.303030303030303</v>
      </c>
      <c r="G67" s="19">
        <v>89.696969696969703</v>
      </c>
    </row>
    <row r="68" spans="2:7">
      <c r="B68" s="4" t="s">
        <v>15</v>
      </c>
      <c r="C68" s="15">
        <v>29</v>
      </c>
      <c r="D68" s="16">
        <v>707</v>
      </c>
      <c r="E68" s="17">
        <v>736</v>
      </c>
      <c r="F68" s="18">
        <v>3.9402173913043481</v>
      </c>
      <c r="G68" s="19">
        <v>96.059782608695656</v>
      </c>
    </row>
    <row r="69" spans="2:7">
      <c r="B69" s="4" t="s">
        <v>16</v>
      </c>
      <c r="C69" s="15">
        <v>40</v>
      </c>
      <c r="D69" s="16">
        <v>1708</v>
      </c>
      <c r="E69" s="17">
        <v>1748</v>
      </c>
      <c r="F69" s="18">
        <v>2.2883295194508007</v>
      </c>
      <c r="G69" s="19">
        <v>97.711670480549202</v>
      </c>
    </row>
    <row r="70" spans="2:7">
      <c r="B70" s="5" t="s">
        <v>17</v>
      </c>
      <c r="C70" s="20">
        <v>120</v>
      </c>
      <c r="D70" s="21">
        <v>2859</v>
      </c>
      <c r="E70" s="22">
        <v>2979</v>
      </c>
      <c r="F70" s="23">
        <v>4.0281973816717018</v>
      </c>
      <c r="G70" s="23">
        <v>95.971802618328297</v>
      </c>
    </row>
    <row r="71" spans="2:7">
      <c r="B71" s="4"/>
      <c r="C71" s="170" t="s">
        <v>31</v>
      </c>
      <c r="D71" s="171"/>
      <c r="E71" s="171"/>
      <c r="F71" s="171"/>
      <c r="G71" s="172"/>
    </row>
    <row r="72" spans="2:7">
      <c r="B72" s="7" t="s">
        <v>14</v>
      </c>
      <c r="C72" s="27">
        <v>22</v>
      </c>
      <c r="D72" s="32">
        <v>438</v>
      </c>
      <c r="E72" s="34">
        <v>460</v>
      </c>
      <c r="F72" s="35">
        <v>4.7826086956521738</v>
      </c>
      <c r="G72" s="18">
        <v>95.217391304347828</v>
      </c>
    </row>
    <row r="73" spans="2:7">
      <c r="B73" s="7" t="s">
        <v>15</v>
      </c>
      <c r="C73" s="27">
        <v>16</v>
      </c>
      <c r="D73" s="36">
        <v>497</v>
      </c>
      <c r="E73" s="17">
        <v>513</v>
      </c>
      <c r="F73" s="18">
        <v>3.1189083820662766</v>
      </c>
      <c r="G73" s="19">
        <v>96.88109161793372</v>
      </c>
    </row>
    <row r="74" spans="2:7">
      <c r="B74" s="4" t="s">
        <v>16</v>
      </c>
      <c r="C74" s="15">
        <v>19</v>
      </c>
      <c r="D74" s="16">
        <v>797</v>
      </c>
      <c r="E74" s="17">
        <v>816</v>
      </c>
      <c r="F74" s="18">
        <v>2.3284313725490198</v>
      </c>
      <c r="G74" s="19">
        <v>97.671568627450981</v>
      </c>
    </row>
    <row r="75" spans="2:7">
      <c r="B75" s="5" t="s">
        <v>17</v>
      </c>
      <c r="C75" s="20">
        <v>57</v>
      </c>
      <c r="D75" s="21">
        <v>1732</v>
      </c>
      <c r="E75" s="22">
        <v>1789</v>
      </c>
      <c r="F75" s="23">
        <v>3.1861375069871438</v>
      </c>
      <c r="G75" s="19">
        <v>96.813862493012863</v>
      </c>
    </row>
    <row r="76" spans="2:7">
      <c r="B76" s="8"/>
      <c r="C76" s="173" t="s">
        <v>32</v>
      </c>
      <c r="D76" s="174"/>
      <c r="E76" s="174"/>
      <c r="F76" s="174"/>
      <c r="G76" s="175"/>
    </row>
    <row r="77" spans="2:7">
      <c r="B77" s="9" t="s">
        <v>14</v>
      </c>
      <c r="C77" s="37">
        <v>153</v>
      </c>
      <c r="D77" s="38">
        <v>535</v>
      </c>
      <c r="E77" s="39">
        <v>688</v>
      </c>
      <c r="F77" s="18">
        <v>22.238372093023255</v>
      </c>
      <c r="G77" s="19">
        <v>77.761627906976756</v>
      </c>
    </row>
    <row r="78" spans="2:7">
      <c r="B78" s="4" t="s">
        <v>15</v>
      </c>
      <c r="C78" s="15">
        <v>22</v>
      </c>
      <c r="D78" s="16">
        <v>498</v>
      </c>
      <c r="E78" s="17">
        <v>520</v>
      </c>
      <c r="F78" s="18">
        <v>4.2307692307692308</v>
      </c>
      <c r="G78" s="19">
        <v>95.769230769230774</v>
      </c>
    </row>
    <row r="79" spans="2:7">
      <c r="B79" s="4" t="s">
        <v>16</v>
      </c>
      <c r="C79" s="15">
        <v>14</v>
      </c>
      <c r="D79" s="16">
        <v>563</v>
      </c>
      <c r="E79" s="17">
        <v>577</v>
      </c>
      <c r="F79" s="18">
        <v>2.4263431542461005</v>
      </c>
      <c r="G79" s="19">
        <v>97.573656845753902</v>
      </c>
    </row>
    <row r="80" spans="2:7">
      <c r="B80" s="5" t="s">
        <v>17</v>
      </c>
      <c r="C80" s="20">
        <v>189</v>
      </c>
      <c r="D80" s="21">
        <v>1596</v>
      </c>
      <c r="E80" s="22">
        <v>1785</v>
      </c>
      <c r="F80" s="23">
        <v>10.588235294117647</v>
      </c>
      <c r="G80" s="19">
        <v>89.411764705882362</v>
      </c>
    </row>
    <row r="81" spans="2:7">
      <c r="B81" s="6"/>
      <c r="C81" s="176" t="s">
        <v>19</v>
      </c>
      <c r="D81" s="177"/>
      <c r="E81" s="177"/>
      <c r="F81" s="177"/>
      <c r="G81" s="178"/>
    </row>
    <row r="82" spans="2:7">
      <c r="B82" s="4" t="s">
        <v>14</v>
      </c>
      <c r="C82" s="15">
        <v>3</v>
      </c>
      <c r="D82" s="16">
        <v>445</v>
      </c>
      <c r="E82" s="17">
        <v>448</v>
      </c>
      <c r="F82" s="18">
        <v>0.6696428571428571</v>
      </c>
      <c r="G82" s="19">
        <v>99.330357142857139</v>
      </c>
    </row>
    <row r="83" spans="2:7">
      <c r="B83" s="4" t="s">
        <v>15</v>
      </c>
      <c r="C83" s="15" t="s">
        <v>28</v>
      </c>
      <c r="D83" s="16">
        <v>412</v>
      </c>
      <c r="E83" s="17">
        <v>412</v>
      </c>
      <c r="F83" s="18" t="s">
        <v>28</v>
      </c>
      <c r="G83" s="19">
        <v>100</v>
      </c>
    </row>
    <row r="84" spans="2:7">
      <c r="B84" s="4" t="s">
        <v>16</v>
      </c>
      <c r="C84" s="15">
        <v>0</v>
      </c>
      <c r="D84" s="16">
        <v>460</v>
      </c>
      <c r="E84" s="17">
        <v>460</v>
      </c>
      <c r="F84" s="18">
        <v>0</v>
      </c>
      <c r="G84" s="19">
        <v>100</v>
      </c>
    </row>
    <row r="85" spans="2:7">
      <c r="B85" s="5" t="s">
        <v>17</v>
      </c>
      <c r="C85" s="20">
        <v>3</v>
      </c>
      <c r="D85" s="21">
        <v>1317</v>
      </c>
      <c r="E85" s="22">
        <v>1320</v>
      </c>
      <c r="F85" s="23">
        <v>0.22727272727272727</v>
      </c>
      <c r="G85" s="19">
        <v>99.772727272727266</v>
      </c>
    </row>
    <row r="86" spans="2:7">
      <c r="B86" s="6"/>
      <c r="C86" s="179" t="s">
        <v>26</v>
      </c>
      <c r="D86" s="180"/>
      <c r="E86" s="180"/>
      <c r="F86" s="180"/>
      <c r="G86" s="181"/>
    </row>
    <row r="87" spans="2:7">
      <c r="B87" s="4" t="s">
        <v>14</v>
      </c>
      <c r="C87" s="27">
        <v>680</v>
      </c>
      <c r="D87" s="27">
        <v>2840</v>
      </c>
      <c r="E87" s="27">
        <v>3520</v>
      </c>
      <c r="F87" s="18">
        <v>19.318181818181817</v>
      </c>
      <c r="G87" s="19">
        <v>80.681818181818173</v>
      </c>
    </row>
    <row r="88" spans="2:7">
      <c r="B88" s="4" t="s">
        <v>15</v>
      </c>
      <c r="C88" s="27">
        <v>105</v>
      </c>
      <c r="D88" s="27">
        <v>2732</v>
      </c>
      <c r="E88" s="27">
        <v>2837</v>
      </c>
      <c r="F88" s="18">
        <v>3.7010927035600987</v>
      </c>
      <c r="G88" s="19">
        <v>96.298907296439907</v>
      </c>
    </row>
    <row r="89" spans="2:7">
      <c r="B89" s="4" t="s">
        <v>16</v>
      </c>
      <c r="C89" s="27">
        <v>143</v>
      </c>
      <c r="D89" s="27">
        <v>5121</v>
      </c>
      <c r="E89" s="27">
        <v>5264</v>
      </c>
      <c r="F89" s="18">
        <v>2.7165653495440729</v>
      </c>
      <c r="G89" s="19">
        <v>97.283434650455931</v>
      </c>
    </row>
    <row r="90" spans="2:7">
      <c r="B90" s="5" t="s">
        <v>17</v>
      </c>
      <c r="C90" s="27">
        <v>928</v>
      </c>
      <c r="D90" s="27">
        <v>10693</v>
      </c>
      <c r="E90" s="27">
        <v>11621</v>
      </c>
      <c r="F90" s="23">
        <v>7.9855434127871954</v>
      </c>
      <c r="G90" s="19">
        <v>92.014456587212806</v>
      </c>
    </row>
    <row r="91" spans="2:7">
      <c r="B91" s="6"/>
      <c r="C91" s="179" t="s">
        <v>25</v>
      </c>
      <c r="D91" s="180"/>
      <c r="E91" s="180"/>
      <c r="F91" s="180"/>
      <c r="G91" s="181"/>
    </row>
    <row r="92" spans="2:7">
      <c r="B92" s="4" t="s">
        <v>14</v>
      </c>
      <c r="C92" s="31">
        <v>3332</v>
      </c>
      <c r="D92" s="31">
        <v>14026</v>
      </c>
      <c r="E92" s="31">
        <v>17358</v>
      </c>
      <c r="F92" s="18">
        <v>19.195759880170527</v>
      </c>
      <c r="G92" s="19">
        <v>80.804240119829473</v>
      </c>
    </row>
    <row r="93" spans="2:7">
      <c r="B93" s="4" t="s">
        <v>15</v>
      </c>
      <c r="C93" s="31">
        <v>1020</v>
      </c>
      <c r="D93" s="31">
        <v>13867</v>
      </c>
      <c r="E93" s="31">
        <v>14887</v>
      </c>
      <c r="F93" s="18">
        <v>6.8516155034593931</v>
      </c>
      <c r="G93" s="19">
        <v>93.148384496540601</v>
      </c>
    </row>
    <row r="94" spans="2:7">
      <c r="B94" s="4" t="s">
        <v>16</v>
      </c>
      <c r="C94" s="31">
        <v>412</v>
      </c>
      <c r="D94" s="31">
        <v>11655</v>
      </c>
      <c r="E94" s="31">
        <v>12067</v>
      </c>
      <c r="F94" s="18">
        <v>3.4142703240241983</v>
      </c>
      <c r="G94" s="19">
        <v>96.585729675975813</v>
      </c>
    </row>
    <row r="95" spans="2:7">
      <c r="B95" s="5" t="s">
        <v>17</v>
      </c>
      <c r="C95" s="40">
        <v>4764</v>
      </c>
      <c r="D95" s="40">
        <v>39548</v>
      </c>
      <c r="E95" s="40">
        <v>44312</v>
      </c>
      <c r="F95" s="23">
        <v>10.751038093518686</v>
      </c>
      <c r="G95" s="23">
        <v>89.248961906481313</v>
      </c>
    </row>
    <row r="96" spans="2:7">
      <c r="B96" s="7"/>
      <c r="C96" s="200" t="s">
        <v>24</v>
      </c>
      <c r="D96" s="201"/>
      <c r="E96" s="201"/>
      <c r="F96" s="201"/>
      <c r="G96" s="202"/>
    </row>
    <row r="97" spans="2:7">
      <c r="B97" s="4" t="s">
        <v>14</v>
      </c>
      <c r="C97" s="41">
        <v>4012</v>
      </c>
      <c r="D97" s="41">
        <v>16866</v>
      </c>
      <c r="E97" s="41">
        <v>20878</v>
      </c>
      <c r="F97" s="42">
        <v>19.216400038317847</v>
      </c>
      <c r="G97" s="43">
        <v>80.783599961682157</v>
      </c>
    </row>
    <row r="98" spans="2:7">
      <c r="B98" s="4" t="s">
        <v>15</v>
      </c>
      <c r="C98" s="41">
        <v>1125</v>
      </c>
      <c r="D98" s="41">
        <v>16599</v>
      </c>
      <c r="E98" s="41">
        <v>17724</v>
      </c>
      <c r="F98" s="42">
        <v>6.3473256601218688</v>
      </c>
      <c r="G98" s="43">
        <v>93.652674339878132</v>
      </c>
    </row>
    <row r="99" spans="2:7">
      <c r="B99" s="4" t="s">
        <v>16</v>
      </c>
      <c r="C99" s="41">
        <v>555</v>
      </c>
      <c r="D99" s="41">
        <v>16776</v>
      </c>
      <c r="E99" s="41">
        <v>17331</v>
      </c>
      <c r="F99" s="42">
        <v>3.202354163060412</v>
      </c>
      <c r="G99" s="43">
        <v>96.79764583693958</v>
      </c>
    </row>
    <row r="100" spans="2:7">
      <c r="B100" s="5" t="s">
        <v>17</v>
      </c>
      <c r="C100" s="44">
        <v>5692</v>
      </c>
      <c r="D100" s="44">
        <v>50241</v>
      </c>
      <c r="E100" s="44">
        <v>55933</v>
      </c>
      <c r="F100" s="45">
        <v>10.176461123129458</v>
      </c>
      <c r="G100" s="45">
        <v>89.823538876870543</v>
      </c>
    </row>
    <row r="101" spans="2:7">
      <c r="B101" s="210" t="s">
        <v>29</v>
      </c>
      <c r="C101" s="210"/>
      <c r="D101" s="210"/>
      <c r="E101" s="210"/>
      <c r="F101" s="210"/>
      <c r="G101" s="210"/>
    </row>
    <row r="102" spans="2:7" ht="42" customHeight="1">
      <c r="B102" s="209" t="s">
        <v>20</v>
      </c>
      <c r="C102" s="209"/>
      <c r="D102" s="209"/>
      <c r="E102" s="209"/>
      <c r="F102" s="209"/>
      <c r="G102" s="209"/>
    </row>
    <row r="103" spans="2:7" ht="32.4" customHeight="1">
      <c r="B103" s="209" t="s">
        <v>36</v>
      </c>
      <c r="C103" s="209"/>
      <c r="D103" s="209"/>
      <c r="E103" s="209"/>
      <c r="F103" s="209"/>
      <c r="G103" s="209"/>
    </row>
    <row r="104" spans="2:7" ht="45" customHeight="1">
      <c r="B104" s="209" t="s">
        <v>30</v>
      </c>
      <c r="C104" s="209"/>
      <c r="D104" s="209"/>
      <c r="E104" s="209"/>
      <c r="F104" s="209"/>
      <c r="G104" s="209"/>
    </row>
  </sheetData>
  <mergeCells count="28">
    <mergeCell ref="B102:G102"/>
    <mergeCell ref="B104:G104"/>
    <mergeCell ref="B103:G103"/>
    <mergeCell ref="C71:G71"/>
    <mergeCell ref="C76:G76"/>
    <mergeCell ref="C81:G81"/>
    <mergeCell ref="C86:G86"/>
    <mergeCell ref="C91:G91"/>
    <mergeCell ref="C96:G96"/>
    <mergeCell ref="B101:G101"/>
    <mergeCell ref="C66:G66"/>
    <mergeCell ref="C11:G11"/>
    <mergeCell ref="C16:G16"/>
    <mergeCell ref="C21:G21"/>
    <mergeCell ref="C26:G26"/>
    <mergeCell ref="C31:G31"/>
    <mergeCell ref="C36:G36"/>
    <mergeCell ref="C41:G41"/>
    <mergeCell ref="C46:G46"/>
    <mergeCell ref="C51:G51"/>
    <mergeCell ref="C56:G56"/>
    <mergeCell ref="C61:G61"/>
    <mergeCell ref="C6:G6"/>
    <mergeCell ref="B2:G2"/>
    <mergeCell ref="C3:G3"/>
    <mergeCell ref="C5:E5"/>
    <mergeCell ref="F5:G5"/>
    <mergeCell ref="B3:B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104"/>
  <sheetViews>
    <sheetView workbookViewId="0">
      <selection activeCell="B2" sqref="B2:G2"/>
    </sheetView>
  </sheetViews>
  <sheetFormatPr baseColWidth="10" defaultRowHeight="15.6"/>
  <cols>
    <col min="2" max="2" width="15" customWidth="1"/>
    <col min="3" max="17" width="15.8984375" customWidth="1"/>
    <col min="18" max="20" width="12.8984375" customWidth="1"/>
  </cols>
  <sheetData>
    <row r="2" spans="2:17" ht="30.9" customHeight="1">
      <c r="B2" s="185" t="s">
        <v>53</v>
      </c>
      <c r="C2" s="185"/>
      <c r="D2" s="185"/>
      <c r="E2" s="185"/>
      <c r="F2" s="185"/>
      <c r="G2" s="185"/>
      <c r="H2" s="2"/>
      <c r="I2" s="2"/>
      <c r="J2" s="2"/>
      <c r="K2" s="2"/>
      <c r="L2" s="2"/>
      <c r="M2" s="2"/>
      <c r="N2" s="2"/>
      <c r="O2" s="2"/>
      <c r="P2" s="2"/>
      <c r="Q2" s="2"/>
    </row>
    <row r="3" spans="2:17" ht="15.75" customHeight="1">
      <c r="B3" s="186" t="s">
        <v>22</v>
      </c>
      <c r="C3" s="189" t="s">
        <v>50</v>
      </c>
      <c r="D3" s="190"/>
      <c r="E3" s="190"/>
      <c r="F3" s="190"/>
      <c r="G3" s="191"/>
      <c r="H3" s="1"/>
      <c r="I3" s="1"/>
      <c r="J3" s="1"/>
      <c r="K3" s="1"/>
      <c r="L3" s="1"/>
      <c r="M3" s="1"/>
    </row>
    <row r="4" spans="2:17" ht="48" customHeight="1">
      <c r="B4" s="187"/>
      <c r="C4" s="10" t="s">
        <v>11</v>
      </c>
      <c r="D4" s="11" t="s">
        <v>12</v>
      </c>
      <c r="E4" s="12" t="s">
        <v>13</v>
      </c>
      <c r="F4" s="13" t="s">
        <v>11</v>
      </c>
      <c r="G4" s="14" t="s">
        <v>12</v>
      </c>
      <c r="H4" s="1"/>
      <c r="I4" s="1"/>
      <c r="J4" s="1"/>
      <c r="K4" s="1"/>
      <c r="L4" s="1"/>
      <c r="M4" s="1"/>
    </row>
    <row r="5" spans="2:17" ht="18.899999999999999" customHeight="1">
      <c r="B5" s="188"/>
      <c r="C5" s="192" t="s">
        <v>0</v>
      </c>
      <c r="D5" s="193"/>
      <c r="E5" s="194"/>
      <c r="F5" s="195" t="s">
        <v>10</v>
      </c>
      <c r="G5" s="196"/>
      <c r="H5" s="1"/>
      <c r="I5" s="1"/>
      <c r="J5" s="1"/>
      <c r="K5" s="1"/>
      <c r="L5" s="1"/>
      <c r="M5" s="1"/>
    </row>
    <row r="6" spans="2:17">
      <c r="B6" s="3"/>
      <c r="C6" s="176" t="s">
        <v>34</v>
      </c>
      <c r="D6" s="177"/>
      <c r="E6" s="177"/>
      <c r="F6" s="177"/>
      <c r="G6" s="178"/>
      <c r="H6" s="1"/>
      <c r="I6" s="1"/>
      <c r="J6" s="1"/>
      <c r="K6" s="1"/>
      <c r="L6" s="1"/>
      <c r="M6" s="1"/>
    </row>
    <row r="7" spans="2:17">
      <c r="B7" s="4" t="s">
        <v>14</v>
      </c>
      <c r="C7" s="15">
        <v>759</v>
      </c>
      <c r="D7" s="16">
        <v>3743</v>
      </c>
      <c r="E7" s="17">
        <v>4502</v>
      </c>
      <c r="F7" s="18">
        <v>16.859173700577522</v>
      </c>
      <c r="G7" s="19">
        <v>83.140826299422471</v>
      </c>
      <c r="H7" s="1"/>
      <c r="I7" s="1"/>
      <c r="J7" s="1"/>
      <c r="K7" s="1"/>
      <c r="L7" s="1"/>
      <c r="M7" s="1"/>
    </row>
    <row r="8" spans="2:17">
      <c r="B8" s="4" t="s">
        <v>15</v>
      </c>
      <c r="C8" s="15">
        <v>274</v>
      </c>
      <c r="D8" s="16">
        <v>2590</v>
      </c>
      <c r="E8" s="17">
        <v>2864</v>
      </c>
      <c r="F8" s="18">
        <v>9.567039106145252</v>
      </c>
      <c r="G8" s="19">
        <v>90.432960893854755</v>
      </c>
      <c r="H8" s="1"/>
      <c r="I8" s="1"/>
      <c r="J8" s="1"/>
      <c r="K8" s="1"/>
      <c r="L8" s="1"/>
      <c r="M8" s="1"/>
    </row>
    <row r="9" spans="2:17">
      <c r="B9" s="4" t="s">
        <v>16</v>
      </c>
      <c r="C9" s="15">
        <v>59</v>
      </c>
      <c r="D9" s="16">
        <v>1367</v>
      </c>
      <c r="E9" s="17">
        <v>1426</v>
      </c>
      <c r="F9" s="18">
        <v>4.1374474053295929</v>
      </c>
      <c r="G9" s="19">
        <v>95.862552594670404</v>
      </c>
      <c r="H9" s="1"/>
      <c r="I9" s="1"/>
      <c r="J9" s="1"/>
      <c r="K9" s="1"/>
      <c r="L9" s="1"/>
      <c r="M9" s="1"/>
    </row>
    <row r="10" spans="2:17">
      <c r="B10" s="5" t="s">
        <v>17</v>
      </c>
      <c r="C10" s="20">
        <v>1092</v>
      </c>
      <c r="D10" s="21">
        <v>7700</v>
      </c>
      <c r="E10" s="22">
        <v>8792</v>
      </c>
      <c r="F10" s="23">
        <v>12.420382165605096</v>
      </c>
      <c r="G10" s="19">
        <v>87.579617834394909</v>
      </c>
      <c r="H10" s="1"/>
      <c r="I10" s="1"/>
      <c r="J10" s="1"/>
      <c r="K10" s="1"/>
      <c r="L10" s="1"/>
      <c r="M10" s="1"/>
    </row>
    <row r="11" spans="2:17">
      <c r="B11" s="6"/>
      <c r="C11" s="176" t="s">
        <v>1</v>
      </c>
      <c r="D11" s="177"/>
      <c r="E11" s="177"/>
      <c r="F11" s="177"/>
      <c r="G11" s="178"/>
      <c r="H11" s="1"/>
      <c r="I11" s="1"/>
      <c r="J11" s="1"/>
      <c r="K11" s="1"/>
      <c r="L11" s="1"/>
      <c r="M11" s="1"/>
    </row>
    <row r="12" spans="2:17">
      <c r="B12" s="4" t="s">
        <v>14</v>
      </c>
      <c r="C12" s="15">
        <v>376</v>
      </c>
      <c r="D12" s="16">
        <v>3333</v>
      </c>
      <c r="E12" s="17">
        <v>3709</v>
      </c>
      <c r="F12" s="18">
        <v>10.137503370180642</v>
      </c>
      <c r="G12" s="19">
        <v>89.862496629819361</v>
      </c>
      <c r="H12" s="1"/>
      <c r="I12" s="1"/>
      <c r="J12" s="1"/>
      <c r="K12" s="1"/>
      <c r="L12" s="1"/>
      <c r="M12" s="1"/>
    </row>
    <row r="13" spans="2:17">
      <c r="B13" s="4" t="s">
        <v>15</v>
      </c>
      <c r="C13" s="15">
        <v>68</v>
      </c>
      <c r="D13" s="16">
        <v>3025</v>
      </c>
      <c r="E13" s="17">
        <v>3093</v>
      </c>
      <c r="F13" s="18">
        <v>2.1985127707727128</v>
      </c>
      <c r="G13" s="19">
        <v>97.801487229227291</v>
      </c>
      <c r="H13" s="1"/>
      <c r="I13" s="1"/>
      <c r="J13" s="1"/>
      <c r="K13" s="1"/>
      <c r="L13" s="1"/>
      <c r="M13" s="1"/>
    </row>
    <row r="14" spans="2:17">
      <c r="B14" s="4" t="s">
        <v>16</v>
      </c>
      <c r="C14" s="15">
        <v>53</v>
      </c>
      <c r="D14" s="16">
        <v>2504</v>
      </c>
      <c r="E14" s="17">
        <v>2557</v>
      </c>
      <c r="F14" s="18">
        <v>2.0727414939382087</v>
      </c>
      <c r="G14" s="19">
        <v>97.92725850606179</v>
      </c>
      <c r="H14" s="1"/>
      <c r="I14" s="1"/>
      <c r="J14" s="1"/>
      <c r="K14" s="1"/>
      <c r="L14" s="1"/>
      <c r="M14" s="1"/>
    </row>
    <row r="15" spans="2:17">
      <c r="B15" s="5" t="s">
        <v>17</v>
      </c>
      <c r="C15" s="20">
        <v>497</v>
      </c>
      <c r="D15" s="21">
        <v>8862</v>
      </c>
      <c r="E15" s="22">
        <v>9359</v>
      </c>
      <c r="F15" s="23">
        <v>5.3103964098728493</v>
      </c>
      <c r="G15" s="19">
        <v>94.689603590127149</v>
      </c>
      <c r="H15" s="1"/>
      <c r="I15" s="1"/>
      <c r="J15" s="1"/>
      <c r="K15" s="1"/>
      <c r="L15" s="1"/>
      <c r="M15" s="1"/>
    </row>
    <row r="16" spans="2:17">
      <c r="B16" s="6"/>
      <c r="C16" s="177" t="s">
        <v>2</v>
      </c>
      <c r="D16" s="177"/>
      <c r="E16" s="177"/>
      <c r="F16" s="177"/>
      <c r="G16" s="178"/>
      <c r="H16" s="1"/>
      <c r="I16" s="1"/>
      <c r="J16" s="1"/>
      <c r="K16" s="1"/>
      <c r="L16" s="1"/>
      <c r="M16" s="1"/>
    </row>
    <row r="17" spans="2:13">
      <c r="B17" s="7" t="s">
        <v>14</v>
      </c>
      <c r="C17" s="24">
        <v>524</v>
      </c>
      <c r="D17" s="25">
        <v>723</v>
      </c>
      <c r="E17" s="26">
        <v>1247</v>
      </c>
      <c r="F17" s="19">
        <v>42.020850040096228</v>
      </c>
      <c r="G17" s="19">
        <v>57.979149959903765</v>
      </c>
      <c r="H17" s="1"/>
      <c r="I17" s="1"/>
      <c r="J17" s="1"/>
      <c r="K17" s="1"/>
      <c r="L17" s="1"/>
      <c r="M17" s="1"/>
    </row>
    <row r="18" spans="2:13">
      <c r="B18" s="4" t="s">
        <v>15</v>
      </c>
      <c r="C18" s="15">
        <v>28</v>
      </c>
      <c r="D18" s="16">
        <v>425</v>
      </c>
      <c r="E18" s="17">
        <v>453</v>
      </c>
      <c r="F18" s="19">
        <v>6.1810154525386318</v>
      </c>
      <c r="G18" s="19">
        <v>93.818984547461369</v>
      </c>
      <c r="H18" s="1"/>
      <c r="I18" s="1"/>
      <c r="J18" s="1"/>
      <c r="K18" s="1"/>
      <c r="L18" s="1"/>
      <c r="M18" s="1"/>
    </row>
    <row r="19" spans="2:13">
      <c r="B19" s="4" t="s">
        <v>16</v>
      </c>
      <c r="C19" s="15">
        <v>17</v>
      </c>
      <c r="D19" s="16">
        <v>760</v>
      </c>
      <c r="E19" s="17">
        <v>777</v>
      </c>
      <c r="F19" s="18">
        <v>2.1879021879021878</v>
      </c>
      <c r="G19" s="19">
        <v>97.812097812097804</v>
      </c>
      <c r="H19" s="1"/>
      <c r="I19" s="1"/>
      <c r="J19" s="1"/>
      <c r="K19" s="1"/>
      <c r="L19" s="1"/>
      <c r="M19" s="1"/>
    </row>
    <row r="20" spans="2:13">
      <c r="B20" s="5" t="s">
        <v>17</v>
      </c>
      <c r="C20" s="20">
        <v>569</v>
      </c>
      <c r="D20" s="21">
        <v>1908</v>
      </c>
      <c r="E20" s="22">
        <v>2477</v>
      </c>
      <c r="F20" s="23">
        <v>22.971336293903917</v>
      </c>
      <c r="G20" s="19">
        <v>77.028663706096083</v>
      </c>
      <c r="H20" s="1"/>
      <c r="I20" s="1"/>
      <c r="J20" s="1"/>
      <c r="K20" s="1"/>
      <c r="L20" s="1"/>
      <c r="M20" s="1"/>
    </row>
    <row r="21" spans="2:13">
      <c r="B21" s="4"/>
      <c r="C21" s="176" t="s">
        <v>3</v>
      </c>
      <c r="D21" s="177"/>
      <c r="E21" s="177"/>
      <c r="F21" s="177"/>
      <c r="G21" s="178"/>
      <c r="H21" s="1"/>
      <c r="I21" s="1"/>
      <c r="J21" s="1"/>
      <c r="K21" s="1"/>
      <c r="L21" s="1"/>
      <c r="M21" s="1"/>
    </row>
    <row r="22" spans="2:13">
      <c r="B22" s="4" t="s">
        <v>14</v>
      </c>
      <c r="C22" s="15">
        <v>75</v>
      </c>
      <c r="D22" s="16">
        <v>457</v>
      </c>
      <c r="E22" s="17">
        <v>532</v>
      </c>
      <c r="F22" s="18">
        <v>14.097744360902256</v>
      </c>
      <c r="G22" s="19">
        <v>85.902255639097746</v>
      </c>
      <c r="H22" s="1"/>
      <c r="I22" s="1"/>
      <c r="J22" s="1"/>
      <c r="K22" s="1"/>
      <c r="L22" s="1"/>
      <c r="M22" s="1"/>
    </row>
    <row r="23" spans="2:13">
      <c r="B23" s="4" t="s">
        <v>15</v>
      </c>
      <c r="C23" s="15">
        <v>32</v>
      </c>
      <c r="D23" s="16">
        <v>380</v>
      </c>
      <c r="E23" s="17">
        <v>412</v>
      </c>
      <c r="F23" s="18">
        <v>7.7669902912621351</v>
      </c>
      <c r="G23" s="19">
        <v>92.233009708737868</v>
      </c>
    </row>
    <row r="24" spans="2:13">
      <c r="B24" s="4" t="s">
        <v>16</v>
      </c>
      <c r="C24" s="15">
        <v>51</v>
      </c>
      <c r="D24" s="16">
        <v>867</v>
      </c>
      <c r="E24" s="17">
        <v>918</v>
      </c>
      <c r="F24" s="18">
        <v>5.5555555555555554</v>
      </c>
      <c r="G24" s="19">
        <v>94.444444444444443</v>
      </c>
    </row>
    <row r="25" spans="2:13">
      <c r="B25" s="5" t="s">
        <v>17</v>
      </c>
      <c r="C25" s="20">
        <v>158</v>
      </c>
      <c r="D25" s="21">
        <v>1704</v>
      </c>
      <c r="E25" s="22">
        <v>1862</v>
      </c>
      <c r="F25" s="23">
        <v>8.4854994629430713</v>
      </c>
      <c r="G25" s="23">
        <v>91.514500537056932</v>
      </c>
    </row>
    <row r="26" spans="2:13">
      <c r="B26" s="4"/>
      <c r="C26" s="170" t="s">
        <v>27</v>
      </c>
      <c r="D26" s="171"/>
      <c r="E26" s="171"/>
      <c r="F26" s="171"/>
      <c r="G26" s="172"/>
    </row>
    <row r="27" spans="2:13">
      <c r="B27" s="4" t="s">
        <v>14</v>
      </c>
      <c r="C27" s="15">
        <v>128</v>
      </c>
      <c r="D27" s="16">
        <v>94</v>
      </c>
      <c r="E27" s="17">
        <v>222</v>
      </c>
      <c r="F27" s="18">
        <v>57.657657657657658</v>
      </c>
      <c r="G27" s="19">
        <v>42.342342342342342</v>
      </c>
    </row>
    <row r="28" spans="2:13">
      <c r="B28" s="4" t="s">
        <v>15</v>
      </c>
      <c r="C28" s="15">
        <v>7</v>
      </c>
      <c r="D28" s="16">
        <v>64</v>
      </c>
      <c r="E28" s="17">
        <v>71</v>
      </c>
      <c r="F28" s="18">
        <v>9.8591549295774641</v>
      </c>
      <c r="G28" s="19">
        <v>90.140845070422543</v>
      </c>
    </row>
    <row r="29" spans="2:13">
      <c r="B29" s="4" t="s">
        <v>16</v>
      </c>
      <c r="C29" s="15">
        <v>3</v>
      </c>
      <c r="D29" s="16">
        <v>139</v>
      </c>
      <c r="E29" s="17">
        <v>142</v>
      </c>
      <c r="F29" s="18">
        <v>2.112676056338028</v>
      </c>
      <c r="G29" s="19">
        <v>97.887323943661968</v>
      </c>
    </row>
    <row r="30" spans="2:13">
      <c r="B30" s="5" t="s">
        <v>17</v>
      </c>
      <c r="C30" s="20">
        <v>138</v>
      </c>
      <c r="D30" s="21">
        <v>297</v>
      </c>
      <c r="E30" s="22">
        <v>435</v>
      </c>
      <c r="F30" s="23">
        <v>31.724137931034484</v>
      </c>
      <c r="G30" s="23">
        <v>68.275862068965523</v>
      </c>
    </row>
    <row r="31" spans="2:13">
      <c r="B31" s="4"/>
      <c r="C31" s="170" t="s">
        <v>4</v>
      </c>
      <c r="D31" s="171"/>
      <c r="E31" s="171"/>
      <c r="F31" s="171"/>
      <c r="G31" s="172"/>
    </row>
    <row r="32" spans="2:13">
      <c r="B32" s="7" t="s">
        <v>14</v>
      </c>
      <c r="C32" s="27">
        <v>81</v>
      </c>
      <c r="D32" s="25">
        <v>292</v>
      </c>
      <c r="E32" s="28">
        <v>373</v>
      </c>
      <c r="F32" s="19">
        <v>21.715817694369974</v>
      </c>
      <c r="G32" s="19">
        <v>78.284182305630026</v>
      </c>
    </row>
    <row r="33" spans="2:7">
      <c r="B33" s="7" t="s">
        <v>15</v>
      </c>
      <c r="C33" s="29">
        <v>29</v>
      </c>
      <c r="D33" s="30">
        <v>260</v>
      </c>
      <c r="E33" s="26">
        <v>289</v>
      </c>
      <c r="F33" s="18">
        <v>10.034602076124568</v>
      </c>
      <c r="G33" s="19">
        <v>89.965397923875429</v>
      </c>
    </row>
    <row r="34" spans="2:7">
      <c r="B34" s="4" t="s">
        <v>16</v>
      </c>
      <c r="C34" s="15">
        <v>18</v>
      </c>
      <c r="D34" s="16">
        <v>382</v>
      </c>
      <c r="E34" s="17">
        <v>400</v>
      </c>
      <c r="F34" s="18">
        <v>4.5</v>
      </c>
      <c r="G34" s="19">
        <v>95.5</v>
      </c>
    </row>
    <row r="35" spans="2:7">
      <c r="B35" s="5" t="s">
        <v>17</v>
      </c>
      <c r="C35" s="15">
        <v>128</v>
      </c>
      <c r="D35" s="16">
        <v>934</v>
      </c>
      <c r="E35" s="17">
        <v>1062</v>
      </c>
      <c r="F35" s="18">
        <v>12.052730696798493</v>
      </c>
      <c r="G35" s="19">
        <v>87.947269303201509</v>
      </c>
    </row>
    <row r="36" spans="2:7">
      <c r="B36" s="7"/>
      <c r="C36" s="176" t="s">
        <v>5</v>
      </c>
      <c r="D36" s="177"/>
      <c r="E36" s="177"/>
      <c r="F36" s="177"/>
      <c r="G36" s="178"/>
    </row>
    <row r="37" spans="2:7">
      <c r="B37" s="4" t="s">
        <v>14</v>
      </c>
      <c r="C37" s="15">
        <v>524</v>
      </c>
      <c r="D37" s="16">
        <v>1028</v>
      </c>
      <c r="E37" s="17">
        <v>1552</v>
      </c>
      <c r="F37" s="18">
        <v>33.762886597938149</v>
      </c>
      <c r="G37" s="19">
        <v>66.237113402061851</v>
      </c>
    </row>
    <row r="38" spans="2:7">
      <c r="B38" s="4" t="s">
        <v>15</v>
      </c>
      <c r="C38" s="15">
        <v>167</v>
      </c>
      <c r="D38" s="16">
        <v>1066</v>
      </c>
      <c r="E38" s="17">
        <v>1233</v>
      </c>
      <c r="F38" s="18">
        <v>13.544201135442011</v>
      </c>
      <c r="G38" s="19">
        <v>86.455798864557991</v>
      </c>
    </row>
    <row r="39" spans="2:7">
      <c r="B39" s="4" t="s">
        <v>16</v>
      </c>
      <c r="C39" s="15">
        <v>96</v>
      </c>
      <c r="D39" s="16">
        <v>1330</v>
      </c>
      <c r="E39" s="17">
        <v>1426</v>
      </c>
      <c r="F39" s="18">
        <v>6.7321178120617109</v>
      </c>
      <c r="G39" s="19">
        <v>93.267882187938284</v>
      </c>
    </row>
    <row r="40" spans="2:7">
      <c r="B40" s="5" t="s">
        <v>17</v>
      </c>
      <c r="C40" s="20">
        <v>787</v>
      </c>
      <c r="D40" s="21">
        <v>3424</v>
      </c>
      <c r="E40" s="22">
        <v>4211</v>
      </c>
      <c r="F40" s="23">
        <v>18.689147470909521</v>
      </c>
      <c r="G40" s="19">
        <v>81.310852529090482</v>
      </c>
    </row>
    <row r="41" spans="2:7">
      <c r="B41" s="6"/>
      <c r="C41" s="176" t="s">
        <v>33</v>
      </c>
      <c r="D41" s="177"/>
      <c r="E41" s="177"/>
      <c r="F41" s="177"/>
      <c r="G41" s="178"/>
    </row>
    <row r="42" spans="2:7">
      <c r="B42" s="4" t="s">
        <v>14</v>
      </c>
      <c r="C42" s="15">
        <v>12</v>
      </c>
      <c r="D42" s="16">
        <v>297</v>
      </c>
      <c r="E42" s="17">
        <v>309</v>
      </c>
      <c r="F42" s="18">
        <v>3.8834951456310676</v>
      </c>
      <c r="G42" s="19">
        <v>96.116504854368941</v>
      </c>
    </row>
    <row r="43" spans="2:7">
      <c r="B43" s="4" t="s">
        <v>15</v>
      </c>
      <c r="C43" s="15">
        <v>6</v>
      </c>
      <c r="D43" s="16">
        <v>261</v>
      </c>
      <c r="E43" s="17">
        <v>267</v>
      </c>
      <c r="F43" s="18">
        <v>2.2471910112359552</v>
      </c>
      <c r="G43" s="19">
        <v>97.752808988764045</v>
      </c>
    </row>
    <row r="44" spans="2:7">
      <c r="B44" s="4" t="s">
        <v>16</v>
      </c>
      <c r="C44" s="15">
        <v>11</v>
      </c>
      <c r="D44" s="16">
        <v>501</v>
      </c>
      <c r="E44" s="17">
        <v>512</v>
      </c>
      <c r="F44" s="18">
        <v>2.1484375</v>
      </c>
      <c r="G44" s="19">
        <v>97.8515625</v>
      </c>
    </row>
    <row r="45" spans="2:7">
      <c r="B45" s="5" t="s">
        <v>17</v>
      </c>
      <c r="C45" s="20">
        <v>29</v>
      </c>
      <c r="D45" s="21">
        <v>1059</v>
      </c>
      <c r="E45" s="22">
        <v>1088</v>
      </c>
      <c r="F45" s="23">
        <v>2.6654411764705883</v>
      </c>
      <c r="G45" s="19">
        <v>97.33455882352942</v>
      </c>
    </row>
    <row r="46" spans="2:7">
      <c r="B46" s="6"/>
      <c r="C46" s="176" t="s">
        <v>6</v>
      </c>
      <c r="D46" s="177"/>
      <c r="E46" s="177"/>
      <c r="F46" s="177"/>
      <c r="G46" s="178"/>
    </row>
    <row r="47" spans="2:7">
      <c r="B47" s="4" t="s">
        <v>14</v>
      </c>
      <c r="C47" s="15">
        <v>735</v>
      </c>
      <c r="D47" s="16">
        <v>1652</v>
      </c>
      <c r="E47" s="17">
        <v>2387</v>
      </c>
      <c r="F47" s="18">
        <v>30.791788856304986</v>
      </c>
      <c r="G47" s="19">
        <v>69.208211143695024</v>
      </c>
    </row>
    <row r="48" spans="2:7">
      <c r="B48" s="4" t="s">
        <v>15</v>
      </c>
      <c r="C48" s="15">
        <v>80</v>
      </c>
      <c r="D48" s="16">
        <v>1154</v>
      </c>
      <c r="E48" s="17">
        <v>1234</v>
      </c>
      <c r="F48" s="18">
        <v>6.4829821717990272</v>
      </c>
      <c r="G48" s="19">
        <v>93.517017828200977</v>
      </c>
    </row>
    <row r="49" spans="2:7">
      <c r="B49" s="4" t="s">
        <v>16</v>
      </c>
      <c r="C49" s="15">
        <v>50</v>
      </c>
      <c r="D49" s="16">
        <v>1572</v>
      </c>
      <c r="E49" s="17">
        <v>1622</v>
      </c>
      <c r="F49" s="18">
        <v>3.0826140567200988</v>
      </c>
      <c r="G49" s="19">
        <v>96.917385943279896</v>
      </c>
    </row>
    <row r="50" spans="2:7">
      <c r="B50" s="5" t="s">
        <v>17</v>
      </c>
      <c r="C50" s="20">
        <v>865</v>
      </c>
      <c r="D50" s="21">
        <v>4378</v>
      </c>
      <c r="E50" s="22">
        <v>5243</v>
      </c>
      <c r="F50" s="23">
        <v>16.498188060270838</v>
      </c>
      <c r="G50" s="19">
        <v>83.501811939729166</v>
      </c>
    </row>
    <row r="51" spans="2:7">
      <c r="B51" s="6"/>
      <c r="C51" s="176" t="s">
        <v>35</v>
      </c>
      <c r="D51" s="177"/>
      <c r="E51" s="177"/>
      <c r="F51" s="177"/>
      <c r="G51" s="178"/>
    </row>
    <row r="52" spans="2:7">
      <c r="B52" s="4" t="s">
        <v>14</v>
      </c>
      <c r="C52" s="15">
        <v>547</v>
      </c>
      <c r="D52" s="16">
        <v>2528</v>
      </c>
      <c r="E52" s="17">
        <v>3075</v>
      </c>
      <c r="F52" s="18">
        <v>17.788617886178862</v>
      </c>
      <c r="G52" s="19">
        <v>82.211382113821145</v>
      </c>
    </row>
    <row r="53" spans="2:7">
      <c r="B53" s="4" t="s">
        <v>15</v>
      </c>
      <c r="C53" s="15">
        <v>289</v>
      </c>
      <c r="D53" s="16">
        <v>4115</v>
      </c>
      <c r="E53" s="17">
        <v>4404</v>
      </c>
      <c r="F53" s="18">
        <v>6.5622161671207992</v>
      </c>
      <c r="G53" s="19">
        <v>93.437783832879191</v>
      </c>
    </row>
    <row r="54" spans="2:7">
      <c r="B54" s="4" t="s">
        <v>16</v>
      </c>
      <c r="C54" s="15">
        <v>82</v>
      </c>
      <c r="D54" s="16">
        <v>2382</v>
      </c>
      <c r="E54" s="17">
        <v>2464</v>
      </c>
      <c r="F54" s="18">
        <v>3.3279220779220777</v>
      </c>
      <c r="G54" s="19">
        <v>96.672077922077932</v>
      </c>
    </row>
    <row r="55" spans="2:7">
      <c r="B55" s="5" t="s">
        <v>17</v>
      </c>
      <c r="C55" s="20">
        <v>918</v>
      </c>
      <c r="D55" s="21">
        <v>9025</v>
      </c>
      <c r="E55" s="22">
        <v>9943</v>
      </c>
      <c r="F55" s="23">
        <v>9.2326259680177003</v>
      </c>
      <c r="G55" s="19">
        <v>90.7673740319823</v>
      </c>
    </row>
    <row r="56" spans="2:7">
      <c r="B56" s="6"/>
      <c r="C56" s="176" t="s">
        <v>7</v>
      </c>
      <c r="D56" s="177"/>
      <c r="E56" s="177"/>
      <c r="F56" s="177"/>
      <c r="G56" s="178"/>
    </row>
    <row r="57" spans="2:7">
      <c r="B57" s="4" t="s">
        <v>14</v>
      </c>
      <c r="C57" s="15">
        <v>141</v>
      </c>
      <c r="D57" s="16">
        <v>676</v>
      </c>
      <c r="E57" s="17">
        <v>817</v>
      </c>
      <c r="F57" s="18">
        <v>17.258261933904528</v>
      </c>
      <c r="G57" s="19">
        <v>82.741738066095465</v>
      </c>
    </row>
    <row r="58" spans="2:7">
      <c r="B58" s="4" t="s">
        <v>15</v>
      </c>
      <c r="C58" s="15">
        <v>62</v>
      </c>
      <c r="D58" s="16">
        <v>873</v>
      </c>
      <c r="E58" s="17">
        <v>935</v>
      </c>
      <c r="F58" s="18">
        <v>6.6310160427807494</v>
      </c>
      <c r="G58" s="19">
        <v>93.368983957219257</v>
      </c>
    </row>
    <row r="59" spans="2:7">
      <c r="B59" s="4" t="s">
        <v>16</v>
      </c>
      <c r="C59" s="15">
        <v>52</v>
      </c>
      <c r="D59" s="16">
        <v>711</v>
      </c>
      <c r="E59" s="17">
        <v>763</v>
      </c>
      <c r="F59" s="18">
        <v>6.8152031454783755</v>
      </c>
      <c r="G59" s="19">
        <v>93.184796854521622</v>
      </c>
    </row>
    <row r="60" spans="2:7">
      <c r="B60" s="5" t="s">
        <v>17</v>
      </c>
      <c r="C60" s="20">
        <v>255</v>
      </c>
      <c r="D60" s="21">
        <v>2260</v>
      </c>
      <c r="E60" s="22">
        <v>2515</v>
      </c>
      <c r="F60" s="23">
        <v>10.139165009940358</v>
      </c>
      <c r="G60" s="19">
        <v>89.860834990059644</v>
      </c>
    </row>
    <row r="61" spans="2:7">
      <c r="B61" s="4"/>
      <c r="C61" s="176" t="s">
        <v>8</v>
      </c>
      <c r="D61" s="177"/>
      <c r="E61" s="177"/>
      <c r="F61" s="177"/>
      <c r="G61" s="178"/>
    </row>
    <row r="62" spans="2:7">
      <c r="B62" s="4" t="s">
        <v>14</v>
      </c>
      <c r="C62" s="15">
        <v>15</v>
      </c>
      <c r="D62" s="16">
        <v>109</v>
      </c>
      <c r="E62" s="17">
        <v>124</v>
      </c>
      <c r="F62" s="18">
        <v>12.096774193548388</v>
      </c>
      <c r="G62" s="19">
        <v>87.903225806451616</v>
      </c>
    </row>
    <row r="63" spans="2:7">
      <c r="B63" s="4" t="s">
        <v>15</v>
      </c>
      <c r="C63" s="15">
        <v>14</v>
      </c>
      <c r="D63" s="16">
        <v>155</v>
      </c>
      <c r="E63" s="17">
        <v>169</v>
      </c>
      <c r="F63" s="18">
        <v>8.2840236686390547</v>
      </c>
      <c r="G63" s="19">
        <v>91.715976331360949</v>
      </c>
    </row>
    <row r="64" spans="2:7">
      <c r="B64" s="4" t="s">
        <v>16</v>
      </c>
      <c r="C64" s="15">
        <v>11</v>
      </c>
      <c r="D64" s="16">
        <v>185</v>
      </c>
      <c r="E64" s="17">
        <v>196</v>
      </c>
      <c r="F64" s="18">
        <v>5.6122448979591839</v>
      </c>
      <c r="G64" s="19">
        <v>94.387755102040813</v>
      </c>
    </row>
    <row r="65" spans="2:7">
      <c r="B65" s="5" t="s">
        <v>17</v>
      </c>
      <c r="C65" s="15">
        <v>40</v>
      </c>
      <c r="D65" s="16">
        <v>449</v>
      </c>
      <c r="E65" s="17">
        <v>489</v>
      </c>
      <c r="F65" s="18">
        <v>8.1799591002044991</v>
      </c>
      <c r="G65" s="19">
        <v>91.820040899795501</v>
      </c>
    </row>
    <row r="66" spans="2:7">
      <c r="B66" s="4"/>
      <c r="C66" s="176" t="s">
        <v>9</v>
      </c>
      <c r="D66" s="177"/>
      <c r="E66" s="177"/>
      <c r="F66" s="177"/>
      <c r="G66" s="178"/>
    </row>
    <row r="67" spans="2:7">
      <c r="B67" s="4" t="s">
        <v>14</v>
      </c>
      <c r="C67" s="31">
        <v>40</v>
      </c>
      <c r="D67" s="32">
        <v>450</v>
      </c>
      <c r="E67" s="33">
        <v>490</v>
      </c>
      <c r="F67" s="19">
        <v>8.1632653061224492</v>
      </c>
      <c r="G67" s="19">
        <v>91.83673469387756</v>
      </c>
    </row>
    <row r="68" spans="2:7">
      <c r="B68" s="4" t="s">
        <v>15</v>
      </c>
      <c r="C68" s="15">
        <v>20</v>
      </c>
      <c r="D68" s="16">
        <v>706</v>
      </c>
      <c r="E68" s="17">
        <v>726</v>
      </c>
      <c r="F68" s="18">
        <v>2.7548209366391188</v>
      </c>
      <c r="G68" s="19">
        <v>97.245179063360894</v>
      </c>
    </row>
    <row r="69" spans="2:7">
      <c r="B69" s="4" t="s">
        <v>16</v>
      </c>
      <c r="C69" s="15">
        <v>30</v>
      </c>
      <c r="D69" s="16">
        <v>1701</v>
      </c>
      <c r="E69" s="17">
        <v>1731</v>
      </c>
      <c r="F69" s="18">
        <v>1.733102253032929</v>
      </c>
      <c r="G69" s="19">
        <v>98.266897746967075</v>
      </c>
    </row>
    <row r="70" spans="2:7">
      <c r="B70" s="5" t="s">
        <v>17</v>
      </c>
      <c r="C70" s="20">
        <v>90</v>
      </c>
      <c r="D70" s="21">
        <v>2857</v>
      </c>
      <c r="E70" s="22">
        <v>2947</v>
      </c>
      <c r="F70" s="23">
        <v>3.053953172718018</v>
      </c>
      <c r="G70" s="23">
        <v>96.94604682728199</v>
      </c>
    </row>
    <row r="71" spans="2:7">
      <c r="B71" s="4"/>
      <c r="C71" s="170" t="s">
        <v>31</v>
      </c>
      <c r="D71" s="171"/>
      <c r="E71" s="171"/>
      <c r="F71" s="171"/>
      <c r="G71" s="172"/>
    </row>
    <row r="72" spans="2:7">
      <c r="B72" s="7" t="s">
        <v>14</v>
      </c>
      <c r="C72" s="27">
        <v>23</v>
      </c>
      <c r="D72" s="32">
        <v>454</v>
      </c>
      <c r="E72" s="34">
        <v>477</v>
      </c>
      <c r="F72" s="35">
        <v>4.8218029350104823</v>
      </c>
      <c r="G72" s="18">
        <v>95.178197064989519</v>
      </c>
    </row>
    <row r="73" spans="2:7">
      <c r="B73" s="7" t="s">
        <v>15</v>
      </c>
      <c r="C73" s="27">
        <v>16</v>
      </c>
      <c r="D73" s="36">
        <v>481</v>
      </c>
      <c r="E73" s="17">
        <v>497</v>
      </c>
      <c r="F73" s="18">
        <v>3.2193158953722336</v>
      </c>
      <c r="G73" s="19">
        <v>96.780684104627767</v>
      </c>
    </row>
    <row r="74" spans="2:7">
      <c r="B74" s="4" t="s">
        <v>16</v>
      </c>
      <c r="C74" s="15">
        <v>18</v>
      </c>
      <c r="D74" s="16">
        <v>788</v>
      </c>
      <c r="E74" s="17">
        <v>806</v>
      </c>
      <c r="F74" s="18">
        <v>2.2332506203473943</v>
      </c>
      <c r="G74" s="19">
        <v>97.766749379652609</v>
      </c>
    </row>
    <row r="75" spans="2:7">
      <c r="B75" s="5" t="s">
        <v>17</v>
      </c>
      <c r="C75" s="20">
        <v>57</v>
      </c>
      <c r="D75" s="21">
        <v>1723</v>
      </c>
      <c r="E75" s="22">
        <v>1780</v>
      </c>
      <c r="F75" s="23">
        <v>3.2022471910112356</v>
      </c>
      <c r="G75" s="19">
        <v>96.797752808988776</v>
      </c>
    </row>
    <row r="76" spans="2:7">
      <c r="B76" s="8"/>
      <c r="C76" s="173" t="s">
        <v>32</v>
      </c>
      <c r="D76" s="174"/>
      <c r="E76" s="174"/>
      <c r="F76" s="174"/>
      <c r="G76" s="175"/>
    </row>
    <row r="77" spans="2:7">
      <c r="B77" s="9" t="s">
        <v>14</v>
      </c>
      <c r="C77" s="37">
        <v>177</v>
      </c>
      <c r="D77" s="38">
        <v>532</v>
      </c>
      <c r="E77" s="39">
        <v>709</v>
      </c>
      <c r="F77" s="18">
        <v>24.964739069111424</v>
      </c>
      <c r="G77" s="19">
        <v>75.035260930888583</v>
      </c>
    </row>
    <row r="78" spans="2:7">
      <c r="B78" s="4" t="s">
        <v>15</v>
      </c>
      <c r="C78" s="15">
        <v>30</v>
      </c>
      <c r="D78" s="16">
        <v>471</v>
      </c>
      <c r="E78" s="17">
        <v>501</v>
      </c>
      <c r="F78" s="18">
        <v>5.9880239520958085</v>
      </c>
      <c r="G78" s="19">
        <v>94.011976047904184</v>
      </c>
    </row>
    <row r="79" spans="2:7">
      <c r="B79" s="4" t="s">
        <v>16</v>
      </c>
      <c r="C79" s="15">
        <v>24</v>
      </c>
      <c r="D79" s="16">
        <v>537</v>
      </c>
      <c r="E79" s="17">
        <v>561</v>
      </c>
      <c r="F79" s="18">
        <v>4.2780748663101598</v>
      </c>
      <c r="G79" s="19">
        <v>95.721925133689851</v>
      </c>
    </row>
    <row r="80" spans="2:7">
      <c r="B80" s="5" t="s">
        <v>17</v>
      </c>
      <c r="C80" s="20">
        <v>231</v>
      </c>
      <c r="D80" s="21">
        <v>1540</v>
      </c>
      <c r="E80" s="22">
        <v>1771</v>
      </c>
      <c r="F80" s="23">
        <v>13.043478260869565</v>
      </c>
      <c r="G80" s="19">
        <v>86.956521739130437</v>
      </c>
    </row>
    <row r="81" spans="2:7">
      <c r="B81" s="6"/>
      <c r="C81" s="176" t="s">
        <v>23</v>
      </c>
      <c r="D81" s="177"/>
      <c r="E81" s="177"/>
      <c r="F81" s="177"/>
      <c r="G81" s="178"/>
    </row>
    <row r="82" spans="2:7">
      <c r="B82" s="4" t="s">
        <v>14</v>
      </c>
      <c r="C82" s="15">
        <v>0</v>
      </c>
      <c r="D82" s="16">
        <v>458</v>
      </c>
      <c r="E82" s="17">
        <v>458</v>
      </c>
      <c r="F82" s="18">
        <v>0</v>
      </c>
      <c r="G82" s="19">
        <v>100</v>
      </c>
    </row>
    <row r="83" spans="2:7">
      <c r="B83" s="4" t="s">
        <v>15</v>
      </c>
      <c r="C83" s="15">
        <v>0</v>
      </c>
      <c r="D83" s="16">
        <v>395</v>
      </c>
      <c r="E83" s="17">
        <v>395</v>
      </c>
      <c r="F83" s="18">
        <v>0</v>
      </c>
      <c r="G83" s="19">
        <v>100</v>
      </c>
    </row>
    <row r="84" spans="2:7">
      <c r="B84" s="4" t="s">
        <v>16</v>
      </c>
      <c r="C84" s="15">
        <v>3</v>
      </c>
      <c r="D84" s="16">
        <v>463</v>
      </c>
      <c r="E84" s="17">
        <v>466</v>
      </c>
      <c r="F84" s="18">
        <v>0.64377682403433478</v>
      </c>
      <c r="G84" s="19">
        <v>99.356223175965667</v>
      </c>
    </row>
    <row r="85" spans="2:7">
      <c r="B85" s="5" t="s">
        <v>17</v>
      </c>
      <c r="C85" s="20">
        <v>3</v>
      </c>
      <c r="D85" s="21">
        <v>1316</v>
      </c>
      <c r="E85" s="22">
        <v>1319</v>
      </c>
      <c r="F85" s="23">
        <v>0.22744503411675512</v>
      </c>
      <c r="G85" s="19">
        <v>99.772554965883245</v>
      </c>
    </row>
    <row r="86" spans="2:7">
      <c r="B86" s="6"/>
      <c r="C86" s="179" t="s">
        <v>26</v>
      </c>
      <c r="D86" s="180"/>
      <c r="E86" s="180"/>
      <c r="F86" s="180"/>
      <c r="G86" s="181"/>
    </row>
    <row r="87" spans="2:7">
      <c r="B87" s="4" t="s">
        <v>14</v>
      </c>
      <c r="C87" s="27">
        <v>674</v>
      </c>
      <c r="D87" s="27">
        <v>2839</v>
      </c>
      <c r="E87" s="27">
        <v>3513</v>
      </c>
      <c r="F87" s="18">
        <v>19.185881013378879</v>
      </c>
      <c r="G87" s="19">
        <v>80.814118986621125</v>
      </c>
    </row>
    <row r="88" spans="2:7">
      <c r="B88" s="4" t="s">
        <v>15</v>
      </c>
      <c r="C88" s="27">
        <v>102</v>
      </c>
      <c r="D88" s="27">
        <v>2648</v>
      </c>
      <c r="E88" s="27">
        <v>2750</v>
      </c>
      <c r="F88" s="18">
        <v>3.709090909090909</v>
      </c>
      <c r="G88" s="19">
        <v>96.290909090909096</v>
      </c>
    </row>
    <row r="89" spans="2:7">
      <c r="B89" s="4" t="s">
        <v>16</v>
      </c>
      <c r="C89" s="27">
        <v>130</v>
      </c>
      <c r="D89" s="27">
        <v>5080</v>
      </c>
      <c r="E89" s="27">
        <v>5210</v>
      </c>
      <c r="F89" s="18">
        <v>2.4952015355086372</v>
      </c>
      <c r="G89" s="19">
        <v>97.504798464491358</v>
      </c>
    </row>
    <row r="90" spans="2:7">
      <c r="B90" s="5" t="s">
        <v>17</v>
      </c>
      <c r="C90" s="27">
        <v>906</v>
      </c>
      <c r="D90" s="27">
        <v>10567</v>
      </c>
      <c r="E90" s="27">
        <v>11473</v>
      </c>
      <c r="F90" s="23">
        <v>7.8968011853917899</v>
      </c>
      <c r="G90" s="19">
        <v>92.103198814608206</v>
      </c>
    </row>
    <row r="91" spans="2:7">
      <c r="B91" s="6"/>
      <c r="C91" s="179" t="s">
        <v>25</v>
      </c>
      <c r="D91" s="180"/>
      <c r="E91" s="180"/>
      <c r="F91" s="180"/>
      <c r="G91" s="181"/>
    </row>
    <row r="92" spans="2:7">
      <c r="B92" s="4" t="s">
        <v>14</v>
      </c>
      <c r="C92" s="31">
        <v>3483</v>
      </c>
      <c r="D92" s="31">
        <v>13987</v>
      </c>
      <c r="E92" s="31">
        <v>17470</v>
      </c>
      <c r="F92" s="18">
        <v>19.937034917000574</v>
      </c>
      <c r="G92" s="19">
        <v>80.062965082999426</v>
      </c>
    </row>
    <row r="93" spans="2:7">
      <c r="B93" s="4" t="s">
        <v>15</v>
      </c>
      <c r="C93" s="31">
        <v>1020</v>
      </c>
      <c r="D93" s="31">
        <v>13773</v>
      </c>
      <c r="E93" s="31">
        <v>14793</v>
      </c>
      <c r="F93" s="18">
        <v>6.8951531129588322</v>
      </c>
      <c r="G93" s="19">
        <v>93.104846887041177</v>
      </c>
    </row>
    <row r="94" spans="2:7">
      <c r="B94" s="4" t="s">
        <v>16</v>
      </c>
      <c r="C94" s="31">
        <v>448</v>
      </c>
      <c r="D94" s="31">
        <v>11109</v>
      </c>
      <c r="E94" s="31">
        <v>11557</v>
      </c>
      <c r="F94" s="18">
        <v>3.8764385221078133</v>
      </c>
      <c r="G94" s="19">
        <v>96.123561477892181</v>
      </c>
    </row>
    <row r="95" spans="2:7">
      <c r="B95" s="5" t="s">
        <v>17</v>
      </c>
      <c r="C95" s="40">
        <v>4951</v>
      </c>
      <c r="D95" s="40">
        <v>38869</v>
      </c>
      <c r="E95" s="40">
        <v>43820</v>
      </c>
      <c r="F95" s="23">
        <v>11.298493838429941</v>
      </c>
      <c r="G95" s="23">
        <v>88.701506161570052</v>
      </c>
    </row>
    <row r="96" spans="2:7">
      <c r="B96" s="7"/>
      <c r="C96" s="200" t="s">
        <v>24</v>
      </c>
      <c r="D96" s="201"/>
      <c r="E96" s="201"/>
      <c r="F96" s="201"/>
      <c r="G96" s="202"/>
    </row>
    <row r="97" spans="2:7">
      <c r="B97" s="4" t="s">
        <v>14</v>
      </c>
      <c r="C97" s="41">
        <v>4157</v>
      </c>
      <c r="D97" s="41">
        <v>16826</v>
      </c>
      <c r="E97" s="41">
        <v>20983</v>
      </c>
      <c r="F97" s="42">
        <v>19.811275794690943</v>
      </c>
      <c r="G97" s="43">
        <v>80.188724205309057</v>
      </c>
    </row>
    <row r="98" spans="2:7">
      <c r="B98" s="4" t="s">
        <v>15</v>
      </c>
      <c r="C98" s="41">
        <v>1122</v>
      </c>
      <c r="D98" s="41">
        <v>16421</v>
      </c>
      <c r="E98" s="41">
        <v>17543</v>
      </c>
      <c r="F98" s="42">
        <v>6.3957133899561081</v>
      </c>
      <c r="G98" s="43">
        <v>93.6042866100439</v>
      </c>
    </row>
    <row r="99" spans="2:7">
      <c r="B99" s="4" t="s">
        <v>16</v>
      </c>
      <c r="C99" s="41">
        <v>578</v>
      </c>
      <c r="D99" s="41">
        <v>16189</v>
      </c>
      <c r="E99" s="41">
        <v>16767</v>
      </c>
      <c r="F99" s="42">
        <v>3.447247569630822</v>
      </c>
      <c r="G99" s="43">
        <v>96.552752430369182</v>
      </c>
    </row>
    <row r="100" spans="2:7">
      <c r="B100" s="5" t="s">
        <v>17</v>
      </c>
      <c r="C100" s="44">
        <v>5857</v>
      </c>
      <c r="D100" s="44">
        <v>49436</v>
      </c>
      <c r="E100" s="44">
        <v>55293</v>
      </c>
      <c r="F100" s="45">
        <v>10.59266091548659</v>
      </c>
      <c r="G100" s="45">
        <v>89.40733908451341</v>
      </c>
    </row>
    <row r="101" spans="2:7" ht="42.6" customHeight="1">
      <c r="B101" s="206" t="s">
        <v>20</v>
      </c>
      <c r="C101" s="206"/>
      <c r="D101" s="206"/>
      <c r="E101" s="206"/>
      <c r="F101" s="206"/>
      <c r="G101" s="206"/>
    </row>
    <row r="102" spans="2:7" ht="30.6" customHeight="1">
      <c r="B102" s="209" t="s">
        <v>39</v>
      </c>
      <c r="C102" s="209"/>
      <c r="D102" s="209"/>
      <c r="E102" s="209"/>
      <c r="F102" s="209"/>
      <c r="G102" s="209"/>
    </row>
    <row r="103" spans="2:7">
      <c r="B103" s="49"/>
      <c r="C103" s="49"/>
      <c r="D103" s="49"/>
      <c r="E103" s="49"/>
      <c r="F103" s="49"/>
      <c r="G103" s="49"/>
    </row>
    <row r="104" spans="2:7">
      <c r="B104" s="49"/>
      <c r="C104" s="49"/>
      <c r="D104" s="49"/>
      <c r="E104" s="49"/>
      <c r="F104" s="49"/>
      <c r="G104" s="49"/>
    </row>
  </sheetData>
  <mergeCells count="26">
    <mergeCell ref="C6:G6"/>
    <mergeCell ref="B2:G2"/>
    <mergeCell ref="C3:G3"/>
    <mergeCell ref="C5:E5"/>
    <mergeCell ref="F5:G5"/>
    <mergeCell ref="B3:B5"/>
    <mergeCell ref="C66:G66"/>
    <mergeCell ref="C11:G11"/>
    <mergeCell ref="C16:G16"/>
    <mergeCell ref="C21:G21"/>
    <mergeCell ref="C26:G26"/>
    <mergeCell ref="C31:G31"/>
    <mergeCell ref="C36:G36"/>
    <mergeCell ref="C41:G41"/>
    <mergeCell ref="C46:G46"/>
    <mergeCell ref="C51:G51"/>
    <mergeCell ref="C56:G56"/>
    <mergeCell ref="C61:G61"/>
    <mergeCell ref="B101:G101"/>
    <mergeCell ref="B102:G102"/>
    <mergeCell ref="C71:G71"/>
    <mergeCell ref="C76:G76"/>
    <mergeCell ref="C81:G81"/>
    <mergeCell ref="C86:G86"/>
    <mergeCell ref="C91:G91"/>
    <mergeCell ref="C96:G9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104"/>
  <sheetViews>
    <sheetView workbookViewId="0">
      <selection activeCell="B2" sqref="B2:G2"/>
    </sheetView>
  </sheetViews>
  <sheetFormatPr baseColWidth="10" defaultRowHeight="15.6"/>
  <cols>
    <col min="2" max="2" width="15" customWidth="1"/>
    <col min="3" max="17" width="15.8984375" customWidth="1"/>
    <col min="18" max="20" width="12.8984375" customWidth="1"/>
  </cols>
  <sheetData>
    <row r="2" spans="2:17" ht="30.6" customHeight="1">
      <c r="B2" s="185" t="s">
        <v>54</v>
      </c>
      <c r="C2" s="185"/>
      <c r="D2" s="185"/>
      <c r="E2" s="185"/>
      <c r="F2" s="185"/>
      <c r="G2" s="185"/>
      <c r="H2" s="2"/>
      <c r="I2" s="2"/>
      <c r="J2" s="2"/>
      <c r="K2" s="2"/>
      <c r="L2" s="2"/>
      <c r="M2" s="2"/>
      <c r="N2" s="2"/>
      <c r="O2" s="2"/>
      <c r="P2" s="2"/>
      <c r="Q2" s="2"/>
    </row>
    <row r="3" spans="2:17">
      <c r="B3" s="186" t="s">
        <v>22</v>
      </c>
      <c r="C3" s="189" t="s">
        <v>50</v>
      </c>
      <c r="D3" s="190"/>
      <c r="E3" s="190"/>
      <c r="F3" s="190"/>
      <c r="G3" s="191"/>
      <c r="H3" s="1"/>
      <c r="I3" s="1"/>
      <c r="J3" s="1"/>
      <c r="K3" s="1"/>
      <c r="L3" s="1"/>
      <c r="M3" s="1"/>
    </row>
    <row r="4" spans="2:17" ht="28.8">
      <c r="B4" s="187"/>
      <c r="C4" s="10" t="s">
        <v>11</v>
      </c>
      <c r="D4" s="11" t="s">
        <v>12</v>
      </c>
      <c r="E4" s="12" t="s">
        <v>13</v>
      </c>
      <c r="F4" s="13" t="s">
        <v>11</v>
      </c>
      <c r="G4" s="14" t="s">
        <v>12</v>
      </c>
      <c r="H4" s="1"/>
      <c r="I4" s="1"/>
      <c r="J4" s="1"/>
      <c r="K4" s="1"/>
      <c r="L4" s="1"/>
      <c r="M4" s="1"/>
    </row>
    <row r="5" spans="2:17">
      <c r="B5" s="188"/>
      <c r="C5" s="192" t="s">
        <v>0</v>
      </c>
      <c r="D5" s="193"/>
      <c r="E5" s="194"/>
      <c r="F5" s="195" t="s">
        <v>10</v>
      </c>
      <c r="G5" s="196"/>
      <c r="H5" s="1"/>
      <c r="I5" s="1"/>
      <c r="J5" s="1"/>
      <c r="K5" s="1"/>
      <c r="L5" s="1"/>
      <c r="M5" s="1"/>
    </row>
    <row r="6" spans="2:17">
      <c r="B6" s="3"/>
      <c r="C6" s="176" t="s">
        <v>34</v>
      </c>
      <c r="D6" s="177"/>
      <c r="E6" s="177"/>
      <c r="F6" s="177"/>
      <c r="G6" s="178"/>
      <c r="H6" s="1"/>
      <c r="I6" s="1"/>
      <c r="J6" s="1"/>
      <c r="K6" s="1"/>
      <c r="L6" s="1"/>
      <c r="M6" s="1"/>
    </row>
    <row r="7" spans="2:17">
      <c r="B7" s="4" t="s">
        <v>14</v>
      </c>
      <c r="C7" s="15">
        <v>1170</v>
      </c>
      <c r="D7" s="16">
        <v>3424</v>
      </c>
      <c r="E7" s="17">
        <v>4594</v>
      </c>
      <c r="F7" s="18">
        <v>25.468001741401832</v>
      </c>
      <c r="G7" s="19">
        <v>74.531998258598179</v>
      </c>
      <c r="H7" s="1"/>
      <c r="I7" s="1"/>
      <c r="J7" s="1"/>
      <c r="K7" s="1"/>
      <c r="L7" s="1"/>
      <c r="M7" s="1"/>
    </row>
    <row r="8" spans="2:17">
      <c r="B8" s="4" t="s">
        <v>15</v>
      </c>
      <c r="C8" s="15">
        <v>458</v>
      </c>
      <c r="D8" s="16">
        <v>2372</v>
      </c>
      <c r="E8" s="17">
        <v>2830</v>
      </c>
      <c r="F8" s="18">
        <v>16.183745583038871</v>
      </c>
      <c r="G8" s="19">
        <v>83.816254416961129</v>
      </c>
      <c r="H8" s="1"/>
      <c r="I8" s="1"/>
      <c r="J8" s="1"/>
      <c r="K8" s="1"/>
      <c r="L8" s="1"/>
      <c r="M8" s="1"/>
    </row>
    <row r="9" spans="2:17">
      <c r="B9" s="4" t="s">
        <v>16</v>
      </c>
      <c r="C9" s="15">
        <v>110</v>
      </c>
      <c r="D9" s="16">
        <v>1206</v>
      </c>
      <c r="E9" s="17">
        <v>1316</v>
      </c>
      <c r="F9" s="18">
        <v>8.3586626139817621</v>
      </c>
      <c r="G9" s="19">
        <v>91.641337386018236</v>
      </c>
      <c r="H9" s="1"/>
      <c r="I9" s="1"/>
      <c r="J9" s="1"/>
      <c r="K9" s="1"/>
      <c r="L9" s="1"/>
      <c r="M9" s="1"/>
    </row>
    <row r="10" spans="2:17">
      <c r="B10" s="5" t="s">
        <v>17</v>
      </c>
      <c r="C10" s="20">
        <v>1738</v>
      </c>
      <c r="D10" s="21">
        <v>7002</v>
      </c>
      <c r="E10" s="22">
        <v>8740</v>
      </c>
      <c r="F10" s="23">
        <v>19.88558352402746</v>
      </c>
      <c r="G10" s="19">
        <v>80.114416475972533</v>
      </c>
      <c r="H10" s="1"/>
      <c r="I10" s="1"/>
      <c r="J10" s="1"/>
      <c r="K10" s="1"/>
      <c r="L10" s="1"/>
      <c r="M10" s="1"/>
    </row>
    <row r="11" spans="2:17">
      <c r="B11" s="6"/>
      <c r="C11" s="176" t="s">
        <v>1</v>
      </c>
      <c r="D11" s="177"/>
      <c r="E11" s="177"/>
      <c r="F11" s="177"/>
      <c r="G11" s="178"/>
      <c r="H11" s="1"/>
      <c r="I11" s="1"/>
      <c r="J11" s="1"/>
      <c r="K11" s="1"/>
      <c r="L11" s="1"/>
      <c r="M11" s="1"/>
    </row>
    <row r="12" spans="2:17">
      <c r="B12" s="4" t="s">
        <v>14</v>
      </c>
      <c r="C12" s="15">
        <v>378</v>
      </c>
      <c r="D12" s="16">
        <v>3393</v>
      </c>
      <c r="E12" s="17">
        <v>3771</v>
      </c>
      <c r="F12" s="18">
        <v>10.023866348448687</v>
      </c>
      <c r="G12" s="19">
        <v>89.976133651551322</v>
      </c>
      <c r="H12" s="1"/>
      <c r="I12" s="1"/>
      <c r="J12" s="1"/>
      <c r="K12" s="1"/>
      <c r="L12" s="1"/>
      <c r="M12" s="1"/>
    </row>
    <row r="13" spans="2:17">
      <c r="B13" s="4" t="s">
        <v>15</v>
      </c>
      <c r="C13" s="15">
        <v>71</v>
      </c>
      <c r="D13" s="16">
        <v>2982</v>
      </c>
      <c r="E13" s="17">
        <v>3053</v>
      </c>
      <c r="F13" s="18">
        <v>2.3255813953488373</v>
      </c>
      <c r="G13" s="19">
        <v>97.674418604651152</v>
      </c>
      <c r="H13" s="1"/>
      <c r="I13" s="1"/>
      <c r="J13" s="1"/>
      <c r="K13" s="1"/>
      <c r="L13" s="1"/>
      <c r="M13" s="1"/>
    </row>
    <row r="14" spans="2:17">
      <c r="B14" s="4" t="s">
        <v>16</v>
      </c>
      <c r="C14" s="15">
        <v>52</v>
      </c>
      <c r="D14" s="16">
        <v>2396</v>
      </c>
      <c r="E14" s="17">
        <v>2448</v>
      </c>
      <c r="F14" s="18">
        <v>2.1241830065359477</v>
      </c>
      <c r="G14" s="19">
        <v>97.875816993464042</v>
      </c>
      <c r="H14" s="1"/>
      <c r="I14" s="1"/>
      <c r="J14" s="1"/>
      <c r="K14" s="1"/>
      <c r="L14" s="1"/>
      <c r="M14" s="1"/>
    </row>
    <row r="15" spans="2:17">
      <c r="B15" s="5" t="s">
        <v>17</v>
      </c>
      <c r="C15" s="20">
        <v>501</v>
      </c>
      <c r="D15" s="21">
        <v>8771</v>
      </c>
      <c r="E15" s="22">
        <v>9272</v>
      </c>
      <c r="F15" s="23">
        <v>5.4033649698015527</v>
      </c>
      <c r="G15" s="19">
        <v>94.596635030198456</v>
      </c>
      <c r="H15" s="1"/>
      <c r="I15" s="1"/>
      <c r="J15" s="1"/>
      <c r="K15" s="1"/>
      <c r="L15" s="1"/>
      <c r="M15" s="1"/>
    </row>
    <row r="16" spans="2:17">
      <c r="B16" s="6"/>
      <c r="C16" s="177" t="s">
        <v>2</v>
      </c>
      <c r="D16" s="177"/>
      <c r="E16" s="177"/>
      <c r="F16" s="177"/>
      <c r="G16" s="178"/>
      <c r="H16" s="1"/>
      <c r="I16" s="1"/>
      <c r="J16" s="1"/>
      <c r="K16" s="1"/>
      <c r="L16" s="1"/>
      <c r="M16" s="1"/>
    </row>
    <row r="17" spans="2:13">
      <c r="B17" s="7" t="s">
        <v>14</v>
      </c>
      <c r="C17" s="24">
        <v>524</v>
      </c>
      <c r="D17" s="25">
        <v>702</v>
      </c>
      <c r="E17" s="26">
        <v>1226</v>
      </c>
      <c r="F17" s="19">
        <v>42.74061990212072</v>
      </c>
      <c r="G17" s="19">
        <v>57.259380097879287</v>
      </c>
      <c r="H17" s="1"/>
      <c r="I17" s="1"/>
      <c r="J17" s="1"/>
      <c r="K17" s="1"/>
      <c r="L17" s="1"/>
      <c r="M17" s="1"/>
    </row>
    <row r="18" spans="2:13">
      <c r="B18" s="4" t="s">
        <v>15</v>
      </c>
      <c r="C18" s="15">
        <v>19</v>
      </c>
      <c r="D18" s="16">
        <v>415</v>
      </c>
      <c r="E18" s="17">
        <v>434</v>
      </c>
      <c r="F18" s="19">
        <v>4.3778801843317972</v>
      </c>
      <c r="G18" s="19">
        <v>95.622119815668199</v>
      </c>
      <c r="H18" s="1"/>
      <c r="I18" s="1"/>
      <c r="J18" s="1"/>
      <c r="K18" s="1"/>
      <c r="L18" s="1"/>
      <c r="M18" s="1"/>
    </row>
    <row r="19" spans="2:13">
      <c r="B19" s="4" t="s">
        <v>16</v>
      </c>
      <c r="C19" s="15">
        <v>21</v>
      </c>
      <c r="D19" s="16">
        <v>735</v>
      </c>
      <c r="E19" s="17">
        <v>756</v>
      </c>
      <c r="F19" s="18">
        <v>2.7777777777777777</v>
      </c>
      <c r="G19" s="19">
        <v>97.222222222222214</v>
      </c>
      <c r="H19" s="1"/>
      <c r="I19" s="1"/>
      <c r="J19" s="1"/>
      <c r="K19" s="1"/>
      <c r="L19" s="1"/>
      <c r="M19" s="1"/>
    </row>
    <row r="20" spans="2:13">
      <c r="B20" s="5" t="s">
        <v>17</v>
      </c>
      <c r="C20" s="20">
        <v>564</v>
      </c>
      <c r="D20" s="21">
        <v>1852</v>
      </c>
      <c r="E20" s="22">
        <v>2416</v>
      </c>
      <c r="F20" s="23">
        <v>23.344370860927153</v>
      </c>
      <c r="G20" s="19">
        <v>76.655629139072843</v>
      </c>
      <c r="H20" s="1"/>
      <c r="I20" s="1"/>
      <c r="J20" s="1"/>
      <c r="K20" s="1"/>
      <c r="L20" s="1"/>
      <c r="M20" s="1"/>
    </row>
    <row r="21" spans="2:13">
      <c r="B21" s="4"/>
      <c r="C21" s="176" t="s">
        <v>3</v>
      </c>
      <c r="D21" s="177"/>
      <c r="E21" s="177"/>
      <c r="F21" s="177"/>
      <c r="G21" s="178"/>
      <c r="H21" s="1"/>
      <c r="I21" s="1"/>
      <c r="J21" s="1"/>
      <c r="K21" s="1"/>
      <c r="L21" s="1"/>
      <c r="M21" s="1"/>
    </row>
    <row r="22" spans="2:13">
      <c r="B22" s="4" t="s">
        <v>14</v>
      </c>
      <c r="C22" s="15">
        <v>95</v>
      </c>
      <c r="D22" s="16">
        <v>450</v>
      </c>
      <c r="E22" s="17">
        <v>545</v>
      </c>
      <c r="F22" s="18">
        <v>17.431192660550458</v>
      </c>
      <c r="G22" s="19">
        <v>82.568807339449549</v>
      </c>
      <c r="H22" s="1"/>
      <c r="I22" s="1"/>
      <c r="J22" s="1"/>
      <c r="K22" s="1"/>
      <c r="L22" s="1"/>
      <c r="M22" s="1"/>
    </row>
    <row r="23" spans="2:13">
      <c r="B23" s="4" t="s">
        <v>15</v>
      </c>
      <c r="C23" s="15">
        <v>25</v>
      </c>
      <c r="D23" s="16">
        <v>384</v>
      </c>
      <c r="E23" s="17">
        <v>409</v>
      </c>
      <c r="F23" s="18">
        <v>6.1124694376528117</v>
      </c>
      <c r="G23" s="19">
        <v>93.887530562347195</v>
      </c>
    </row>
    <row r="24" spans="2:13">
      <c r="B24" s="4" t="s">
        <v>16</v>
      </c>
      <c r="C24" s="15">
        <v>57</v>
      </c>
      <c r="D24" s="16">
        <v>845</v>
      </c>
      <c r="E24" s="17">
        <v>902</v>
      </c>
      <c r="F24" s="18">
        <v>6.3192904656319282</v>
      </c>
      <c r="G24" s="19">
        <v>93.680709534368063</v>
      </c>
    </row>
    <row r="25" spans="2:13">
      <c r="B25" s="5" t="s">
        <v>17</v>
      </c>
      <c r="C25" s="20">
        <v>177</v>
      </c>
      <c r="D25" s="21">
        <v>1679</v>
      </c>
      <c r="E25" s="22">
        <v>1856</v>
      </c>
      <c r="F25" s="23">
        <v>9.536637931034484</v>
      </c>
      <c r="G25" s="23">
        <v>90.463362068965509</v>
      </c>
    </row>
    <row r="26" spans="2:13">
      <c r="B26" s="4"/>
      <c r="C26" s="170" t="s">
        <v>18</v>
      </c>
      <c r="D26" s="171"/>
      <c r="E26" s="171"/>
      <c r="F26" s="171"/>
      <c r="G26" s="172"/>
    </row>
    <row r="27" spans="2:13">
      <c r="B27" s="4" t="s">
        <v>14</v>
      </c>
      <c r="C27" s="15">
        <v>127</v>
      </c>
      <c r="D27" s="16">
        <v>95</v>
      </c>
      <c r="E27" s="17">
        <v>222</v>
      </c>
      <c r="F27" s="18">
        <v>57.207207207207212</v>
      </c>
      <c r="G27" s="19">
        <v>42.792792792792795</v>
      </c>
    </row>
    <row r="28" spans="2:13">
      <c r="B28" s="4" t="s">
        <v>15</v>
      </c>
      <c r="C28" s="15">
        <v>6</v>
      </c>
      <c r="D28" s="16">
        <v>206</v>
      </c>
      <c r="E28" s="17">
        <v>212</v>
      </c>
      <c r="F28" s="18">
        <v>2.8301886792452833</v>
      </c>
      <c r="G28" s="19">
        <v>97.169811320754718</v>
      </c>
    </row>
    <row r="29" spans="2:13">
      <c r="B29" s="4" t="s">
        <v>16</v>
      </c>
      <c r="C29" s="15" t="s">
        <v>28</v>
      </c>
      <c r="D29" s="16" t="s">
        <v>28</v>
      </c>
      <c r="E29" s="17" t="s">
        <v>28</v>
      </c>
      <c r="F29" s="18" t="s">
        <v>28</v>
      </c>
      <c r="G29" s="19" t="s">
        <v>28</v>
      </c>
    </row>
    <row r="30" spans="2:13">
      <c r="B30" s="5" t="s">
        <v>17</v>
      </c>
      <c r="C30" s="20">
        <v>133</v>
      </c>
      <c r="D30" s="21">
        <v>301</v>
      </c>
      <c r="E30" s="22">
        <v>434</v>
      </c>
      <c r="F30" s="23">
        <v>30.64516129032258</v>
      </c>
      <c r="G30" s="23">
        <v>69.354838709677423</v>
      </c>
    </row>
    <row r="31" spans="2:13">
      <c r="B31" s="4"/>
      <c r="C31" s="170" t="s">
        <v>4</v>
      </c>
      <c r="D31" s="171"/>
      <c r="E31" s="171"/>
      <c r="F31" s="171"/>
      <c r="G31" s="172"/>
    </row>
    <row r="32" spans="2:13">
      <c r="B32" s="7" t="s">
        <v>14</v>
      </c>
      <c r="C32" s="27">
        <v>101</v>
      </c>
      <c r="D32" s="25">
        <v>290</v>
      </c>
      <c r="E32" s="28">
        <v>391</v>
      </c>
      <c r="F32" s="19">
        <v>25.831202046035806</v>
      </c>
      <c r="G32" s="19">
        <v>74.168797953964187</v>
      </c>
    </row>
    <row r="33" spans="2:7">
      <c r="B33" s="7" t="s">
        <v>15</v>
      </c>
      <c r="C33" s="29">
        <v>25</v>
      </c>
      <c r="D33" s="30">
        <v>246</v>
      </c>
      <c r="E33" s="26">
        <v>271</v>
      </c>
      <c r="F33" s="18">
        <v>9.2250922509225095</v>
      </c>
      <c r="G33" s="19">
        <v>90.774907749077499</v>
      </c>
    </row>
    <row r="34" spans="2:7">
      <c r="B34" s="4" t="s">
        <v>16</v>
      </c>
      <c r="C34" s="15">
        <v>19</v>
      </c>
      <c r="D34" s="16">
        <v>370</v>
      </c>
      <c r="E34" s="17">
        <v>389</v>
      </c>
      <c r="F34" s="18">
        <v>4.8843187660668379</v>
      </c>
      <c r="G34" s="19">
        <v>95.115681233933159</v>
      </c>
    </row>
    <row r="35" spans="2:7">
      <c r="B35" s="5" t="s">
        <v>17</v>
      </c>
      <c r="C35" s="15">
        <v>145</v>
      </c>
      <c r="D35" s="16">
        <v>906</v>
      </c>
      <c r="E35" s="17">
        <v>1051</v>
      </c>
      <c r="F35" s="18">
        <v>13.79638439581351</v>
      </c>
      <c r="G35" s="19">
        <v>86.203615604186496</v>
      </c>
    </row>
    <row r="36" spans="2:7">
      <c r="B36" s="7"/>
      <c r="C36" s="176" t="s">
        <v>5</v>
      </c>
      <c r="D36" s="177"/>
      <c r="E36" s="177"/>
      <c r="F36" s="177"/>
      <c r="G36" s="178"/>
    </row>
    <row r="37" spans="2:7">
      <c r="B37" s="4" t="s">
        <v>14</v>
      </c>
      <c r="C37" s="15">
        <v>597</v>
      </c>
      <c r="D37" s="16">
        <v>969</v>
      </c>
      <c r="E37" s="17">
        <v>1566</v>
      </c>
      <c r="F37" s="18">
        <v>38.122605363984675</v>
      </c>
      <c r="G37" s="19">
        <v>61.877394636015325</v>
      </c>
    </row>
    <row r="38" spans="2:7">
      <c r="B38" s="4" t="s">
        <v>15</v>
      </c>
      <c r="C38" s="15">
        <v>215</v>
      </c>
      <c r="D38" s="16">
        <v>1047</v>
      </c>
      <c r="E38" s="17">
        <v>1262</v>
      </c>
      <c r="F38" s="18">
        <v>17.036450079239302</v>
      </c>
      <c r="G38" s="19">
        <v>82.963549920760698</v>
      </c>
    </row>
    <row r="39" spans="2:7">
      <c r="B39" s="4" t="s">
        <v>16</v>
      </c>
      <c r="C39" s="15">
        <v>129</v>
      </c>
      <c r="D39" s="16">
        <v>1230</v>
      </c>
      <c r="E39" s="17">
        <v>1359</v>
      </c>
      <c r="F39" s="18">
        <v>9.4922737306843263</v>
      </c>
      <c r="G39" s="19">
        <v>90.507726269315668</v>
      </c>
    </row>
    <row r="40" spans="2:7">
      <c r="B40" s="5" t="s">
        <v>17</v>
      </c>
      <c r="C40" s="20">
        <v>941</v>
      </c>
      <c r="D40" s="21">
        <v>3246</v>
      </c>
      <c r="E40" s="22">
        <v>4187</v>
      </c>
      <c r="F40" s="23">
        <v>22.474325292572246</v>
      </c>
      <c r="G40" s="19">
        <v>77.525674707427754</v>
      </c>
    </row>
    <row r="41" spans="2:7">
      <c r="B41" s="6"/>
      <c r="C41" s="176" t="s">
        <v>33</v>
      </c>
      <c r="D41" s="177"/>
      <c r="E41" s="177"/>
      <c r="F41" s="177"/>
      <c r="G41" s="178"/>
    </row>
    <row r="42" spans="2:7">
      <c r="B42" s="4" t="s">
        <v>14</v>
      </c>
      <c r="C42" s="15">
        <v>32</v>
      </c>
      <c r="D42" s="16">
        <v>285</v>
      </c>
      <c r="E42" s="17">
        <v>317</v>
      </c>
      <c r="F42" s="18">
        <v>10.094637223974763</v>
      </c>
      <c r="G42" s="19">
        <v>89.905362776025228</v>
      </c>
    </row>
    <row r="43" spans="2:7">
      <c r="B43" s="4" t="s">
        <v>15</v>
      </c>
      <c r="C43" s="15">
        <v>11</v>
      </c>
      <c r="D43" s="16">
        <v>255</v>
      </c>
      <c r="E43" s="17">
        <v>266</v>
      </c>
      <c r="F43" s="18">
        <v>4.1353383458646613</v>
      </c>
      <c r="G43" s="19">
        <v>95.864661654135347</v>
      </c>
    </row>
    <row r="44" spans="2:7">
      <c r="B44" s="4" t="s">
        <v>16</v>
      </c>
      <c r="C44" s="15">
        <v>7</v>
      </c>
      <c r="D44" s="16">
        <v>492</v>
      </c>
      <c r="E44" s="17">
        <v>499</v>
      </c>
      <c r="F44" s="18">
        <v>1.402805611222445</v>
      </c>
      <c r="G44" s="19">
        <v>98.597194388777552</v>
      </c>
    </row>
    <row r="45" spans="2:7">
      <c r="B45" s="5" t="s">
        <v>17</v>
      </c>
      <c r="C45" s="20">
        <v>50</v>
      </c>
      <c r="D45" s="21">
        <v>1032</v>
      </c>
      <c r="E45" s="22">
        <v>1082</v>
      </c>
      <c r="F45" s="23">
        <v>4.621072088724584</v>
      </c>
      <c r="G45" s="19">
        <v>95.378927911275412</v>
      </c>
    </row>
    <row r="46" spans="2:7">
      <c r="B46" s="6"/>
      <c r="C46" s="176" t="s">
        <v>6</v>
      </c>
      <c r="D46" s="177"/>
      <c r="E46" s="177"/>
      <c r="F46" s="177"/>
      <c r="G46" s="178"/>
    </row>
    <row r="47" spans="2:7">
      <c r="B47" s="4" t="s">
        <v>14</v>
      </c>
      <c r="C47" s="15">
        <v>784</v>
      </c>
      <c r="D47" s="16">
        <v>1630</v>
      </c>
      <c r="E47" s="17">
        <v>2414</v>
      </c>
      <c r="F47" s="18">
        <v>32.477216238608122</v>
      </c>
      <c r="G47" s="19">
        <v>67.522783761391878</v>
      </c>
    </row>
    <row r="48" spans="2:7">
      <c r="B48" s="4" t="s">
        <v>15</v>
      </c>
      <c r="C48" s="15">
        <v>104</v>
      </c>
      <c r="D48" s="16">
        <v>1107</v>
      </c>
      <c r="E48" s="17">
        <v>1211</v>
      </c>
      <c r="F48" s="18">
        <v>8.5879438480594548</v>
      </c>
      <c r="G48" s="19">
        <v>91.412056151940547</v>
      </c>
    </row>
    <row r="49" spans="2:7">
      <c r="B49" s="4" t="s">
        <v>16</v>
      </c>
      <c r="C49" s="15">
        <v>56</v>
      </c>
      <c r="D49" s="16">
        <v>1502</v>
      </c>
      <c r="E49" s="17">
        <v>1558</v>
      </c>
      <c r="F49" s="18">
        <v>3.5943517329910142</v>
      </c>
      <c r="G49" s="19">
        <v>96.405648267008985</v>
      </c>
    </row>
    <row r="50" spans="2:7">
      <c r="B50" s="5" t="s">
        <v>17</v>
      </c>
      <c r="C50" s="20">
        <v>944</v>
      </c>
      <c r="D50" s="21">
        <v>4239</v>
      </c>
      <c r="E50" s="22">
        <v>5183</v>
      </c>
      <c r="F50" s="23">
        <v>18.213389928612774</v>
      </c>
      <c r="G50" s="19">
        <v>81.786610071387216</v>
      </c>
    </row>
    <row r="51" spans="2:7">
      <c r="B51" s="6"/>
      <c r="C51" s="176" t="s">
        <v>35</v>
      </c>
      <c r="D51" s="177"/>
      <c r="E51" s="177"/>
      <c r="F51" s="177"/>
      <c r="G51" s="178"/>
    </row>
    <row r="52" spans="2:7">
      <c r="B52" s="4" t="s">
        <v>14</v>
      </c>
      <c r="C52" s="15">
        <v>592</v>
      </c>
      <c r="D52" s="16">
        <v>2576</v>
      </c>
      <c r="E52" s="17">
        <v>3168</v>
      </c>
      <c r="F52" s="18">
        <v>18.686868686868689</v>
      </c>
      <c r="G52" s="19">
        <v>81.313131313131322</v>
      </c>
    </row>
    <row r="53" spans="2:7">
      <c r="B53" s="4" t="s">
        <v>15</v>
      </c>
      <c r="C53" s="15">
        <v>294</v>
      </c>
      <c r="D53" s="16">
        <v>4074</v>
      </c>
      <c r="E53" s="17">
        <v>4368</v>
      </c>
      <c r="F53" s="18">
        <v>6.7307692307692308</v>
      </c>
      <c r="G53" s="19">
        <v>93.269230769230774</v>
      </c>
    </row>
    <row r="54" spans="2:7">
      <c r="B54" s="4" t="s">
        <v>16</v>
      </c>
      <c r="C54" s="15">
        <v>81</v>
      </c>
      <c r="D54" s="16">
        <v>2277</v>
      </c>
      <c r="E54" s="17">
        <v>2358</v>
      </c>
      <c r="F54" s="18">
        <v>3.4351145038167941</v>
      </c>
      <c r="G54" s="19">
        <v>96.564885496183209</v>
      </c>
    </row>
    <row r="55" spans="2:7">
      <c r="B55" s="5" t="s">
        <v>17</v>
      </c>
      <c r="C55" s="20">
        <v>967</v>
      </c>
      <c r="D55" s="21">
        <v>8927</v>
      </c>
      <c r="E55" s="22">
        <v>9894</v>
      </c>
      <c r="F55" s="23">
        <v>9.773600161714171</v>
      </c>
      <c r="G55" s="19">
        <v>90.226399838285829</v>
      </c>
    </row>
    <row r="56" spans="2:7">
      <c r="B56" s="6"/>
      <c r="C56" s="176" t="s">
        <v>7</v>
      </c>
      <c r="D56" s="177"/>
      <c r="E56" s="177"/>
      <c r="F56" s="177"/>
      <c r="G56" s="178"/>
    </row>
    <row r="57" spans="2:7">
      <c r="B57" s="4" t="s">
        <v>14</v>
      </c>
      <c r="C57" s="15">
        <v>199</v>
      </c>
      <c r="D57" s="16">
        <v>661</v>
      </c>
      <c r="E57" s="17">
        <v>860</v>
      </c>
      <c r="F57" s="18">
        <v>23.13953488372093</v>
      </c>
      <c r="G57" s="19">
        <v>76.860465116279073</v>
      </c>
    </row>
    <row r="58" spans="2:7">
      <c r="B58" s="4" t="s">
        <v>15</v>
      </c>
      <c r="C58" s="15">
        <v>56</v>
      </c>
      <c r="D58" s="16">
        <v>850</v>
      </c>
      <c r="E58" s="17">
        <v>906</v>
      </c>
      <c r="F58" s="18">
        <v>6.1810154525386318</v>
      </c>
      <c r="G58" s="19">
        <v>93.818984547461369</v>
      </c>
    </row>
    <row r="59" spans="2:7">
      <c r="B59" s="4" t="s">
        <v>16</v>
      </c>
      <c r="C59" s="15">
        <v>19</v>
      </c>
      <c r="D59" s="16">
        <v>713</v>
      </c>
      <c r="E59" s="17">
        <v>732</v>
      </c>
      <c r="F59" s="18">
        <v>2.5956284153005464</v>
      </c>
      <c r="G59" s="19">
        <v>97.404371584699462</v>
      </c>
    </row>
    <row r="60" spans="2:7">
      <c r="B60" s="5" t="s">
        <v>17</v>
      </c>
      <c r="C60" s="20">
        <v>274</v>
      </c>
      <c r="D60" s="21">
        <v>2224</v>
      </c>
      <c r="E60" s="22">
        <v>2498</v>
      </c>
      <c r="F60" s="23">
        <v>10.968775020016013</v>
      </c>
      <c r="G60" s="19">
        <v>89.031224979983989</v>
      </c>
    </row>
    <row r="61" spans="2:7">
      <c r="B61" s="4"/>
      <c r="C61" s="176" t="s">
        <v>8</v>
      </c>
      <c r="D61" s="177"/>
      <c r="E61" s="177"/>
      <c r="F61" s="177"/>
      <c r="G61" s="178"/>
    </row>
    <row r="62" spans="2:7">
      <c r="B62" s="4" t="s">
        <v>14</v>
      </c>
      <c r="C62" s="15">
        <v>15</v>
      </c>
      <c r="D62" s="16">
        <v>111</v>
      </c>
      <c r="E62" s="17">
        <v>126</v>
      </c>
      <c r="F62" s="18">
        <v>11.904761904761903</v>
      </c>
      <c r="G62" s="19">
        <v>88.095238095238088</v>
      </c>
    </row>
    <row r="63" spans="2:7">
      <c r="B63" s="4" t="s">
        <v>15</v>
      </c>
      <c r="C63" s="15">
        <v>12</v>
      </c>
      <c r="D63" s="16">
        <v>157</v>
      </c>
      <c r="E63" s="17">
        <v>169</v>
      </c>
      <c r="F63" s="18">
        <v>7.1005917159763312</v>
      </c>
      <c r="G63" s="19">
        <v>92.899408284023664</v>
      </c>
    </row>
    <row r="64" spans="2:7">
      <c r="B64" s="4" t="s">
        <v>16</v>
      </c>
      <c r="C64" s="15">
        <v>10</v>
      </c>
      <c r="D64" s="16">
        <v>182</v>
      </c>
      <c r="E64" s="17">
        <v>192</v>
      </c>
      <c r="F64" s="18">
        <v>5.2083333333333339</v>
      </c>
      <c r="G64" s="19">
        <v>94.791666666666657</v>
      </c>
    </row>
    <row r="65" spans="2:7">
      <c r="B65" s="5" t="s">
        <v>17</v>
      </c>
      <c r="C65" s="15">
        <v>37</v>
      </c>
      <c r="D65" s="16">
        <v>450</v>
      </c>
      <c r="E65" s="17">
        <v>487</v>
      </c>
      <c r="F65" s="18">
        <v>7.5975359342915816</v>
      </c>
      <c r="G65" s="19">
        <v>92.402464065708429</v>
      </c>
    </row>
    <row r="66" spans="2:7">
      <c r="B66" s="4"/>
      <c r="C66" s="176" t="s">
        <v>9</v>
      </c>
      <c r="D66" s="177"/>
      <c r="E66" s="177"/>
      <c r="F66" s="177"/>
      <c r="G66" s="178"/>
    </row>
    <row r="67" spans="2:7">
      <c r="B67" s="4" t="s">
        <v>14</v>
      </c>
      <c r="C67" s="31">
        <v>77</v>
      </c>
      <c r="D67" s="32">
        <v>419</v>
      </c>
      <c r="E67" s="33">
        <v>496</v>
      </c>
      <c r="F67" s="19">
        <v>15.524193548387096</v>
      </c>
      <c r="G67" s="19">
        <v>84.475806451612897</v>
      </c>
    </row>
    <row r="68" spans="2:7">
      <c r="B68" s="4" t="s">
        <v>15</v>
      </c>
      <c r="C68" s="15">
        <v>43</v>
      </c>
      <c r="D68" s="16">
        <v>702</v>
      </c>
      <c r="E68" s="17">
        <v>745</v>
      </c>
      <c r="F68" s="18">
        <v>5.7718120805369129</v>
      </c>
      <c r="G68" s="19">
        <v>94.228187919463096</v>
      </c>
    </row>
    <row r="69" spans="2:7">
      <c r="B69" s="4" t="s">
        <v>16</v>
      </c>
      <c r="C69" s="15">
        <v>32</v>
      </c>
      <c r="D69" s="16">
        <v>1655</v>
      </c>
      <c r="E69" s="17">
        <v>1687</v>
      </c>
      <c r="F69" s="18">
        <v>1.896858328393598</v>
      </c>
      <c r="G69" s="19">
        <v>98.103141671606394</v>
      </c>
    </row>
    <row r="70" spans="2:7">
      <c r="B70" s="5" t="s">
        <v>17</v>
      </c>
      <c r="C70" s="20">
        <v>152</v>
      </c>
      <c r="D70" s="21">
        <v>2776</v>
      </c>
      <c r="E70" s="22">
        <v>2928</v>
      </c>
      <c r="F70" s="23">
        <v>5.1912568306010929</v>
      </c>
      <c r="G70" s="23">
        <v>94.808743169398909</v>
      </c>
    </row>
    <row r="71" spans="2:7">
      <c r="B71" s="4"/>
      <c r="C71" s="170" t="s">
        <v>31</v>
      </c>
      <c r="D71" s="171"/>
      <c r="E71" s="171"/>
      <c r="F71" s="171"/>
      <c r="G71" s="172"/>
    </row>
    <row r="72" spans="2:7">
      <c r="B72" s="7" t="s">
        <v>14</v>
      </c>
      <c r="C72" s="27">
        <v>13</v>
      </c>
      <c r="D72" s="32">
        <v>463</v>
      </c>
      <c r="E72" s="34">
        <v>476</v>
      </c>
      <c r="F72" s="35">
        <v>2.73109243697479</v>
      </c>
      <c r="G72" s="18">
        <v>97.268907563025209</v>
      </c>
    </row>
    <row r="73" spans="2:7">
      <c r="B73" s="7" t="s">
        <v>15</v>
      </c>
      <c r="C73" s="27">
        <v>19</v>
      </c>
      <c r="D73" s="36">
        <v>500</v>
      </c>
      <c r="E73" s="17">
        <v>519</v>
      </c>
      <c r="F73" s="18">
        <v>3.6608863198458574</v>
      </c>
      <c r="G73" s="19">
        <v>96.339113680154142</v>
      </c>
    </row>
    <row r="74" spans="2:7">
      <c r="B74" s="4" t="s">
        <v>16</v>
      </c>
      <c r="C74" s="15">
        <v>10</v>
      </c>
      <c r="D74" s="16">
        <v>769</v>
      </c>
      <c r="E74" s="17">
        <v>779</v>
      </c>
      <c r="F74" s="18">
        <v>1.2836970474967908</v>
      </c>
      <c r="G74" s="19">
        <v>98.716302952503213</v>
      </c>
    </row>
    <row r="75" spans="2:7">
      <c r="B75" s="5" t="s">
        <v>17</v>
      </c>
      <c r="C75" s="20">
        <v>42</v>
      </c>
      <c r="D75" s="21">
        <v>1732</v>
      </c>
      <c r="E75" s="22">
        <v>1774</v>
      </c>
      <c r="F75" s="23">
        <v>2.367531003382187</v>
      </c>
      <c r="G75" s="19">
        <v>97.632468996617817</v>
      </c>
    </row>
    <row r="76" spans="2:7">
      <c r="B76" s="8"/>
      <c r="C76" s="173" t="s">
        <v>32</v>
      </c>
      <c r="D76" s="174"/>
      <c r="E76" s="174"/>
      <c r="F76" s="174"/>
      <c r="G76" s="175"/>
    </row>
    <row r="77" spans="2:7">
      <c r="B77" s="9" t="s">
        <v>14</v>
      </c>
      <c r="C77" s="37">
        <v>204</v>
      </c>
      <c r="D77" s="38">
        <v>516</v>
      </c>
      <c r="E77" s="39">
        <v>720</v>
      </c>
      <c r="F77" s="18">
        <v>28.333333333333332</v>
      </c>
      <c r="G77" s="19">
        <v>71.666666666666671</v>
      </c>
    </row>
    <row r="78" spans="2:7">
      <c r="B78" s="4" t="s">
        <v>15</v>
      </c>
      <c r="C78" s="15">
        <v>32</v>
      </c>
      <c r="D78" s="16">
        <v>457</v>
      </c>
      <c r="E78" s="17">
        <v>489</v>
      </c>
      <c r="F78" s="18">
        <v>6.5439672801636002</v>
      </c>
      <c r="G78" s="19">
        <v>93.456032719836401</v>
      </c>
    </row>
    <row r="79" spans="2:7">
      <c r="B79" s="4" t="s">
        <v>16</v>
      </c>
      <c r="C79" s="15">
        <v>25</v>
      </c>
      <c r="D79" s="16">
        <v>520</v>
      </c>
      <c r="E79" s="17">
        <v>545</v>
      </c>
      <c r="F79" s="18">
        <v>4.5871559633027523</v>
      </c>
      <c r="G79" s="19">
        <v>95.412844036697251</v>
      </c>
    </row>
    <row r="80" spans="2:7">
      <c r="B80" s="5" t="s">
        <v>17</v>
      </c>
      <c r="C80" s="20">
        <v>261</v>
      </c>
      <c r="D80" s="21">
        <v>1493</v>
      </c>
      <c r="E80" s="22">
        <v>1754</v>
      </c>
      <c r="F80" s="23">
        <v>14.880273660205246</v>
      </c>
      <c r="G80" s="19">
        <v>85.119726339794752</v>
      </c>
    </row>
    <row r="81" spans="2:7">
      <c r="B81" s="6"/>
      <c r="C81" s="176" t="s">
        <v>19</v>
      </c>
      <c r="D81" s="177"/>
      <c r="E81" s="177"/>
      <c r="F81" s="177"/>
      <c r="G81" s="178"/>
    </row>
    <row r="82" spans="2:7">
      <c r="B82" s="4" t="s">
        <v>14</v>
      </c>
      <c r="C82" s="15">
        <v>8</v>
      </c>
      <c r="D82" s="16">
        <v>463</v>
      </c>
      <c r="E82" s="17">
        <v>471</v>
      </c>
      <c r="F82" s="18">
        <v>1.6985138004246285</v>
      </c>
      <c r="G82" s="19">
        <v>98.301486199575379</v>
      </c>
    </row>
    <row r="83" spans="2:7">
      <c r="B83" s="4" t="s">
        <v>15</v>
      </c>
      <c r="C83" s="15">
        <v>4</v>
      </c>
      <c r="D83" s="16">
        <v>840</v>
      </c>
      <c r="E83" s="17">
        <v>844</v>
      </c>
      <c r="F83" s="18">
        <v>0.47393364928909953</v>
      </c>
      <c r="G83" s="19">
        <v>99.526066350710892</v>
      </c>
    </row>
    <row r="84" spans="2:7">
      <c r="B84" s="4" t="s">
        <v>16</v>
      </c>
      <c r="C84" s="15" t="s">
        <v>28</v>
      </c>
      <c r="D84" s="16" t="s">
        <v>28</v>
      </c>
      <c r="E84" s="17" t="s">
        <v>28</v>
      </c>
      <c r="F84" s="18" t="s">
        <v>28</v>
      </c>
      <c r="G84" s="19" t="s">
        <v>28</v>
      </c>
    </row>
    <row r="85" spans="2:7">
      <c r="B85" s="5" t="s">
        <v>17</v>
      </c>
      <c r="C85" s="20">
        <v>12</v>
      </c>
      <c r="D85" s="21">
        <v>1303</v>
      </c>
      <c r="E85" s="22">
        <v>1315</v>
      </c>
      <c r="F85" s="23">
        <v>0.9125475285171103</v>
      </c>
      <c r="G85" s="19">
        <v>99.087452471482891</v>
      </c>
    </row>
    <row r="86" spans="2:7">
      <c r="B86" s="6"/>
      <c r="C86" s="179" t="s">
        <v>26</v>
      </c>
      <c r="D86" s="180"/>
      <c r="E86" s="180"/>
      <c r="F86" s="180"/>
      <c r="G86" s="181"/>
    </row>
    <row r="87" spans="2:7">
      <c r="B87" s="4" t="s">
        <v>14</v>
      </c>
      <c r="C87" s="27">
        <v>749</v>
      </c>
      <c r="D87" s="27">
        <v>2782</v>
      </c>
      <c r="E87" s="27">
        <v>3531</v>
      </c>
      <c r="F87" s="18">
        <v>21.212121212121211</v>
      </c>
      <c r="G87" s="19">
        <v>78.787878787878782</v>
      </c>
    </row>
    <row r="88" spans="2:7">
      <c r="B88" s="4" t="s">
        <v>15</v>
      </c>
      <c r="C88" s="27">
        <v>121</v>
      </c>
      <c r="D88" s="27">
        <v>3096</v>
      </c>
      <c r="E88" s="27">
        <v>3217</v>
      </c>
      <c r="F88" s="18">
        <v>3.761268262356233</v>
      </c>
      <c r="G88" s="19">
        <v>96.238731737643775</v>
      </c>
    </row>
    <row r="89" spans="2:7">
      <c r="B89" s="4" t="s">
        <v>16</v>
      </c>
      <c r="C89" s="27">
        <v>127</v>
      </c>
      <c r="D89" s="27">
        <v>4496</v>
      </c>
      <c r="E89" s="27">
        <v>4623</v>
      </c>
      <c r="F89" s="18">
        <v>2.7471338957386977</v>
      </c>
      <c r="G89" s="19">
        <v>97.252866104261301</v>
      </c>
    </row>
    <row r="90" spans="2:7">
      <c r="B90" s="5" t="s">
        <v>17</v>
      </c>
      <c r="C90" s="27">
        <v>997</v>
      </c>
      <c r="D90" s="27">
        <v>10374</v>
      </c>
      <c r="E90" s="27">
        <v>11371</v>
      </c>
      <c r="F90" s="23">
        <v>8.767918388884004</v>
      </c>
      <c r="G90" s="19">
        <v>91.232081611116001</v>
      </c>
    </row>
    <row r="91" spans="2:7">
      <c r="B91" s="6"/>
      <c r="C91" s="179" t="s">
        <v>25</v>
      </c>
      <c r="D91" s="180"/>
      <c r="E91" s="180"/>
      <c r="F91" s="180"/>
      <c r="G91" s="181"/>
    </row>
    <row r="92" spans="2:7">
      <c r="B92" s="4" t="s">
        <v>14</v>
      </c>
      <c r="C92" s="31">
        <v>4167</v>
      </c>
      <c r="D92" s="31">
        <v>13665</v>
      </c>
      <c r="E92" s="31">
        <v>17832</v>
      </c>
      <c r="F92" s="18">
        <v>23.368102288021532</v>
      </c>
      <c r="G92" s="19">
        <v>76.631897711978468</v>
      </c>
    </row>
    <row r="93" spans="2:7">
      <c r="B93" s="4" t="s">
        <v>15</v>
      </c>
      <c r="C93" s="31">
        <v>1273</v>
      </c>
      <c r="D93" s="31">
        <v>13498</v>
      </c>
      <c r="E93" s="31">
        <v>14771</v>
      </c>
      <c r="F93" s="18">
        <v>8.6182384401868521</v>
      </c>
      <c r="G93" s="19">
        <v>91.381761559813143</v>
      </c>
    </row>
    <row r="94" spans="2:7">
      <c r="B94" s="4" t="s">
        <v>16</v>
      </c>
      <c r="C94" s="31">
        <v>501</v>
      </c>
      <c r="D94" s="31">
        <v>10396</v>
      </c>
      <c r="E94" s="31">
        <v>10897</v>
      </c>
      <c r="F94" s="18">
        <v>4.597595668532624</v>
      </c>
      <c r="G94" s="19">
        <v>95.402404331467366</v>
      </c>
    </row>
    <row r="95" spans="2:7">
      <c r="B95" s="5" t="s">
        <v>17</v>
      </c>
      <c r="C95" s="40">
        <v>5941</v>
      </c>
      <c r="D95" s="40">
        <v>37559</v>
      </c>
      <c r="E95" s="40">
        <v>43500</v>
      </c>
      <c r="F95" s="23">
        <v>13.657471264367816</v>
      </c>
      <c r="G95" s="23">
        <v>86.342528735632186</v>
      </c>
    </row>
    <row r="96" spans="2:7">
      <c r="B96" s="7"/>
      <c r="C96" s="200" t="s">
        <v>24</v>
      </c>
      <c r="D96" s="201"/>
      <c r="E96" s="201"/>
      <c r="F96" s="201"/>
      <c r="G96" s="202"/>
    </row>
    <row r="97" spans="2:7">
      <c r="B97" s="4" t="s">
        <v>14</v>
      </c>
      <c r="C97" s="41">
        <v>4916</v>
      </c>
      <c r="D97" s="41">
        <v>16447</v>
      </c>
      <c r="E97" s="41">
        <v>21363</v>
      </c>
      <c r="F97" s="42">
        <v>23.011749286148948</v>
      </c>
      <c r="G97" s="43">
        <v>76.988250713851045</v>
      </c>
    </row>
    <row r="98" spans="2:7">
      <c r="B98" s="4" t="s">
        <v>15</v>
      </c>
      <c r="C98" s="41">
        <v>1394</v>
      </c>
      <c r="D98" s="41">
        <v>16594</v>
      </c>
      <c r="E98" s="41">
        <v>17988</v>
      </c>
      <c r="F98" s="42">
        <v>7.7496108516788969</v>
      </c>
      <c r="G98" s="43">
        <v>92.250389148321105</v>
      </c>
    </row>
    <row r="99" spans="2:7">
      <c r="B99" s="4" t="s">
        <v>16</v>
      </c>
      <c r="C99" s="41">
        <v>628</v>
      </c>
      <c r="D99" s="41">
        <v>14892</v>
      </c>
      <c r="E99" s="41">
        <v>15520</v>
      </c>
      <c r="F99" s="42">
        <v>4.0463917525773194</v>
      </c>
      <c r="G99" s="43">
        <v>95.953608247422679</v>
      </c>
    </row>
    <row r="100" spans="2:7">
      <c r="B100" s="5" t="s">
        <v>17</v>
      </c>
      <c r="C100" s="44">
        <v>6938</v>
      </c>
      <c r="D100" s="44">
        <v>47933</v>
      </c>
      <c r="E100" s="44">
        <v>54871</v>
      </c>
      <c r="F100" s="45">
        <v>12.644201855260521</v>
      </c>
      <c r="G100" s="45">
        <v>87.355798144739481</v>
      </c>
    </row>
    <row r="101" spans="2:7">
      <c r="B101" s="206" t="s">
        <v>29</v>
      </c>
      <c r="C101" s="206"/>
      <c r="D101" s="206"/>
      <c r="E101" s="206"/>
      <c r="F101" s="206"/>
      <c r="G101" s="206"/>
    </row>
    <row r="102" spans="2:7" ht="42.6" customHeight="1">
      <c r="B102" s="209" t="s">
        <v>20</v>
      </c>
      <c r="C102" s="209"/>
      <c r="D102" s="209"/>
      <c r="E102" s="209"/>
      <c r="F102" s="209"/>
      <c r="G102" s="209"/>
    </row>
    <row r="103" spans="2:7" ht="31.5" customHeight="1">
      <c r="B103" s="209" t="s">
        <v>21</v>
      </c>
      <c r="C103" s="209"/>
      <c r="D103" s="209"/>
      <c r="E103" s="209"/>
      <c r="F103" s="209"/>
      <c r="G103" s="209"/>
    </row>
    <row r="104" spans="2:7" ht="44.4" customHeight="1">
      <c r="B104" s="209" t="s">
        <v>40</v>
      </c>
      <c r="C104" s="209"/>
      <c r="D104" s="209"/>
      <c r="E104" s="209"/>
      <c r="F104" s="209"/>
      <c r="G104" s="209"/>
    </row>
  </sheetData>
  <mergeCells count="28">
    <mergeCell ref="B101:G101"/>
    <mergeCell ref="B2:G2"/>
    <mergeCell ref="B102:G102"/>
    <mergeCell ref="B103:G103"/>
    <mergeCell ref="B104:G104"/>
    <mergeCell ref="C71:G71"/>
    <mergeCell ref="C76:G76"/>
    <mergeCell ref="C81:G81"/>
    <mergeCell ref="C86:G86"/>
    <mergeCell ref="C91:G91"/>
    <mergeCell ref="C96:G96"/>
    <mergeCell ref="C41:G41"/>
    <mergeCell ref="C46:G46"/>
    <mergeCell ref="C51:G51"/>
    <mergeCell ref="C56:G56"/>
    <mergeCell ref="C61:G61"/>
    <mergeCell ref="C66:G66"/>
    <mergeCell ref="B3:B5"/>
    <mergeCell ref="C11:G11"/>
    <mergeCell ref="C16:G16"/>
    <mergeCell ref="C21:G21"/>
    <mergeCell ref="C26:G26"/>
    <mergeCell ref="C36:G36"/>
    <mergeCell ref="C3:G3"/>
    <mergeCell ref="C5:E5"/>
    <mergeCell ref="F5:G5"/>
    <mergeCell ref="C6:G6"/>
    <mergeCell ref="C31:G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2046D-D2FD-431D-B40D-24AA382458B4}">
  <sheetPr published="0">
    <tabColor rgb="FF002060"/>
  </sheetPr>
  <dimension ref="B2:Q103"/>
  <sheetViews>
    <sheetView topLeftCell="A33" zoomScale="80" zoomScaleNormal="80" workbookViewId="0">
      <selection activeCell="B96" sqref="B96"/>
    </sheetView>
  </sheetViews>
  <sheetFormatPr baseColWidth="10" defaultColWidth="9.3984375" defaultRowHeight="14.4"/>
  <cols>
    <col min="1" max="1" width="9.3984375" style="58"/>
    <col min="2" max="2" width="15.296875" style="58" customWidth="1"/>
    <col min="3" max="3" width="16.296875" style="58" customWidth="1"/>
    <col min="4" max="4" width="16.19921875" style="58" customWidth="1"/>
    <col min="5" max="5" width="15.69921875" style="58" customWidth="1"/>
    <col min="6" max="6" width="16.5" style="58" customWidth="1"/>
    <col min="7" max="7" width="16.69921875" style="58" customWidth="1"/>
    <col min="8" max="17" width="15.69921875" style="58" customWidth="1"/>
    <col min="18" max="20" width="13" style="58" customWidth="1"/>
    <col min="21" max="16384" width="9.3984375" style="58"/>
  </cols>
  <sheetData>
    <row r="2" spans="2:17" ht="31.2" customHeight="1">
      <c r="B2" s="138" t="s">
        <v>78</v>
      </c>
      <c r="C2" s="138"/>
      <c r="D2" s="138"/>
      <c r="E2" s="138"/>
      <c r="F2" s="138"/>
      <c r="G2" s="138"/>
      <c r="H2" s="57"/>
      <c r="I2" s="57"/>
      <c r="J2" s="57"/>
      <c r="K2" s="57"/>
      <c r="L2" s="57"/>
      <c r="M2" s="57"/>
      <c r="N2" s="57"/>
      <c r="O2" s="57"/>
      <c r="P2" s="57"/>
      <c r="Q2" s="57"/>
    </row>
    <row r="3" spans="2:17" ht="15.45" customHeight="1">
      <c r="B3" s="139" t="s">
        <v>41</v>
      </c>
      <c r="C3" s="142" t="s">
        <v>50</v>
      </c>
      <c r="D3" s="143"/>
      <c r="E3" s="143"/>
      <c r="F3" s="143"/>
      <c r="G3" s="144"/>
    </row>
    <row r="4" spans="2:17" ht="48" customHeight="1">
      <c r="B4" s="140"/>
      <c r="C4" s="59" t="s">
        <v>11</v>
      </c>
      <c r="D4" s="60" t="s">
        <v>12</v>
      </c>
      <c r="E4" s="61" t="s">
        <v>42</v>
      </c>
      <c r="F4" s="62" t="s">
        <v>11</v>
      </c>
      <c r="G4" s="63" t="s">
        <v>12</v>
      </c>
    </row>
    <row r="5" spans="2:17" ht="19.2" customHeight="1">
      <c r="B5" s="141"/>
      <c r="C5" s="145" t="s">
        <v>0</v>
      </c>
      <c r="D5" s="146"/>
      <c r="E5" s="147"/>
      <c r="F5" s="148" t="s">
        <v>10</v>
      </c>
      <c r="G5" s="149"/>
    </row>
    <row r="6" spans="2:17">
      <c r="B6" s="64"/>
      <c r="C6" s="135" t="s">
        <v>37</v>
      </c>
      <c r="D6" s="136"/>
      <c r="E6" s="136"/>
      <c r="F6" s="136"/>
      <c r="G6" s="137"/>
    </row>
    <row r="7" spans="2:17">
      <c r="B7" s="65" t="s">
        <v>14</v>
      </c>
      <c r="C7" s="66">
        <v>218</v>
      </c>
      <c r="D7" s="67">
        <v>4686</v>
      </c>
      <c r="E7" s="68">
        <v>4904</v>
      </c>
      <c r="F7" s="69">
        <v>4.4453507340946166</v>
      </c>
      <c r="G7" s="70">
        <v>95.554649265905383</v>
      </c>
      <c r="H7" s="71"/>
    </row>
    <row r="8" spans="2:17">
      <c r="B8" s="65" t="s">
        <v>15</v>
      </c>
      <c r="C8" s="66">
        <v>90</v>
      </c>
      <c r="D8" s="67">
        <v>3044</v>
      </c>
      <c r="E8" s="68">
        <v>3134</v>
      </c>
      <c r="F8" s="69">
        <v>2.8717294192724951</v>
      </c>
      <c r="G8" s="70">
        <v>97.128270580727502</v>
      </c>
      <c r="H8" s="71"/>
    </row>
    <row r="9" spans="2:17">
      <c r="B9" s="65" t="s">
        <v>16</v>
      </c>
      <c r="C9" s="66">
        <v>24</v>
      </c>
      <c r="D9" s="67">
        <v>1747</v>
      </c>
      <c r="E9" s="68">
        <v>1771</v>
      </c>
      <c r="F9" s="69">
        <v>1.355166572557877</v>
      </c>
      <c r="G9" s="70">
        <v>98.644833427442123</v>
      </c>
      <c r="H9" s="71"/>
    </row>
    <row r="10" spans="2:17">
      <c r="B10" s="72" t="s">
        <v>43</v>
      </c>
      <c r="C10" s="73">
        <v>332</v>
      </c>
      <c r="D10" s="74">
        <v>9477</v>
      </c>
      <c r="E10" s="75">
        <v>9809</v>
      </c>
      <c r="F10" s="76">
        <v>3.3846467529819555</v>
      </c>
      <c r="G10" s="70">
        <v>96.615353247018049</v>
      </c>
      <c r="H10" s="71"/>
    </row>
    <row r="11" spans="2:17">
      <c r="B11" s="77"/>
      <c r="C11" s="135" t="s">
        <v>1</v>
      </c>
      <c r="D11" s="136"/>
      <c r="E11" s="136"/>
      <c r="F11" s="136"/>
      <c r="G11" s="137"/>
      <c r="H11" s="71"/>
    </row>
    <row r="12" spans="2:17">
      <c r="B12" s="65" t="s">
        <v>14</v>
      </c>
      <c r="C12" s="66">
        <v>337</v>
      </c>
      <c r="D12" s="67">
        <v>3433</v>
      </c>
      <c r="E12" s="68">
        <v>3770</v>
      </c>
      <c r="F12" s="69">
        <v>8.9389920424403169</v>
      </c>
      <c r="G12" s="70">
        <v>91.061007957559681</v>
      </c>
      <c r="H12" s="71"/>
    </row>
    <row r="13" spans="2:17">
      <c r="B13" s="65" t="s">
        <v>15</v>
      </c>
      <c r="C13" s="66">
        <v>62</v>
      </c>
      <c r="D13" s="67">
        <v>3144</v>
      </c>
      <c r="E13" s="68">
        <v>3206</v>
      </c>
      <c r="F13" s="69">
        <v>1.9338739862757333</v>
      </c>
      <c r="G13" s="70">
        <v>98.066126013724258</v>
      </c>
      <c r="H13" s="71"/>
    </row>
    <row r="14" spans="2:17">
      <c r="B14" s="65" t="s">
        <v>16</v>
      </c>
      <c r="C14" s="66">
        <v>38</v>
      </c>
      <c r="D14" s="67">
        <v>3219</v>
      </c>
      <c r="E14" s="68">
        <v>3257</v>
      </c>
      <c r="F14" s="69">
        <v>1.1667178385016888</v>
      </c>
      <c r="G14" s="70">
        <v>98.833282161498317</v>
      </c>
      <c r="H14" s="71"/>
    </row>
    <row r="15" spans="2:17">
      <c r="B15" s="72" t="s">
        <v>43</v>
      </c>
      <c r="C15" s="73">
        <v>437</v>
      </c>
      <c r="D15" s="74">
        <v>9796</v>
      </c>
      <c r="E15" s="75">
        <v>10233</v>
      </c>
      <c r="F15" s="76">
        <v>4.2704974103390994</v>
      </c>
      <c r="G15" s="70">
        <v>95.729502589660896</v>
      </c>
      <c r="H15" s="71"/>
    </row>
    <row r="16" spans="2:17">
      <c r="B16" s="77"/>
      <c r="C16" s="136" t="s">
        <v>2</v>
      </c>
      <c r="D16" s="136"/>
      <c r="E16" s="136"/>
      <c r="F16" s="136"/>
      <c r="G16" s="137"/>
      <c r="H16" s="71"/>
    </row>
    <row r="17" spans="2:8">
      <c r="B17" s="78" t="s">
        <v>14</v>
      </c>
      <c r="C17" s="79">
        <v>530</v>
      </c>
      <c r="D17" s="80">
        <v>923</v>
      </c>
      <c r="E17" s="81">
        <v>1453</v>
      </c>
      <c r="F17" s="70">
        <v>36.476256022023399</v>
      </c>
      <c r="G17" s="70">
        <v>63.523743977976601</v>
      </c>
      <c r="H17" s="71"/>
    </row>
    <row r="18" spans="2:8">
      <c r="B18" s="65" t="s">
        <v>15</v>
      </c>
      <c r="C18" s="66">
        <v>59</v>
      </c>
      <c r="D18" s="67">
        <v>476</v>
      </c>
      <c r="E18" s="68">
        <v>535</v>
      </c>
      <c r="F18" s="70">
        <v>11.028037383177571</v>
      </c>
      <c r="G18" s="70">
        <v>88.971962616822424</v>
      </c>
      <c r="H18" s="71"/>
    </row>
    <row r="19" spans="2:8">
      <c r="B19" s="65" t="s">
        <v>16</v>
      </c>
      <c r="C19" s="66">
        <v>52</v>
      </c>
      <c r="D19" s="67">
        <v>792</v>
      </c>
      <c r="E19" s="68">
        <v>844</v>
      </c>
      <c r="F19" s="69">
        <v>6.1611374407582939</v>
      </c>
      <c r="G19" s="70">
        <v>93.838862559241704</v>
      </c>
      <c r="H19" s="71"/>
    </row>
    <row r="20" spans="2:8">
      <c r="B20" s="72" t="s">
        <v>43</v>
      </c>
      <c r="C20" s="73">
        <v>641</v>
      </c>
      <c r="D20" s="74">
        <v>2191</v>
      </c>
      <c r="E20" s="75">
        <v>2832</v>
      </c>
      <c r="F20" s="76">
        <v>22.63418079096045</v>
      </c>
      <c r="G20" s="70">
        <v>77.365819209039543</v>
      </c>
      <c r="H20" s="71"/>
    </row>
    <row r="21" spans="2:8">
      <c r="B21" s="65"/>
      <c r="C21" s="135" t="s">
        <v>3</v>
      </c>
      <c r="D21" s="136"/>
      <c r="E21" s="136"/>
      <c r="F21" s="136"/>
      <c r="G21" s="137"/>
      <c r="H21" s="71"/>
    </row>
    <row r="22" spans="2:8">
      <c r="B22" s="65" t="s">
        <v>14</v>
      </c>
      <c r="C22" s="66">
        <v>69</v>
      </c>
      <c r="D22" s="67">
        <v>478</v>
      </c>
      <c r="E22" s="68">
        <v>547</v>
      </c>
      <c r="F22" s="69">
        <v>12.614259597806216</v>
      </c>
      <c r="G22" s="70">
        <v>87.385740402193775</v>
      </c>
      <c r="H22" s="71"/>
    </row>
    <row r="23" spans="2:8">
      <c r="B23" s="65" t="s">
        <v>15</v>
      </c>
      <c r="C23" s="66">
        <v>27</v>
      </c>
      <c r="D23" s="67">
        <v>437</v>
      </c>
      <c r="E23" s="68">
        <v>464</v>
      </c>
      <c r="F23" s="69">
        <v>5.818965517241379</v>
      </c>
      <c r="G23" s="70">
        <v>94.181034482758619</v>
      </c>
      <c r="H23" s="71"/>
    </row>
    <row r="24" spans="2:8">
      <c r="B24" s="65" t="s">
        <v>16</v>
      </c>
      <c r="C24" s="66">
        <v>54</v>
      </c>
      <c r="D24" s="67">
        <v>970</v>
      </c>
      <c r="E24" s="68">
        <v>1024</v>
      </c>
      <c r="F24" s="69">
        <v>5.2734375</v>
      </c>
      <c r="G24" s="70">
        <v>94.7265625</v>
      </c>
      <c r="H24" s="71"/>
    </row>
    <row r="25" spans="2:8">
      <c r="B25" s="72" t="s">
        <v>43</v>
      </c>
      <c r="C25" s="73">
        <v>150</v>
      </c>
      <c r="D25" s="74">
        <v>1885</v>
      </c>
      <c r="E25" s="75">
        <v>2035</v>
      </c>
      <c r="F25" s="76">
        <v>7.3710073710073711</v>
      </c>
      <c r="G25" s="76">
        <v>92.62899262899262</v>
      </c>
      <c r="H25" s="71"/>
    </row>
    <row r="26" spans="2:8">
      <c r="B26" s="65"/>
      <c r="C26" s="150" t="s">
        <v>27</v>
      </c>
      <c r="D26" s="151"/>
      <c r="E26" s="151"/>
      <c r="F26" s="151"/>
      <c r="G26" s="152"/>
      <c r="H26" s="71"/>
    </row>
    <row r="27" spans="2:8">
      <c r="B27" s="65" t="s">
        <v>14</v>
      </c>
      <c r="C27" s="66">
        <v>106</v>
      </c>
      <c r="D27" s="67">
        <v>102</v>
      </c>
      <c r="E27" s="68">
        <v>208</v>
      </c>
      <c r="F27" s="69">
        <v>50.96153846153846</v>
      </c>
      <c r="G27" s="69">
        <v>49.038461538461533</v>
      </c>
      <c r="H27" s="71"/>
    </row>
    <row r="28" spans="2:8">
      <c r="B28" s="65" t="s">
        <v>15</v>
      </c>
      <c r="C28" s="66">
        <v>6</v>
      </c>
      <c r="D28" s="67">
        <v>98</v>
      </c>
      <c r="E28" s="68">
        <v>104</v>
      </c>
      <c r="F28" s="69">
        <v>5.7692307692307692</v>
      </c>
      <c r="G28" s="69">
        <v>94.230769230769226</v>
      </c>
      <c r="H28" s="71"/>
    </row>
    <row r="29" spans="2:8">
      <c r="B29" s="65" t="s">
        <v>16</v>
      </c>
      <c r="C29" s="66">
        <v>3</v>
      </c>
      <c r="D29" s="67">
        <v>169</v>
      </c>
      <c r="E29" s="68">
        <v>172</v>
      </c>
      <c r="F29" s="69">
        <v>1.7441860465116279</v>
      </c>
      <c r="G29" s="69">
        <v>98.255813953488371</v>
      </c>
      <c r="H29" s="71"/>
    </row>
    <row r="30" spans="2:8">
      <c r="B30" s="72" t="s">
        <v>43</v>
      </c>
      <c r="C30" s="73">
        <v>115</v>
      </c>
      <c r="D30" s="74">
        <v>369</v>
      </c>
      <c r="E30" s="75">
        <v>484</v>
      </c>
      <c r="F30" s="76">
        <v>23.760330578512399</v>
      </c>
      <c r="G30" s="76">
        <v>76.239669421487605</v>
      </c>
      <c r="H30" s="71"/>
    </row>
    <row r="31" spans="2:8">
      <c r="B31" s="65"/>
      <c r="C31" s="150" t="s">
        <v>4</v>
      </c>
      <c r="D31" s="151"/>
      <c r="E31" s="151"/>
      <c r="F31" s="151"/>
      <c r="G31" s="152"/>
      <c r="H31" s="71"/>
    </row>
    <row r="32" spans="2:8">
      <c r="B32" s="78" t="s">
        <v>14</v>
      </c>
      <c r="C32" s="82">
        <v>111</v>
      </c>
      <c r="D32" s="80">
        <v>282</v>
      </c>
      <c r="E32" s="83">
        <v>393</v>
      </c>
      <c r="F32" s="70">
        <v>28.244274809160309</v>
      </c>
      <c r="G32" s="70">
        <v>71.755725190839698</v>
      </c>
      <c r="H32" s="71"/>
    </row>
    <row r="33" spans="2:8">
      <c r="B33" s="78" t="s">
        <v>15</v>
      </c>
      <c r="C33" s="84">
        <v>18</v>
      </c>
      <c r="D33" s="85">
        <v>315</v>
      </c>
      <c r="E33" s="81">
        <v>333</v>
      </c>
      <c r="F33" s="69">
        <v>5.4054054054054053</v>
      </c>
      <c r="G33" s="70">
        <v>94.594594594594597</v>
      </c>
      <c r="H33" s="71"/>
    </row>
    <row r="34" spans="2:8">
      <c r="B34" s="65" t="s">
        <v>16</v>
      </c>
      <c r="C34" s="66">
        <v>17</v>
      </c>
      <c r="D34" s="67">
        <v>433</v>
      </c>
      <c r="E34" s="68">
        <v>450</v>
      </c>
      <c r="F34" s="69">
        <v>3.7777777777777777</v>
      </c>
      <c r="G34" s="70">
        <v>96.222222222222214</v>
      </c>
      <c r="H34" s="71"/>
    </row>
    <row r="35" spans="2:8">
      <c r="B35" s="72" t="s">
        <v>43</v>
      </c>
      <c r="C35" s="66">
        <v>146</v>
      </c>
      <c r="D35" s="67">
        <v>1030</v>
      </c>
      <c r="E35" s="68">
        <v>1176</v>
      </c>
      <c r="F35" s="69">
        <v>12.414965986394558</v>
      </c>
      <c r="G35" s="70">
        <v>87.585034013605451</v>
      </c>
      <c r="H35" s="71"/>
    </row>
    <row r="36" spans="2:8">
      <c r="B36" s="78"/>
      <c r="C36" s="135" t="s">
        <v>5</v>
      </c>
      <c r="D36" s="136"/>
      <c r="E36" s="136"/>
      <c r="F36" s="136"/>
      <c r="G36" s="137"/>
      <c r="H36" s="71"/>
    </row>
    <row r="37" spans="2:8">
      <c r="B37" s="65" t="s">
        <v>14</v>
      </c>
      <c r="C37" s="66">
        <v>248</v>
      </c>
      <c r="D37" s="67">
        <v>1340</v>
      </c>
      <c r="E37" s="68">
        <v>1588</v>
      </c>
      <c r="F37" s="69">
        <v>15.617128463476071</v>
      </c>
      <c r="G37" s="70">
        <v>84.382871536523936</v>
      </c>
      <c r="H37" s="71"/>
    </row>
    <row r="38" spans="2:8">
      <c r="B38" s="65" t="s">
        <v>15</v>
      </c>
      <c r="C38" s="66">
        <v>54</v>
      </c>
      <c r="D38" s="67">
        <v>1231</v>
      </c>
      <c r="E38" s="68">
        <v>1285</v>
      </c>
      <c r="F38" s="69">
        <v>4.2023346303501947</v>
      </c>
      <c r="G38" s="70">
        <v>95.797665369649806</v>
      </c>
      <c r="H38" s="71"/>
    </row>
    <row r="39" spans="2:8">
      <c r="B39" s="65" t="s">
        <v>16</v>
      </c>
      <c r="C39" s="66">
        <v>50</v>
      </c>
      <c r="D39" s="67">
        <v>1551</v>
      </c>
      <c r="E39" s="68">
        <v>1601</v>
      </c>
      <c r="F39" s="69">
        <v>3.1230480949406623</v>
      </c>
      <c r="G39" s="70">
        <v>96.876951905059343</v>
      </c>
      <c r="H39" s="71"/>
    </row>
    <row r="40" spans="2:8">
      <c r="B40" s="72" t="s">
        <v>43</v>
      </c>
      <c r="C40" s="73">
        <v>352</v>
      </c>
      <c r="D40" s="74">
        <v>4122</v>
      </c>
      <c r="E40" s="75">
        <v>4474</v>
      </c>
      <c r="F40" s="76">
        <v>7.8676799284756376</v>
      </c>
      <c r="G40" s="70">
        <v>92.132320071524362</v>
      </c>
      <c r="H40" s="71"/>
    </row>
    <row r="41" spans="2:8">
      <c r="B41" s="77"/>
      <c r="C41" s="135" t="s">
        <v>33</v>
      </c>
      <c r="D41" s="136"/>
      <c r="E41" s="136"/>
      <c r="F41" s="136"/>
      <c r="G41" s="137"/>
      <c r="H41" s="71"/>
    </row>
    <row r="42" spans="2:8">
      <c r="B42" s="65" t="s">
        <v>14</v>
      </c>
      <c r="C42" s="66">
        <v>23</v>
      </c>
      <c r="D42" s="67">
        <v>256</v>
      </c>
      <c r="E42" s="68">
        <v>279</v>
      </c>
      <c r="F42" s="69">
        <v>8.2437275985663092</v>
      </c>
      <c r="G42" s="70">
        <v>91.756272401433691</v>
      </c>
      <c r="H42" s="71"/>
    </row>
    <row r="43" spans="2:8">
      <c r="B43" s="65" t="s">
        <v>15</v>
      </c>
      <c r="C43" s="66" t="s">
        <v>28</v>
      </c>
      <c r="D43" s="67" t="s">
        <v>28</v>
      </c>
      <c r="E43" s="68">
        <v>289</v>
      </c>
      <c r="F43" s="69" t="s">
        <v>28</v>
      </c>
      <c r="G43" s="70" t="s">
        <v>28</v>
      </c>
      <c r="H43" s="71"/>
    </row>
    <row r="44" spans="2:8">
      <c r="B44" s="65" t="s">
        <v>16</v>
      </c>
      <c r="C44" s="66" t="s">
        <v>28</v>
      </c>
      <c r="D44" s="67" t="s">
        <v>28</v>
      </c>
      <c r="E44" s="68">
        <v>571</v>
      </c>
      <c r="F44" s="69" t="s">
        <v>28</v>
      </c>
      <c r="G44" s="70" t="s">
        <v>28</v>
      </c>
      <c r="H44" s="71"/>
    </row>
    <row r="45" spans="2:8">
      <c r="B45" s="72" t="s">
        <v>43</v>
      </c>
      <c r="C45" s="73">
        <v>49</v>
      </c>
      <c r="D45" s="74">
        <v>1090</v>
      </c>
      <c r="E45" s="75">
        <v>1139</v>
      </c>
      <c r="F45" s="76">
        <v>4.3020193151887618</v>
      </c>
      <c r="G45" s="70">
        <v>95.697980684811228</v>
      </c>
      <c r="H45" s="71"/>
    </row>
    <row r="46" spans="2:8">
      <c r="B46" s="77"/>
      <c r="C46" s="135" t="s">
        <v>6</v>
      </c>
      <c r="D46" s="136"/>
      <c r="E46" s="136"/>
      <c r="F46" s="136"/>
      <c r="G46" s="137"/>
      <c r="H46" s="71"/>
    </row>
    <row r="47" spans="2:8">
      <c r="B47" s="65" t="s">
        <v>14</v>
      </c>
      <c r="C47" s="66">
        <v>587</v>
      </c>
      <c r="D47" s="67">
        <v>1919</v>
      </c>
      <c r="E47" s="68">
        <v>2506</v>
      </c>
      <c r="F47" s="69">
        <v>23.423782920989623</v>
      </c>
      <c r="G47" s="70">
        <v>76.576217079010377</v>
      </c>
      <c r="H47" s="71"/>
    </row>
    <row r="48" spans="2:8">
      <c r="B48" s="65" t="s">
        <v>15</v>
      </c>
      <c r="C48" s="66">
        <v>99</v>
      </c>
      <c r="D48" s="67">
        <v>1312</v>
      </c>
      <c r="E48" s="68">
        <v>1411</v>
      </c>
      <c r="F48" s="69">
        <v>7.0163004961020556</v>
      </c>
      <c r="G48" s="70">
        <v>92.983699503897938</v>
      </c>
      <c r="H48" s="71"/>
    </row>
    <row r="49" spans="2:8">
      <c r="B49" s="65" t="s">
        <v>16</v>
      </c>
      <c r="C49" s="66">
        <v>74</v>
      </c>
      <c r="D49" s="67">
        <v>1953</v>
      </c>
      <c r="E49" s="68">
        <v>2027</v>
      </c>
      <c r="F49" s="69">
        <v>3.6507153428712384</v>
      </c>
      <c r="G49" s="70">
        <v>96.349284657128763</v>
      </c>
      <c r="H49" s="71"/>
    </row>
    <row r="50" spans="2:8">
      <c r="B50" s="72" t="s">
        <v>43</v>
      </c>
      <c r="C50" s="73">
        <v>760</v>
      </c>
      <c r="D50" s="74">
        <v>5184</v>
      </c>
      <c r="E50" s="75">
        <v>5944</v>
      </c>
      <c r="F50" s="76">
        <v>12.78600269179004</v>
      </c>
      <c r="G50" s="70">
        <v>87.213997308209954</v>
      </c>
      <c r="H50" s="71"/>
    </row>
    <row r="51" spans="2:8">
      <c r="B51" s="77"/>
      <c r="C51" s="135" t="s">
        <v>35</v>
      </c>
      <c r="D51" s="136"/>
      <c r="E51" s="136"/>
      <c r="F51" s="136"/>
      <c r="G51" s="137"/>
      <c r="H51" s="71"/>
    </row>
    <row r="52" spans="2:8">
      <c r="B52" s="65" t="s">
        <v>14</v>
      </c>
      <c r="C52" s="66">
        <v>393</v>
      </c>
      <c r="D52" s="67">
        <v>2532</v>
      </c>
      <c r="E52" s="68">
        <v>2925</v>
      </c>
      <c r="F52" s="69">
        <v>13.435897435897438</v>
      </c>
      <c r="G52" s="70">
        <v>86.564102564102569</v>
      </c>
      <c r="H52" s="71"/>
    </row>
    <row r="53" spans="2:8">
      <c r="B53" s="65" t="s">
        <v>15</v>
      </c>
      <c r="C53" s="66">
        <v>307</v>
      </c>
      <c r="D53" s="67">
        <v>4468</v>
      </c>
      <c r="E53" s="68">
        <v>4775</v>
      </c>
      <c r="F53" s="69">
        <v>6.4293193717277486</v>
      </c>
      <c r="G53" s="70">
        <v>93.570680628272257</v>
      </c>
      <c r="H53" s="71"/>
    </row>
    <row r="54" spans="2:8">
      <c r="B54" s="65" t="s">
        <v>16</v>
      </c>
      <c r="C54" s="66">
        <v>147</v>
      </c>
      <c r="D54" s="67">
        <v>2875</v>
      </c>
      <c r="E54" s="68">
        <v>3022</v>
      </c>
      <c r="F54" s="69">
        <v>4.8643282594308408</v>
      </c>
      <c r="G54" s="70">
        <v>95.135671740569165</v>
      </c>
      <c r="H54" s="71"/>
    </row>
    <row r="55" spans="2:8">
      <c r="B55" s="72" t="s">
        <v>43</v>
      </c>
      <c r="C55" s="73">
        <v>847</v>
      </c>
      <c r="D55" s="74">
        <v>9875</v>
      </c>
      <c r="E55" s="75">
        <v>10722</v>
      </c>
      <c r="F55" s="76">
        <v>7.899645588509606</v>
      </c>
      <c r="G55" s="70">
        <v>92.100354411490386</v>
      </c>
      <c r="H55" s="71"/>
    </row>
    <row r="56" spans="2:8">
      <c r="B56" s="77"/>
      <c r="C56" s="135" t="s">
        <v>7</v>
      </c>
      <c r="D56" s="136"/>
      <c r="E56" s="136"/>
      <c r="F56" s="136"/>
      <c r="G56" s="137"/>
      <c r="H56" s="71"/>
    </row>
    <row r="57" spans="2:8">
      <c r="B57" s="65" t="s">
        <v>14</v>
      </c>
      <c r="C57" s="66">
        <v>77</v>
      </c>
      <c r="D57" s="67">
        <v>623</v>
      </c>
      <c r="E57" s="68">
        <v>700</v>
      </c>
      <c r="F57" s="69">
        <v>11</v>
      </c>
      <c r="G57" s="70">
        <v>89</v>
      </c>
      <c r="H57" s="71"/>
    </row>
    <row r="58" spans="2:8">
      <c r="B58" s="65" t="s">
        <v>15</v>
      </c>
      <c r="C58" s="66">
        <v>41</v>
      </c>
      <c r="D58" s="67">
        <v>970</v>
      </c>
      <c r="E58" s="68">
        <v>1011</v>
      </c>
      <c r="F58" s="69">
        <v>4.0553907022749751</v>
      </c>
      <c r="G58" s="70">
        <v>95.944609297725023</v>
      </c>
      <c r="H58" s="71"/>
    </row>
    <row r="59" spans="2:8">
      <c r="B59" s="65" t="s">
        <v>16</v>
      </c>
      <c r="C59" s="66">
        <v>49</v>
      </c>
      <c r="D59" s="67">
        <v>854</v>
      </c>
      <c r="E59" s="68">
        <v>903</v>
      </c>
      <c r="F59" s="69">
        <v>5.4263565891472867</v>
      </c>
      <c r="G59" s="70">
        <v>94.573643410852711</v>
      </c>
      <c r="H59" s="71"/>
    </row>
    <row r="60" spans="2:8">
      <c r="B60" s="72" t="s">
        <v>43</v>
      </c>
      <c r="C60" s="73">
        <v>167</v>
      </c>
      <c r="D60" s="74">
        <v>2447</v>
      </c>
      <c r="E60" s="75">
        <v>2614</v>
      </c>
      <c r="F60" s="76">
        <v>6.3886763580719208</v>
      </c>
      <c r="G60" s="70">
        <v>93.611323641928081</v>
      </c>
      <c r="H60" s="71"/>
    </row>
    <row r="61" spans="2:8">
      <c r="B61" s="65"/>
      <c r="C61" s="135" t="s">
        <v>8</v>
      </c>
      <c r="D61" s="136"/>
      <c r="E61" s="136"/>
      <c r="F61" s="136"/>
      <c r="G61" s="137"/>
      <c r="H61" s="71"/>
    </row>
    <row r="62" spans="2:8">
      <c r="B62" s="65" t="s">
        <v>14</v>
      </c>
      <c r="C62" s="66">
        <v>7</v>
      </c>
      <c r="D62" s="67">
        <v>86</v>
      </c>
      <c r="E62" s="68">
        <v>93</v>
      </c>
      <c r="F62" s="69">
        <v>7.5268817204301079</v>
      </c>
      <c r="G62" s="70">
        <v>92.473118279569889</v>
      </c>
      <c r="H62" s="71"/>
    </row>
    <row r="63" spans="2:8">
      <c r="B63" s="65" t="s">
        <v>15</v>
      </c>
      <c r="C63" s="66">
        <v>12</v>
      </c>
      <c r="D63" s="67">
        <v>156</v>
      </c>
      <c r="E63" s="68">
        <v>168</v>
      </c>
      <c r="F63" s="69">
        <v>7.1428571428571423</v>
      </c>
      <c r="G63" s="70">
        <v>92.857142857142861</v>
      </c>
      <c r="H63" s="71"/>
    </row>
    <row r="64" spans="2:8">
      <c r="B64" s="65" t="s">
        <v>16</v>
      </c>
      <c r="C64" s="66">
        <v>12</v>
      </c>
      <c r="D64" s="67">
        <v>222</v>
      </c>
      <c r="E64" s="68">
        <v>234</v>
      </c>
      <c r="F64" s="69">
        <v>5.1282051282051277</v>
      </c>
      <c r="G64" s="70">
        <v>94.871794871794862</v>
      </c>
      <c r="H64" s="71"/>
    </row>
    <row r="65" spans="2:8">
      <c r="B65" s="72" t="s">
        <v>43</v>
      </c>
      <c r="C65" s="66">
        <v>31</v>
      </c>
      <c r="D65" s="67">
        <v>464</v>
      </c>
      <c r="E65" s="68">
        <v>495</v>
      </c>
      <c r="F65" s="69">
        <v>6.262626262626263</v>
      </c>
      <c r="G65" s="70">
        <v>93.737373737373744</v>
      </c>
      <c r="H65" s="71"/>
    </row>
    <row r="66" spans="2:8">
      <c r="B66" s="65"/>
      <c r="C66" s="135" t="s">
        <v>9</v>
      </c>
      <c r="D66" s="136"/>
      <c r="E66" s="136"/>
      <c r="F66" s="136"/>
      <c r="G66" s="137"/>
      <c r="H66" s="71"/>
    </row>
    <row r="67" spans="2:8">
      <c r="B67" s="65" t="s">
        <v>14</v>
      </c>
      <c r="C67" s="82">
        <v>68</v>
      </c>
      <c r="D67" s="86">
        <v>439</v>
      </c>
      <c r="E67" s="83">
        <v>507</v>
      </c>
      <c r="F67" s="70">
        <v>13.412228796844181</v>
      </c>
      <c r="G67" s="70">
        <v>86.58777120315581</v>
      </c>
      <c r="H67" s="71"/>
    </row>
    <row r="68" spans="2:8">
      <c r="B68" s="65" t="s">
        <v>15</v>
      </c>
      <c r="C68" s="66">
        <v>39</v>
      </c>
      <c r="D68" s="67">
        <v>709</v>
      </c>
      <c r="E68" s="68">
        <v>748</v>
      </c>
      <c r="F68" s="69">
        <v>5.213903743315508</v>
      </c>
      <c r="G68" s="70">
        <v>94.786096256684488</v>
      </c>
      <c r="H68" s="71"/>
    </row>
    <row r="69" spans="2:8">
      <c r="B69" s="65" t="s">
        <v>16</v>
      </c>
      <c r="C69" s="66">
        <v>59</v>
      </c>
      <c r="D69" s="67">
        <v>1753</v>
      </c>
      <c r="E69" s="68">
        <v>1812</v>
      </c>
      <c r="F69" s="69">
        <v>3.2560706401766004</v>
      </c>
      <c r="G69" s="70">
        <v>96.743929359823397</v>
      </c>
      <c r="H69" s="71"/>
    </row>
    <row r="70" spans="2:8">
      <c r="B70" s="72" t="s">
        <v>43</v>
      </c>
      <c r="C70" s="73">
        <v>166</v>
      </c>
      <c r="D70" s="74">
        <v>2901</v>
      </c>
      <c r="E70" s="75">
        <v>3067</v>
      </c>
      <c r="F70" s="76">
        <v>5.4124551679165309</v>
      </c>
      <c r="G70" s="76">
        <v>94.587544832083466</v>
      </c>
      <c r="H70" s="71"/>
    </row>
    <row r="71" spans="2:8">
      <c r="B71" s="65"/>
      <c r="C71" s="150" t="s">
        <v>31</v>
      </c>
      <c r="D71" s="151"/>
      <c r="E71" s="151"/>
      <c r="F71" s="151"/>
      <c r="G71" s="152"/>
      <c r="H71" s="71"/>
    </row>
    <row r="72" spans="2:8">
      <c r="B72" s="78" t="s">
        <v>14</v>
      </c>
      <c r="C72" s="82">
        <v>35</v>
      </c>
      <c r="D72" s="87">
        <v>411</v>
      </c>
      <c r="E72" s="88">
        <v>446</v>
      </c>
      <c r="F72" s="89">
        <v>7.8475336322869964</v>
      </c>
      <c r="G72" s="69">
        <v>92.152466367713004</v>
      </c>
      <c r="H72" s="71"/>
    </row>
    <row r="73" spans="2:8">
      <c r="B73" s="78" t="s">
        <v>15</v>
      </c>
      <c r="C73" s="82">
        <v>16</v>
      </c>
      <c r="D73" s="90">
        <v>492</v>
      </c>
      <c r="E73" s="68">
        <v>508</v>
      </c>
      <c r="F73" s="69">
        <v>3.1496062992125982</v>
      </c>
      <c r="G73" s="70">
        <v>96.850393700787393</v>
      </c>
      <c r="H73" s="71"/>
    </row>
    <row r="74" spans="2:8">
      <c r="B74" s="65" t="s">
        <v>16</v>
      </c>
      <c r="C74" s="66">
        <v>28</v>
      </c>
      <c r="D74" s="67">
        <v>834</v>
      </c>
      <c r="E74" s="68">
        <v>862</v>
      </c>
      <c r="F74" s="69">
        <v>3.2482598607888629</v>
      </c>
      <c r="G74" s="70">
        <v>96.751740139211137</v>
      </c>
      <c r="H74" s="71"/>
    </row>
    <row r="75" spans="2:8">
      <c r="B75" s="72" t="s">
        <v>43</v>
      </c>
      <c r="C75" s="73">
        <v>79</v>
      </c>
      <c r="D75" s="74">
        <v>1737</v>
      </c>
      <c r="E75" s="75">
        <v>1816</v>
      </c>
      <c r="F75" s="76">
        <v>4.3502202643171808</v>
      </c>
      <c r="G75" s="70">
        <v>95.649779735682813</v>
      </c>
      <c r="H75" s="71"/>
    </row>
    <row r="76" spans="2:8">
      <c r="B76" s="91"/>
      <c r="C76" s="155" t="s">
        <v>32</v>
      </c>
      <c r="D76" s="156"/>
      <c r="E76" s="156"/>
      <c r="F76" s="156"/>
      <c r="G76" s="157"/>
      <c r="H76" s="71"/>
    </row>
    <row r="77" spans="2:8">
      <c r="B77" s="92" t="s">
        <v>14</v>
      </c>
      <c r="C77" s="93">
        <v>85</v>
      </c>
      <c r="D77" s="94">
        <v>562</v>
      </c>
      <c r="E77" s="95">
        <v>647</v>
      </c>
      <c r="F77" s="69">
        <v>13.137557959814528</v>
      </c>
      <c r="G77" s="70">
        <v>86.862442040185471</v>
      </c>
      <c r="H77" s="71"/>
    </row>
    <row r="78" spans="2:8">
      <c r="B78" s="65" t="s">
        <v>15</v>
      </c>
      <c r="C78" s="66">
        <v>20</v>
      </c>
      <c r="D78" s="67">
        <v>523</v>
      </c>
      <c r="E78" s="68">
        <v>543</v>
      </c>
      <c r="F78" s="69">
        <v>3.6832412523020261</v>
      </c>
      <c r="G78" s="70">
        <v>96.316758747697975</v>
      </c>
      <c r="H78" s="71"/>
    </row>
    <row r="79" spans="2:8">
      <c r="B79" s="65" t="s">
        <v>16</v>
      </c>
      <c r="C79" s="66">
        <v>24</v>
      </c>
      <c r="D79" s="67">
        <v>644</v>
      </c>
      <c r="E79" s="68">
        <v>668</v>
      </c>
      <c r="F79" s="69">
        <v>3.5928143712574849</v>
      </c>
      <c r="G79" s="70">
        <v>96.407185628742525</v>
      </c>
      <c r="H79" s="71"/>
    </row>
    <row r="80" spans="2:8">
      <c r="B80" s="72" t="s">
        <v>43</v>
      </c>
      <c r="C80" s="73">
        <v>129</v>
      </c>
      <c r="D80" s="74">
        <v>1729</v>
      </c>
      <c r="E80" s="75">
        <v>1858</v>
      </c>
      <c r="F80" s="76">
        <v>6.9429494079655543</v>
      </c>
      <c r="G80" s="70">
        <v>93.057050592034443</v>
      </c>
      <c r="H80" s="71"/>
    </row>
    <row r="81" spans="2:10">
      <c r="B81" s="77"/>
      <c r="C81" s="135" t="s">
        <v>23</v>
      </c>
      <c r="D81" s="136"/>
      <c r="E81" s="136"/>
      <c r="F81" s="136"/>
      <c r="G81" s="137"/>
      <c r="H81" s="71"/>
    </row>
    <row r="82" spans="2:10">
      <c r="B82" s="65" t="s">
        <v>14</v>
      </c>
      <c r="C82" s="66">
        <v>10</v>
      </c>
      <c r="D82" s="67">
        <v>490</v>
      </c>
      <c r="E82" s="68">
        <v>500</v>
      </c>
      <c r="F82" s="69">
        <v>2</v>
      </c>
      <c r="G82" s="69">
        <v>98</v>
      </c>
      <c r="H82" s="71"/>
    </row>
    <row r="83" spans="2:10">
      <c r="B83" s="65" t="s">
        <v>15</v>
      </c>
      <c r="C83" s="66" t="s">
        <v>28</v>
      </c>
      <c r="D83" s="67" t="s">
        <v>28</v>
      </c>
      <c r="E83" s="68">
        <v>413</v>
      </c>
      <c r="F83" s="69" t="s">
        <v>28</v>
      </c>
      <c r="G83" s="69" t="s">
        <v>28</v>
      </c>
      <c r="H83" s="71"/>
    </row>
    <row r="84" spans="2:10">
      <c r="B84" s="65" t="s">
        <v>16</v>
      </c>
      <c r="C84" s="66" t="s">
        <v>28</v>
      </c>
      <c r="D84" s="67" t="s">
        <v>28</v>
      </c>
      <c r="E84" s="68">
        <v>434</v>
      </c>
      <c r="F84" s="69" t="s">
        <v>28</v>
      </c>
      <c r="G84" s="69" t="s">
        <v>28</v>
      </c>
      <c r="H84" s="71"/>
    </row>
    <row r="85" spans="2:10">
      <c r="B85" s="72" t="s">
        <v>43</v>
      </c>
      <c r="C85" s="73">
        <v>16</v>
      </c>
      <c r="D85" s="74">
        <v>1331</v>
      </c>
      <c r="E85" s="75">
        <v>1347</v>
      </c>
      <c r="F85" s="76">
        <v>1.1878247958426131</v>
      </c>
      <c r="G85" s="70">
        <v>98.812175204157384</v>
      </c>
      <c r="H85" s="71"/>
    </row>
    <row r="86" spans="2:10">
      <c r="B86" s="77"/>
      <c r="C86" s="158" t="s">
        <v>26</v>
      </c>
      <c r="D86" s="159"/>
      <c r="E86" s="159"/>
      <c r="F86" s="159"/>
      <c r="G86" s="160"/>
      <c r="H86" s="71"/>
      <c r="I86" s="96"/>
      <c r="J86" s="96"/>
    </row>
    <row r="87" spans="2:10">
      <c r="B87" s="65" t="s">
        <v>14</v>
      </c>
      <c r="C87" s="82">
        <v>735</v>
      </c>
      <c r="D87" s="82">
        <v>2997</v>
      </c>
      <c r="E87" s="82">
        <v>3732</v>
      </c>
      <c r="F87" s="69">
        <v>19.69453376205788</v>
      </c>
      <c r="G87" s="70">
        <v>80.305466237942127</v>
      </c>
      <c r="H87" s="71"/>
      <c r="I87" s="96"/>
      <c r="J87" s="96"/>
    </row>
    <row r="88" spans="2:10">
      <c r="B88" s="65" t="s">
        <v>15</v>
      </c>
      <c r="C88" s="82" t="s">
        <v>28</v>
      </c>
      <c r="D88" s="82" t="s">
        <v>28</v>
      </c>
      <c r="E88" s="82">
        <v>2957</v>
      </c>
      <c r="F88" s="69" t="s">
        <v>28</v>
      </c>
      <c r="G88" s="70" t="s">
        <v>28</v>
      </c>
      <c r="H88" s="71"/>
      <c r="I88" s="96"/>
      <c r="J88" s="96"/>
    </row>
    <row r="89" spans="2:10">
      <c r="B89" s="65" t="s">
        <v>16</v>
      </c>
      <c r="C89" s="82" t="s">
        <v>28</v>
      </c>
      <c r="D89" s="82" t="s">
        <v>28</v>
      </c>
      <c r="E89" s="82">
        <v>5547</v>
      </c>
      <c r="F89" s="69" t="s">
        <v>28</v>
      </c>
      <c r="G89" s="70" t="s">
        <v>28</v>
      </c>
      <c r="H89" s="71"/>
      <c r="I89" s="96"/>
      <c r="J89" s="96"/>
    </row>
    <row r="90" spans="2:10">
      <c r="B90" s="72" t="s">
        <v>43</v>
      </c>
      <c r="C90" s="82">
        <v>1101</v>
      </c>
      <c r="D90" s="82">
        <v>11135</v>
      </c>
      <c r="E90" s="82">
        <v>12236</v>
      </c>
      <c r="F90" s="76">
        <v>8.9980385746976133</v>
      </c>
      <c r="G90" s="70">
        <v>91.001961425302397</v>
      </c>
      <c r="H90" s="71"/>
      <c r="I90" s="96"/>
      <c r="J90" s="96"/>
    </row>
    <row r="91" spans="2:10">
      <c r="B91" s="77"/>
      <c r="C91" s="158" t="s">
        <v>71</v>
      </c>
      <c r="D91" s="159"/>
      <c r="E91" s="159"/>
      <c r="F91" s="159"/>
      <c r="G91" s="160"/>
      <c r="H91" s="71"/>
    </row>
    <row r="92" spans="2:10">
      <c r="B92" s="65" t="s">
        <v>14</v>
      </c>
      <c r="C92" s="97">
        <v>2169</v>
      </c>
      <c r="D92" s="97">
        <v>15565</v>
      </c>
      <c r="E92" s="97">
        <v>17734</v>
      </c>
      <c r="F92" s="69">
        <v>12.230743205142664</v>
      </c>
      <c r="G92" s="70">
        <v>87.769256794857327</v>
      </c>
      <c r="H92" s="71"/>
    </row>
    <row r="93" spans="2:10">
      <c r="B93" s="65" t="s">
        <v>15</v>
      </c>
      <c r="C93" s="97">
        <v>709</v>
      </c>
      <c r="D93" s="97">
        <v>15261</v>
      </c>
      <c r="E93" s="97">
        <v>15970</v>
      </c>
      <c r="F93" s="69">
        <v>4.4395742016280524</v>
      </c>
      <c r="G93" s="70">
        <v>95.560425798371952</v>
      </c>
      <c r="H93" s="71"/>
    </row>
    <row r="94" spans="2:10">
      <c r="B94" s="65" t="s">
        <v>16</v>
      </c>
      <c r="C94" s="97">
        <v>438</v>
      </c>
      <c r="D94" s="97">
        <v>13667</v>
      </c>
      <c r="E94" s="97">
        <v>14105</v>
      </c>
      <c r="F94" s="69">
        <v>3.1052818149592345</v>
      </c>
      <c r="G94" s="70">
        <v>96.894718185040759</v>
      </c>
      <c r="H94" s="71"/>
    </row>
    <row r="95" spans="2:10">
      <c r="B95" s="72" t="s">
        <v>43</v>
      </c>
      <c r="C95" s="97">
        <v>3316</v>
      </c>
      <c r="D95" s="97">
        <v>44493</v>
      </c>
      <c r="E95" s="97">
        <v>47809</v>
      </c>
      <c r="F95" s="69">
        <v>6.9359325649982217</v>
      </c>
      <c r="G95" s="69">
        <v>93.064067435001775</v>
      </c>
      <c r="H95" s="71"/>
    </row>
    <row r="96" spans="2:10">
      <c r="B96" s="78"/>
      <c r="C96" s="161" t="s">
        <v>24</v>
      </c>
      <c r="D96" s="162"/>
      <c r="E96" s="162"/>
      <c r="F96" s="162"/>
      <c r="G96" s="163"/>
      <c r="H96" s="71"/>
    </row>
    <row r="97" spans="2:11">
      <c r="B97" s="65" t="s">
        <v>14</v>
      </c>
      <c r="C97" s="97">
        <v>2904</v>
      </c>
      <c r="D97" s="97">
        <v>18562</v>
      </c>
      <c r="E97" s="97">
        <v>21466</v>
      </c>
      <c r="F97" s="98">
        <v>13.528370446287152</v>
      </c>
      <c r="G97" s="99">
        <v>86.471629553712845</v>
      </c>
      <c r="H97" s="71"/>
    </row>
    <row r="98" spans="2:11">
      <c r="B98" s="65" t="s">
        <v>15</v>
      </c>
      <c r="C98" s="97">
        <v>866</v>
      </c>
      <c r="D98" s="97">
        <v>18061</v>
      </c>
      <c r="E98" s="97">
        <v>18927</v>
      </c>
      <c r="F98" s="98">
        <v>4.575474190310139</v>
      </c>
      <c r="G98" s="99">
        <v>95.424525809689868</v>
      </c>
      <c r="H98" s="71"/>
    </row>
    <row r="99" spans="2:11">
      <c r="B99" s="65" t="s">
        <v>16</v>
      </c>
      <c r="C99" s="97">
        <v>647</v>
      </c>
      <c r="D99" s="97">
        <v>19005</v>
      </c>
      <c r="E99" s="97">
        <v>19652</v>
      </c>
      <c r="F99" s="98">
        <v>3.2922857724404642</v>
      </c>
      <c r="G99" s="99">
        <v>96.707714227559535</v>
      </c>
      <c r="H99" s="71"/>
    </row>
    <row r="100" spans="2:11">
      <c r="B100" s="72" t="s">
        <v>43</v>
      </c>
      <c r="C100" s="100">
        <v>4417</v>
      </c>
      <c r="D100" s="100">
        <v>55628</v>
      </c>
      <c r="E100" s="100">
        <v>60045</v>
      </c>
      <c r="F100" s="101">
        <v>7.3561495545007904</v>
      </c>
      <c r="G100" s="101">
        <v>92.643850445499211</v>
      </c>
      <c r="H100" s="71"/>
    </row>
    <row r="101" spans="2:11" ht="14.4" customHeight="1">
      <c r="B101" s="153" t="s">
        <v>46</v>
      </c>
      <c r="C101" s="153"/>
      <c r="D101" s="153"/>
      <c r="E101" s="153"/>
      <c r="F101" s="153"/>
      <c r="G101" s="153"/>
      <c r="H101" s="102"/>
      <c r="I101" s="102"/>
      <c r="J101" s="102"/>
      <c r="K101" s="102"/>
    </row>
    <row r="102" spans="2:11" ht="49.5" customHeight="1">
      <c r="B102" s="154" t="s">
        <v>20</v>
      </c>
      <c r="C102" s="154"/>
      <c r="D102" s="154"/>
      <c r="E102" s="154"/>
      <c r="F102" s="154"/>
      <c r="G102" s="154"/>
    </row>
    <row r="103" spans="2:11" ht="45" customHeight="1">
      <c r="B103" s="154" t="s">
        <v>79</v>
      </c>
      <c r="C103" s="154"/>
      <c r="D103" s="154"/>
      <c r="E103" s="154"/>
      <c r="F103" s="154"/>
      <c r="G103" s="154"/>
    </row>
  </sheetData>
  <mergeCells count="27">
    <mergeCell ref="B101:G101"/>
    <mergeCell ref="B102:G102"/>
    <mergeCell ref="B103:G103"/>
    <mergeCell ref="C71:G71"/>
    <mergeCell ref="C76:G76"/>
    <mergeCell ref="C81:G81"/>
    <mergeCell ref="C86:G86"/>
    <mergeCell ref="C91:G91"/>
    <mergeCell ref="C96:G96"/>
    <mergeCell ref="C66:G66"/>
    <mergeCell ref="C11:G11"/>
    <mergeCell ref="C16:G16"/>
    <mergeCell ref="C21:G21"/>
    <mergeCell ref="C26:G26"/>
    <mergeCell ref="C31:G31"/>
    <mergeCell ref="C36:G36"/>
    <mergeCell ref="C41:G41"/>
    <mergeCell ref="C46:G46"/>
    <mergeCell ref="C51:G51"/>
    <mergeCell ref="C56:G56"/>
    <mergeCell ref="C61:G61"/>
    <mergeCell ref="C6:G6"/>
    <mergeCell ref="B2:G2"/>
    <mergeCell ref="B3:B5"/>
    <mergeCell ref="C3:G3"/>
    <mergeCell ref="C5:E5"/>
    <mergeCell ref="F5:G5"/>
  </mergeCells>
  <pageMargins left="0.7" right="0.7" top="0.78740157499999996" bottom="0.78740157499999996"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0699-0DBB-4283-B2CD-60A3C6FC79EC}">
  <sheetPr published="0">
    <tabColor rgb="FF002060"/>
  </sheetPr>
  <dimension ref="B2:Q113"/>
  <sheetViews>
    <sheetView tabSelected="1" topLeftCell="A75" workbookViewId="0">
      <selection activeCell="B96" sqref="B96"/>
    </sheetView>
  </sheetViews>
  <sheetFormatPr baseColWidth="10" defaultColWidth="9.3984375" defaultRowHeight="14.4"/>
  <cols>
    <col min="1" max="1" width="9.3984375" style="58"/>
    <col min="2" max="2" width="15.296875" style="58" customWidth="1"/>
    <col min="3" max="3" width="16.5" style="58" customWidth="1"/>
    <col min="4" max="4" width="16.19921875" style="58" customWidth="1"/>
    <col min="5" max="5" width="15.69921875" style="58" customWidth="1"/>
    <col min="6" max="6" width="16.19921875" style="58" customWidth="1"/>
    <col min="7" max="7" width="16.59765625" style="58" customWidth="1"/>
    <col min="8" max="17" width="15.69921875" style="58" customWidth="1"/>
    <col min="18" max="20" width="13" style="58" customWidth="1"/>
    <col min="21" max="16384" width="9.3984375" style="58"/>
  </cols>
  <sheetData>
    <row r="2" spans="2:17" ht="31.2" customHeight="1">
      <c r="B2" s="138" t="s">
        <v>80</v>
      </c>
      <c r="C2" s="138"/>
      <c r="D2" s="138"/>
      <c r="E2" s="138"/>
      <c r="F2" s="138"/>
      <c r="G2" s="138"/>
      <c r="H2" s="57"/>
      <c r="I2" s="57"/>
      <c r="J2" s="57"/>
      <c r="K2" s="57"/>
      <c r="L2" s="57"/>
      <c r="M2" s="57"/>
      <c r="N2" s="57"/>
      <c r="O2" s="57"/>
      <c r="P2" s="57"/>
      <c r="Q2" s="57"/>
    </row>
    <row r="3" spans="2:17" ht="15.45" customHeight="1">
      <c r="B3" s="139" t="s">
        <v>41</v>
      </c>
      <c r="C3" s="142" t="s">
        <v>58</v>
      </c>
      <c r="D3" s="143"/>
      <c r="E3" s="143"/>
      <c r="F3" s="143"/>
      <c r="G3" s="144"/>
    </row>
    <row r="4" spans="2:17" ht="48" customHeight="1">
      <c r="B4" s="140"/>
      <c r="C4" s="59" t="s">
        <v>11</v>
      </c>
      <c r="D4" s="60" t="s">
        <v>12</v>
      </c>
      <c r="E4" s="61" t="s">
        <v>42</v>
      </c>
      <c r="F4" s="62" t="s">
        <v>11</v>
      </c>
      <c r="G4" s="63" t="s">
        <v>12</v>
      </c>
    </row>
    <row r="5" spans="2:17" ht="19.2" customHeight="1">
      <c r="B5" s="141"/>
      <c r="C5" s="145" t="s">
        <v>0</v>
      </c>
      <c r="D5" s="146"/>
      <c r="E5" s="147"/>
      <c r="F5" s="148" t="s">
        <v>10</v>
      </c>
      <c r="G5" s="149"/>
    </row>
    <row r="6" spans="2:17">
      <c r="B6" s="64"/>
      <c r="C6" s="135" t="s">
        <v>37</v>
      </c>
      <c r="D6" s="136"/>
      <c r="E6" s="136"/>
      <c r="F6" s="136"/>
      <c r="G6" s="137"/>
    </row>
    <row r="7" spans="2:17">
      <c r="B7" s="65" t="s">
        <v>14</v>
      </c>
      <c r="C7" s="66">
        <v>208</v>
      </c>
      <c r="D7" s="67">
        <v>4471</v>
      </c>
      <c r="E7" s="68">
        <v>4679</v>
      </c>
      <c r="F7" s="69">
        <v>4.4453943150245774</v>
      </c>
      <c r="G7" s="69">
        <v>95.554605684975428</v>
      </c>
      <c r="H7" s="71"/>
    </row>
    <row r="8" spans="2:17">
      <c r="B8" s="65" t="s">
        <v>15</v>
      </c>
      <c r="C8" s="66" t="s">
        <v>28</v>
      </c>
      <c r="D8" s="67" t="s">
        <v>28</v>
      </c>
      <c r="E8" s="68">
        <v>3024</v>
      </c>
      <c r="F8" s="69" t="s">
        <v>28</v>
      </c>
      <c r="G8" s="69" t="s">
        <v>28</v>
      </c>
      <c r="H8" s="71"/>
    </row>
    <row r="9" spans="2:17">
      <c r="B9" s="65" t="s">
        <v>16</v>
      </c>
      <c r="C9" s="66" t="s">
        <v>28</v>
      </c>
      <c r="D9" s="67" t="s">
        <v>28</v>
      </c>
      <c r="E9" s="68">
        <v>1711</v>
      </c>
      <c r="F9" s="69" t="s">
        <v>28</v>
      </c>
      <c r="G9" s="69" t="s">
        <v>28</v>
      </c>
      <c r="H9" s="71"/>
    </row>
    <row r="10" spans="2:17">
      <c r="B10" s="72" t="s">
        <v>43</v>
      </c>
      <c r="C10" s="73">
        <v>308</v>
      </c>
      <c r="D10" s="74">
        <v>9106</v>
      </c>
      <c r="E10" s="75">
        <v>9414</v>
      </c>
      <c r="F10" s="76">
        <v>3.2717229657956239</v>
      </c>
      <c r="G10" s="76">
        <v>96.728277034204382</v>
      </c>
      <c r="H10" s="71"/>
    </row>
    <row r="11" spans="2:17">
      <c r="B11" s="77"/>
      <c r="C11" s="135" t="s">
        <v>1</v>
      </c>
      <c r="D11" s="136"/>
      <c r="E11" s="136"/>
      <c r="F11" s="136"/>
      <c r="G11" s="137"/>
      <c r="H11" s="71"/>
    </row>
    <row r="12" spans="2:17">
      <c r="B12" s="65" t="s">
        <v>14</v>
      </c>
      <c r="C12" s="66">
        <v>297</v>
      </c>
      <c r="D12" s="67">
        <v>3147</v>
      </c>
      <c r="E12" s="68">
        <v>3444</v>
      </c>
      <c r="F12" s="69">
        <v>8.6236933797909412</v>
      </c>
      <c r="G12" s="70">
        <v>91.376306620209064</v>
      </c>
      <c r="H12" s="71"/>
    </row>
    <row r="13" spans="2:17">
      <c r="B13" s="65" t="s">
        <v>15</v>
      </c>
      <c r="C13" s="66">
        <v>51</v>
      </c>
      <c r="D13" s="67">
        <v>2861</v>
      </c>
      <c r="E13" s="68">
        <v>2912</v>
      </c>
      <c r="F13" s="69">
        <v>1.7513736263736264</v>
      </c>
      <c r="G13" s="70">
        <v>98.248626373626365</v>
      </c>
      <c r="H13" s="71"/>
    </row>
    <row r="14" spans="2:17">
      <c r="B14" s="65" t="s">
        <v>16</v>
      </c>
      <c r="C14" s="66">
        <v>34</v>
      </c>
      <c r="D14" s="67">
        <v>2953</v>
      </c>
      <c r="E14" s="68">
        <v>2987</v>
      </c>
      <c r="F14" s="69">
        <v>1.1382658185470371</v>
      </c>
      <c r="G14" s="70">
        <v>98.86173418145296</v>
      </c>
      <c r="H14" s="71"/>
    </row>
    <row r="15" spans="2:17">
      <c r="B15" s="72" t="s">
        <v>43</v>
      </c>
      <c r="C15" s="73">
        <v>382</v>
      </c>
      <c r="D15" s="74">
        <v>8961</v>
      </c>
      <c r="E15" s="75">
        <v>9343</v>
      </c>
      <c r="F15" s="76">
        <v>4.0886224981269397</v>
      </c>
      <c r="G15" s="70">
        <v>95.911377501873062</v>
      </c>
      <c r="H15" s="71"/>
    </row>
    <row r="16" spans="2:17">
      <c r="B16" s="77"/>
      <c r="C16" s="136" t="s">
        <v>2</v>
      </c>
      <c r="D16" s="136"/>
      <c r="E16" s="136"/>
      <c r="F16" s="136"/>
      <c r="G16" s="137"/>
      <c r="H16" s="71"/>
    </row>
    <row r="17" spans="2:8">
      <c r="B17" s="78" t="s">
        <v>14</v>
      </c>
      <c r="C17" s="79">
        <v>530</v>
      </c>
      <c r="D17" s="80">
        <v>923</v>
      </c>
      <c r="E17" s="81">
        <v>1453</v>
      </c>
      <c r="F17" s="70">
        <v>36.476256022023399</v>
      </c>
      <c r="G17" s="70">
        <v>63.523743977976601</v>
      </c>
      <c r="H17" s="71"/>
    </row>
    <row r="18" spans="2:8">
      <c r="B18" s="65" t="s">
        <v>15</v>
      </c>
      <c r="C18" s="66">
        <v>59</v>
      </c>
      <c r="D18" s="67">
        <v>476</v>
      </c>
      <c r="E18" s="68">
        <v>535</v>
      </c>
      <c r="F18" s="70">
        <v>11.028037383177571</v>
      </c>
      <c r="G18" s="70">
        <v>88.971962616822424</v>
      </c>
      <c r="H18" s="71"/>
    </row>
    <row r="19" spans="2:8">
      <c r="B19" s="65" t="s">
        <v>16</v>
      </c>
      <c r="C19" s="66">
        <v>52</v>
      </c>
      <c r="D19" s="67">
        <v>792</v>
      </c>
      <c r="E19" s="68">
        <v>844</v>
      </c>
      <c r="F19" s="69">
        <v>6.1611374407582939</v>
      </c>
      <c r="G19" s="70">
        <v>93.838862559241704</v>
      </c>
      <c r="H19" s="71"/>
    </row>
    <row r="20" spans="2:8">
      <c r="B20" s="72" t="s">
        <v>43</v>
      </c>
      <c r="C20" s="73">
        <v>641</v>
      </c>
      <c r="D20" s="74">
        <v>2191</v>
      </c>
      <c r="E20" s="75">
        <v>2832</v>
      </c>
      <c r="F20" s="76">
        <v>22.63418079096045</v>
      </c>
      <c r="G20" s="70">
        <v>77.365819209039543</v>
      </c>
      <c r="H20" s="71"/>
    </row>
    <row r="21" spans="2:8">
      <c r="B21" s="65"/>
      <c r="C21" s="135" t="s">
        <v>3</v>
      </c>
      <c r="D21" s="136"/>
      <c r="E21" s="136"/>
      <c r="F21" s="136"/>
      <c r="G21" s="137"/>
      <c r="H21" s="71"/>
    </row>
    <row r="22" spans="2:8">
      <c r="B22" s="65" t="s">
        <v>14</v>
      </c>
      <c r="C22" s="66">
        <v>46</v>
      </c>
      <c r="D22" s="67">
        <v>453</v>
      </c>
      <c r="E22" s="68">
        <v>499</v>
      </c>
      <c r="F22" s="69">
        <v>9.2184368737474944</v>
      </c>
      <c r="G22" s="70">
        <v>90.781563126252507</v>
      </c>
      <c r="H22" s="71"/>
    </row>
    <row r="23" spans="2:8">
      <c r="B23" s="65" t="s">
        <v>15</v>
      </c>
      <c r="C23" s="66">
        <v>19</v>
      </c>
      <c r="D23" s="67">
        <v>405</v>
      </c>
      <c r="E23" s="68">
        <v>424</v>
      </c>
      <c r="F23" s="69">
        <v>4.4811320754716979</v>
      </c>
      <c r="G23" s="70">
        <v>95.518867924528308</v>
      </c>
      <c r="H23" s="71"/>
    </row>
    <row r="24" spans="2:8">
      <c r="B24" s="65" t="s">
        <v>16</v>
      </c>
      <c r="C24" s="66">
        <v>30</v>
      </c>
      <c r="D24" s="67">
        <v>674</v>
      </c>
      <c r="E24" s="68">
        <v>704</v>
      </c>
      <c r="F24" s="69">
        <v>4.2613636363636358</v>
      </c>
      <c r="G24" s="70">
        <v>95.73863636363636</v>
      </c>
      <c r="H24" s="71"/>
    </row>
    <row r="25" spans="2:8">
      <c r="B25" s="72" t="s">
        <v>43</v>
      </c>
      <c r="C25" s="73">
        <v>95</v>
      </c>
      <c r="D25" s="74">
        <v>1532</v>
      </c>
      <c r="E25" s="75">
        <v>1627</v>
      </c>
      <c r="F25" s="76">
        <v>5.8389674247080521</v>
      </c>
      <c r="G25" s="76">
        <v>94.161032575291941</v>
      </c>
      <c r="H25" s="71"/>
    </row>
    <row r="26" spans="2:8">
      <c r="B26" s="65"/>
      <c r="C26" s="150" t="s">
        <v>27</v>
      </c>
      <c r="D26" s="151"/>
      <c r="E26" s="151"/>
      <c r="F26" s="151"/>
      <c r="G26" s="152"/>
      <c r="H26" s="71"/>
    </row>
    <row r="27" spans="2:8">
      <c r="B27" s="65" t="s">
        <v>14</v>
      </c>
      <c r="C27" s="66" t="s">
        <v>28</v>
      </c>
      <c r="D27" s="67" t="s">
        <v>28</v>
      </c>
      <c r="E27" s="68" t="s">
        <v>28</v>
      </c>
      <c r="F27" s="69" t="s">
        <v>28</v>
      </c>
      <c r="G27" s="70" t="s">
        <v>28</v>
      </c>
      <c r="H27" s="71"/>
    </row>
    <row r="28" spans="2:8">
      <c r="B28" s="65" t="s">
        <v>15</v>
      </c>
      <c r="C28" s="66" t="s">
        <v>28</v>
      </c>
      <c r="D28" s="67" t="s">
        <v>28</v>
      </c>
      <c r="E28" s="68" t="s">
        <v>28</v>
      </c>
      <c r="F28" s="69" t="s">
        <v>28</v>
      </c>
      <c r="G28" s="70" t="s">
        <v>28</v>
      </c>
      <c r="H28" s="71"/>
    </row>
    <row r="29" spans="2:8">
      <c r="B29" s="65" t="s">
        <v>16</v>
      </c>
      <c r="C29" s="66" t="s">
        <v>28</v>
      </c>
      <c r="D29" s="67" t="s">
        <v>28</v>
      </c>
      <c r="E29" s="68" t="s">
        <v>28</v>
      </c>
      <c r="F29" s="69" t="s">
        <v>28</v>
      </c>
      <c r="G29" s="70" t="s">
        <v>28</v>
      </c>
      <c r="H29" s="71"/>
    </row>
    <row r="30" spans="2:8">
      <c r="B30" s="72" t="s">
        <v>43</v>
      </c>
      <c r="C30" s="73" t="s">
        <v>28</v>
      </c>
      <c r="D30" s="74" t="s">
        <v>28</v>
      </c>
      <c r="E30" s="75">
        <v>462</v>
      </c>
      <c r="F30" s="76" t="s">
        <v>28</v>
      </c>
      <c r="G30" s="76" t="s">
        <v>28</v>
      </c>
      <c r="H30" s="71"/>
    </row>
    <row r="31" spans="2:8">
      <c r="B31" s="65"/>
      <c r="C31" s="150" t="s">
        <v>4</v>
      </c>
      <c r="D31" s="151"/>
      <c r="E31" s="151"/>
      <c r="F31" s="151"/>
      <c r="G31" s="152"/>
      <c r="H31" s="71"/>
    </row>
    <row r="32" spans="2:8">
      <c r="B32" s="78" t="s">
        <v>14</v>
      </c>
      <c r="C32" s="82" t="s">
        <v>28</v>
      </c>
      <c r="D32" s="80" t="s">
        <v>28</v>
      </c>
      <c r="E32" s="83" t="s">
        <v>28</v>
      </c>
      <c r="F32" s="70" t="s">
        <v>28</v>
      </c>
      <c r="G32" s="70" t="s">
        <v>28</v>
      </c>
      <c r="H32" s="71"/>
    </row>
    <row r="33" spans="2:8">
      <c r="B33" s="78" t="s">
        <v>15</v>
      </c>
      <c r="C33" s="84" t="s">
        <v>28</v>
      </c>
      <c r="D33" s="85" t="s">
        <v>28</v>
      </c>
      <c r="E33" s="81" t="s">
        <v>28</v>
      </c>
      <c r="F33" s="69" t="s">
        <v>28</v>
      </c>
      <c r="G33" s="70" t="s">
        <v>28</v>
      </c>
      <c r="H33" s="71"/>
    </row>
    <row r="34" spans="2:8">
      <c r="B34" s="65" t="s">
        <v>16</v>
      </c>
      <c r="C34" s="66" t="s">
        <v>28</v>
      </c>
      <c r="D34" s="67" t="s">
        <v>28</v>
      </c>
      <c r="E34" s="68" t="s">
        <v>28</v>
      </c>
      <c r="F34" s="69" t="s">
        <v>28</v>
      </c>
      <c r="G34" s="70" t="s">
        <v>28</v>
      </c>
      <c r="H34" s="71"/>
    </row>
    <row r="35" spans="2:8">
      <c r="B35" s="72" t="s">
        <v>43</v>
      </c>
      <c r="C35" s="66" t="s">
        <v>28</v>
      </c>
      <c r="D35" s="67" t="s">
        <v>28</v>
      </c>
      <c r="E35" s="68">
        <v>1165</v>
      </c>
      <c r="F35" s="69" t="s">
        <v>28</v>
      </c>
      <c r="G35" s="70" t="s">
        <v>28</v>
      </c>
      <c r="H35" s="71"/>
    </row>
    <row r="36" spans="2:8">
      <c r="B36" s="78"/>
      <c r="C36" s="135" t="s">
        <v>5</v>
      </c>
      <c r="D36" s="136"/>
      <c r="E36" s="136"/>
      <c r="F36" s="136"/>
      <c r="G36" s="137"/>
      <c r="H36" s="71"/>
    </row>
    <row r="37" spans="2:8">
      <c r="B37" s="65" t="s">
        <v>14</v>
      </c>
      <c r="C37" s="66">
        <v>221</v>
      </c>
      <c r="D37" s="67">
        <v>1276</v>
      </c>
      <c r="E37" s="68">
        <v>1497</v>
      </c>
      <c r="F37" s="69">
        <v>14.762859051436205</v>
      </c>
      <c r="G37" s="70">
        <v>85.237140948563791</v>
      </c>
      <c r="H37" s="71"/>
    </row>
    <row r="38" spans="2:8">
      <c r="B38" s="65" t="s">
        <v>15</v>
      </c>
      <c r="C38" s="66" t="s">
        <v>28</v>
      </c>
      <c r="D38" s="67" t="s">
        <v>28</v>
      </c>
      <c r="E38" s="68">
        <v>1248</v>
      </c>
      <c r="F38" s="69" t="s">
        <v>28</v>
      </c>
      <c r="G38" s="70" t="s">
        <v>28</v>
      </c>
      <c r="H38" s="71"/>
    </row>
    <row r="39" spans="2:8">
      <c r="B39" s="65" t="s">
        <v>16</v>
      </c>
      <c r="C39" s="66" t="s">
        <v>28</v>
      </c>
      <c r="D39" s="67" t="s">
        <v>28</v>
      </c>
      <c r="E39" s="68">
        <v>1563</v>
      </c>
      <c r="F39" s="69" t="s">
        <v>28</v>
      </c>
      <c r="G39" s="70" t="s">
        <v>28</v>
      </c>
      <c r="H39" s="71"/>
    </row>
    <row r="40" spans="2:8">
      <c r="B40" s="72" t="s">
        <v>43</v>
      </c>
      <c r="C40" s="73">
        <v>320</v>
      </c>
      <c r="D40" s="74">
        <v>3988</v>
      </c>
      <c r="E40" s="75">
        <v>4308</v>
      </c>
      <c r="F40" s="76">
        <v>7.4280408542246974</v>
      </c>
      <c r="G40" s="70">
        <v>92.57195914577531</v>
      </c>
      <c r="H40" s="71"/>
    </row>
    <row r="41" spans="2:8">
      <c r="B41" s="77"/>
      <c r="C41" s="135" t="s">
        <v>33</v>
      </c>
      <c r="D41" s="136"/>
      <c r="E41" s="136"/>
      <c r="F41" s="136"/>
      <c r="G41" s="137"/>
      <c r="H41" s="71"/>
    </row>
    <row r="42" spans="2:8">
      <c r="B42" s="65" t="s">
        <v>14</v>
      </c>
      <c r="C42" s="66" t="s">
        <v>28</v>
      </c>
      <c r="D42" s="67" t="s">
        <v>28</v>
      </c>
      <c r="E42" s="68">
        <v>264</v>
      </c>
      <c r="F42" s="69" t="s">
        <v>28</v>
      </c>
      <c r="G42" s="69" t="s">
        <v>28</v>
      </c>
      <c r="H42" s="71"/>
    </row>
    <row r="43" spans="2:8">
      <c r="B43" s="65" t="s">
        <v>15</v>
      </c>
      <c r="C43" s="66" t="s">
        <v>28</v>
      </c>
      <c r="D43" s="67" t="s">
        <v>28</v>
      </c>
      <c r="E43" s="68">
        <v>270</v>
      </c>
      <c r="F43" s="69" t="s">
        <v>28</v>
      </c>
      <c r="G43" s="69" t="s">
        <v>28</v>
      </c>
      <c r="H43" s="71"/>
    </row>
    <row r="44" spans="2:8">
      <c r="B44" s="65" t="s">
        <v>16</v>
      </c>
      <c r="C44" s="66" t="s">
        <v>28</v>
      </c>
      <c r="D44" s="67" t="s">
        <v>28</v>
      </c>
      <c r="E44" s="68">
        <v>431</v>
      </c>
      <c r="F44" s="69" t="s">
        <v>28</v>
      </c>
      <c r="G44" s="70" t="s">
        <v>28</v>
      </c>
      <c r="H44" s="71"/>
    </row>
    <row r="45" spans="2:8">
      <c r="B45" s="72" t="s">
        <v>43</v>
      </c>
      <c r="C45" s="73">
        <v>36</v>
      </c>
      <c r="D45" s="74">
        <v>929</v>
      </c>
      <c r="E45" s="75">
        <v>965</v>
      </c>
      <c r="F45" s="76">
        <v>3.730569948186528</v>
      </c>
      <c r="G45" s="70">
        <v>96.269430051813472</v>
      </c>
      <c r="H45" s="71"/>
    </row>
    <row r="46" spans="2:8">
      <c r="B46" s="77"/>
      <c r="C46" s="135" t="s">
        <v>6</v>
      </c>
      <c r="D46" s="136"/>
      <c r="E46" s="136"/>
      <c r="F46" s="136"/>
      <c r="G46" s="137"/>
      <c r="H46" s="71"/>
    </row>
    <row r="47" spans="2:8">
      <c r="B47" s="65" t="s">
        <v>14</v>
      </c>
      <c r="C47" s="66">
        <v>384</v>
      </c>
      <c r="D47" s="67">
        <v>1730</v>
      </c>
      <c r="E47" s="68">
        <v>2114</v>
      </c>
      <c r="F47" s="69">
        <v>18.164616840113528</v>
      </c>
      <c r="G47" s="70">
        <v>81.835383159886462</v>
      </c>
      <c r="H47" s="71"/>
    </row>
    <row r="48" spans="2:8">
      <c r="B48" s="65" t="s">
        <v>15</v>
      </c>
      <c r="C48" s="66">
        <v>72</v>
      </c>
      <c r="D48" s="67">
        <v>1226</v>
      </c>
      <c r="E48" s="68">
        <v>1298</v>
      </c>
      <c r="F48" s="69">
        <v>5.5469953775038521</v>
      </c>
      <c r="G48" s="70">
        <v>94.453004622496152</v>
      </c>
      <c r="H48" s="71"/>
    </row>
    <row r="49" spans="2:8">
      <c r="B49" s="65" t="s">
        <v>16</v>
      </c>
      <c r="C49" s="66">
        <v>55</v>
      </c>
      <c r="D49" s="67">
        <v>1912</v>
      </c>
      <c r="E49" s="68">
        <v>1967</v>
      </c>
      <c r="F49" s="69">
        <v>2.7961362480935432</v>
      </c>
      <c r="G49" s="70">
        <v>97.203863751906454</v>
      </c>
      <c r="H49" s="71"/>
    </row>
    <row r="50" spans="2:8">
      <c r="B50" s="72" t="s">
        <v>43</v>
      </c>
      <c r="C50" s="73">
        <v>511</v>
      </c>
      <c r="D50" s="74">
        <v>4868</v>
      </c>
      <c r="E50" s="75">
        <v>5379</v>
      </c>
      <c r="F50" s="76">
        <v>9.4999070459193167</v>
      </c>
      <c r="G50" s="70">
        <v>90.500092954080685</v>
      </c>
      <c r="H50" s="71"/>
    </row>
    <row r="51" spans="2:8">
      <c r="B51" s="77"/>
      <c r="C51" s="135" t="s">
        <v>35</v>
      </c>
      <c r="D51" s="136"/>
      <c r="E51" s="136"/>
      <c r="F51" s="136"/>
      <c r="G51" s="137"/>
      <c r="H51" s="71"/>
    </row>
    <row r="52" spans="2:8">
      <c r="B52" s="65" t="s">
        <v>14</v>
      </c>
      <c r="C52" s="66" t="s">
        <v>28</v>
      </c>
      <c r="D52" s="67" t="s">
        <v>28</v>
      </c>
      <c r="E52" s="68" t="s">
        <v>28</v>
      </c>
      <c r="F52" s="69" t="s">
        <v>28</v>
      </c>
      <c r="G52" s="69" t="s">
        <v>28</v>
      </c>
      <c r="H52" s="71"/>
    </row>
    <row r="53" spans="2:8">
      <c r="B53" s="65" t="s">
        <v>15</v>
      </c>
      <c r="C53" s="66" t="s">
        <v>28</v>
      </c>
      <c r="D53" s="67" t="s">
        <v>28</v>
      </c>
      <c r="E53" s="68" t="s">
        <v>28</v>
      </c>
      <c r="F53" s="69" t="s">
        <v>28</v>
      </c>
      <c r="G53" s="69" t="s">
        <v>28</v>
      </c>
      <c r="H53" s="71"/>
    </row>
    <row r="54" spans="2:8">
      <c r="B54" s="65" t="s">
        <v>16</v>
      </c>
      <c r="C54" s="66" t="s">
        <v>28</v>
      </c>
      <c r="D54" s="67" t="s">
        <v>28</v>
      </c>
      <c r="E54" s="68" t="s">
        <v>28</v>
      </c>
      <c r="F54" s="69" t="s">
        <v>28</v>
      </c>
      <c r="G54" s="69" t="s">
        <v>28</v>
      </c>
      <c r="H54" s="71"/>
    </row>
    <row r="55" spans="2:8">
      <c r="B55" s="72" t="s">
        <v>43</v>
      </c>
      <c r="C55" s="73" t="s">
        <v>28</v>
      </c>
      <c r="D55" s="74" t="s">
        <v>28</v>
      </c>
      <c r="E55" s="75">
        <v>10668</v>
      </c>
      <c r="F55" s="76" t="s">
        <v>28</v>
      </c>
      <c r="G55" s="76" t="s">
        <v>28</v>
      </c>
      <c r="H55" s="71"/>
    </row>
    <row r="56" spans="2:8">
      <c r="B56" s="77"/>
      <c r="C56" s="135" t="s">
        <v>7</v>
      </c>
      <c r="D56" s="136"/>
      <c r="E56" s="136"/>
      <c r="F56" s="136"/>
      <c r="G56" s="137"/>
      <c r="H56" s="71"/>
    </row>
    <row r="57" spans="2:8">
      <c r="B57" s="65" t="s">
        <v>14</v>
      </c>
      <c r="C57" s="66">
        <v>57</v>
      </c>
      <c r="D57" s="67">
        <v>560</v>
      </c>
      <c r="E57" s="68">
        <v>617</v>
      </c>
      <c r="F57" s="69">
        <v>9.238249594813615</v>
      </c>
      <c r="G57" s="70">
        <v>90.761750405186376</v>
      </c>
      <c r="H57" s="71"/>
    </row>
    <row r="58" spans="2:8">
      <c r="B58" s="65" t="s">
        <v>15</v>
      </c>
      <c r="C58" s="66" t="s">
        <v>28</v>
      </c>
      <c r="D58" s="67" t="s">
        <v>28</v>
      </c>
      <c r="E58" s="68">
        <v>994</v>
      </c>
      <c r="F58" s="69" t="s">
        <v>28</v>
      </c>
      <c r="G58" s="70" t="s">
        <v>28</v>
      </c>
      <c r="H58" s="71"/>
    </row>
    <row r="59" spans="2:8">
      <c r="B59" s="65" t="s">
        <v>16</v>
      </c>
      <c r="C59" s="66" t="s">
        <v>28</v>
      </c>
      <c r="D59" s="67" t="s">
        <v>28</v>
      </c>
      <c r="E59" s="68">
        <v>897</v>
      </c>
      <c r="F59" s="69" t="s">
        <v>28</v>
      </c>
      <c r="G59" s="70" t="s">
        <v>28</v>
      </c>
      <c r="H59" s="71"/>
    </row>
    <row r="60" spans="2:8">
      <c r="B60" s="72" t="s">
        <v>43</v>
      </c>
      <c r="C60" s="73">
        <v>143</v>
      </c>
      <c r="D60" s="74">
        <v>2365</v>
      </c>
      <c r="E60" s="75">
        <v>2508</v>
      </c>
      <c r="F60" s="69">
        <v>5.7017543859649118</v>
      </c>
      <c r="G60" s="70">
        <v>94.298245614035096</v>
      </c>
      <c r="H60" s="71"/>
    </row>
    <row r="61" spans="2:8">
      <c r="B61" s="65"/>
      <c r="C61" s="135" t="s">
        <v>8</v>
      </c>
      <c r="D61" s="136"/>
      <c r="E61" s="136"/>
      <c r="F61" s="136"/>
      <c r="G61" s="137"/>
      <c r="H61" s="71"/>
    </row>
    <row r="62" spans="2:8">
      <c r="B62" s="65" t="s">
        <v>14</v>
      </c>
      <c r="C62" s="66" t="s">
        <v>28</v>
      </c>
      <c r="D62" s="67" t="s">
        <v>28</v>
      </c>
      <c r="E62" s="68" t="s">
        <v>28</v>
      </c>
      <c r="F62" s="69" t="s">
        <v>28</v>
      </c>
      <c r="G62" s="70" t="s">
        <v>28</v>
      </c>
      <c r="H62" s="71"/>
    </row>
    <row r="63" spans="2:8">
      <c r="B63" s="65" t="s">
        <v>15</v>
      </c>
      <c r="C63" s="66" t="s">
        <v>28</v>
      </c>
      <c r="D63" s="67" t="s">
        <v>28</v>
      </c>
      <c r="E63" s="68" t="s">
        <v>28</v>
      </c>
      <c r="F63" s="69" t="s">
        <v>28</v>
      </c>
      <c r="G63" s="70" t="s">
        <v>28</v>
      </c>
      <c r="H63" s="71"/>
    </row>
    <row r="64" spans="2:8">
      <c r="B64" s="65" t="s">
        <v>16</v>
      </c>
      <c r="C64" s="66" t="s">
        <v>28</v>
      </c>
      <c r="D64" s="67" t="s">
        <v>28</v>
      </c>
      <c r="E64" s="68" t="s">
        <v>28</v>
      </c>
      <c r="F64" s="69" t="s">
        <v>28</v>
      </c>
      <c r="G64" s="70" t="s">
        <v>28</v>
      </c>
      <c r="H64" s="71"/>
    </row>
    <row r="65" spans="2:8">
      <c r="B65" s="72" t="s">
        <v>43</v>
      </c>
      <c r="C65" s="66" t="s">
        <v>28</v>
      </c>
      <c r="D65" s="67" t="s">
        <v>28</v>
      </c>
      <c r="E65" s="68">
        <v>474</v>
      </c>
      <c r="F65" s="69" t="s">
        <v>28</v>
      </c>
      <c r="G65" s="70" t="s">
        <v>28</v>
      </c>
      <c r="H65" s="71"/>
    </row>
    <row r="66" spans="2:8">
      <c r="B66" s="65"/>
      <c r="C66" s="135" t="s">
        <v>9</v>
      </c>
      <c r="D66" s="136"/>
      <c r="E66" s="136"/>
      <c r="F66" s="136"/>
      <c r="G66" s="137"/>
      <c r="H66" s="71"/>
    </row>
    <row r="67" spans="2:8">
      <c r="B67" s="65" t="s">
        <v>14</v>
      </c>
      <c r="C67" s="82">
        <v>49</v>
      </c>
      <c r="D67" s="86">
        <v>407</v>
      </c>
      <c r="E67" s="83">
        <v>456</v>
      </c>
      <c r="F67" s="70">
        <v>10.745614035087719</v>
      </c>
      <c r="G67" s="70">
        <v>89.254385964912288</v>
      </c>
      <c r="H67" s="71"/>
    </row>
    <row r="68" spans="2:8">
      <c r="B68" s="65" t="s">
        <v>15</v>
      </c>
      <c r="C68" s="66">
        <v>21</v>
      </c>
      <c r="D68" s="67">
        <v>641</v>
      </c>
      <c r="E68" s="68">
        <v>662</v>
      </c>
      <c r="F68" s="69">
        <v>3.1722054380664653</v>
      </c>
      <c r="G68" s="70">
        <v>96.82779456193353</v>
      </c>
      <c r="H68" s="71"/>
    </row>
    <row r="69" spans="2:8">
      <c r="B69" s="65" t="s">
        <v>16</v>
      </c>
      <c r="C69" s="66">
        <v>20</v>
      </c>
      <c r="D69" s="67">
        <v>1210</v>
      </c>
      <c r="E69" s="68">
        <v>1230</v>
      </c>
      <c r="F69" s="69">
        <v>1.6260162601626018</v>
      </c>
      <c r="G69" s="70">
        <v>98.373983739837399</v>
      </c>
      <c r="H69" s="71"/>
    </row>
    <row r="70" spans="2:8">
      <c r="B70" s="72" t="s">
        <v>43</v>
      </c>
      <c r="C70" s="73">
        <v>90</v>
      </c>
      <c r="D70" s="74">
        <v>2258</v>
      </c>
      <c r="E70" s="75">
        <v>2348</v>
      </c>
      <c r="F70" s="76">
        <v>3.8330494037478706</v>
      </c>
      <c r="G70" s="76">
        <v>96.166950596252136</v>
      </c>
      <c r="H70" s="71"/>
    </row>
    <row r="71" spans="2:8">
      <c r="B71" s="65"/>
      <c r="C71" s="150" t="s">
        <v>31</v>
      </c>
      <c r="D71" s="151"/>
      <c r="E71" s="151"/>
      <c r="F71" s="151"/>
      <c r="G71" s="152"/>
      <c r="H71" s="71"/>
    </row>
    <row r="72" spans="2:8">
      <c r="B72" s="78" t="s">
        <v>14</v>
      </c>
      <c r="C72" s="82">
        <v>27</v>
      </c>
      <c r="D72" s="87">
        <v>386</v>
      </c>
      <c r="E72" s="88">
        <v>413</v>
      </c>
      <c r="F72" s="89">
        <v>6.5375302663438255</v>
      </c>
      <c r="G72" s="69">
        <v>93.462469733656178</v>
      </c>
      <c r="H72" s="71"/>
    </row>
    <row r="73" spans="2:8">
      <c r="B73" s="78" t="s">
        <v>15</v>
      </c>
      <c r="C73" s="82">
        <v>7</v>
      </c>
      <c r="D73" s="90">
        <v>425</v>
      </c>
      <c r="E73" s="68">
        <v>432</v>
      </c>
      <c r="F73" s="69">
        <v>1.6203703703703702</v>
      </c>
      <c r="G73" s="70">
        <v>98.379629629629633</v>
      </c>
      <c r="H73" s="71"/>
    </row>
    <row r="74" spans="2:8">
      <c r="B74" s="65" t="s">
        <v>16</v>
      </c>
      <c r="C74" s="66">
        <v>13</v>
      </c>
      <c r="D74" s="67">
        <v>561</v>
      </c>
      <c r="E74" s="68">
        <v>574</v>
      </c>
      <c r="F74" s="69">
        <v>2.264808362369338</v>
      </c>
      <c r="G74" s="70">
        <v>97.735191637630663</v>
      </c>
      <c r="H74" s="71"/>
    </row>
    <row r="75" spans="2:8">
      <c r="B75" s="72" t="s">
        <v>17</v>
      </c>
      <c r="C75" s="73">
        <v>47</v>
      </c>
      <c r="D75" s="74">
        <v>1372</v>
      </c>
      <c r="E75" s="75">
        <v>1419</v>
      </c>
      <c r="F75" s="76">
        <v>3.3121916842847079</v>
      </c>
      <c r="G75" s="70">
        <v>96.687808315715301</v>
      </c>
      <c r="H75" s="71"/>
    </row>
    <row r="76" spans="2:8">
      <c r="B76" s="91"/>
      <c r="C76" s="155" t="s">
        <v>32</v>
      </c>
      <c r="D76" s="156"/>
      <c r="E76" s="156"/>
      <c r="F76" s="156"/>
      <c r="G76" s="157"/>
      <c r="H76" s="71"/>
    </row>
    <row r="77" spans="2:8">
      <c r="B77" s="92" t="s">
        <v>14</v>
      </c>
      <c r="C77" s="93" t="s">
        <v>28</v>
      </c>
      <c r="D77" s="94" t="s">
        <v>28</v>
      </c>
      <c r="E77" s="95">
        <v>639</v>
      </c>
      <c r="F77" s="69" t="s">
        <v>28</v>
      </c>
      <c r="G77" s="69" t="s">
        <v>28</v>
      </c>
      <c r="H77" s="71"/>
    </row>
    <row r="78" spans="2:8">
      <c r="B78" s="65" t="s">
        <v>15</v>
      </c>
      <c r="C78" s="66" t="s">
        <v>28</v>
      </c>
      <c r="D78" s="67" t="s">
        <v>28</v>
      </c>
      <c r="E78" s="68">
        <v>535</v>
      </c>
      <c r="F78" s="69" t="s">
        <v>28</v>
      </c>
      <c r="G78" s="69" t="s">
        <v>28</v>
      </c>
      <c r="H78" s="71"/>
    </row>
    <row r="79" spans="2:8">
      <c r="B79" s="65" t="s">
        <v>16</v>
      </c>
      <c r="C79" s="66" t="s">
        <v>28</v>
      </c>
      <c r="D79" s="67" t="s">
        <v>28</v>
      </c>
      <c r="E79" s="68">
        <v>644</v>
      </c>
      <c r="F79" s="69" t="s">
        <v>28</v>
      </c>
      <c r="G79" s="69" t="s">
        <v>28</v>
      </c>
      <c r="H79" s="71"/>
    </row>
    <row r="80" spans="2:8">
      <c r="B80" s="72" t="s">
        <v>43</v>
      </c>
      <c r="C80" s="73">
        <v>126</v>
      </c>
      <c r="D80" s="74">
        <v>1692</v>
      </c>
      <c r="E80" s="75">
        <v>1818</v>
      </c>
      <c r="F80" s="69">
        <v>6.9306930693069315</v>
      </c>
      <c r="G80" s="69">
        <v>93.069306930693074</v>
      </c>
      <c r="H80" s="71"/>
    </row>
    <row r="81" spans="2:8">
      <c r="B81" s="77"/>
      <c r="C81" s="135" t="s">
        <v>23</v>
      </c>
      <c r="D81" s="136"/>
      <c r="E81" s="136"/>
      <c r="F81" s="136"/>
      <c r="G81" s="137"/>
      <c r="H81" s="71"/>
    </row>
    <row r="82" spans="2:8">
      <c r="B82" s="65" t="s">
        <v>14</v>
      </c>
      <c r="C82" s="66">
        <v>10</v>
      </c>
      <c r="D82" s="67">
        <v>490</v>
      </c>
      <c r="E82" s="68">
        <v>500</v>
      </c>
      <c r="F82" s="69">
        <v>2</v>
      </c>
      <c r="G82" s="69">
        <v>98</v>
      </c>
      <c r="H82" s="71"/>
    </row>
    <row r="83" spans="2:8">
      <c r="B83" s="65" t="s">
        <v>15</v>
      </c>
      <c r="C83" s="66" t="s">
        <v>28</v>
      </c>
      <c r="D83" s="67" t="s">
        <v>28</v>
      </c>
      <c r="E83" s="68">
        <v>413</v>
      </c>
      <c r="F83" s="69" t="s">
        <v>28</v>
      </c>
      <c r="G83" s="69" t="s">
        <v>28</v>
      </c>
      <c r="H83" s="71"/>
    </row>
    <row r="84" spans="2:8">
      <c r="B84" s="65" t="s">
        <v>16</v>
      </c>
      <c r="C84" s="66" t="s">
        <v>28</v>
      </c>
      <c r="D84" s="67" t="s">
        <v>28</v>
      </c>
      <c r="E84" s="68">
        <v>434</v>
      </c>
      <c r="F84" s="69" t="s">
        <v>28</v>
      </c>
      <c r="G84" s="69" t="s">
        <v>28</v>
      </c>
      <c r="H84" s="71"/>
    </row>
    <row r="85" spans="2:8">
      <c r="B85" s="72" t="s">
        <v>43</v>
      </c>
      <c r="C85" s="73">
        <v>16</v>
      </c>
      <c r="D85" s="74">
        <v>1331</v>
      </c>
      <c r="E85" s="75">
        <v>1347</v>
      </c>
      <c r="F85" s="69">
        <v>1.1878247958426131</v>
      </c>
      <c r="G85" s="69">
        <v>98.812175204157384</v>
      </c>
      <c r="H85" s="71"/>
    </row>
    <row r="86" spans="2:8">
      <c r="B86" s="77"/>
      <c r="C86" s="158" t="s">
        <v>26</v>
      </c>
      <c r="D86" s="159"/>
      <c r="E86" s="159"/>
      <c r="F86" s="159"/>
      <c r="G86" s="160"/>
      <c r="H86" s="71"/>
    </row>
    <row r="87" spans="2:8">
      <c r="B87" s="65" t="s">
        <v>14</v>
      </c>
      <c r="C87" s="82" t="s">
        <v>28</v>
      </c>
      <c r="D87" s="82" t="s">
        <v>28</v>
      </c>
      <c r="E87" s="82">
        <v>3585</v>
      </c>
      <c r="F87" s="69" t="s">
        <v>28</v>
      </c>
      <c r="G87" s="70" t="s">
        <v>28</v>
      </c>
      <c r="H87" s="71"/>
    </row>
    <row r="88" spans="2:8">
      <c r="B88" s="65" t="s">
        <v>15</v>
      </c>
      <c r="C88" s="82" t="s">
        <v>28</v>
      </c>
      <c r="D88" s="82" t="s">
        <v>28</v>
      </c>
      <c r="E88" s="82">
        <v>2736</v>
      </c>
      <c r="F88" s="69" t="s">
        <v>28</v>
      </c>
      <c r="G88" s="70" t="s">
        <v>28</v>
      </c>
      <c r="H88" s="71"/>
    </row>
    <row r="89" spans="2:8">
      <c r="B89" s="65" t="s">
        <v>16</v>
      </c>
      <c r="C89" s="82" t="s">
        <v>28</v>
      </c>
      <c r="D89" s="82" t="s">
        <v>28</v>
      </c>
      <c r="E89" s="82">
        <v>4217</v>
      </c>
      <c r="F89" s="69" t="s">
        <v>28</v>
      </c>
      <c r="G89" s="70" t="s">
        <v>28</v>
      </c>
      <c r="H89" s="71"/>
    </row>
    <row r="90" spans="2:8">
      <c r="B90" s="72" t="s">
        <v>43</v>
      </c>
      <c r="C90" s="82">
        <v>925</v>
      </c>
      <c r="D90" s="82">
        <v>9613</v>
      </c>
      <c r="E90" s="82">
        <v>10538</v>
      </c>
      <c r="F90" s="76">
        <v>8.7777566900740176</v>
      </c>
      <c r="G90" s="70">
        <v>91.222243309925972</v>
      </c>
      <c r="H90" s="71"/>
    </row>
    <row r="91" spans="2:8">
      <c r="B91" s="77"/>
      <c r="C91" s="158" t="s">
        <v>71</v>
      </c>
      <c r="D91" s="159"/>
      <c r="E91" s="159"/>
      <c r="F91" s="159"/>
      <c r="G91" s="160"/>
      <c r="H91" s="71"/>
    </row>
    <row r="92" spans="2:8">
      <c r="B92" s="65" t="s">
        <v>14</v>
      </c>
      <c r="C92" s="97" t="s">
        <v>28</v>
      </c>
      <c r="D92" s="97" t="s">
        <v>28</v>
      </c>
      <c r="E92" s="97" t="s">
        <v>28</v>
      </c>
      <c r="F92" s="69" t="s">
        <v>28</v>
      </c>
      <c r="G92" s="70" t="s">
        <v>28</v>
      </c>
      <c r="H92" s="71"/>
    </row>
    <row r="93" spans="2:8">
      <c r="B93" s="65" t="s">
        <v>15</v>
      </c>
      <c r="C93" s="97" t="s">
        <v>28</v>
      </c>
      <c r="D93" s="97" t="s">
        <v>28</v>
      </c>
      <c r="E93" s="97" t="s">
        <v>28</v>
      </c>
      <c r="F93" s="69" t="s">
        <v>28</v>
      </c>
      <c r="G93" s="70" t="s">
        <v>28</v>
      </c>
      <c r="H93" s="71"/>
    </row>
    <row r="94" spans="2:8">
      <c r="B94" s="65" t="s">
        <v>16</v>
      </c>
      <c r="C94" s="97" t="s">
        <v>28</v>
      </c>
      <c r="D94" s="97" t="s">
        <v>28</v>
      </c>
      <c r="E94" s="97" t="s">
        <v>28</v>
      </c>
      <c r="F94" s="69" t="s">
        <v>28</v>
      </c>
      <c r="G94" s="70" t="s">
        <v>28</v>
      </c>
      <c r="H94" s="71"/>
    </row>
    <row r="95" spans="2:8">
      <c r="B95" s="72" t="s">
        <v>43</v>
      </c>
      <c r="C95" s="100" t="s">
        <v>28</v>
      </c>
      <c r="D95" s="100" t="s">
        <v>28</v>
      </c>
      <c r="E95" s="100">
        <v>45539</v>
      </c>
      <c r="F95" s="76" t="s">
        <v>28</v>
      </c>
      <c r="G95" s="76" t="s">
        <v>28</v>
      </c>
      <c r="H95" s="71"/>
    </row>
    <row r="96" spans="2:8">
      <c r="B96" s="78"/>
      <c r="C96" s="166" t="s">
        <v>24</v>
      </c>
      <c r="D96" s="167"/>
      <c r="E96" s="167"/>
      <c r="F96" s="167"/>
      <c r="G96" s="168"/>
      <c r="H96" s="71"/>
    </row>
    <row r="97" spans="2:10">
      <c r="B97" s="65" t="s">
        <v>14</v>
      </c>
      <c r="C97" s="103">
        <v>2521</v>
      </c>
      <c r="D97" s="103">
        <v>17609</v>
      </c>
      <c r="E97" s="103">
        <v>20130</v>
      </c>
      <c r="F97" s="98">
        <v>12.523596621957278</v>
      </c>
      <c r="G97" s="99">
        <v>87.476403378042718</v>
      </c>
      <c r="H97" s="71"/>
    </row>
    <row r="98" spans="2:10">
      <c r="B98" s="65" t="s">
        <v>15</v>
      </c>
      <c r="C98" s="103">
        <v>772</v>
      </c>
      <c r="D98" s="103">
        <v>17340</v>
      </c>
      <c r="E98" s="103">
        <v>18112</v>
      </c>
      <c r="F98" s="98">
        <v>4.2623674911660778</v>
      </c>
      <c r="G98" s="99">
        <v>95.737632508833926</v>
      </c>
      <c r="H98" s="71"/>
    </row>
    <row r="99" spans="2:10">
      <c r="B99" s="65" t="s">
        <v>16</v>
      </c>
      <c r="C99" s="103">
        <v>526</v>
      </c>
      <c r="D99" s="103">
        <v>17309</v>
      </c>
      <c r="E99" s="103">
        <v>17835</v>
      </c>
      <c r="F99" s="98">
        <v>2.9492570787776842</v>
      </c>
      <c r="G99" s="99">
        <v>97.050742921222309</v>
      </c>
      <c r="H99" s="71"/>
    </row>
    <row r="100" spans="2:10">
      <c r="B100" s="72" t="s">
        <v>43</v>
      </c>
      <c r="C100" s="104">
        <v>3819</v>
      </c>
      <c r="D100" s="104">
        <v>52258</v>
      </c>
      <c r="E100" s="104">
        <v>56077</v>
      </c>
      <c r="F100" s="101">
        <v>6.8102787238974978</v>
      </c>
      <c r="G100" s="101">
        <v>93.189721276102503</v>
      </c>
      <c r="H100" s="71"/>
    </row>
    <row r="101" spans="2:10">
      <c r="B101" s="164" t="s">
        <v>46</v>
      </c>
      <c r="C101" s="164"/>
      <c r="D101" s="164"/>
      <c r="E101" s="164"/>
      <c r="F101" s="164"/>
      <c r="G101" s="164"/>
    </row>
    <row r="102" spans="2:10" ht="42" customHeight="1">
      <c r="B102" s="165" t="s">
        <v>20</v>
      </c>
      <c r="C102" s="165"/>
      <c r="D102" s="165"/>
      <c r="E102" s="165"/>
      <c r="F102" s="165"/>
      <c r="G102" s="165"/>
    </row>
    <row r="103" spans="2:10" ht="45" customHeight="1">
      <c r="B103" s="165" t="s">
        <v>79</v>
      </c>
      <c r="C103" s="165"/>
      <c r="D103" s="165"/>
      <c r="E103" s="165"/>
      <c r="F103" s="165"/>
      <c r="G103" s="165"/>
    </row>
    <row r="110" spans="2:10">
      <c r="H110" s="96"/>
      <c r="I110" s="96"/>
      <c r="J110" s="96"/>
    </row>
    <row r="111" spans="2:10">
      <c r="H111" s="96"/>
      <c r="I111" s="96"/>
      <c r="J111" s="96"/>
    </row>
    <row r="112" spans="2:10">
      <c r="H112" s="96"/>
      <c r="I112" s="96"/>
      <c r="J112" s="96"/>
    </row>
    <row r="113" spans="8:10">
      <c r="H113" s="96"/>
      <c r="I113" s="96"/>
      <c r="J113" s="96"/>
    </row>
  </sheetData>
  <mergeCells count="27">
    <mergeCell ref="B101:G101"/>
    <mergeCell ref="B102:G102"/>
    <mergeCell ref="B103:G103"/>
    <mergeCell ref="C71:G71"/>
    <mergeCell ref="C76:G76"/>
    <mergeCell ref="C81:G81"/>
    <mergeCell ref="C86:G86"/>
    <mergeCell ref="C91:G91"/>
    <mergeCell ref="C96:G96"/>
    <mergeCell ref="C66:G66"/>
    <mergeCell ref="C11:G11"/>
    <mergeCell ref="C16:G16"/>
    <mergeCell ref="C21:G21"/>
    <mergeCell ref="C26:G26"/>
    <mergeCell ref="C31:G31"/>
    <mergeCell ref="C36:G36"/>
    <mergeCell ref="C41:G41"/>
    <mergeCell ref="C46:G46"/>
    <mergeCell ref="C51:G51"/>
    <mergeCell ref="C56:G56"/>
    <mergeCell ref="C61:G61"/>
    <mergeCell ref="C6:G6"/>
    <mergeCell ref="B2:G2"/>
    <mergeCell ref="B3:B5"/>
    <mergeCell ref="C3:G3"/>
    <mergeCell ref="C5:E5"/>
    <mergeCell ref="F5:G5"/>
  </mergeCells>
  <pageMargins left="0.7" right="0.7" top="0.78740157499999996" bottom="0.78740157499999996"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C55B7-473E-401F-B711-83A91B1C848A}">
  <dimension ref="B2:Q102"/>
  <sheetViews>
    <sheetView workbookViewId="0">
      <selection activeCell="B2" sqref="B2:G2"/>
    </sheetView>
  </sheetViews>
  <sheetFormatPr baseColWidth="10" defaultColWidth="9.09765625" defaultRowHeight="15.6"/>
  <cols>
    <col min="2" max="2" width="14.8984375" customWidth="1"/>
    <col min="3" max="3" width="15.8984375" customWidth="1"/>
    <col min="4" max="4" width="15.69921875" customWidth="1"/>
    <col min="5" max="5" width="15.19921875" customWidth="1"/>
    <col min="6" max="6" width="16" customWidth="1"/>
    <col min="7" max="7" width="16.3984375" customWidth="1"/>
    <col min="8" max="17" width="15.19921875" customWidth="1"/>
    <col min="18" max="20" width="12.59765625" customWidth="1"/>
  </cols>
  <sheetData>
    <row r="2" spans="2:17" ht="31.2" customHeight="1">
      <c r="B2" s="185" t="s">
        <v>75</v>
      </c>
      <c r="C2" s="185"/>
      <c r="D2" s="185"/>
      <c r="E2" s="185"/>
      <c r="F2" s="185"/>
      <c r="G2" s="185"/>
      <c r="H2" s="2"/>
      <c r="I2" s="2"/>
      <c r="J2" s="2"/>
      <c r="K2" s="2"/>
      <c r="L2" s="2"/>
      <c r="M2" s="2"/>
      <c r="N2" s="2"/>
      <c r="O2" s="2"/>
      <c r="P2" s="2"/>
      <c r="Q2" s="2"/>
    </row>
    <row r="3" spans="2:17" ht="15.45" customHeight="1">
      <c r="B3" s="186" t="s">
        <v>41</v>
      </c>
      <c r="C3" s="189" t="s">
        <v>50</v>
      </c>
      <c r="D3" s="190"/>
      <c r="E3" s="190"/>
      <c r="F3" s="190"/>
      <c r="G3" s="191"/>
      <c r="H3" s="55"/>
      <c r="I3" s="55"/>
      <c r="J3" s="55"/>
      <c r="K3" s="55"/>
      <c r="L3" s="55"/>
      <c r="M3" s="55"/>
    </row>
    <row r="4" spans="2:17" ht="48" customHeight="1">
      <c r="B4" s="187"/>
      <c r="C4" s="10" t="s">
        <v>11</v>
      </c>
      <c r="D4" s="11" t="s">
        <v>12</v>
      </c>
      <c r="E4" s="12" t="s">
        <v>42</v>
      </c>
      <c r="F4" s="13" t="s">
        <v>11</v>
      </c>
      <c r="G4" s="14" t="s">
        <v>12</v>
      </c>
      <c r="H4" s="55"/>
      <c r="I4" s="55"/>
      <c r="J4" s="55"/>
      <c r="K4" s="55"/>
      <c r="L4" s="55"/>
      <c r="M4" s="55"/>
    </row>
    <row r="5" spans="2:17" ht="19.2" customHeight="1">
      <c r="B5" s="188"/>
      <c r="C5" s="192" t="s">
        <v>0</v>
      </c>
      <c r="D5" s="193"/>
      <c r="E5" s="194"/>
      <c r="F5" s="195" t="s">
        <v>10</v>
      </c>
      <c r="G5" s="196"/>
      <c r="H5" s="55"/>
      <c r="I5" s="55"/>
      <c r="J5" s="55"/>
      <c r="K5" s="55"/>
      <c r="M5" s="55"/>
    </row>
    <row r="6" spans="2:17">
      <c r="B6" s="3"/>
      <c r="C6" s="176" t="s">
        <v>37</v>
      </c>
      <c r="D6" s="177"/>
      <c r="E6" s="177"/>
      <c r="F6" s="177"/>
      <c r="G6" s="178"/>
      <c r="H6" s="55"/>
      <c r="I6" s="55"/>
      <c r="J6" s="55"/>
      <c r="K6" s="55"/>
      <c r="L6" s="55"/>
      <c r="M6" s="55"/>
    </row>
    <row r="7" spans="2:17">
      <c r="B7" s="4" t="s">
        <v>14</v>
      </c>
      <c r="C7" s="15">
        <v>287</v>
      </c>
      <c r="D7" s="16">
        <v>4605</v>
      </c>
      <c r="E7" s="17">
        <v>4892</v>
      </c>
      <c r="F7" s="18">
        <f>C7/$E7*100</f>
        <v>5.8667211774325425</v>
      </c>
      <c r="G7" s="19">
        <f t="shared" ref="G7:G10" si="0">D7/$E7*100</f>
        <v>94.133278822567462</v>
      </c>
      <c r="H7" s="56"/>
      <c r="I7" s="55"/>
      <c r="J7" s="55"/>
      <c r="K7" s="55"/>
      <c r="L7" s="55"/>
      <c r="M7" s="55"/>
    </row>
    <row r="8" spans="2:17">
      <c r="B8" s="4" t="s">
        <v>15</v>
      </c>
      <c r="C8" s="15">
        <v>100</v>
      </c>
      <c r="D8" s="16">
        <v>2999</v>
      </c>
      <c r="E8" s="17">
        <v>3099</v>
      </c>
      <c r="F8" s="18">
        <f>C8/$E8*100</f>
        <v>3.2268473701193936</v>
      </c>
      <c r="G8" s="19">
        <f t="shared" si="0"/>
        <v>96.773152629880613</v>
      </c>
      <c r="H8" s="56"/>
      <c r="I8" s="55"/>
      <c r="J8" s="55"/>
      <c r="K8" s="55"/>
      <c r="L8" s="55"/>
      <c r="M8" s="55"/>
    </row>
    <row r="9" spans="2:17">
      <c r="B9" s="4" t="s">
        <v>16</v>
      </c>
      <c r="C9" s="15">
        <v>22</v>
      </c>
      <c r="D9" s="16">
        <v>1631</v>
      </c>
      <c r="E9" s="17">
        <v>1653</v>
      </c>
      <c r="F9" s="18">
        <f>C9/$E9*100</f>
        <v>1.3309134906231095</v>
      </c>
      <c r="G9" s="19">
        <f t="shared" si="0"/>
        <v>98.669086509376896</v>
      </c>
      <c r="H9" s="56"/>
      <c r="I9" s="55"/>
      <c r="J9" s="55"/>
      <c r="K9" s="55"/>
      <c r="L9" s="55"/>
      <c r="M9" s="55"/>
    </row>
    <row r="10" spans="2:17">
      <c r="B10" s="5" t="s">
        <v>43</v>
      </c>
      <c r="C10" s="20">
        <v>409</v>
      </c>
      <c r="D10" s="21">
        <v>9235</v>
      </c>
      <c r="E10" s="22">
        <v>9644</v>
      </c>
      <c r="F10" s="23">
        <f>C10/$E10*100</f>
        <v>4.2409788469514726</v>
      </c>
      <c r="G10" s="19">
        <f t="shared" si="0"/>
        <v>95.759021153048536</v>
      </c>
      <c r="H10" s="56"/>
      <c r="I10" s="55"/>
      <c r="J10" s="55"/>
      <c r="K10" s="55"/>
      <c r="L10" s="55"/>
      <c r="M10" s="55"/>
    </row>
    <row r="11" spans="2:17">
      <c r="B11" s="6"/>
      <c r="C11" s="176" t="s">
        <v>1</v>
      </c>
      <c r="D11" s="177"/>
      <c r="E11" s="177"/>
      <c r="F11" s="177"/>
      <c r="G11" s="178"/>
      <c r="H11" s="56"/>
      <c r="I11" s="55"/>
      <c r="J11" s="55"/>
      <c r="K11" s="55"/>
      <c r="L11" s="55"/>
      <c r="M11" s="55"/>
    </row>
    <row r="12" spans="2:17">
      <c r="B12" s="4" t="s">
        <v>14</v>
      </c>
      <c r="C12" s="15">
        <v>348</v>
      </c>
      <c r="D12" s="16">
        <v>3389</v>
      </c>
      <c r="E12" s="17">
        <v>3737</v>
      </c>
      <c r="F12" s="18">
        <f>C12/$E12*100</f>
        <v>9.3122825796093132</v>
      </c>
      <c r="G12" s="19">
        <f t="shared" ref="G12:G15" si="1">D12/$E12*100</f>
        <v>90.687717420390683</v>
      </c>
      <c r="H12" s="56"/>
      <c r="I12" s="55"/>
      <c r="J12" s="55"/>
      <c r="K12" s="55"/>
      <c r="L12" s="55"/>
      <c r="M12" s="55"/>
    </row>
    <row r="13" spans="2:17">
      <c r="B13" s="4" t="s">
        <v>15</v>
      </c>
      <c r="C13" s="15">
        <v>78</v>
      </c>
      <c r="D13" s="16">
        <v>3110</v>
      </c>
      <c r="E13" s="17">
        <v>3188</v>
      </c>
      <c r="F13" s="18">
        <f>C13/$E13*100</f>
        <v>2.4466750313676284</v>
      </c>
      <c r="G13" s="19">
        <f t="shared" si="1"/>
        <v>97.553324968632367</v>
      </c>
      <c r="H13" s="56"/>
      <c r="I13" s="55"/>
      <c r="J13" s="55"/>
      <c r="K13" s="55"/>
      <c r="L13" s="55"/>
      <c r="M13" s="55"/>
    </row>
    <row r="14" spans="2:17">
      <c r="B14" s="4" t="s">
        <v>16</v>
      </c>
      <c r="C14" s="15">
        <v>42</v>
      </c>
      <c r="D14" s="16">
        <v>3118</v>
      </c>
      <c r="E14" s="17">
        <v>3160</v>
      </c>
      <c r="F14" s="18">
        <f>C14/$E14*100</f>
        <v>1.3291139240506329</v>
      </c>
      <c r="G14" s="19">
        <f t="shared" si="1"/>
        <v>98.670886075949369</v>
      </c>
      <c r="H14" s="56"/>
      <c r="I14" s="55"/>
      <c r="J14" s="55"/>
      <c r="K14" s="55"/>
      <c r="L14" s="55"/>
      <c r="M14" s="55"/>
    </row>
    <row r="15" spans="2:17">
      <c r="B15" s="5" t="s">
        <v>43</v>
      </c>
      <c r="C15" s="20">
        <v>468</v>
      </c>
      <c r="D15" s="21">
        <v>9617</v>
      </c>
      <c r="E15" s="22">
        <v>10085</v>
      </c>
      <c r="F15" s="23">
        <f>C15/$E15*100</f>
        <v>4.6405552801189884</v>
      </c>
      <c r="G15" s="19">
        <f t="shared" si="1"/>
        <v>95.359444719881012</v>
      </c>
      <c r="H15" s="56"/>
      <c r="I15" s="55"/>
      <c r="J15" s="55"/>
      <c r="K15" s="55"/>
      <c r="L15" s="55"/>
      <c r="M15" s="55"/>
    </row>
    <row r="16" spans="2:17">
      <c r="B16" s="6"/>
      <c r="C16" s="177" t="s">
        <v>2</v>
      </c>
      <c r="D16" s="177"/>
      <c r="E16" s="177"/>
      <c r="F16" s="177"/>
      <c r="G16" s="178"/>
      <c r="H16" s="56"/>
      <c r="I16" s="55"/>
      <c r="J16" s="55"/>
      <c r="K16" s="55"/>
      <c r="L16" s="55"/>
      <c r="M16" s="55"/>
    </row>
    <row r="17" spans="2:13">
      <c r="B17" s="7" t="s">
        <v>14</v>
      </c>
      <c r="C17" s="24">
        <v>506</v>
      </c>
      <c r="D17" s="25">
        <v>916</v>
      </c>
      <c r="E17" s="26">
        <v>1422</v>
      </c>
      <c r="F17" s="19">
        <f>C17/$E17*100</f>
        <v>35.583684950773559</v>
      </c>
      <c r="G17" s="19">
        <f t="shared" ref="F17:G20" si="2">D17/$E17*100</f>
        <v>64.416315049226441</v>
      </c>
      <c r="H17" s="56"/>
      <c r="I17" s="55"/>
      <c r="J17" s="55"/>
      <c r="K17" s="55"/>
      <c r="L17" s="55"/>
      <c r="M17" s="55"/>
    </row>
    <row r="18" spans="2:13">
      <c r="B18" s="4" t="s">
        <v>15</v>
      </c>
      <c r="C18" s="15">
        <v>53</v>
      </c>
      <c r="D18" s="16">
        <v>466</v>
      </c>
      <c r="E18" s="17">
        <v>519</v>
      </c>
      <c r="F18" s="19">
        <f t="shared" si="2"/>
        <v>10.211946050096339</v>
      </c>
      <c r="G18" s="19">
        <f t="shared" si="2"/>
        <v>89.788053949903656</v>
      </c>
      <c r="H18" s="56"/>
      <c r="I18" s="55"/>
      <c r="J18" s="55"/>
      <c r="K18" s="55"/>
      <c r="L18" s="55"/>
      <c r="M18" s="55"/>
    </row>
    <row r="19" spans="2:13">
      <c r="B19" s="4" t="s">
        <v>16</v>
      </c>
      <c r="C19" s="15">
        <v>47</v>
      </c>
      <c r="D19" s="16">
        <v>799</v>
      </c>
      <c r="E19" s="17">
        <v>846</v>
      </c>
      <c r="F19" s="18">
        <f t="shared" si="2"/>
        <v>5.5555555555555554</v>
      </c>
      <c r="G19" s="19">
        <f t="shared" si="2"/>
        <v>94.444444444444443</v>
      </c>
      <c r="H19" s="56"/>
      <c r="I19" s="55"/>
      <c r="J19" s="55"/>
      <c r="K19" s="55"/>
      <c r="L19" s="55"/>
      <c r="M19" s="55"/>
    </row>
    <row r="20" spans="2:13">
      <c r="B20" s="5" t="s">
        <v>43</v>
      </c>
      <c r="C20" s="20">
        <v>606</v>
      </c>
      <c r="D20" s="21">
        <v>2181</v>
      </c>
      <c r="E20" s="22">
        <v>2787</v>
      </c>
      <c r="F20" s="23">
        <f t="shared" si="2"/>
        <v>21.743810548977397</v>
      </c>
      <c r="G20" s="19">
        <f t="shared" si="2"/>
        <v>78.256189451022607</v>
      </c>
      <c r="H20" s="56"/>
      <c r="I20" s="55"/>
      <c r="J20" s="55"/>
      <c r="K20" s="55"/>
      <c r="L20" s="55"/>
      <c r="M20" s="55"/>
    </row>
    <row r="21" spans="2:13">
      <c r="B21" s="4"/>
      <c r="C21" s="176" t="s">
        <v>3</v>
      </c>
      <c r="D21" s="177"/>
      <c r="E21" s="177"/>
      <c r="F21" s="177"/>
      <c r="G21" s="178"/>
      <c r="H21" s="56"/>
      <c r="I21" s="55"/>
      <c r="J21" s="55"/>
      <c r="K21" s="55"/>
      <c r="L21" s="55"/>
      <c r="M21" s="55"/>
    </row>
    <row r="22" spans="2:13">
      <c r="B22" s="4" t="s">
        <v>14</v>
      </c>
      <c r="C22" s="15">
        <v>56</v>
      </c>
      <c r="D22" s="16">
        <v>487</v>
      </c>
      <c r="E22" s="17">
        <v>543</v>
      </c>
      <c r="F22" s="18">
        <f t="shared" ref="F22:G25" si="3">C22/$E22*100</f>
        <v>10.313075506445673</v>
      </c>
      <c r="G22" s="19">
        <f t="shared" si="3"/>
        <v>89.686924493554329</v>
      </c>
      <c r="H22" s="56"/>
      <c r="I22" s="55"/>
      <c r="J22" s="55"/>
      <c r="K22" s="55"/>
      <c r="L22" s="55"/>
      <c r="M22" s="55"/>
    </row>
    <row r="23" spans="2:13">
      <c r="B23" s="4" t="s">
        <v>15</v>
      </c>
      <c r="C23" s="15">
        <v>25</v>
      </c>
      <c r="D23" s="16">
        <v>429</v>
      </c>
      <c r="E23" s="17">
        <v>454</v>
      </c>
      <c r="F23" s="18">
        <f t="shared" si="3"/>
        <v>5.5066079295154182</v>
      </c>
      <c r="G23" s="19">
        <f t="shared" si="3"/>
        <v>94.493392070484589</v>
      </c>
      <c r="H23" s="56"/>
      <c r="I23" s="55"/>
      <c r="J23" s="55"/>
      <c r="K23" s="55"/>
      <c r="L23" s="55"/>
      <c r="M23" s="55"/>
    </row>
    <row r="24" spans="2:13">
      <c r="B24" s="4" t="s">
        <v>16</v>
      </c>
      <c r="C24" s="15">
        <v>53</v>
      </c>
      <c r="D24" s="16">
        <v>943</v>
      </c>
      <c r="E24" s="17">
        <v>996</v>
      </c>
      <c r="F24" s="18">
        <f t="shared" si="3"/>
        <v>5.3212851405622494</v>
      </c>
      <c r="G24" s="19">
        <f t="shared" si="3"/>
        <v>94.678714859437747</v>
      </c>
      <c r="H24" s="56"/>
      <c r="I24" s="55"/>
      <c r="J24" s="55"/>
      <c r="K24" s="55"/>
      <c r="L24" s="55"/>
      <c r="M24" s="55"/>
    </row>
    <row r="25" spans="2:13">
      <c r="B25" s="5" t="s">
        <v>43</v>
      </c>
      <c r="C25" s="20">
        <v>134</v>
      </c>
      <c r="D25" s="21">
        <v>1859</v>
      </c>
      <c r="E25" s="22">
        <v>1993</v>
      </c>
      <c r="F25" s="23">
        <f t="shared" si="3"/>
        <v>6.7235323632714508</v>
      </c>
      <c r="G25" s="23">
        <f t="shared" si="3"/>
        <v>93.276467636728555</v>
      </c>
      <c r="H25" s="56"/>
      <c r="I25" s="55"/>
      <c r="J25" s="55"/>
      <c r="K25" s="55"/>
      <c r="L25" s="55"/>
      <c r="M25" s="55"/>
    </row>
    <row r="26" spans="2:13">
      <c r="B26" s="4"/>
      <c r="C26" s="170" t="s">
        <v>27</v>
      </c>
      <c r="D26" s="171"/>
      <c r="E26" s="171"/>
      <c r="F26" s="171"/>
      <c r="G26" s="172"/>
      <c r="H26" s="56"/>
      <c r="I26" s="55"/>
      <c r="J26" s="55"/>
      <c r="K26" s="55"/>
      <c r="L26" s="55"/>
      <c r="M26" s="55"/>
    </row>
    <row r="27" spans="2:13">
      <c r="B27" s="4" t="s">
        <v>14</v>
      </c>
      <c r="C27" s="15">
        <v>106</v>
      </c>
      <c r="D27" s="16">
        <v>97</v>
      </c>
      <c r="E27" s="17">
        <v>203</v>
      </c>
      <c r="F27" s="18">
        <f>C27/$E27*100</f>
        <v>52.216748768472911</v>
      </c>
      <c r="G27" s="18">
        <f>D27/$E27*100</f>
        <v>47.783251231527096</v>
      </c>
      <c r="H27" s="56"/>
      <c r="K27" s="55"/>
      <c r="L27" s="55"/>
      <c r="M27" s="55"/>
    </row>
    <row r="28" spans="2:13">
      <c r="B28" s="4" t="s">
        <v>15</v>
      </c>
      <c r="C28" s="15">
        <v>9</v>
      </c>
      <c r="D28" s="16">
        <v>98</v>
      </c>
      <c r="E28" s="17">
        <v>107</v>
      </c>
      <c r="F28" s="18">
        <f t="shared" ref="F28:G30" si="4">C28/$E28*100</f>
        <v>8.4112149532710276</v>
      </c>
      <c r="G28" s="18">
        <f t="shared" si="4"/>
        <v>91.588785046728972</v>
      </c>
      <c r="H28" s="56"/>
      <c r="K28" s="55"/>
      <c r="L28" s="55"/>
      <c r="M28" s="55"/>
    </row>
    <row r="29" spans="2:13">
      <c r="B29" s="4" t="s">
        <v>16</v>
      </c>
      <c r="C29" s="15">
        <v>4</v>
      </c>
      <c r="D29" s="16">
        <v>163</v>
      </c>
      <c r="E29" s="17">
        <v>167</v>
      </c>
      <c r="F29" s="18">
        <f t="shared" si="4"/>
        <v>2.3952095808383236</v>
      </c>
      <c r="G29" s="18">
        <f t="shared" si="4"/>
        <v>97.604790419161674</v>
      </c>
      <c r="H29" s="56"/>
      <c r="K29" s="55"/>
      <c r="L29" s="55"/>
      <c r="M29" s="55"/>
    </row>
    <row r="30" spans="2:13">
      <c r="B30" s="5" t="s">
        <v>43</v>
      </c>
      <c r="C30" s="20">
        <v>119</v>
      </c>
      <c r="D30" s="21">
        <v>358</v>
      </c>
      <c r="E30" s="22">
        <v>477</v>
      </c>
      <c r="F30" s="23">
        <f t="shared" si="4"/>
        <v>24.947589098532493</v>
      </c>
      <c r="G30" s="23">
        <f t="shared" si="4"/>
        <v>75.05241090146751</v>
      </c>
      <c r="H30" s="56"/>
      <c r="K30" s="55"/>
      <c r="L30" s="55"/>
      <c r="M30" s="55"/>
    </row>
    <row r="31" spans="2:13">
      <c r="B31" s="4"/>
      <c r="C31" s="170" t="s">
        <v>4</v>
      </c>
      <c r="D31" s="171"/>
      <c r="E31" s="171"/>
      <c r="F31" s="171"/>
      <c r="G31" s="172"/>
      <c r="H31" s="56"/>
      <c r="K31" s="55"/>
      <c r="L31" s="55"/>
      <c r="M31" s="55"/>
    </row>
    <row r="32" spans="2:13">
      <c r="B32" s="7" t="s">
        <v>14</v>
      </c>
      <c r="C32" s="27">
        <v>79</v>
      </c>
      <c r="D32" s="25">
        <v>299</v>
      </c>
      <c r="E32" s="28">
        <v>378</v>
      </c>
      <c r="F32" s="19">
        <f t="shared" ref="F32:G35" si="5">C32/$E32*100</f>
        <v>20.899470899470899</v>
      </c>
      <c r="G32" s="19">
        <f t="shared" si="5"/>
        <v>79.100529100529101</v>
      </c>
      <c r="H32" s="56"/>
      <c r="K32" s="55"/>
      <c r="L32" s="55"/>
      <c r="M32" s="55"/>
    </row>
    <row r="33" spans="2:13">
      <c r="B33" s="7" t="s">
        <v>15</v>
      </c>
      <c r="C33" s="29">
        <v>26</v>
      </c>
      <c r="D33" s="30">
        <v>313</v>
      </c>
      <c r="E33" s="26">
        <v>339</v>
      </c>
      <c r="F33" s="18">
        <f t="shared" si="5"/>
        <v>7.6696165191740411</v>
      </c>
      <c r="G33" s="19">
        <f t="shared" si="5"/>
        <v>92.330383480825958</v>
      </c>
      <c r="H33" s="56"/>
      <c r="K33" s="55"/>
      <c r="L33" s="55"/>
      <c r="M33" s="55"/>
    </row>
    <row r="34" spans="2:13">
      <c r="B34" s="4" t="s">
        <v>16</v>
      </c>
      <c r="C34" s="15">
        <v>19</v>
      </c>
      <c r="D34" s="16">
        <v>429</v>
      </c>
      <c r="E34" s="17">
        <v>448</v>
      </c>
      <c r="F34" s="18">
        <f t="shared" si="5"/>
        <v>4.2410714285714288</v>
      </c>
      <c r="G34" s="19">
        <f t="shared" si="5"/>
        <v>95.758928571428569</v>
      </c>
      <c r="H34" s="56"/>
      <c r="K34" s="55"/>
      <c r="L34" s="55"/>
      <c r="M34" s="55"/>
    </row>
    <row r="35" spans="2:13">
      <c r="B35" s="5" t="s">
        <v>43</v>
      </c>
      <c r="C35" s="15">
        <v>124</v>
      </c>
      <c r="D35" s="16">
        <v>1041</v>
      </c>
      <c r="E35" s="17">
        <v>1165</v>
      </c>
      <c r="F35" s="18">
        <f t="shared" si="5"/>
        <v>10.643776824034335</v>
      </c>
      <c r="G35" s="19">
        <f t="shared" si="5"/>
        <v>89.356223175965667</v>
      </c>
      <c r="H35" s="56"/>
      <c r="K35" s="55"/>
      <c r="L35" s="55"/>
      <c r="M35" s="55"/>
    </row>
    <row r="36" spans="2:13">
      <c r="B36" s="7"/>
      <c r="C36" s="176" t="s">
        <v>5</v>
      </c>
      <c r="D36" s="177"/>
      <c r="E36" s="177"/>
      <c r="F36" s="177"/>
      <c r="G36" s="178"/>
      <c r="H36" s="56"/>
      <c r="K36" s="55"/>
      <c r="L36" s="55"/>
      <c r="M36" s="55"/>
    </row>
    <row r="37" spans="2:13">
      <c r="B37" s="4" t="s">
        <v>14</v>
      </c>
      <c r="C37" s="15">
        <v>314</v>
      </c>
      <c r="D37" s="16">
        <v>1277</v>
      </c>
      <c r="E37" s="17">
        <v>1591</v>
      </c>
      <c r="F37" s="18">
        <f t="shared" ref="F37:G40" si="6">C37/$E37*100</f>
        <v>19.736015084852294</v>
      </c>
      <c r="G37" s="19">
        <f t="shared" si="6"/>
        <v>80.263984915147702</v>
      </c>
      <c r="H37" s="56"/>
      <c r="K37" s="55"/>
      <c r="L37" s="55"/>
      <c r="M37" s="55"/>
    </row>
    <row r="38" spans="2:13">
      <c r="B38" s="4" t="s">
        <v>15</v>
      </c>
      <c r="C38" s="15">
        <v>78</v>
      </c>
      <c r="D38" s="16">
        <v>1164</v>
      </c>
      <c r="E38" s="17">
        <v>1242</v>
      </c>
      <c r="F38" s="18">
        <f t="shared" si="6"/>
        <v>6.2801932367149762</v>
      </c>
      <c r="G38" s="19">
        <f t="shared" si="6"/>
        <v>93.719806763285035</v>
      </c>
      <c r="H38" s="56"/>
      <c r="K38" s="55"/>
      <c r="L38" s="55"/>
      <c r="M38" s="55"/>
    </row>
    <row r="39" spans="2:13">
      <c r="B39" s="4" t="s">
        <v>16</v>
      </c>
      <c r="C39" s="15">
        <v>62</v>
      </c>
      <c r="D39" s="16">
        <v>1539</v>
      </c>
      <c r="E39" s="17">
        <v>1601</v>
      </c>
      <c r="F39" s="18">
        <f t="shared" si="6"/>
        <v>3.8725796377264214</v>
      </c>
      <c r="G39" s="19">
        <f t="shared" si="6"/>
        <v>96.127420362273568</v>
      </c>
      <c r="H39" s="56"/>
      <c r="K39" s="55"/>
      <c r="L39" s="55"/>
      <c r="M39" s="55"/>
    </row>
    <row r="40" spans="2:13">
      <c r="B40" s="5" t="s">
        <v>43</v>
      </c>
      <c r="C40" s="20">
        <v>454</v>
      </c>
      <c r="D40" s="21">
        <v>3980</v>
      </c>
      <c r="E40" s="22">
        <v>4434</v>
      </c>
      <c r="F40" s="23">
        <f t="shared" si="6"/>
        <v>10.239061795218763</v>
      </c>
      <c r="G40" s="19">
        <f t="shared" si="6"/>
        <v>89.76093820478124</v>
      </c>
      <c r="H40" s="56"/>
      <c r="K40" s="55"/>
      <c r="L40" s="55"/>
      <c r="M40" s="55"/>
    </row>
    <row r="41" spans="2:13">
      <c r="B41" s="6"/>
      <c r="C41" s="176" t="s">
        <v>33</v>
      </c>
      <c r="D41" s="177"/>
      <c r="E41" s="177"/>
      <c r="F41" s="177"/>
      <c r="G41" s="178"/>
      <c r="H41" s="56"/>
      <c r="K41" s="55"/>
      <c r="L41" s="55"/>
      <c r="M41" s="55"/>
    </row>
    <row r="42" spans="2:13">
      <c r="B42" s="4" t="s">
        <v>14</v>
      </c>
      <c r="C42" s="15">
        <v>25</v>
      </c>
      <c r="D42" s="16">
        <v>249</v>
      </c>
      <c r="E42" s="17">
        <v>274</v>
      </c>
      <c r="F42" s="18">
        <f t="shared" ref="F42:G45" si="7">C42/$E42*100</f>
        <v>9.1240875912408761</v>
      </c>
      <c r="G42" s="19">
        <f t="shared" si="7"/>
        <v>90.87591240875912</v>
      </c>
      <c r="H42" s="56"/>
      <c r="K42" s="55"/>
      <c r="L42" s="55"/>
      <c r="M42" s="55"/>
    </row>
    <row r="43" spans="2:13">
      <c r="B43" s="4" t="s">
        <v>15</v>
      </c>
      <c r="C43" s="15">
        <v>7</v>
      </c>
      <c r="D43" s="16">
        <v>286</v>
      </c>
      <c r="E43" s="17">
        <v>293</v>
      </c>
      <c r="F43" s="18">
        <f t="shared" si="7"/>
        <v>2.3890784982935154</v>
      </c>
      <c r="G43" s="19">
        <f t="shared" si="7"/>
        <v>97.610921501706486</v>
      </c>
      <c r="H43" s="56"/>
      <c r="K43" s="55"/>
      <c r="L43" s="55"/>
      <c r="M43" s="55"/>
    </row>
    <row r="44" spans="2:13">
      <c r="B44" s="4" t="s">
        <v>16</v>
      </c>
      <c r="C44" s="15">
        <v>10</v>
      </c>
      <c r="D44" s="16">
        <v>557</v>
      </c>
      <c r="E44" s="17">
        <v>567</v>
      </c>
      <c r="F44" s="18">
        <f t="shared" si="7"/>
        <v>1.7636684303350969</v>
      </c>
      <c r="G44" s="19">
        <f t="shared" si="7"/>
        <v>98.236331569664898</v>
      </c>
      <c r="H44" s="56"/>
      <c r="K44" s="55"/>
      <c r="L44" s="55"/>
      <c r="M44" s="55"/>
    </row>
    <row r="45" spans="2:13">
      <c r="B45" s="5" t="s">
        <v>43</v>
      </c>
      <c r="C45" s="20">
        <v>42</v>
      </c>
      <c r="D45" s="21">
        <v>1092</v>
      </c>
      <c r="E45" s="22">
        <v>1134</v>
      </c>
      <c r="F45" s="23">
        <f t="shared" si="7"/>
        <v>3.7037037037037033</v>
      </c>
      <c r="G45" s="19">
        <f t="shared" si="7"/>
        <v>96.296296296296291</v>
      </c>
      <c r="H45" s="56"/>
      <c r="K45" s="55"/>
      <c r="L45" s="55"/>
      <c r="M45" s="55"/>
    </row>
    <row r="46" spans="2:13">
      <c r="B46" s="6"/>
      <c r="C46" s="176" t="s">
        <v>6</v>
      </c>
      <c r="D46" s="177"/>
      <c r="E46" s="177"/>
      <c r="F46" s="177"/>
      <c r="G46" s="178"/>
      <c r="H46" s="56"/>
      <c r="K46" s="55"/>
      <c r="L46" s="55"/>
      <c r="M46" s="55"/>
    </row>
    <row r="47" spans="2:13">
      <c r="B47" s="4" t="s">
        <v>14</v>
      </c>
      <c r="C47" s="15">
        <v>608</v>
      </c>
      <c r="D47" s="16">
        <v>1844</v>
      </c>
      <c r="E47" s="17">
        <v>2452</v>
      </c>
      <c r="F47" s="18">
        <f t="shared" ref="F47:G50" si="8">C47/$E47*100</f>
        <v>24.796084828711258</v>
      </c>
      <c r="G47" s="19">
        <f t="shared" si="8"/>
        <v>75.203915171288742</v>
      </c>
      <c r="H47" s="56"/>
      <c r="K47" s="55"/>
      <c r="L47" s="55"/>
      <c r="M47" s="55"/>
    </row>
    <row r="48" spans="2:13">
      <c r="B48" s="4" t="s">
        <v>15</v>
      </c>
      <c r="C48" s="15">
        <v>85</v>
      </c>
      <c r="D48" s="16">
        <v>1309</v>
      </c>
      <c r="E48" s="17">
        <v>1394</v>
      </c>
      <c r="F48" s="18">
        <f t="shared" si="8"/>
        <v>6.0975609756097562</v>
      </c>
      <c r="G48" s="19">
        <f t="shared" si="8"/>
        <v>93.902439024390233</v>
      </c>
      <c r="H48" s="56"/>
      <c r="K48" s="55"/>
      <c r="L48" s="55"/>
      <c r="M48" s="55"/>
    </row>
    <row r="49" spans="2:13">
      <c r="B49" s="4" t="s">
        <v>16</v>
      </c>
      <c r="C49" s="15">
        <v>70</v>
      </c>
      <c r="D49" s="16">
        <v>1886</v>
      </c>
      <c r="E49" s="17">
        <v>1956</v>
      </c>
      <c r="F49" s="18">
        <f t="shared" si="8"/>
        <v>3.5787321063394684</v>
      </c>
      <c r="G49" s="19">
        <f t="shared" si="8"/>
        <v>96.421267893660527</v>
      </c>
      <c r="H49" s="56"/>
      <c r="K49" s="55"/>
      <c r="L49" s="55"/>
      <c r="M49" s="55"/>
    </row>
    <row r="50" spans="2:13">
      <c r="B50" s="5" t="s">
        <v>43</v>
      </c>
      <c r="C50" s="20">
        <v>763</v>
      </c>
      <c r="D50" s="21">
        <v>5039</v>
      </c>
      <c r="E50" s="22">
        <v>5802</v>
      </c>
      <c r="F50" s="23">
        <f t="shared" si="8"/>
        <v>13.150637711134092</v>
      </c>
      <c r="G50" s="19">
        <f t="shared" si="8"/>
        <v>86.849362288865905</v>
      </c>
      <c r="H50" s="56"/>
      <c r="K50" s="55"/>
      <c r="L50" s="55"/>
      <c r="M50" s="55"/>
    </row>
    <row r="51" spans="2:13">
      <c r="B51" s="6"/>
      <c r="C51" s="176" t="s">
        <v>35</v>
      </c>
      <c r="D51" s="177"/>
      <c r="E51" s="177"/>
      <c r="F51" s="177"/>
      <c r="G51" s="178"/>
      <c r="H51" s="56"/>
      <c r="K51" s="55"/>
      <c r="L51" s="55"/>
      <c r="M51" s="55"/>
    </row>
    <row r="52" spans="2:13">
      <c r="B52" s="4" t="s">
        <v>14</v>
      </c>
      <c r="C52" s="15">
        <v>411</v>
      </c>
      <c r="D52" s="16">
        <v>2561</v>
      </c>
      <c r="E52" s="17">
        <v>2972</v>
      </c>
      <c r="F52" s="18">
        <f t="shared" ref="F52:G55" si="9">C52/$E52*100</f>
        <v>13.829071332436069</v>
      </c>
      <c r="G52" s="19">
        <f t="shared" si="9"/>
        <v>86.170928667563928</v>
      </c>
      <c r="H52" s="56"/>
      <c r="K52" s="55"/>
      <c r="L52" s="55"/>
      <c r="M52" s="55"/>
    </row>
    <row r="53" spans="2:13">
      <c r="B53" s="4" t="s">
        <v>15</v>
      </c>
      <c r="C53" s="15">
        <v>250</v>
      </c>
      <c r="D53" s="16">
        <v>4467</v>
      </c>
      <c r="E53" s="17">
        <v>4717</v>
      </c>
      <c r="F53" s="18">
        <f t="shared" si="9"/>
        <v>5.2999788000847996</v>
      </c>
      <c r="G53" s="19">
        <f t="shared" si="9"/>
        <v>94.700021199915199</v>
      </c>
      <c r="H53" s="56"/>
      <c r="K53" s="55"/>
      <c r="L53" s="55"/>
      <c r="M53" s="55"/>
    </row>
    <row r="54" spans="2:13">
      <c r="B54" s="4" t="s">
        <v>16</v>
      </c>
      <c r="C54" s="15">
        <v>126</v>
      </c>
      <c r="D54" s="16">
        <v>2836</v>
      </c>
      <c r="E54" s="17">
        <v>2962</v>
      </c>
      <c r="F54" s="18">
        <f t="shared" si="9"/>
        <v>4.2538825118163404</v>
      </c>
      <c r="G54" s="19">
        <f t="shared" si="9"/>
        <v>95.746117488183657</v>
      </c>
      <c r="H54" s="56"/>
      <c r="K54" s="55"/>
      <c r="L54" s="55"/>
      <c r="M54" s="55"/>
    </row>
    <row r="55" spans="2:13">
      <c r="B55" s="5" t="s">
        <v>43</v>
      </c>
      <c r="C55" s="20">
        <v>787</v>
      </c>
      <c r="D55" s="21">
        <v>9864</v>
      </c>
      <c r="E55" s="22">
        <v>10651</v>
      </c>
      <c r="F55" s="23">
        <f t="shared" si="9"/>
        <v>7.3889775607924131</v>
      </c>
      <c r="G55" s="19">
        <f t="shared" si="9"/>
        <v>92.611022439207588</v>
      </c>
      <c r="H55" s="56"/>
      <c r="K55" s="55"/>
      <c r="L55" s="55"/>
      <c r="M55" s="55"/>
    </row>
    <row r="56" spans="2:13">
      <c r="B56" s="6"/>
      <c r="C56" s="176" t="s">
        <v>7</v>
      </c>
      <c r="D56" s="177"/>
      <c r="E56" s="177"/>
      <c r="F56" s="177"/>
      <c r="G56" s="178"/>
      <c r="H56" s="56"/>
      <c r="K56" s="55"/>
      <c r="L56" s="55"/>
      <c r="M56" s="55"/>
    </row>
    <row r="57" spans="2:13">
      <c r="B57" s="4" t="s">
        <v>14</v>
      </c>
      <c r="C57" s="15">
        <v>84</v>
      </c>
      <c r="D57" s="16">
        <v>654</v>
      </c>
      <c r="E57" s="17">
        <v>738</v>
      </c>
      <c r="F57" s="18">
        <f t="shared" ref="F57:G60" si="10">C57/$E57*100</f>
        <v>11.38211382113821</v>
      </c>
      <c r="G57" s="19">
        <f t="shared" si="10"/>
        <v>88.617886178861795</v>
      </c>
      <c r="H57" s="56"/>
      <c r="K57" s="55"/>
      <c r="L57" s="55"/>
      <c r="M57" s="55"/>
    </row>
    <row r="58" spans="2:13">
      <c r="B58" s="4" t="s">
        <v>15</v>
      </c>
      <c r="C58" s="15">
        <v>61</v>
      </c>
      <c r="D58" s="16">
        <v>903</v>
      </c>
      <c r="E58" s="17">
        <v>964</v>
      </c>
      <c r="F58" s="18">
        <f t="shared" si="10"/>
        <v>6.3278008298755184</v>
      </c>
      <c r="G58" s="19">
        <f t="shared" si="10"/>
        <v>93.672199170124486</v>
      </c>
      <c r="H58" s="56"/>
      <c r="K58" s="55"/>
      <c r="L58" s="55"/>
      <c r="M58" s="55"/>
    </row>
    <row r="59" spans="2:13">
      <c r="B59" s="4" t="s">
        <v>16</v>
      </c>
      <c r="C59" s="15">
        <v>64</v>
      </c>
      <c r="D59" s="16">
        <v>834</v>
      </c>
      <c r="E59" s="17">
        <v>898</v>
      </c>
      <c r="F59" s="18">
        <f t="shared" si="10"/>
        <v>7.1269487750556788</v>
      </c>
      <c r="G59" s="19">
        <f t="shared" si="10"/>
        <v>92.873051224944319</v>
      </c>
      <c r="H59" s="56"/>
      <c r="K59" s="55"/>
      <c r="L59" s="55"/>
      <c r="M59" s="55"/>
    </row>
    <row r="60" spans="2:13">
      <c r="B60" s="5" t="s">
        <v>43</v>
      </c>
      <c r="C60" s="20">
        <v>209</v>
      </c>
      <c r="D60" s="21">
        <v>2391</v>
      </c>
      <c r="E60" s="22">
        <v>2600</v>
      </c>
      <c r="F60" s="23">
        <f t="shared" si="10"/>
        <v>8.0384615384615383</v>
      </c>
      <c r="G60" s="19">
        <f t="shared" si="10"/>
        <v>91.961538461538467</v>
      </c>
      <c r="H60" s="56"/>
      <c r="K60" s="55"/>
      <c r="L60" s="55"/>
      <c r="M60" s="55"/>
    </row>
    <row r="61" spans="2:13">
      <c r="B61" s="4"/>
      <c r="C61" s="176" t="s">
        <v>8</v>
      </c>
      <c r="D61" s="177"/>
      <c r="E61" s="177"/>
      <c r="F61" s="177"/>
      <c r="G61" s="178"/>
      <c r="H61" s="56"/>
      <c r="K61" s="55"/>
      <c r="L61" s="55"/>
      <c r="M61" s="55"/>
    </row>
    <row r="62" spans="2:13">
      <c r="B62" s="4" t="s">
        <v>14</v>
      </c>
      <c r="C62" s="15">
        <v>7</v>
      </c>
      <c r="D62" s="16">
        <v>87</v>
      </c>
      <c r="E62" s="17">
        <v>94</v>
      </c>
      <c r="F62" s="18">
        <f t="shared" ref="F62:G65" si="11">C62/$E62*100</f>
        <v>7.4468085106382977</v>
      </c>
      <c r="G62" s="19">
        <f t="shared" si="11"/>
        <v>92.553191489361694</v>
      </c>
      <c r="H62" s="56"/>
      <c r="K62" s="55"/>
      <c r="L62" s="55"/>
      <c r="M62" s="55"/>
    </row>
    <row r="63" spans="2:13">
      <c r="B63" s="4" t="s">
        <v>15</v>
      </c>
      <c r="C63" s="15">
        <v>13</v>
      </c>
      <c r="D63" s="16">
        <v>157</v>
      </c>
      <c r="E63" s="17">
        <v>170</v>
      </c>
      <c r="F63" s="18">
        <f t="shared" si="11"/>
        <v>7.6470588235294121</v>
      </c>
      <c r="G63" s="19">
        <f t="shared" si="11"/>
        <v>92.352941176470594</v>
      </c>
      <c r="H63" s="56"/>
      <c r="K63" s="55"/>
      <c r="L63" s="55"/>
      <c r="M63" s="55"/>
    </row>
    <row r="64" spans="2:13">
      <c r="B64" s="4" t="s">
        <v>16</v>
      </c>
      <c r="C64" s="15">
        <v>15</v>
      </c>
      <c r="D64" s="16">
        <v>211</v>
      </c>
      <c r="E64" s="17">
        <v>226</v>
      </c>
      <c r="F64" s="18">
        <f t="shared" si="11"/>
        <v>6.6371681415929213</v>
      </c>
      <c r="G64" s="19">
        <f t="shared" si="11"/>
        <v>93.362831858407077</v>
      </c>
      <c r="H64" s="56"/>
      <c r="K64" s="55"/>
      <c r="L64" s="55"/>
      <c r="M64" s="55"/>
    </row>
    <row r="65" spans="2:13">
      <c r="B65" s="5" t="s">
        <v>43</v>
      </c>
      <c r="C65" s="15">
        <v>35</v>
      </c>
      <c r="D65" s="16">
        <v>455</v>
      </c>
      <c r="E65" s="17">
        <v>490</v>
      </c>
      <c r="F65" s="18">
        <f t="shared" si="11"/>
        <v>7.1428571428571423</v>
      </c>
      <c r="G65" s="19">
        <f t="shared" si="11"/>
        <v>92.857142857142861</v>
      </c>
      <c r="H65" s="56"/>
      <c r="K65" s="55"/>
      <c r="L65" s="55"/>
      <c r="M65" s="55"/>
    </row>
    <row r="66" spans="2:13">
      <c r="B66" s="4"/>
      <c r="C66" s="176" t="s">
        <v>9</v>
      </c>
      <c r="D66" s="177"/>
      <c r="E66" s="177"/>
      <c r="F66" s="177"/>
      <c r="G66" s="178"/>
      <c r="H66" s="56"/>
      <c r="K66" s="55"/>
      <c r="L66" s="55"/>
      <c r="M66" s="55"/>
    </row>
    <row r="67" spans="2:13">
      <c r="B67" s="4" t="s">
        <v>14</v>
      </c>
      <c r="C67" s="27">
        <v>82</v>
      </c>
      <c r="D67" s="47">
        <v>436</v>
      </c>
      <c r="E67" s="28">
        <v>518</v>
      </c>
      <c r="F67" s="19">
        <f t="shared" ref="F67:G70" si="12">C67/$E67*100</f>
        <v>15.83011583011583</v>
      </c>
      <c r="G67" s="19">
        <f t="shared" si="12"/>
        <v>84.16988416988417</v>
      </c>
      <c r="H67" s="56"/>
      <c r="K67" s="55"/>
      <c r="L67" s="55"/>
      <c r="M67" s="55"/>
    </row>
    <row r="68" spans="2:13">
      <c r="B68" s="4" t="s">
        <v>15</v>
      </c>
      <c r="C68" s="15">
        <v>44</v>
      </c>
      <c r="D68" s="16">
        <v>719</v>
      </c>
      <c r="E68" s="17">
        <v>763</v>
      </c>
      <c r="F68" s="18">
        <f t="shared" si="12"/>
        <v>5.7667103538663174</v>
      </c>
      <c r="G68" s="19">
        <f t="shared" si="12"/>
        <v>94.233289646133684</v>
      </c>
      <c r="H68" s="56"/>
      <c r="K68" s="55"/>
      <c r="L68" s="55"/>
      <c r="M68" s="55"/>
    </row>
    <row r="69" spans="2:13">
      <c r="B69" s="4" t="s">
        <v>16</v>
      </c>
      <c r="C69" s="15">
        <v>63</v>
      </c>
      <c r="D69" s="16">
        <v>1728</v>
      </c>
      <c r="E69" s="17">
        <v>1791</v>
      </c>
      <c r="F69" s="18">
        <f t="shared" si="12"/>
        <v>3.5175879396984926</v>
      </c>
      <c r="G69" s="19">
        <f t="shared" si="12"/>
        <v>96.482412060301499</v>
      </c>
      <c r="H69" s="56"/>
      <c r="K69" s="55"/>
      <c r="L69" s="55"/>
      <c r="M69" s="55"/>
    </row>
    <row r="70" spans="2:13">
      <c r="B70" s="5" t="s">
        <v>43</v>
      </c>
      <c r="C70" s="20">
        <v>189</v>
      </c>
      <c r="D70" s="21">
        <v>2883</v>
      </c>
      <c r="E70" s="22">
        <v>3072</v>
      </c>
      <c r="F70" s="23">
        <f t="shared" si="12"/>
        <v>6.15234375</v>
      </c>
      <c r="G70" s="23">
        <f t="shared" si="12"/>
        <v>93.84765625</v>
      </c>
      <c r="H70" s="56"/>
      <c r="K70" s="55"/>
      <c r="L70" s="55"/>
      <c r="M70" s="55"/>
    </row>
    <row r="71" spans="2:13">
      <c r="B71" s="4"/>
      <c r="C71" s="170" t="s">
        <v>31</v>
      </c>
      <c r="D71" s="171"/>
      <c r="E71" s="171"/>
      <c r="F71" s="171"/>
      <c r="G71" s="172"/>
      <c r="H71" s="56"/>
      <c r="K71" s="55"/>
      <c r="L71" s="55"/>
      <c r="M71" s="55"/>
    </row>
    <row r="72" spans="2:13">
      <c r="B72" s="7" t="s">
        <v>14</v>
      </c>
      <c r="C72" s="27">
        <v>33</v>
      </c>
      <c r="D72" s="32">
        <v>416</v>
      </c>
      <c r="E72" s="34">
        <v>449</v>
      </c>
      <c r="F72" s="35">
        <f t="shared" ref="F72:G75" si="13">C72/$E72*100</f>
        <v>7.3496659242761693</v>
      </c>
      <c r="G72" s="18">
        <f t="shared" si="13"/>
        <v>92.650334075723833</v>
      </c>
      <c r="H72" s="56"/>
      <c r="K72" s="55"/>
      <c r="L72" s="55"/>
      <c r="M72" s="55"/>
    </row>
    <row r="73" spans="2:13">
      <c r="B73" s="7" t="s">
        <v>15</v>
      </c>
      <c r="C73" s="27">
        <v>23</v>
      </c>
      <c r="D73" s="36">
        <v>501</v>
      </c>
      <c r="E73" s="17">
        <v>524</v>
      </c>
      <c r="F73" s="18">
        <f t="shared" si="13"/>
        <v>4.3893129770992365</v>
      </c>
      <c r="G73" s="19">
        <f t="shared" si="13"/>
        <v>95.610687022900763</v>
      </c>
      <c r="H73" s="56"/>
      <c r="K73" s="55"/>
      <c r="L73" s="55"/>
      <c r="M73" s="55"/>
    </row>
    <row r="74" spans="2:13">
      <c r="B74" s="4" t="s">
        <v>16</v>
      </c>
      <c r="C74" s="15">
        <v>22</v>
      </c>
      <c r="D74" s="16">
        <v>817</v>
      </c>
      <c r="E74" s="17">
        <v>839</v>
      </c>
      <c r="F74" s="18">
        <f t="shared" si="13"/>
        <v>2.6221692491060788</v>
      </c>
      <c r="G74" s="19">
        <f t="shared" si="13"/>
        <v>97.377830750893921</v>
      </c>
      <c r="H74" s="56"/>
      <c r="K74" s="55"/>
      <c r="L74" s="55"/>
      <c r="M74" s="55"/>
    </row>
    <row r="75" spans="2:13">
      <c r="B75" s="5" t="s">
        <v>43</v>
      </c>
      <c r="C75" s="20">
        <v>78</v>
      </c>
      <c r="D75" s="21">
        <v>1734</v>
      </c>
      <c r="E75" s="22">
        <v>1812</v>
      </c>
      <c r="F75" s="23">
        <f t="shared" si="13"/>
        <v>4.3046357615894042</v>
      </c>
      <c r="G75" s="19">
        <f t="shared" si="13"/>
        <v>95.69536423841059</v>
      </c>
      <c r="H75" s="56"/>
      <c r="K75" s="55"/>
      <c r="L75" s="55"/>
      <c r="M75" s="55"/>
    </row>
    <row r="76" spans="2:13">
      <c r="B76" s="8"/>
      <c r="C76" s="173" t="s">
        <v>32</v>
      </c>
      <c r="D76" s="174"/>
      <c r="E76" s="174"/>
      <c r="F76" s="174"/>
      <c r="G76" s="175"/>
      <c r="H76" s="56"/>
      <c r="K76" s="55"/>
      <c r="L76" s="55"/>
      <c r="M76" s="55"/>
    </row>
    <row r="77" spans="2:13">
      <c r="B77" s="9" t="s">
        <v>14</v>
      </c>
      <c r="C77" s="37">
        <v>97</v>
      </c>
      <c r="D77" s="38">
        <v>544</v>
      </c>
      <c r="E77" s="39">
        <v>641</v>
      </c>
      <c r="F77" s="18">
        <f t="shared" ref="F77:G80" si="14">C77/$E77*100</f>
        <v>15.132605304212168</v>
      </c>
      <c r="G77" s="19">
        <f t="shared" si="14"/>
        <v>84.867394695787837</v>
      </c>
      <c r="H77" s="56"/>
      <c r="K77" s="55"/>
      <c r="L77" s="55"/>
      <c r="M77" s="55"/>
    </row>
    <row r="78" spans="2:13">
      <c r="B78" s="4" t="s">
        <v>15</v>
      </c>
      <c r="C78" s="15">
        <v>22</v>
      </c>
      <c r="D78" s="16">
        <v>524</v>
      </c>
      <c r="E78" s="17">
        <v>546</v>
      </c>
      <c r="F78" s="18">
        <f t="shared" si="14"/>
        <v>4.0293040293040292</v>
      </c>
      <c r="G78" s="19">
        <f t="shared" si="14"/>
        <v>95.970695970695971</v>
      </c>
      <c r="H78" s="56"/>
      <c r="K78" s="55"/>
      <c r="L78" s="55"/>
      <c r="M78" s="55"/>
    </row>
    <row r="79" spans="2:13">
      <c r="B79" s="4" t="s">
        <v>16</v>
      </c>
      <c r="C79" s="15">
        <v>15</v>
      </c>
      <c r="D79" s="16">
        <v>633</v>
      </c>
      <c r="E79" s="17">
        <v>648</v>
      </c>
      <c r="F79" s="18">
        <f t="shared" si="14"/>
        <v>2.3148148148148149</v>
      </c>
      <c r="G79" s="19">
        <f t="shared" si="14"/>
        <v>97.68518518518519</v>
      </c>
      <c r="H79" s="56"/>
      <c r="K79" s="55"/>
      <c r="L79" s="55"/>
      <c r="M79" s="55"/>
    </row>
    <row r="80" spans="2:13">
      <c r="B80" s="5" t="s">
        <v>43</v>
      </c>
      <c r="C80" s="20">
        <v>134</v>
      </c>
      <c r="D80" s="21">
        <v>1701</v>
      </c>
      <c r="E80" s="22">
        <v>1835</v>
      </c>
      <c r="F80" s="23">
        <f t="shared" si="14"/>
        <v>7.3024523160762937</v>
      </c>
      <c r="G80" s="19">
        <f t="shared" si="14"/>
        <v>92.697547683923716</v>
      </c>
      <c r="H80" s="56"/>
      <c r="K80" s="55"/>
      <c r="L80" s="55"/>
      <c r="M80" s="55"/>
    </row>
    <row r="81" spans="2:13">
      <c r="B81" s="6"/>
      <c r="C81" s="176" t="s">
        <v>23</v>
      </c>
      <c r="D81" s="177"/>
      <c r="E81" s="177"/>
      <c r="F81" s="177"/>
      <c r="G81" s="178"/>
      <c r="H81" s="56"/>
      <c r="K81" s="55"/>
      <c r="L81" s="55"/>
      <c r="M81" s="55"/>
    </row>
    <row r="82" spans="2:13">
      <c r="B82" s="4" t="s">
        <v>14</v>
      </c>
      <c r="C82" s="15">
        <v>7</v>
      </c>
      <c r="D82" s="16">
        <v>475</v>
      </c>
      <c r="E82" s="17">
        <v>482</v>
      </c>
      <c r="F82" s="18">
        <f>C82/$E82*100</f>
        <v>1.4522821576763485</v>
      </c>
      <c r="G82" s="18">
        <f>D82/$E82*100</f>
        <v>98.547717842323664</v>
      </c>
      <c r="H82" s="56"/>
      <c r="K82" s="55"/>
      <c r="L82" s="55"/>
      <c r="M82" s="55"/>
    </row>
    <row r="83" spans="2:13">
      <c r="B83" s="4" t="s">
        <v>15</v>
      </c>
      <c r="C83" s="15">
        <v>5</v>
      </c>
      <c r="D83" s="16">
        <v>424</v>
      </c>
      <c r="E83" s="17">
        <v>429</v>
      </c>
      <c r="F83" s="18">
        <f t="shared" ref="F83:G85" si="15">C83/$E83*100</f>
        <v>1.1655011655011656</v>
      </c>
      <c r="G83" s="18">
        <f t="shared" si="15"/>
        <v>98.834498834498831</v>
      </c>
      <c r="H83" s="56"/>
      <c r="K83" s="55"/>
      <c r="L83" s="55"/>
      <c r="M83" s="55"/>
    </row>
    <row r="84" spans="2:13">
      <c r="B84" s="4" t="s">
        <v>16</v>
      </c>
      <c r="C84" s="15">
        <v>4</v>
      </c>
      <c r="D84" s="16">
        <v>427</v>
      </c>
      <c r="E84" s="17">
        <v>431</v>
      </c>
      <c r="F84" s="18">
        <f t="shared" si="15"/>
        <v>0.92807424593967514</v>
      </c>
      <c r="G84" s="18">
        <f t="shared" si="15"/>
        <v>99.071925754060317</v>
      </c>
      <c r="H84" s="56"/>
      <c r="K84" s="55"/>
      <c r="L84" s="55"/>
      <c r="M84" s="55"/>
    </row>
    <row r="85" spans="2:13">
      <c r="B85" s="5" t="s">
        <v>43</v>
      </c>
      <c r="C85" s="20">
        <v>16</v>
      </c>
      <c r="D85" s="21">
        <v>1326</v>
      </c>
      <c r="E85" s="22">
        <v>1342</v>
      </c>
      <c r="F85" s="23">
        <f t="shared" si="15"/>
        <v>1.1922503725782414</v>
      </c>
      <c r="G85" s="19">
        <f t="shared" si="15"/>
        <v>98.807749627421757</v>
      </c>
      <c r="H85" s="56"/>
      <c r="K85" s="55"/>
      <c r="L85" s="55"/>
      <c r="M85" s="55"/>
    </row>
    <row r="86" spans="2:13">
      <c r="B86" s="6"/>
      <c r="C86" s="179" t="s">
        <v>26</v>
      </c>
      <c r="D86" s="180"/>
      <c r="E86" s="180"/>
      <c r="F86" s="180"/>
      <c r="G86" s="181"/>
      <c r="H86" s="56"/>
      <c r="I86" s="50"/>
      <c r="J86" s="50"/>
      <c r="K86" s="55"/>
      <c r="L86" s="55"/>
      <c r="M86" s="55"/>
    </row>
    <row r="87" spans="2:13">
      <c r="B87" s="4" t="s">
        <v>14</v>
      </c>
      <c r="C87" s="27">
        <f>SUM(C82,C72,C67,C42,C22,C17)</f>
        <v>709</v>
      </c>
      <c r="D87" s="27">
        <f t="shared" ref="C87:D90" si="16">SUM(D82,D72,D67,D42,D22,D17)</f>
        <v>2979</v>
      </c>
      <c r="E87" s="27">
        <f>SUM(C87:D87)</f>
        <v>3688</v>
      </c>
      <c r="F87" s="18">
        <f t="shared" ref="F87:G90" si="17">C87/$E87*100</f>
        <v>19.224511930585685</v>
      </c>
      <c r="G87" s="19">
        <f t="shared" si="17"/>
        <v>80.775488069414308</v>
      </c>
      <c r="H87" s="56"/>
      <c r="I87" s="50"/>
      <c r="J87" s="50"/>
      <c r="K87" s="55"/>
      <c r="L87" s="55"/>
      <c r="M87" s="55"/>
    </row>
    <row r="88" spans="2:13">
      <c r="B88" s="4" t="s">
        <v>15</v>
      </c>
      <c r="C88" s="27">
        <f t="shared" si="16"/>
        <v>157</v>
      </c>
      <c r="D88" s="27">
        <f t="shared" si="16"/>
        <v>2825</v>
      </c>
      <c r="E88" s="27">
        <f>SUM(C88:D88)</f>
        <v>2982</v>
      </c>
      <c r="F88" s="18">
        <f t="shared" si="17"/>
        <v>5.2649228705566733</v>
      </c>
      <c r="G88" s="19">
        <f t="shared" si="17"/>
        <v>94.735077129443326</v>
      </c>
      <c r="H88" s="56"/>
      <c r="I88" s="50"/>
      <c r="J88" s="50"/>
      <c r="K88" s="55"/>
      <c r="L88" s="55"/>
      <c r="M88" s="55"/>
    </row>
    <row r="89" spans="2:13">
      <c r="B89" s="4" t="s">
        <v>16</v>
      </c>
      <c r="C89" s="27">
        <f t="shared" si="16"/>
        <v>199</v>
      </c>
      <c r="D89" s="27">
        <f t="shared" si="16"/>
        <v>5271</v>
      </c>
      <c r="E89" s="27">
        <f>SUM(C89:D89)</f>
        <v>5470</v>
      </c>
      <c r="F89" s="18">
        <f>C89/$E89*100</f>
        <v>3.6380255941499087</v>
      </c>
      <c r="G89" s="19">
        <f t="shared" si="17"/>
        <v>96.361974405850091</v>
      </c>
      <c r="H89" s="56"/>
      <c r="I89" s="50"/>
      <c r="J89" s="50"/>
      <c r="K89" s="55"/>
      <c r="L89" s="55"/>
      <c r="M89" s="55"/>
    </row>
    <row r="90" spans="2:13">
      <c r="B90" s="5" t="s">
        <v>43</v>
      </c>
      <c r="C90" s="27">
        <f>SUM(C85,C75,C70,C45,C25,C20)</f>
        <v>1065</v>
      </c>
      <c r="D90" s="27">
        <f t="shared" si="16"/>
        <v>11075</v>
      </c>
      <c r="E90" s="27">
        <f>SUM(C90:D90)</f>
        <v>12140</v>
      </c>
      <c r="F90" s="23">
        <f t="shared" si="17"/>
        <v>8.7726523887973649</v>
      </c>
      <c r="G90" s="19">
        <f t="shared" si="17"/>
        <v>91.227347611202632</v>
      </c>
      <c r="H90" s="56"/>
      <c r="I90" s="50"/>
      <c r="J90" s="50"/>
      <c r="K90" s="55"/>
      <c r="L90" s="55"/>
      <c r="M90" s="55"/>
    </row>
    <row r="91" spans="2:13">
      <c r="B91" s="6"/>
      <c r="C91" s="179" t="s">
        <v>71</v>
      </c>
      <c r="D91" s="180"/>
      <c r="E91" s="180"/>
      <c r="F91" s="180"/>
      <c r="G91" s="181"/>
      <c r="H91" s="56"/>
      <c r="K91" s="55"/>
      <c r="L91" s="55"/>
      <c r="M91" s="55"/>
    </row>
    <row r="92" spans="2:13">
      <c r="B92" s="4" t="s">
        <v>14</v>
      </c>
      <c r="C92" s="31">
        <f>SUM(C7,C12,C27,C32,C37,C47,C52,C57,C62,C77)</f>
        <v>2341</v>
      </c>
      <c r="D92" s="31">
        <f>SUM(D7,D12,D27,D32,D37,D47,D52,D57,D62,D77)</f>
        <v>15357</v>
      </c>
      <c r="E92" s="31">
        <f>SUM(C92:D92)</f>
        <v>17698</v>
      </c>
      <c r="F92" s="18">
        <f t="shared" ref="F92:G95" si="18">C92/$E92*100</f>
        <v>13.227483331449882</v>
      </c>
      <c r="G92" s="19">
        <f t="shared" si="18"/>
        <v>86.772516668550111</v>
      </c>
      <c r="H92" s="56"/>
      <c r="K92" s="55"/>
      <c r="L92" s="55"/>
      <c r="M92" s="55"/>
    </row>
    <row r="93" spans="2:13">
      <c r="B93" s="4" t="s">
        <v>15</v>
      </c>
      <c r="C93" s="31">
        <f t="shared" ref="C93:D95" si="19">SUM(C8,C13,C28,C33,C38,C48,C53,C58,C63,C78)</f>
        <v>722</v>
      </c>
      <c r="D93" s="31">
        <f t="shared" si="19"/>
        <v>15044</v>
      </c>
      <c r="E93" s="31">
        <f t="shared" ref="E93:E95" si="20">SUM(C93:D93)</f>
        <v>15766</v>
      </c>
      <c r="F93" s="18">
        <f t="shared" si="18"/>
        <v>4.5794748192312573</v>
      </c>
      <c r="G93" s="19">
        <f t="shared" si="18"/>
        <v>95.420525180768749</v>
      </c>
      <c r="H93" s="56"/>
      <c r="K93" s="55"/>
      <c r="L93" s="55"/>
      <c r="M93" s="55"/>
    </row>
    <row r="94" spans="2:13">
      <c r="B94" s="4" t="s">
        <v>16</v>
      </c>
      <c r="C94" s="31">
        <f t="shared" si="19"/>
        <v>439</v>
      </c>
      <c r="D94" s="31">
        <f t="shared" si="19"/>
        <v>13280</v>
      </c>
      <c r="E94" s="31">
        <f t="shared" si="20"/>
        <v>13719</v>
      </c>
      <c r="F94" s="18">
        <f t="shared" si="18"/>
        <v>3.1999416867118593</v>
      </c>
      <c r="G94" s="19">
        <f t="shared" si="18"/>
        <v>96.800058313288133</v>
      </c>
      <c r="H94" s="56"/>
      <c r="K94" s="55"/>
      <c r="L94" s="55"/>
      <c r="M94" s="55"/>
    </row>
    <row r="95" spans="2:13">
      <c r="B95" s="5" t="s">
        <v>43</v>
      </c>
      <c r="C95" s="31">
        <f t="shared" si="19"/>
        <v>3502</v>
      </c>
      <c r="D95" s="31">
        <f t="shared" si="19"/>
        <v>43681</v>
      </c>
      <c r="E95" s="31">
        <f t="shared" si="20"/>
        <v>47183</v>
      </c>
      <c r="F95" s="18">
        <f t="shared" si="18"/>
        <v>7.4221647627323399</v>
      </c>
      <c r="G95" s="18">
        <f t="shared" si="18"/>
        <v>92.577835237267664</v>
      </c>
      <c r="H95" s="56"/>
      <c r="K95" s="55"/>
      <c r="L95" s="55"/>
      <c r="M95" s="55"/>
    </row>
    <row r="96" spans="2:13">
      <c r="B96" s="7"/>
      <c r="C96" s="182" t="s">
        <v>24</v>
      </c>
      <c r="D96" s="183"/>
      <c r="E96" s="183"/>
      <c r="F96" s="183"/>
      <c r="G96" s="184"/>
      <c r="H96" s="56"/>
      <c r="K96" s="55"/>
      <c r="L96" s="55"/>
      <c r="M96" s="55"/>
    </row>
    <row r="97" spans="2:13">
      <c r="B97" s="4" t="s">
        <v>14</v>
      </c>
      <c r="C97" s="31">
        <v>3050</v>
      </c>
      <c r="D97" s="31">
        <v>18336</v>
      </c>
      <c r="E97" s="31">
        <v>21386</v>
      </c>
      <c r="F97" s="42">
        <f t="shared" ref="F97:G100" si="21">C97/$E97*100</f>
        <v>14.26166651080146</v>
      </c>
      <c r="G97" s="43">
        <f t="shared" si="21"/>
        <v>85.738333489198538</v>
      </c>
      <c r="H97" s="56"/>
      <c r="K97" s="55"/>
      <c r="L97" s="55"/>
      <c r="M97" s="55"/>
    </row>
    <row r="98" spans="2:13">
      <c r="B98" s="4" t="s">
        <v>15</v>
      </c>
      <c r="C98" s="31">
        <v>879</v>
      </c>
      <c r="D98" s="31">
        <v>17869</v>
      </c>
      <c r="E98" s="31">
        <v>18748</v>
      </c>
      <c r="F98" s="42">
        <f t="shared" si="21"/>
        <v>4.6885001066780463</v>
      </c>
      <c r="G98" s="43">
        <f t="shared" si="21"/>
        <v>95.311499893321951</v>
      </c>
      <c r="H98" s="56"/>
      <c r="K98" s="55"/>
      <c r="L98" s="55"/>
      <c r="M98" s="55"/>
    </row>
    <row r="99" spans="2:13">
      <c r="B99" s="4" t="s">
        <v>16</v>
      </c>
      <c r="C99" s="31">
        <v>638</v>
      </c>
      <c r="D99" s="31">
        <v>18551</v>
      </c>
      <c r="E99" s="31">
        <v>19189</v>
      </c>
      <c r="F99" s="42">
        <f t="shared" si="21"/>
        <v>3.3248215123247693</v>
      </c>
      <c r="G99" s="43">
        <f t="shared" si="21"/>
        <v>96.675178487675225</v>
      </c>
      <c r="H99" s="56"/>
      <c r="K99" s="55"/>
      <c r="L99" s="55"/>
      <c r="M99" s="55"/>
    </row>
    <row r="100" spans="2:13">
      <c r="B100" s="5" t="s">
        <v>43</v>
      </c>
      <c r="C100" s="40">
        <v>4567</v>
      </c>
      <c r="D100" s="40">
        <v>54756</v>
      </c>
      <c r="E100" s="40">
        <v>59323</v>
      </c>
      <c r="F100" s="45">
        <f t="shared" si="21"/>
        <v>7.6985317667683697</v>
      </c>
      <c r="G100" s="45">
        <f t="shared" si="21"/>
        <v>92.301468233231631</v>
      </c>
      <c r="H100" s="56"/>
      <c r="K100" s="55"/>
      <c r="L100" s="55"/>
      <c r="M100" s="55"/>
    </row>
    <row r="101" spans="2:13" ht="49.5" customHeight="1">
      <c r="B101" s="169" t="s">
        <v>20</v>
      </c>
      <c r="C101" s="169"/>
      <c r="D101" s="169"/>
      <c r="E101" s="169"/>
      <c r="F101" s="169"/>
      <c r="G101" s="169"/>
    </row>
    <row r="102" spans="2:13" ht="45" customHeight="1">
      <c r="B102" s="169" t="s">
        <v>76</v>
      </c>
      <c r="C102" s="169"/>
      <c r="D102" s="169"/>
      <c r="E102" s="169"/>
      <c r="F102" s="169"/>
      <c r="G102" s="169"/>
    </row>
  </sheetData>
  <mergeCells count="26">
    <mergeCell ref="C6:G6"/>
    <mergeCell ref="B2:G2"/>
    <mergeCell ref="B3:B5"/>
    <mergeCell ref="C3:G3"/>
    <mergeCell ref="C5:E5"/>
    <mergeCell ref="F5:G5"/>
    <mergeCell ref="C66:G66"/>
    <mergeCell ref="C11:G11"/>
    <mergeCell ref="C16:G16"/>
    <mergeCell ref="C21:G21"/>
    <mergeCell ref="C26:G26"/>
    <mergeCell ref="C31:G31"/>
    <mergeCell ref="C36:G36"/>
    <mergeCell ref="C41:G41"/>
    <mergeCell ref="C46:G46"/>
    <mergeCell ref="C51:G51"/>
    <mergeCell ref="C56:G56"/>
    <mergeCell ref="C61:G61"/>
    <mergeCell ref="B101:G101"/>
    <mergeCell ref="B102:G102"/>
    <mergeCell ref="C71:G71"/>
    <mergeCell ref="C76:G76"/>
    <mergeCell ref="C81:G81"/>
    <mergeCell ref="C86:G86"/>
    <mergeCell ref="C91:G91"/>
    <mergeCell ref="C96:G9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47703-76AA-48CF-8D2D-2475D9945993}">
  <dimension ref="B2:Q114"/>
  <sheetViews>
    <sheetView workbookViewId="0">
      <selection activeCell="B2" sqref="B2:G2"/>
    </sheetView>
  </sheetViews>
  <sheetFormatPr baseColWidth="10" defaultColWidth="9.09765625" defaultRowHeight="15.6"/>
  <cols>
    <col min="2" max="2" width="14.8984375" customWidth="1"/>
    <col min="3" max="3" width="16" customWidth="1"/>
    <col min="4" max="4" width="15.69921875" customWidth="1"/>
    <col min="5" max="5" width="15.19921875" customWidth="1"/>
    <col min="6" max="6" width="15.69921875" customWidth="1"/>
    <col min="7" max="7" width="16.09765625" customWidth="1"/>
    <col min="8" max="17" width="15.19921875" customWidth="1"/>
    <col min="18" max="20" width="12.59765625" customWidth="1"/>
  </cols>
  <sheetData>
    <row r="2" spans="2:17" ht="31.2" customHeight="1">
      <c r="B2" s="185" t="s">
        <v>77</v>
      </c>
      <c r="C2" s="185"/>
      <c r="D2" s="185"/>
      <c r="E2" s="185"/>
      <c r="F2" s="185"/>
      <c r="G2" s="185"/>
      <c r="H2" s="2"/>
      <c r="I2" s="2"/>
      <c r="J2" s="2"/>
      <c r="K2" s="2"/>
      <c r="L2" s="2"/>
      <c r="M2" s="2"/>
      <c r="N2" s="2"/>
      <c r="O2" s="2"/>
      <c r="P2" s="2"/>
      <c r="Q2" s="2"/>
    </row>
    <row r="3" spans="2:17" ht="15.45" customHeight="1">
      <c r="B3" s="186" t="s">
        <v>41</v>
      </c>
      <c r="C3" s="189" t="s">
        <v>58</v>
      </c>
      <c r="D3" s="190"/>
      <c r="E3" s="190"/>
      <c r="F3" s="190"/>
      <c r="G3" s="191"/>
      <c r="H3" s="55"/>
      <c r="I3" s="55"/>
      <c r="J3" s="55"/>
      <c r="K3" s="55"/>
      <c r="L3" s="55"/>
      <c r="M3" s="55"/>
    </row>
    <row r="4" spans="2:17" ht="48" customHeight="1">
      <c r="B4" s="187"/>
      <c r="C4" s="10" t="s">
        <v>11</v>
      </c>
      <c r="D4" s="11" t="s">
        <v>12</v>
      </c>
      <c r="E4" s="12" t="s">
        <v>42</v>
      </c>
      <c r="F4" s="13" t="s">
        <v>11</v>
      </c>
      <c r="G4" s="14" t="s">
        <v>12</v>
      </c>
      <c r="H4" s="55"/>
      <c r="I4" s="55"/>
      <c r="J4" s="55"/>
      <c r="K4" s="55"/>
      <c r="L4" s="55"/>
      <c r="M4" s="55"/>
    </row>
    <row r="5" spans="2:17" ht="19.2" customHeight="1">
      <c r="B5" s="188"/>
      <c r="C5" s="192" t="s">
        <v>0</v>
      </c>
      <c r="D5" s="193"/>
      <c r="E5" s="194"/>
      <c r="F5" s="195" t="s">
        <v>10</v>
      </c>
      <c r="G5" s="196"/>
      <c r="H5" s="55"/>
      <c r="I5" s="55"/>
      <c r="J5" s="55"/>
      <c r="K5" s="55"/>
      <c r="L5" s="55"/>
      <c r="M5" s="55"/>
    </row>
    <row r="6" spans="2:17">
      <c r="B6" s="3"/>
      <c r="C6" s="176" t="s">
        <v>37</v>
      </c>
      <c r="D6" s="177"/>
      <c r="E6" s="177"/>
      <c r="F6" s="177"/>
      <c r="G6" s="178"/>
    </row>
    <row r="7" spans="2:17">
      <c r="B7" s="4" t="s">
        <v>14</v>
      </c>
      <c r="C7" s="15">
        <v>272</v>
      </c>
      <c r="D7" s="16">
        <v>4374</v>
      </c>
      <c r="E7" s="17">
        <v>4646</v>
      </c>
      <c r="F7" s="18">
        <f t="shared" ref="F7:G7" si="0">C7/$E7*100</f>
        <v>5.8544984933275934</v>
      </c>
      <c r="G7" s="18">
        <f t="shared" si="0"/>
        <v>94.145501506672403</v>
      </c>
      <c r="H7" s="56"/>
      <c r="I7" s="55"/>
      <c r="J7" s="55"/>
      <c r="K7" s="55"/>
      <c r="L7" s="55"/>
      <c r="M7" s="55"/>
    </row>
    <row r="8" spans="2:17">
      <c r="B8" s="4" t="s">
        <v>15</v>
      </c>
      <c r="C8" s="15" t="s">
        <v>28</v>
      </c>
      <c r="D8" s="16" t="s">
        <v>28</v>
      </c>
      <c r="E8" s="17">
        <v>3002</v>
      </c>
      <c r="F8" s="18" t="s">
        <v>28</v>
      </c>
      <c r="G8" s="18" t="s">
        <v>28</v>
      </c>
      <c r="H8" s="56"/>
      <c r="I8" s="55"/>
      <c r="J8" s="55"/>
      <c r="K8" s="55"/>
      <c r="L8" s="55"/>
      <c r="M8" s="55"/>
    </row>
    <row r="9" spans="2:17">
      <c r="B9" s="4" t="s">
        <v>16</v>
      </c>
      <c r="C9" s="15" t="s">
        <v>28</v>
      </c>
      <c r="D9" s="16" t="s">
        <v>28</v>
      </c>
      <c r="E9" s="17">
        <v>1597</v>
      </c>
      <c r="F9" s="18" t="s">
        <v>28</v>
      </c>
      <c r="G9" s="18" t="s">
        <v>28</v>
      </c>
      <c r="H9" s="56"/>
      <c r="I9" s="55"/>
      <c r="J9" s="55"/>
      <c r="K9" s="55"/>
      <c r="L9" s="55"/>
      <c r="M9" s="55"/>
    </row>
    <row r="10" spans="2:17">
      <c r="B10" s="5" t="s">
        <v>43</v>
      </c>
      <c r="C10" s="20">
        <v>387</v>
      </c>
      <c r="D10" s="21">
        <v>8858</v>
      </c>
      <c r="E10" s="22">
        <v>9245</v>
      </c>
      <c r="F10" s="23">
        <f>C10/$E10*100</f>
        <v>4.1860465116279073</v>
      </c>
      <c r="G10" s="23">
        <f>D10/$E10*100</f>
        <v>95.813953488372093</v>
      </c>
      <c r="H10" s="56"/>
      <c r="I10" s="55"/>
      <c r="J10" s="55"/>
      <c r="K10" s="55"/>
      <c r="L10" s="55"/>
      <c r="M10" s="55"/>
    </row>
    <row r="11" spans="2:17">
      <c r="B11" s="6"/>
      <c r="C11" s="176" t="s">
        <v>1</v>
      </c>
      <c r="D11" s="177"/>
      <c r="E11" s="177"/>
      <c r="F11" s="177"/>
      <c r="G11" s="178"/>
      <c r="H11" s="56"/>
      <c r="K11" s="55"/>
      <c r="L11" s="55"/>
      <c r="M11" s="55"/>
    </row>
    <row r="12" spans="2:17">
      <c r="B12" s="4" t="s">
        <v>14</v>
      </c>
      <c r="C12" s="15">
        <v>303</v>
      </c>
      <c r="D12" s="16">
        <v>3091</v>
      </c>
      <c r="E12" s="17">
        <v>3394</v>
      </c>
      <c r="F12" s="18">
        <f>C12/$E12*100</f>
        <v>8.9275191514437253</v>
      </c>
      <c r="G12" s="19">
        <f t="shared" ref="G12:G15" si="1">D12/$E12*100</f>
        <v>91.072480848556282</v>
      </c>
      <c r="H12" s="56"/>
      <c r="I12" s="55"/>
      <c r="J12" s="55"/>
      <c r="K12" s="55"/>
      <c r="L12" s="55"/>
      <c r="M12" s="55"/>
    </row>
    <row r="13" spans="2:17">
      <c r="B13" s="4" t="s">
        <v>15</v>
      </c>
      <c r="C13" s="15" t="s">
        <v>28</v>
      </c>
      <c r="D13" s="16" t="s">
        <v>28</v>
      </c>
      <c r="E13" s="17">
        <v>2875</v>
      </c>
      <c r="F13" s="18" t="s">
        <v>28</v>
      </c>
      <c r="G13" s="19" t="s">
        <v>28</v>
      </c>
      <c r="H13" s="56"/>
      <c r="I13" s="55"/>
      <c r="J13" s="55"/>
      <c r="K13" s="55"/>
      <c r="L13" s="55"/>
      <c r="M13" s="55"/>
    </row>
    <row r="14" spans="2:17">
      <c r="B14" s="4" t="s">
        <v>16</v>
      </c>
      <c r="C14" s="15" t="s">
        <v>28</v>
      </c>
      <c r="D14" s="16" t="s">
        <v>28</v>
      </c>
      <c r="E14" s="17">
        <v>2924</v>
      </c>
      <c r="F14" s="18" t="s">
        <v>28</v>
      </c>
      <c r="G14" s="19" t="s">
        <v>28</v>
      </c>
      <c r="H14" s="56"/>
      <c r="I14" s="55"/>
      <c r="J14" s="55"/>
      <c r="K14" s="55"/>
      <c r="L14" s="55"/>
      <c r="M14" s="55"/>
    </row>
    <row r="15" spans="2:17">
      <c r="B15" s="5" t="s">
        <v>43</v>
      </c>
      <c r="C15" s="20">
        <v>408</v>
      </c>
      <c r="D15" s="21">
        <v>8785</v>
      </c>
      <c r="E15" s="22">
        <v>9193</v>
      </c>
      <c r="F15" s="23">
        <f>C15/$E15*100</f>
        <v>4.4381594691613184</v>
      </c>
      <c r="G15" s="19">
        <f t="shared" si="1"/>
        <v>95.56184053083868</v>
      </c>
      <c r="H15" s="56"/>
      <c r="I15" s="55"/>
      <c r="J15" s="55"/>
      <c r="K15" s="55"/>
      <c r="L15" s="55"/>
      <c r="M15" s="55"/>
    </row>
    <row r="16" spans="2:17">
      <c r="B16" s="6"/>
      <c r="C16" s="177" t="s">
        <v>2</v>
      </c>
      <c r="D16" s="177"/>
      <c r="E16" s="177"/>
      <c r="F16" s="177"/>
      <c r="G16" s="178"/>
      <c r="H16" s="56"/>
      <c r="K16" s="55"/>
      <c r="L16" s="55"/>
      <c r="M16" s="55"/>
    </row>
    <row r="17" spans="2:13">
      <c r="B17" s="7" t="s">
        <v>14</v>
      </c>
      <c r="C17" s="24">
        <v>506</v>
      </c>
      <c r="D17" s="25">
        <v>916</v>
      </c>
      <c r="E17" s="26">
        <v>1422</v>
      </c>
      <c r="F17" s="19">
        <f>C17/$E17*100</f>
        <v>35.583684950773559</v>
      </c>
      <c r="G17" s="19">
        <f t="shared" ref="F17:G20" si="2">D17/$E17*100</f>
        <v>64.416315049226441</v>
      </c>
      <c r="H17" s="56"/>
      <c r="I17" s="55"/>
      <c r="J17" s="55"/>
      <c r="K17" s="55"/>
      <c r="L17" s="55"/>
      <c r="M17" s="55"/>
    </row>
    <row r="18" spans="2:13">
      <c r="B18" s="4" t="s">
        <v>15</v>
      </c>
      <c r="C18" s="15">
        <v>53</v>
      </c>
      <c r="D18" s="16">
        <v>466</v>
      </c>
      <c r="E18" s="17">
        <v>519</v>
      </c>
      <c r="F18" s="19">
        <f t="shared" si="2"/>
        <v>10.211946050096339</v>
      </c>
      <c r="G18" s="19">
        <f t="shared" si="2"/>
        <v>89.788053949903656</v>
      </c>
      <c r="H18" s="56"/>
      <c r="I18" s="55"/>
      <c r="J18" s="55"/>
      <c r="K18" s="55"/>
      <c r="L18" s="55"/>
      <c r="M18" s="55"/>
    </row>
    <row r="19" spans="2:13">
      <c r="B19" s="4" t="s">
        <v>16</v>
      </c>
      <c r="C19" s="15">
        <v>47</v>
      </c>
      <c r="D19" s="16">
        <v>799</v>
      </c>
      <c r="E19" s="17">
        <v>846</v>
      </c>
      <c r="F19" s="18">
        <f t="shared" si="2"/>
        <v>5.5555555555555554</v>
      </c>
      <c r="G19" s="19">
        <f t="shared" si="2"/>
        <v>94.444444444444443</v>
      </c>
      <c r="H19" s="56"/>
      <c r="I19" s="55"/>
      <c r="J19" s="55"/>
      <c r="K19" s="55"/>
      <c r="L19" s="55"/>
      <c r="M19" s="55"/>
    </row>
    <row r="20" spans="2:13">
      <c r="B20" s="5" t="s">
        <v>43</v>
      </c>
      <c r="C20" s="20">
        <v>606</v>
      </c>
      <c r="D20" s="21">
        <v>2181</v>
      </c>
      <c r="E20" s="22">
        <v>2787</v>
      </c>
      <c r="F20" s="23">
        <f t="shared" si="2"/>
        <v>21.743810548977397</v>
      </c>
      <c r="G20" s="19">
        <f t="shared" si="2"/>
        <v>78.256189451022607</v>
      </c>
      <c r="H20" s="56"/>
      <c r="I20" s="55"/>
      <c r="J20" s="55"/>
      <c r="K20" s="55"/>
      <c r="L20" s="55"/>
      <c r="M20" s="55"/>
    </row>
    <row r="21" spans="2:13">
      <c r="B21" s="4"/>
      <c r="C21" s="176" t="s">
        <v>3</v>
      </c>
      <c r="D21" s="177"/>
      <c r="E21" s="177"/>
      <c r="F21" s="177"/>
      <c r="G21" s="178"/>
      <c r="H21" s="56"/>
      <c r="K21" s="55"/>
      <c r="L21" s="55"/>
      <c r="M21" s="55"/>
    </row>
    <row r="22" spans="2:13">
      <c r="B22" s="4" t="s">
        <v>14</v>
      </c>
      <c r="C22" s="15">
        <v>37</v>
      </c>
      <c r="D22" s="16">
        <v>461</v>
      </c>
      <c r="E22" s="17">
        <v>498</v>
      </c>
      <c r="F22" s="18">
        <f t="shared" ref="F22:G25" si="3">C22/$E22*100</f>
        <v>7.4297188755020072</v>
      </c>
      <c r="G22" s="19">
        <f t="shared" si="3"/>
        <v>92.570281124497996</v>
      </c>
      <c r="H22" s="56"/>
      <c r="I22" s="55"/>
      <c r="J22" s="55"/>
      <c r="K22" s="55"/>
      <c r="L22" s="55"/>
      <c r="M22" s="55"/>
    </row>
    <row r="23" spans="2:13">
      <c r="B23" s="4" t="s">
        <v>15</v>
      </c>
      <c r="C23" s="15">
        <v>19</v>
      </c>
      <c r="D23" s="16">
        <v>391</v>
      </c>
      <c r="E23" s="17">
        <v>410</v>
      </c>
      <c r="F23" s="18">
        <f t="shared" si="3"/>
        <v>4.6341463414634143</v>
      </c>
      <c r="G23" s="19">
        <f t="shared" si="3"/>
        <v>95.365853658536579</v>
      </c>
      <c r="H23" s="56"/>
      <c r="I23" s="55"/>
      <c r="J23" s="55"/>
      <c r="K23" s="55"/>
      <c r="L23" s="55"/>
      <c r="M23" s="55"/>
    </row>
    <row r="24" spans="2:13">
      <c r="B24" s="4" t="s">
        <v>16</v>
      </c>
      <c r="C24" s="15">
        <v>28</v>
      </c>
      <c r="D24" s="16">
        <v>662</v>
      </c>
      <c r="E24" s="17">
        <v>690</v>
      </c>
      <c r="F24" s="18">
        <f t="shared" si="3"/>
        <v>4.057971014492753</v>
      </c>
      <c r="G24" s="19">
        <f t="shared" si="3"/>
        <v>95.94202898550725</v>
      </c>
      <c r="H24" s="56"/>
      <c r="I24" s="55"/>
      <c r="J24" s="55"/>
      <c r="K24" s="55"/>
      <c r="L24" s="55"/>
      <c r="M24" s="55"/>
    </row>
    <row r="25" spans="2:13">
      <c r="B25" s="5" t="s">
        <v>43</v>
      </c>
      <c r="C25" s="20">
        <v>84</v>
      </c>
      <c r="D25" s="21">
        <v>1514</v>
      </c>
      <c r="E25" s="22">
        <v>1598</v>
      </c>
      <c r="F25" s="23">
        <f t="shared" si="3"/>
        <v>5.2565707133917394</v>
      </c>
      <c r="G25" s="23">
        <f t="shared" si="3"/>
        <v>94.743429286608261</v>
      </c>
      <c r="H25" s="56"/>
      <c r="I25" s="55"/>
      <c r="J25" s="55"/>
      <c r="K25" s="55"/>
      <c r="L25" s="55"/>
      <c r="M25" s="55"/>
    </row>
    <row r="26" spans="2:13">
      <c r="B26" s="4"/>
      <c r="C26" s="170" t="s">
        <v>27</v>
      </c>
      <c r="D26" s="171"/>
      <c r="E26" s="171"/>
      <c r="F26" s="171"/>
      <c r="G26" s="172"/>
      <c r="H26" s="56"/>
      <c r="K26" s="55"/>
      <c r="L26" s="55"/>
      <c r="M26" s="55"/>
    </row>
    <row r="27" spans="2:13">
      <c r="B27" s="4" t="s">
        <v>14</v>
      </c>
      <c r="C27" s="15" t="s">
        <v>28</v>
      </c>
      <c r="D27" s="16" t="s">
        <v>28</v>
      </c>
      <c r="E27" s="17" t="s">
        <v>28</v>
      </c>
      <c r="F27" s="18" t="s">
        <v>28</v>
      </c>
      <c r="G27" s="19" t="s">
        <v>28</v>
      </c>
      <c r="H27" s="56"/>
      <c r="I27" s="55"/>
      <c r="J27" s="55"/>
      <c r="K27" s="55"/>
      <c r="L27" s="55"/>
      <c r="M27" s="55"/>
    </row>
    <row r="28" spans="2:13">
      <c r="B28" s="4" t="s">
        <v>15</v>
      </c>
      <c r="C28" s="15" t="s">
        <v>28</v>
      </c>
      <c r="D28" s="16" t="s">
        <v>28</v>
      </c>
      <c r="E28" s="17" t="s">
        <v>28</v>
      </c>
      <c r="F28" s="18" t="s">
        <v>28</v>
      </c>
      <c r="G28" s="19" t="s">
        <v>28</v>
      </c>
      <c r="H28" s="56"/>
      <c r="K28" s="55"/>
      <c r="L28" s="55"/>
      <c r="M28" s="55"/>
    </row>
    <row r="29" spans="2:13">
      <c r="B29" s="4" t="s">
        <v>16</v>
      </c>
      <c r="C29" s="15" t="s">
        <v>28</v>
      </c>
      <c r="D29" s="16" t="s">
        <v>28</v>
      </c>
      <c r="E29" s="17" t="s">
        <v>28</v>
      </c>
      <c r="F29" s="18" t="s">
        <v>28</v>
      </c>
      <c r="G29" s="19" t="s">
        <v>28</v>
      </c>
      <c r="H29" s="56"/>
      <c r="K29" s="55"/>
      <c r="L29" s="55"/>
      <c r="M29" s="55"/>
    </row>
    <row r="30" spans="2:13">
      <c r="B30" s="5" t="s">
        <v>43</v>
      </c>
      <c r="C30" s="20" t="s">
        <v>28</v>
      </c>
      <c r="D30" s="21" t="s">
        <v>28</v>
      </c>
      <c r="E30" s="22">
        <v>456</v>
      </c>
      <c r="F30" s="23" t="s">
        <v>28</v>
      </c>
      <c r="G30" s="23" t="s">
        <v>28</v>
      </c>
      <c r="H30" s="56"/>
      <c r="K30" s="55"/>
      <c r="L30" s="55"/>
      <c r="M30" s="55"/>
    </row>
    <row r="31" spans="2:13">
      <c r="B31" s="4"/>
      <c r="C31" s="170" t="s">
        <v>4</v>
      </c>
      <c r="D31" s="171"/>
      <c r="E31" s="171"/>
      <c r="F31" s="171"/>
      <c r="G31" s="172"/>
      <c r="H31" s="56"/>
      <c r="K31" s="55"/>
      <c r="L31" s="55"/>
      <c r="M31" s="55"/>
    </row>
    <row r="32" spans="2:13">
      <c r="B32" s="7" t="s">
        <v>14</v>
      </c>
      <c r="C32" s="27" t="s">
        <v>28</v>
      </c>
      <c r="D32" s="25" t="s">
        <v>28</v>
      </c>
      <c r="E32" s="28" t="s">
        <v>28</v>
      </c>
      <c r="F32" s="19" t="s">
        <v>28</v>
      </c>
      <c r="G32" s="19" t="s">
        <v>28</v>
      </c>
      <c r="H32" s="56"/>
      <c r="K32" s="55"/>
      <c r="L32" s="55"/>
      <c r="M32" s="55"/>
    </row>
    <row r="33" spans="2:13">
      <c r="B33" s="7" t="s">
        <v>15</v>
      </c>
      <c r="C33" s="29" t="s">
        <v>28</v>
      </c>
      <c r="D33" s="30" t="s">
        <v>28</v>
      </c>
      <c r="E33" s="26" t="s">
        <v>28</v>
      </c>
      <c r="F33" s="18" t="s">
        <v>28</v>
      </c>
      <c r="G33" s="19" t="s">
        <v>28</v>
      </c>
      <c r="H33" s="56"/>
      <c r="K33" s="55"/>
      <c r="L33" s="55"/>
      <c r="M33" s="55"/>
    </row>
    <row r="34" spans="2:13">
      <c r="B34" s="4" t="s">
        <v>16</v>
      </c>
      <c r="C34" s="15" t="s">
        <v>28</v>
      </c>
      <c r="D34" s="16" t="s">
        <v>28</v>
      </c>
      <c r="E34" s="17" t="s">
        <v>28</v>
      </c>
      <c r="F34" s="18" t="s">
        <v>28</v>
      </c>
      <c r="G34" s="19" t="s">
        <v>28</v>
      </c>
      <c r="H34" s="56"/>
      <c r="K34" s="55"/>
      <c r="L34" s="55"/>
      <c r="M34" s="55"/>
    </row>
    <row r="35" spans="2:13">
      <c r="B35" s="5" t="s">
        <v>43</v>
      </c>
      <c r="C35" s="15" t="s">
        <v>28</v>
      </c>
      <c r="D35" s="16" t="s">
        <v>28</v>
      </c>
      <c r="E35" s="17">
        <v>1157</v>
      </c>
      <c r="F35" s="18" t="s">
        <v>28</v>
      </c>
      <c r="G35" s="19" t="s">
        <v>28</v>
      </c>
      <c r="H35" s="56"/>
      <c r="K35" s="55"/>
      <c r="L35" s="55"/>
      <c r="M35" s="55"/>
    </row>
    <row r="36" spans="2:13">
      <c r="B36" s="7"/>
      <c r="C36" s="176" t="s">
        <v>5</v>
      </c>
      <c r="D36" s="177"/>
      <c r="E36" s="177"/>
      <c r="F36" s="177"/>
      <c r="G36" s="178"/>
      <c r="H36" s="56"/>
      <c r="K36" s="55"/>
      <c r="L36" s="55"/>
      <c r="M36" s="55"/>
    </row>
    <row r="37" spans="2:13">
      <c r="B37" s="4" t="s">
        <v>14</v>
      </c>
      <c r="C37" s="15">
        <v>285</v>
      </c>
      <c r="D37" s="16">
        <v>1213</v>
      </c>
      <c r="E37" s="17">
        <v>1498</v>
      </c>
      <c r="F37" s="18">
        <f t="shared" ref="F37:G40" si="4">C37/$E37*100</f>
        <v>19.025367156208279</v>
      </c>
      <c r="G37" s="19">
        <f t="shared" si="4"/>
        <v>80.974632843791724</v>
      </c>
      <c r="H37" s="56"/>
      <c r="K37" s="55"/>
      <c r="L37" s="55"/>
      <c r="M37" s="55"/>
    </row>
    <row r="38" spans="2:13">
      <c r="B38" s="4" t="s">
        <v>15</v>
      </c>
      <c r="C38" s="15" t="s">
        <v>28</v>
      </c>
      <c r="D38" s="16" t="s">
        <v>28</v>
      </c>
      <c r="E38" s="17">
        <v>1210</v>
      </c>
      <c r="F38" s="18" t="s">
        <v>28</v>
      </c>
      <c r="G38" s="19" t="s">
        <v>28</v>
      </c>
      <c r="H38" s="56"/>
      <c r="K38" s="55"/>
      <c r="L38" s="55"/>
      <c r="M38" s="55"/>
    </row>
    <row r="39" spans="2:13">
      <c r="B39" s="4" t="s">
        <v>16</v>
      </c>
      <c r="C39" s="15" t="s">
        <v>28</v>
      </c>
      <c r="D39" s="16" t="s">
        <v>28</v>
      </c>
      <c r="E39" s="17">
        <v>1562</v>
      </c>
      <c r="F39" s="18" t="s">
        <v>28</v>
      </c>
      <c r="G39" s="19" t="s">
        <v>28</v>
      </c>
      <c r="H39" s="56"/>
      <c r="K39" s="55"/>
      <c r="L39" s="55"/>
      <c r="M39" s="55"/>
    </row>
    <row r="40" spans="2:13">
      <c r="B40" s="5" t="s">
        <v>43</v>
      </c>
      <c r="C40" s="20">
        <v>420</v>
      </c>
      <c r="D40" s="21">
        <v>3850</v>
      </c>
      <c r="E40" s="22">
        <v>4270</v>
      </c>
      <c r="F40" s="23">
        <f>C40/$E40*100</f>
        <v>9.8360655737704921</v>
      </c>
      <c r="G40" s="19">
        <f t="shared" si="4"/>
        <v>90.163934426229503</v>
      </c>
      <c r="H40" s="56"/>
      <c r="K40" s="55"/>
      <c r="L40" s="55"/>
      <c r="M40" s="55"/>
    </row>
    <row r="41" spans="2:13">
      <c r="B41" s="6"/>
      <c r="C41" s="176" t="s">
        <v>33</v>
      </c>
      <c r="D41" s="177"/>
      <c r="E41" s="177"/>
      <c r="F41" s="177"/>
      <c r="G41" s="178"/>
      <c r="H41" s="56"/>
      <c r="K41" s="55"/>
      <c r="L41" s="55"/>
      <c r="M41" s="55"/>
    </row>
    <row r="42" spans="2:13">
      <c r="B42" s="4" t="s">
        <v>14</v>
      </c>
      <c r="C42" s="15">
        <v>20</v>
      </c>
      <c r="D42" s="16">
        <v>241</v>
      </c>
      <c r="E42" s="17">
        <v>261</v>
      </c>
      <c r="F42" s="18">
        <f>(C42/E42*100)</f>
        <v>7.6628352490421454</v>
      </c>
      <c r="G42" s="18">
        <f>(D42/E42*100)</f>
        <v>92.337164750957854</v>
      </c>
      <c r="H42" s="56"/>
      <c r="K42" s="55"/>
      <c r="L42" s="55"/>
      <c r="M42" s="55"/>
    </row>
    <row r="43" spans="2:13">
      <c r="B43" s="4" t="s">
        <v>15</v>
      </c>
      <c r="C43" s="15">
        <v>4</v>
      </c>
      <c r="D43" s="16">
        <v>269</v>
      </c>
      <c r="E43" s="17">
        <v>273</v>
      </c>
      <c r="F43" s="18">
        <f>(C43/E43*100)</f>
        <v>1.4652014652014651</v>
      </c>
      <c r="G43" s="18">
        <f>(D43/E43*100)</f>
        <v>98.53479853479854</v>
      </c>
      <c r="H43" s="56"/>
      <c r="K43" s="55"/>
      <c r="L43" s="55"/>
      <c r="M43" s="55"/>
    </row>
    <row r="44" spans="2:13">
      <c r="B44" s="4" t="s">
        <v>16</v>
      </c>
      <c r="C44" s="15">
        <v>4</v>
      </c>
      <c r="D44" s="16">
        <v>426</v>
      </c>
      <c r="E44" s="17">
        <v>430</v>
      </c>
      <c r="F44" s="18">
        <f t="shared" ref="F44:G45" si="5">C44/$E44*100</f>
        <v>0.93023255813953487</v>
      </c>
      <c r="G44" s="19">
        <f t="shared" si="5"/>
        <v>99.069767441860463</v>
      </c>
      <c r="H44" s="56"/>
      <c r="K44" s="55"/>
      <c r="L44" s="55"/>
      <c r="M44" s="55"/>
    </row>
    <row r="45" spans="2:13">
      <c r="B45" s="5" t="s">
        <v>43</v>
      </c>
      <c r="C45" s="20">
        <v>28</v>
      </c>
      <c r="D45" s="21">
        <v>936</v>
      </c>
      <c r="E45" s="22">
        <v>964</v>
      </c>
      <c r="F45" s="23">
        <f t="shared" si="5"/>
        <v>2.904564315352697</v>
      </c>
      <c r="G45" s="19">
        <f t="shared" si="5"/>
        <v>97.095435684647299</v>
      </c>
      <c r="H45" s="56"/>
      <c r="K45" s="55"/>
      <c r="L45" s="55"/>
      <c r="M45" s="55"/>
    </row>
    <row r="46" spans="2:13">
      <c r="B46" s="6"/>
      <c r="C46" s="176" t="s">
        <v>6</v>
      </c>
      <c r="D46" s="177"/>
      <c r="E46" s="177"/>
      <c r="F46" s="177"/>
      <c r="G46" s="178"/>
      <c r="H46" s="56"/>
      <c r="K46" s="55"/>
      <c r="L46" s="55"/>
      <c r="M46" s="55"/>
    </row>
    <row r="47" spans="2:13">
      <c r="B47" s="4" t="s">
        <v>14</v>
      </c>
      <c r="C47" s="15">
        <v>400</v>
      </c>
      <c r="D47" s="16">
        <v>1663</v>
      </c>
      <c r="E47" s="17">
        <v>2063</v>
      </c>
      <c r="F47" s="18">
        <f t="shared" ref="F47:G50" si="6">C47/$E47*100</f>
        <v>19.389238972370336</v>
      </c>
      <c r="G47" s="19">
        <f t="shared" si="6"/>
        <v>80.610761027629664</v>
      </c>
      <c r="H47" s="56"/>
      <c r="K47" s="55"/>
      <c r="L47" s="55"/>
      <c r="M47" s="55"/>
    </row>
    <row r="48" spans="2:13">
      <c r="B48" s="4" t="s">
        <v>15</v>
      </c>
      <c r="C48" s="15">
        <v>59</v>
      </c>
      <c r="D48" s="16">
        <v>1226</v>
      </c>
      <c r="E48" s="17">
        <v>1285</v>
      </c>
      <c r="F48" s="18">
        <f t="shared" si="6"/>
        <v>4.5914396887159539</v>
      </c>
      <c r="G48" s="19">
        <f t="shared" si="6"/>
        <v>95.408560311284049</v>
      </c>
      <c r="H48" s="56"/>
      <c r="K48" s="55"/>
      <c r="L48" s="55"/>
      <c r="M48" s="55"/>
    </row>
    <row r="49" spans="2:13">
      <c r="B49" s="4" t="s">
        <v>16</v>
      </c>
      <c r="C49" s="15">
        <v>57</v>
      </c>
      <c r="D49" s="16">
        <v>1853</v>
      </c>
      <c r="E49" s="17">
        <v>1910</v>
      </c>
      <c r="F49" s="18">
        <f t="shared" si="6"/>
        <v>2.9842931937172779</v>
      </c>
      <c r="G49" s="19">
        <f t="shared" si="6"/>
        <v>97.015706806282722</v>
      </c>
      <c r="H49" s="56"/>
      <c r="K49" s="55"/>
      <c r="L49" s="55"/>
      <c r="M49" s="55"/>
    </row>
    <row r="50" spans="2:13">
      <c r="B50" s="5" t="s">
        <v>43</v>
      </c>
      <c r="C50" s="20">
        <v>516</v>
      </c>
      <c r="D50" s="21">
        <v>4742</v>
      </c>
      <c r="E50" s="22">
        <v>5258</v>
      </c>
      <c r="F50" s="23">
        <f t="shared" si="6"/>
        <v>9.8136173449980983</v>
      </c>
      <c r="G50" s="19">
        <f t="shared" si="6"/>
        <v>90.186382655001907</v>
      </c>
      <c r="H50" s="56"/>
      <c r="K50" s="55"/>
      <c r="L50" s="55"/>
      <c r="M50" s="55"/>
    </row>
    <row r="51" spans="2:13">
      <c r="B51" s="6"/>
      <c r="C51" s="176" t="s">
        <v>35</v>
      </c>
      <c r="D51" s="177"/>
      <c r="E51" s="177"/>
      <c r="F51" s="177"/>
      <c r="G51" s="178"/>
      <c r="H51" s="56"/>
      <c r="K51" s="55"/>
      <c r="L51" s="55"/>
      <c r="M51" s="55"/>
    </row>
    <row r="52" spans="2:13">
      <c r="B52" s="4" t="s">
        <v>14</v>
      </c>
      <c r="C52" s="15" t="s">
        <v>28</v>
      </c>
      <c r="D52" s="16" t="s">
        <v>28</v>
      </c>
      <c r="E52" s="17">
        <v>2927</v>
      </c>
      <c r="F52" s="18" t="s">
        <v>28</v>
      </c>
      <c r="G52" s="18" t="s">
        <v>28</v>
      </c>
      <c r="H52" s="56"/>
      <c r="K52" s="55"/>
      <c r="L52" s="55"/>
      <c r="M52" s="55"/>
    </row>
    <row r="53" spans="2:13">
      <c r="B53" s="4" t="s">
        <v>15</v>
      </c>
      <c r="C53" s="15" t="s">
        <v>28</v>
      </c>
      <c r="D53" s="16" t="s">
        <v>28</v>
      </c>
      <c r="E53" s="17" t="s">
        <v>28</v>
      </c>
      <c r="F53" s="18" t="s">
        <v>28</v>
      </c>
      <c r="G53" s="18" t="s">
        <v>28</v>
      </c>
      <c r="H53" s="56"/>
      <c r="K53" s="55"/>
      <c r="L53" s="55"/>
      <c r="M53" s="55"/>
    </row>
    <row r="54" spans="2:13">
      <c r="B54" s="4" t="s">
        <v>16</v>
      </c>
      <c r="C54" s="15" t="s">
        <v>28</v>
      </c>
      <c r="D54" s="16" t="s">
        <v>28</v>
      </c>
      <c r="E54" s="17" t="s">
        <v>28</v>
      </c>
      <c r="F54" s="18" t="s">
        <v>28</v>
      </c>
      <c r="G54" s="18" t="s">
        <v>28</v>
      </c>
      <c r="H54" s="56"/>
      <c r="K54" s="55"/>
      <c r="L54" s="55"/>
      <c r="M54" s="55"/>
    </row>
    <row r="55" spans="2:13">
      <c r="B55" s="5" t="s">
        <v>43</v>
      </c>
      <c r="C55" s="20">
        <v>763</v>
      </c>
      <c r="D55" s="21">
        <v>9837</v>
      </c>
      <c r="E55" s="22">
        <v>10600</v>
      </c>
      <c r="F55" s="23">
        <f t="shared" ref="F55:G55" si="7">C55/$E55*100</f>
        <v>7.1981132075471699</v>
      </c>
      <c r="G55" s="23">
        <f t="shared" si="7"/>
        <v>92.801886792452819</v>
      </c>
      <c r="H55" s="56"/>
      <c r="K55" s="55"/>
      <c r="L55" s="55"/>
      <c r="M55" s="55"/>
    </row>
    <row r="56" spans="2:13">
      <c r="B56" s="6"/>
      <c r="C56" s="176" t="s">
        <v>7</v>
      </c>
      <c r="D56" s="177"/>
      <c r="E56" s="177"/>
      <c r="F56" s="177"/>
      <c r="G56" s="178"/>
      <c r="H56" s="56"/>
      <c r="K56" s="55"/>
      <c r="L56" s="55"/>
      <c r="M56" s="55"/>
    </row>
    <row r="57" spans="2:13">
      <c r="B57" s="4" t="s">
        <v>14</v>
      </c>
      <c r="C57" s="15" t="s">
        <v>28</v>
      </c>
      <c r="D57" s="16" t="s">
        <v>28</v>
      </c>
      <c r="E57" s="17">
        <v>659</v>
      </c>
      <c r="F57" s="18" t="s">
        <v>28</v>
      </c>
      <c r="G57" s="19" t="s">
        <v>28</v>
      </c>
      <c r="H57" s="56"/>
      <c r="K57" s="55"/>
      <c r="L57" s="55"/>
      <c r="M57" s="55"/>
    </row>
    <row r="58" spans="2:13">
      <c r="B58" s="4" t="s">
        <v>15</v>
      </c>
      <c r="C58" s="15" t="s">
        <v>28</v>
      </c>
      <c r="D58" s="16" t="s">
        <v>28</v>
      </c>
      <c r="E58" s="17">
        <v>946</v>
      </c>
      <c r="F58" s="18" t="s">
        <v>28</v>
      </c>
      <c r="G58" s="19" t="s">
        <v>28</v>
      </c>
      <c r="H58" s="56"/>
      <c r="K58" s="55"/>
      <c r="L58" s="55"/>
      <c r="M58" s="55"/>
    </row>
    <row r="59" spans="2:13">
      <c r="B59" s="4" t="s">
        <v>16</v>
      </c>
      <c r="C59" s="15" t="s">
        <v>28</v>
      </c>
      <c r="D59" s="16" t="s">
        <v>28</v>
      </c>
      <c r="E59" s="17">
        <v>894</v>
      </c>
      <c r="F59" s="18" t="s">
        <v>28</v>
      </c>
      <c r="G59" s="19" t="s">
        <v>28</v>
      </c>
      <c r="H59" s="56"/>
      <c r="K59" s="55"/>
      <c r="L59" s="55"/>
      <c r="M59" s="55"/>
    </row>
    <row r="60" spans="2:13">
      <c r="B60" s="5" t="s">
        <v>43</v>
      </c>
      <c r="C60" s="20">
        <v>184</v>
      </c>
      <c r="D60" s="21">
        <v>2315</v>
      </c>
      <c r="E60" s="22">
        <v>2499</v>
      </c>
      <c r="F60" s="23">
        <f t="shared" ref="F60:G60" si="8">C60/$E60*100</f>
        <v>7.3629451780712287</v>
      </c>
      <c r="G60" s="19">
        <f t="shared" si="8"/>
        <v>92.637054821928771</v>
      </c>
      <c r="H60" s="56"/>
      <c r="K60" s="55"/>
      <c r="L60" s="55"/>
      <c r="M60" s="55"/>
    </row>
    <row r="61" spans="2:13">
      <c r="B61" s="4"/>
      <c r="C61" s="176" t="s">
        <v>8</v>
      </c>
      <c r="D61" s="177"/>
      <c r="E61" s="177"/>
      <c r="F61" s="177"/>
      <c r="G61" s="178"/>
      <c r="H61" s="56"/>
      <c r="K61" s="55"/>
      <c r="L61" s="55"/>
      <c r="M61" s="55"/>
    </row>
    <row r="62" spans="2:13">
      <c r="B62" s="4" t="s">
        <v>14</v>
      </c>
      <c r="C62" s="15" t="s">
        <v>28</v>
      </c>
      <c r="D62" s="16" t="s">
        <v>28</v>
      </c>
      <c r="E62" s="17">
        <v>88</v>
      </c>
      <c r="F62" s="18" t="s">
        <v>28</v>
      </c>
      <c r="G62" s="19" t="s">
        <v>28</v>
      </c>
      <c r="H62" s="56"/>
      <c r="K62" s="55"/>
      <c r="L62" s="55"/>
      <c r="M62" s="55"/>
    </row>
    <row r="63" spans="2:13">
      <c r="B63" s="4" t="s">
        <v>15</v>
      </c>
      <c r="C63" s="15" t="s">
        <v>28</v>
      </c>
      <c r="D63" s="16" t="s">
        <v>28</v>
      </c>
      <c r="E63" s="17">
        <v>167</v>
      </c>
      <c r="F63" s="18" t="s">
        <v>28</v>
      </c>
      <c r="G63" s="19" t="s">
        <v>28</v>
      </c>
      <c r="H63" s="56"/>
      <c r="K63" s="55"/>
      <c r="L63" s="55"/>
      <c r="M63" s="55"/>
    </row>
    <row r="64" spans="2:13">
      <c r="B64" s="4" t="s">
        <v>16</v>
      </c>
      <c r="C64" s="15" t="s">
        <v>28</v>
      </c>
      <c r="D64" s="16" t="s">
        <v>28</v>
      </c>
      <c r="E64" s="17">
        <v>217</v>
      </c>
      <c r="F64" s="18" t="s">
        <v>28</v>
      </c>
      <c r="G64" s="19" t="s">
        <v>28</v>
      </c>
      <c r="H64" s="56"/>
      <c r="K64" s="55"/>
      <c r="L64" s="55"/>
      <c r="M64" s="55"/>
    </row>
    <row r="65" spans="2:13">
      <c r="B65" s="5" t="s">
        <v>43</v>
      </c>
      <c r="C65" s="15">
        <v>31</v>
      </c>
      <c r="D65" s="16">
        <v>441</v>
      </c>
      <c r="E65" s="17">
        <v>472</v>
      </c>
      <c r="F65" s="18" t="s">
        <v>28</v>
      </c>
      <c r="G65" s="19" t="s">
        <v>28</v>
      </c>
      <c r="H65" s="56"/>
      <c r="K65" s="55"/>
      <c r="L65" s="55"/>
      <c r="M65" s="55"/>
    </row>
    <row r="66" spans="2:13">
      <c r="B66" s="4"/>
      <c r="C66" s="176" t="s">
        <v>9</v>
      </c>
      <c r="D66" s="177"/>
      <c r="E66" s="177"/>
      <c r="F66" s="177"/>
      <c r="G66" s="178"/>
      <c r="H66" s="56"/>
      <c r="K66" s="55"/>
      <c r="L66" s="55"/>
      <c r="M66" s="55"/>
    </row>
    <row r="67" spans="2:13">
      <c r="B67" s="4" t="s">
        <v>14</v>
      </c>
      <c r="C67" s="27">
        <v>60</v>
      </c>
      <c r="D67" s="47">
        <v>399</v>
      </c>
      <c r="E67" s="28">
        <v>459</v>
      </c>
      <c r="F67" s="19">
        <f t="shared" ref="F67:G70" si="9">C67/$E67*100</f>
        <v>13.071895424836603</v>
      </c>
      <c r="G67" s="19">
        <f t="shared" si="9"/>
        <v>86.928104575163403</v>
      </c>
      <c r="H67" s="56"/>
      <c r="K67" s="55"/>
      <c r="L67" s="55"/>
      <c r="M67" s="55"/>
    </row>
    <row r="68" spans="2:13">
      <c r="B68" s="4" t="s">
        <v>15</v>
      </c>
      <c r="C68" s="15">
        <v>25</v>
      </c>
      <c r="D68" s="16">
        <v>647</v>
      </c>
      <c r="E68" s="17">
        <v>672</v>
      </c>
      <c r="F68" s="18">
        <f t="shared" si="9"/>
        <v>3.7202380952380953</v>
      </c>
      <c r="G68" s="19">
        <f t="shared" si="9"/>
        <v>96.279761904761912</v>
      </c>
      <c r="H68" s="56"/>
      <c r="K68" s="55"/>
      <c r="L68" s="55"/>
      <c r="M68" s="55"/>
    </row>
    <row r="69" spans="2:13">
      <c r="B69" s="4" t="s">
        <v>16</v>
      </c>
      <c r="C69" s="15">
        <v>24</v>
      </c>
      <c r="D69" s="16">
        <v>1216</v>
      </c>
      <c r="E69" s="17">
        <v>1240</v>
      </c>
      <c r="F69" s="18">
        <f t="shared" si="9"/>
        <v>1.935483870967742</v>
      </c>
      <c r="G69" s="19">
        <f t="shared" si="9"/>
        <v>98.064516129032256</v>
      </c>
      <c r="H69" s="56"/>
      <c r="K69" s="55"/>
      <c r="L69" s="55"/>
      <c r="M69" s="55"/>
    </row>
    <row r="70" spans="2:13">
      <c r="B70" s="5" t="s">
        <v>43</v>
      </c>
      <c r="C70" s="20">
        <v>109</v>
      </c>
      <c r="D70" s="21">
        <v>2262</v>
      </c>
      <c r="E70" s="22">
        <v>2371</v>
      </c>
      <c r="F70" s="23">
        <f t="shared" si="9"/>
        <v>4.5972163644032049</v>
      </c>
      <c r="G70" s="23">
        <f t="shared" si="9"/>
        <v>95.402783635596805</v>
      </c>
      <c r="H70" s="56"/>
      <c r="K70" s="55"/>
      <c r="L70" s="55"/>
      <c r="M70" s="55"/>
    </row>
    <row r="71" spans="2:13">
      <c r="B71" s="4"/>
      <c r="C71" s="170" t="s">
        <v>31</v>
      </c>
      <c r="D71" s="171"/>
      <c r="E71" s="171"/>
      <c r="F71" s="171"/>
      <c r="G71" s="172"/>
      <c r="H71" s="56"/>
      <c r="K71" s="55"/>
      <c r="L71" s="55"/>
      <c r="M71" s="55"/>
    </row>
    <row r="72" spans="2:13">
      <c r="B72" s="7" t="s">
        <v>14</v>
      </c>
      <c r="C72" s="27">
        <v>21</v>
      </c>
      <c r="D72" s="32">
        <v>393</v>
      </c>
      <c r="E72" s="34">
        <v>414</v>
      </c>
      <c r="F72" s="35">
        <f t="shared" ref="F72:G75" si="10">C72/$E72*100</f>
        <v>5.0724637681159424</v>
      </c>
      <c r="G72" s="18">
        <f t="shared" si="10"/>
        <v>94.927536231884062</v>
      </c>
      <c r="H72" s="56"/>
      <c r="K72" s="55"/>
      <c r="L72" s="55"/>
      <c r="M72" s="55"/>
    </row>
    <row r="73" spans="2:13">
      <c r="B73" s="7" t="s">
        <v>15</v>
      </c>
      <c r="C73" s="27">
        <v>11</v>
      </c>
      <c r="D73" s="36">
        <v>430</v>
      </c>
      <c r="E73" s="17">
        <v>441</v>
      </c>
      <c r="F73" s="18">
        <f t="shared" si="10"/>
        <v>2.4943310657596371</v>
      </c>
      <c r="G73" s="19">
        <f t="shared" si="10"/>
        <v>97.505668934240362</v>
      </c>
      <c r="H73" s="56"/>
      <c r="K73" s="55"/>
      <c r="L73" s="55"/>
      <c r="M73" s="55"/>
    </row>
    <row r="74" spans="2:13">
      <c r="B74" s="4" t="s">
        <v>16</v>
      </c>
      <c r="C74" s="15">
        <v>8</v>
      </c>
      <c r="D74" s="16">
        <v>555</v>
      </c>
      <c r="E74" s="17">
        <v>563</v>
      </c>
      <c r="F74" s="18">
        <f t="shared" si="10"/>
        <v>1.4209591474245116</v>
      </c>
      <c r="G74" s="19">
        <f t="shared" si="10"/>
        <v>98.579040852575488</v>
      </c>
      <c r="H74" s="56"/>
      <c r="K74" s="55"/>
      <c r="L74" s="55"/>
      <c r="M74" s="55"/>
    </row>
    <row r="75" spans="2:13">
      <c r="B75" s="5" t="s">
        <v>17</v>
      </c>
      <c r="C75" s="20">
        <v>40</v>
      </c>
      <c r="D75" s="21">
        <v>1378</v>
      </c>
      <c r="E75" s="22">
        <v>1418</v>
      </c>
      <c r="F75" s="23">
        <f>C75/$E75*100</f>
        <v>2.8208744710860367</v>
      </c>
      <c r="G75" s="19">
        <f t="shared" si="10"/>
        <v>97.179125528913971</v>
      </c>
      <c r="H75" s="56"/>
      <c r="K75" s="55"/>
      <c r="L75" s="55"/>
      <c r="M75" s="55"/>
    </row>
    <row r="76" spans="2:13">
      <c r="B76" s="8"/>
      <c r="C76" s="173" t="s">
        <v>32</v>
      </c>
      <c r="D76" s="174"/>
      <c r="E76" s="174"/>
      <c r="F76" s="174"/>
      <c r="G76" s="175"/>
      <c r="H76" s="56"/>
      <c r="K76" s="55"/>
      <c r="L76" s="55"/>
      <c r="M76" s="55"/>
    </row>
    <row r="77" spans="2:13">
      <c r="B77" s="9" t="s">
        <v>14</v>
      </c>
      <c r="C77" s="37" t="s">
        <v>28</v>
      </c>
      <c r="D77" s="38" t="s">
        <v>28</v>
      </c>
      <c r="E77" s="39">
        <v>631</v>
      </c>
      <c r="F77" s="18" t="s">
        <v>28</v>
      </c>
      <c r="G77" s="18" t="s">
        <v>28</v>
      </c>
      <c r="H77" s="56"/>
      <c r="K77" s="55"/>
      <c r="L77" s="55"/>
      <c r="M77" s="55"/>
    </row>
    <row r="78" spans="2:13">
      <c r="B78" s="4" t="s">
        <v>15</v>
      </c>
      <c r="C78" s="15" t="s">
        <v>28</v>
      </c>
      <c r="D78" s="16" t="s">
        <v>28</v>
      </c>
      <c r="E78" s="17">
        <v>537</v>
      </c>
      <c r="F78" s="18" t="s">
        <v>28</v>
      </c>
      <c r="G78" s="18" t="s">
        <v>28</v>
      </c>
      <c r="H78" s="56"/>
      <c r="K78" s="55"/>
      <c r="L78" s="55"/>
      <c r="M78" s="55"/>
    </row>
    <row r="79" spans="2:13">
      <c r="B79" s="4" t="s">
        <v>16</v>
      </c>
      <c r="C79" s="15" t="s">
        <v>28</v>
      </c>
      <c r="D79" s="16" t="s">
        <v>28</v>
      </c>
      <c r="E79" s="17">
        <v>624</v>
      </c>
      <c r="F79" s="18" t="s">
        <v>28</v>
      </c>
      <c r="G79" s="18" t="s">
        <v>28</v>
      </c>
      <c r="H79" s="56"/>
      <c r="K79" s="55"/>
      <c r="L79" s="55"/>
      <c r="M79" s="55"/>
    </row>
    <row r="80" spans="2:13">
      <c r="B80" s="5" t="s">
        <v>43</v>
      </c>
      <c r="C80" s="20">
        <v>131</v>
      </c>
      <c r="D80" s="21">
        <v>1661</v>
      </c>
      <c r="E80" s="22">
        <v>1792</v>
      </c>
      <c r="F80" s="18">
        <f t="shared" ref="F80:G80" si="11">C80/$E80*100</f>
        <v>7.3102678571428577</v>
      </c>
      <c r="G80" s="18">
        <f t="shared" si="11"/>
        <v>92.689732142857139</v>
      </c>
      <c r="H80" s="56"/>
      <c r="K80" s="55"/>
      <c r="L80" s="55"/>
      <c r="M80" s="55"/>
    </row>
    <row r="81" spans="2:13">
      <c r="B81" s="6"/>
      <c r="C81" s="176" t="s">
        <v>23</v>
      </c>
      <c r="D81" s="177"/>
      <c r="E81" s="177"/>
      <c r="F81" s="177"/>
      <c r="G81" s="178"/>
      <c r="H81" s="56"/>
      <c r="K81" s="55"/>
      <c r="L81" s="55"/>
      <c r="M81" s="55"/>
    </row>
    <row r="82" spans="2:13">
      <c r="B82" s="4" t="s">
        <v>14</v>
      </c>
      <c r="C82" s="15">
        <v>7</v>
      </c>
      <c r="D82" s="16">
        <v>475</v>
      </c>
      <c r="E82" s="17">
        <v>482</v>
      </c>
      <c r="F82" s="18">
        <f>C82/$E82*100</f>
        <v>1.4522821576763485</v>
      </c>
      <c r="G82" s="18">
        <f>D82/$E82*100</f>
        <v>98.547717842323664</v>
      </c>
      <c r="H82" s="56"/>
      <c r="K82" s="55"/>
      <c r="L82" s="55"/>
      <c r="M82" s="55"/>
    </row>
    <row r="83" spans="2:13">
      <c r="B83" s="4" t="s">
        <v>15</v>
      </c>
      <c r="C83" s="15">
        <v>5</v>
      </c>
      <c r="D83" s="16">
        <v>424</v>
      </c>
      <c r="E83" s="17">
        <v>429</v>
      </c>
      <c r="F83" s="18">
        <f t="shared" ref="F83:G85" si="12">C83/$E83*100</f>
        <v>1.1655011655011656</v>
      </c>
      <c r="G83" s="18">
        <f t="shared" si="12"/>
        <v>98.834498834498831</v>
      </c>
      <c r="H83" s="56"/>
      <c r="K83" s="55"/>
      <c r="L83" s="55"/>
      <c r="M83" s="55"/>
    </row>
    <row r="84" spans="2:13">
      <c r="B84" s="4" t="s">
        <v>16</v>
      </c>
      <c r="C84" s="15">
        <v>4</v>
      </c>
      <c r="D84" s="16">
        <v>427</v>
      </c>
      <c r="E84" s="17">
        <v>431</v>
      </c>
      <c r="F84" s="18">
        <f t="shared" si="12"/>
        <v>0.92807424593967514</v>
      </c>
      <c r="G84" s="18">
        <f t="shared" si="12"/>
        <v>99.071925754060317</v>
      </c>
      <c r="H84" s="56"/>
      <c r="K84" s="55"/>
      <c r="L84" s="55"/>
      <c r="M84" s="55"/>
    </row>
    <row r="85" spans="2:13">
      <c r="B85" s="5" t="s">
        <v>43</v>
      </c>
      <c r="C85" s="20">
        <v>16</v>
      </c>
      <c r="D85" s="21">
        <v>1326</v>
      </c>
      <c r="E85" s="22">
        <v>1342</v>
      </c>
      <c r="F85" s="18">
        <f t="shared" si="12"/>
        <v>1.1922503725782414</v>
      </c>
      <c r="G85" s="18">
        <f t="shared" si="12"/>
        <v>98.807749627421757</v>
      </c>
      <c r="H85" s="56"/>
      <c r="K85" s="55"/>
      <c r="L85" s="55"/>
      <c r="M85" s="55"/>
    </row>
    <row r="86" spans="2:13">
      <c r="B86" s="6"/>
      <c r="C86" s="179" t="s">
        <v>26</v>
      </c>
      <c r="D86" s="180"/>
      <c r="E86" s="180"/>
      <c r="F86" s="180"/>
      <c r="G86" s="181"/>
      <c r="H86" s="56"/>
      <c r="K86" s="55"/>
      <c r="L86" s="55"/>
      <c r="M86" s="55"/>
    </row>
    <row r="87" spans="2:13">
      <c r="B87" s="4" t="s">
        <v>14</v>
      </c>
      <c r="C87" s="27">
        <f>SUM(C82,C72,C67,C42,C22,C17)</f>
        <v>651</v>
      </c>
      <c r="D87" s="27">
        <f>SUM(D82,D72,D67,D42,D22,D17)</f>
        <v>2885</v>
      </c>
      <c r="E87" s="27">
        <f>SUM(C87:D87)</f>
        <v>3536</v>
      </c>
      <c r="F87" s="18">
        <f t="shared" ref="F87:G90" si="13">C87/$E87*100</f>
        <v>18.410633484162897</v>
      </c>
      <c r="G87" s="19">
        <f t="shared" si="13"/>
        <v>81.589366515837099</v>
      </c>
      <c r="H87" s="56"/>
      <c r="K87" s="55"/>
      <c r="L87" s="55"/>
      <c r="M87" s="55"/>
    </row>
    <row r="88" spans="2:13">
      <c r="B88" s="4" t="s">
        <v>15</v>
      </c>
      <c r="C88" s="27">
        <f>SUM(C83,C73,C68,C43,C23,C18)</f>
        <v>117</v>
      </c>
      <c r="D88" s="27">
        <f t="shared" ref="D88" si="14">SUM(D83,D73,D68,D43,D23,D18)</f>
        <v>2627</v>
      </c>
      <c r="E88" s="27">
        <f>SUM(C88:D88)</f>
        <v>2744</v>
      </c>
      <c r="F88" s="18">
        <f t="shared" si="13"/>
        <v>4.2638483965014577</v>
      </c>
      <c r="G88" s="19">
        <f t="shared" si="13"/>
        <v>95.736151603498541</v>
      </c>
      <c r="H88" s="56"/>
      <c r="K88" s="55"/>
      <c r="L88" s="55"/>
      <c r="M88" s="55"/>
    </row>
    <row r="89" spans="2:13">
      <c r="B89" s="4" t="s">
        <v>16</v>
      </c>
      <c r="C89" s="27">
        <f>SUM(C84,C74,C69,C44,C24,C19)</f>
        <v>115</v>
      </c>
      <c r="D89" s="27">
        <f>SUM(D84,D74,D69,D44,D24,D19)</f>
        <v>4085</v>
      </c>
      <c r="E89" s="27">
        <f>SUM(C89:D89)</f>
        <v>4200</v>
      </c>
      <c r="F89" s="18">
        <f>C89/$E89*100</f>
        <v>2.7380952380952381</v>
      </c>
      <c r="G89" s="19">
        <f t="shared" si="13"/>
        <v>97.261904761904759</v>
      </c>
      <c r="H89" s="56"/>
      <c r="K89" s="55"/>
      <c r="L89" s="55"/>
      <c r="M89" s="55"/>
    </row>
    <row r="90" spans="2:13">
      <c r="B90" s="5" t="s">
        <v>43</v>
      </c>
      <c r="C90" s="27">
        <f>SUM(C85,C75,C70,C45,C25,C20)</f>
        <v>883</v>
      </c>
      <c r="D90" s="27">
        <f t="shared" ref="D90" si="15">SUM(D85,D75,D70,D45,D25,D20)</f>
        <v>9597</v>
      </c>
      <c r="E90" s="27">
        <f>SUM(C90:D90)</f>
        <v>10480</v>
      </c>
      <c r="F90" s="23">
        <f t="shared" si="13"/>
        <v>8.4255725190839694</v>
      </c>
      <c r="G90" s="19">
        <f t="shared" si="13"/>
        <v>91.574427480916029</v>
      </c>
      <c r="H90" s="56"/>
      <c r="K90" s="55"/>
      <c r="L90" s="55"/>
      <c r="M90" s="55"/>
    </row>
    <row r="91" spans="2:13">
      <c r="B91" s="6"/>
      <c r="C91" s="179" t="s">
        <v>45</v>
      </c>
      <c r="D91" s="180"/>
      <c r="E91" s="180"/>
      <c r="F91" s="180"/>
      <c r="G91" s="181"/>
      <c r="H91" s="56"/>
      <c r="K91" s="55"/>
      <c r="L91" s="55"/>
      <c r="M91" s="55"/>
    </row>
    <row r="92" spans="2:13">
      <c r="B92" s="4" t="s">
        <v>14</v>
      </c>
      <c r="C92" s="31">
        <f>SUM(C7,C12,C27,C32,C37,C47,C52,C57,C62,C77)</f>
        <v>1260</v>
      </c>
      <c r="D92" s="31">
        <f>SUM(D7,D12,D27,D32,D37,D47,D52,D57,D62,D77)</f>
        <v>10341</v>
      </c>
      <c r="E92" s="31">
        <f>SUM(C92:D92)</f>
        <v>11601</v>
      </c>
      <c r="F92" s="18">
        <f t="shared" ref="F92:G95" si="16">C92/$E92*100</f>
        <v>10.861132660977502</v>
      </c>
      <c r="G92" s="19">
        <f t="shared" si="16"/>
        <v>89.138867339022497</v>
      </c>
      <c r="H92" s="56"/>
      <c r="K92" s="55"/>
      <c r="L92" s="55"/>
      <c r="M92" s="55"/>
    </row>
    <row r="93" spans="2:13">
      <c r="B93" s="4" t="s">
        <v>15</v>
      </c>
      <c r="C93" s="31">
        <f t="shared" ref="C93:D95" si="17">SUM(C8,C13,C28,C33,C38,C48,C53,C58,C63,C78)</f>
        <v>59</v>
      </c>
      <c r="D93" s="31">
        <f t="shared" si="17"/>
        <v>1226</v>
      </c>
      <c r="E93" s="31">
        <f>SUM(C93:D93)</f>
        <v>1285</v>
      </c>
      <c r="F93" s="18">
        <f t="shared" si="16"/>
        <v>4.5914396887159539</v>
      </c>
      <c r="G93" s="19">
        <f t="shared" si="16"/>
        <v>95.408560311284049</v>
      </c>
      <c r="H93" s="56"/>
      <c r="K93" s="55"/>
      <c r="L93" s="55"/>
      <c r="M93" s="55"/>
    </row>
    <row r="94" spans="2:13">
      <c r="B94" s="4" t="s">
        <v>16</v>
      </c>
      <c r="C94" s="31">
        <f t="shared" si="17"/>
        <v>57</v>
      </c>
      <c r="D94" s="31">
        <f t="shared" si="17"/>
        <v>1853</v>
      </c>
      <c r="E94" s="31">
        <f>SUM(C94:D94)</f>
        <v>1910</v>
      </c>
      <c r="F94" s="18">
        <f t="shared" si="16"/>
        <v>2.9842931937172779</v>
      </c>
      <c r="G94" s="19">
        <f t="shared" si="16"/>
        <v>97.015706806282722</v>
      </c>
      <c r="H94" s="56"/>
      <c r="K94" s="55"/>
      <c r="L94" s="55"/>
      <c r="M94" s="55"/>
    </row>
    <row r="95" spans="2:13">
      <c r="B95" s="5" t="s">
        <v>43</v>
      </c>
      <c r="C95" s="40">
        <f t="shared" si="17"/>
        <v>2840</v>
      </c>
      <c r="D95" s="40">
        <f t="shared" si="17"/>
        <v>40489</v>
      </c>
      <c r="E95" s="40">
        <f>SUM(C95:D95)</f>
        <v>43329</v>
      </c>
      <c r="F95" s="23">
        <f t="shared" si="16"/>
        <v>6.5545016040065542</v>
      </c>
      <c r="G95" s="23">
        <f t="shared" si="16"/>
        <v>93.44549839599344</v>
      </c>
      <c r="H95" s="56"/>
      <c r="K95" s="55"/>
      <c r="L95" s="55"/>
      <c r="M95" s="55"/>
    </row>
    <row r="96" spans="2:13">
      <c r="B96" s="7"/>
      <c r="C96" s="200" t="s">
        <v>24</v>
      </c>
      <c r="D96" s="201"/>
      <c r="E96" s="201"/>
      <c r="F96" s="201"/>
      <c r="G96" s="202"/>
      <c r="H96" s="56"/>
      <c r="K96" s="55"/>
      <c r="L96" s="55"/>
      <c r="M96" s="55"/>
    </row>
    <row r="97" spans="2:13">
      <c r="B97" s="4" t="s">
        <v>14</v>
      </c>
      <c r="C97" s="41">
        <v>2639</v>
      </c>
      <c r="D97" s="41">
        <v>17370</v>
      </c>
      <c r="E97" s="41">
        <v>20009</v>
      </c>
      <c r="F97" s="42">
        <f t="shared" ref="F97:G100" si="18">C97/$E97*100</f>
        <v>13.189064920785645</v>
      </c>
      <c r="G97" s="43">
        <f t="shared" si="18"/>
        <v>86.81093507921436</v>
      </c>
      <c r="H97" s="56"/>
      <c r="K97" s="55"/>
      <c r="L97" s="55"/>
      <c r="M97" s="55"/>
    </row>
    <row r="98" spans="2:13">
      <c r="B98" s="4" t="s">
        <v>15</v>
      </c>
      <c r="C98" s="41">
        <v>787</v>
      </c>
      <c r="D98" s="41">
        <v>17132</v>
      </c>
      <c r="E98" s="41">
        <v>17919</v>
      </c>
      <c r="F98" s="42">
        <f t="shared" si="18"/>
        <v>4.3919861599419612</v>
      </c>
      <c r="G98" s="43">
        <f t="shared" si="18"/>
        <v>95.608013840058035</v>
      </c>
      <c r="H98" s="56"/>
      <c r="K98" s="55"/>
      <c r="L98" s="55"/>
      <c r="M98" s="55"/>
    </row>
    <row r="99" spans="2:13">
      <c r="B99" s="4" t="s">
        <v>16</v>
      </c>
      <c r="C99" s="41">
        <v>530</v>
      </c>
      <c r="D99" s="41">
        <v>16964</v>
      </c>
      <c r="E99" s="41">
        <v>17494</v>
      </c>
      <c r="F99" s="42">
        <f t="shared" si="18"/>
        <v>3.0296101520521321</v>
      </c>
      <c r="G99" s="43">
        <f t="shared" si="18"/>
        <v>96.970389847947871</v>
      </c>
      <c r="H99" s="56"/>
      <c r="K99" s="55"/>
      <c r="L99" s="55"/>
      <c r="M99" s="55"/>
    </row>
    <row r="100" spans="2:13">
      <c r="B100" s="5" t="s">
        <v>43</v>
      </c>
      <c r="C100" s="44">
        <v>3956</v>
      </c>
      <c r="D100" s="44">
        <v>51466</v>
      </c>
      <c r="E100" s="44">
        <v>55422</v>
      </c>
      <c r="F100" s="45">
        <f t="shared" si="18"/>
        <v>7.1379596550106452</v>
      </c>
      <c r="G100" s="45">
        <f t="shared" si="18"/>
        <v>92.862040344989353</v>
      </c>
      <c r="H100" s="56"/>
      <c r="K100" s="55"/>
      <c r="L100" s="55"/>
      <c r="M100" s="55"/>
    </row>
    <row r="101" spans="2:13">
      <c r="B101" s="197" t="s">
        <v>46</v>
      </c>
      <c r="C101" s="197"/>
      <c r="D101" s="197"/>
      <c r="E101" s="197"/>
      <c r="F101" s="197"/>
      <c r="G101" s="197"/>
    </row>
    <row r="102" spans="2:13" ht="42" customHeight="1">
      <c r="B102" s="198" t="s">
        <v>20</v>
      </c>
      <c r="C102" s="198"/>
      <c r="D102" s="198"/>
      <c r="E102" s="198"/>
      <c r="F102" s="198"/>
      <c r="G102" s="198"/>
    </row>
    <row r="103" spans="2:13" ht="21.75" customHeight="1">
      <c r="B103" s="199" t="s">
        <v>47</v>
      </c>
      <c r="C103" s="199"/>
      <c r="D103" s="199"/>
      <c r="E103" s="199"/>
      <c r="F103" s="199"/>
      <c r="G103" s="199"/>
    </row>
    <row r="104" spans="2:13" ht="45" customHeight="1">
      <c r="B104" s="198" t="s">
        <v>76</v>
      </c>
      <c r="C104" s="198"/>
      <c r="D104" s="198"/>
      <c r="E104" s="198"/>
      <c r="F104" s="198"/>
      <c r="G104" s="198"/>
    </row>
    <row r="111" spans="2:13">
      <c r="H111" s="50"/>
      <c r="I111" s="50"/>
      <c r="J111" s="50"/>
    </row>
    <row r="112" spans="2:13">
      <c r="H112" s="50"/>
      <c r="I112" s="50"/>
      <c r="J112" s="50"/>
    </row>
    <row r="113" spans="8:10">
      <c r="H113" s="50"/>
      <c r="I113" s="50"/>
      <c r="J113" s="50"/>
    </row>
    <row r="114" spans="8:10">
      <c r="H114" s="50"/>
      <c r="I114" s="50"/>
      <c r="J114" s="50"/>
    </row>
  </sheetData>
  <mergeCells count="28">
    <mergeCell ref="C6:G6"/>
    <mergeCell ref="B2:G2"/>
    <mergeCell ref="B3:B5"/>
    <mergeCell ref="C3:G3"/>
    <mergeCell ref="C5:E5"/>
    <mergeCell ref="F5:G5"/>
    <mergeCell ref="C66:G66"/>
    <mergeCell ref="C11:G11"/>
    <mergeCell ref="C16:G16"/>
    <mergeCell ref="C21:G21"/>
    <mergeCell ref="C26:G26"/>
    <mergeCell ref="C31:G31"/>
    <mergeCell ref="C36:G36"/>
    <mergeCell ref="C41:G41"/>
    <mergeCell ref="C46:G46"/>
    <mergeCell ref="C51:G51"/>
    <mergeCell ref="C56:G56"/>
    <mergeCell ref="C61:G61"/>
    <mergeCell ref="B101:G101"/>
    <mergeCell ref="B102:G102"/>
    <mergeCell ref="B103:G103"/>
    <mergeCell ref="B104:G104"/>
    <mergeCell ref="C71:G71"/>
    <mergeCell ref="C76:G76"/>
    <mergeCell ref="C81:G81"/>
    <mergeCell ref="C86:G86"/>
    <mergeCell ref="C91:G91"/>
    <mergeCell ref="C96:G9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D226F-6F12-4253-8CD0-AC9EE12DCA66}">
  <dimension ref="B2:Q103"/>
  <sheetViews>
    <sheetView workbookViewId="0">
      <selection activeCell="B2" sqref="B2:G2"/>
    </sheetView>
  </sheetViews>
  <sheetFormatPr baseColWidth="10" defaultColWidth="9.09765625" defaultRowHeight="15.6"/>
  <cols>
    <col min="2" max="2" width="14.8984375" customWidth="1"/>
    <col min="3" max="3" width="15.8984375" customWidth="1"/>
    <col min="4" max="4" width="15.69921875" customWidth="1"/>
    <col min="5" max="5" width="15.19921875" customWidth="1"/>
    <col min="6" max="6" width="16" customWidth="1"/>
    <col min="7" max="7" width="16.5" customWidth="1"/>
    <col min="8" max="17" width="15.19921875" customWidth="1"/>
    <col min="18" max="20" width="12.59765625" customWidth="1"/>
  </cols>
  <sheetData>
    <row r="2" spans="2:17" ht="31.35" customHeight="1">
      <c r="B2" s="185" t="s">
        <v>70</v>
      </c>
      <c r="C2" s="185"/>
      <c r="D2" s="185"/>
      <c r="E2" s="185"/>
      <c r="F2" s="185"/>
      <c r="G2" s="185"/>
      <c r="H2" s="2"/>
      <c r="I2" s="2"/>
      <c r="J2" s="2"/>
      <c r="K2" s="2"/>
      <c r="L2" s="2"/>
      <c r="M2" s="2"/>
      <c r="N2" s="2"/>
      <c r="O2" s="2"/>
      <c r="P2" s="2"/>
      <c r="Q2" s="2"/>
    </row>
    <row r="3" spans="2:17" ht="15.6" customHeight="1">
      <c r="B3" s="186" t="s">
        <v>41</v>
      </c>
      <c r="C3" s="189" t="s">
        <v>50</v>
      </c>
      <c r="D3" s="190"/>
      <c r="E3" s="190"/>
      <c r="F3" s="190"/>
      <c r="G3" s="191"/>
      <c r="H3" s="53"/>
      <c r="I3" s="53"/>
      <c r="J3" s="53"/>
      <c r="K3" s="53"/>
      <c r="L3" s="53"/>
      <c r="M3" s="53"/>
    </row>
    <row r="4" spans="2:17" ht="48" customHeight="1">
      <c r="B4" s="187"/>
      <c r="C4" s="10" t="s">
        <v>11</v>
      </c>
      <c r="D4" s="11" t="s">
        <v>12</v>
      </c>
      <c r="E4" s="12" t="s">
        <v>42</v>
      </c>
      <c r="F4" s="13" t="s">
        <v>11</v>
      </c>
      <c r="G4" s="14" t="s">
        <v>12</v>
      </c>
      <c r="H4" s="53"/>
      <c r="I4" s="53"/>
      <c r="J4" s="53"/>
      <c r="K4" s="53"/>
      <c r="L4" s="53"/>
      <c r="M4" s="53"/>
    </row>
    <row r="5" spans="2:17" ht="19.350000000000001" customHeight="1">
      <c r="B5" s="188"/>
      <c r="C5" s="192" t="s">
        <v>0</v>
      </c>
      <c r="D5" s="193"/>
      <c r="E5" s="194"/>
      <c r="F5" s="195" t="s">
        <v>10</v>
      </c>
      <c r="G5" s="196"/>
      <c r="H5" s="53"/>
      <c r="I5" s="53"/>
      <c r="J5" s="53"/>
      <c r="K5" s="53"/>
      <c r="M5" s="53"/>
    </row>
    <row r="6" spans="2:17">
      <c r="B6" s="3"/>
      <c r="C6" s="176" t="s">
        <v>37</v>
      </c>
      <c r="D6" s="177"/>
      <c r="E6" s="177"/>
      <c r="F6" s="177"/>
      <c r="G6" s="178"/>
      <c r="H6" s="53"/>
      <c r="I6" s="53"/>
      <c r="J6" s="53"/>
      <c r="K6" s="53"/>
      <c r="L6" s="53"/>
      <c r="M6" s="53"/>
    </row>
    <row r="7" spans="2:17">
      <c r="B7" s="4" t="s">
        <v>14</v>
      </c>
      <c r="C7" s="15">
        <v>365</v>
      </c>
      <c r="D7" s="16">
        <v>4529</v>
      </c>
      <c r="E7" s="17">
        <v>4894</v>
      </c>
      <c r="F7" s="18">
        <f>C7/$E7*100</f>
        <v>7.4581119738455257</v>
      </c>
      <c r="G7" s="19">
        <f t="shared" ref="G7:G10" si="0">D7/$E7*100</f>
        <v>92.541888026154467</v>
      </c>
      <c r="H7" s="54"/>
      <c r="I7" s="53"/>
      <c r="J7" s="53"/>
      <c r="K7" s="53"/>
      <c r="L7" s="53"/>
      <c r="M7" s="53"/>
    </row>
    <row r="8" spans="2:17">
      <c r="B8" s="4" t="s">
        <v>15</v>
      </c>
      <c r="C8" s="15">
        <v>129</v>
      </c>
      <c r="D8" s="16">
        <v>2888</v>
      </c>
      <c r="E8" s="17">
        <v>3017</v>
      </c>
      <c r="F8" s="18">
        <f>C8/$E8*100</f>
        <v>4.275770633079218</v>
      </c>
      <c r="G8" s="19">
        <f t="shared" si="0"/>
        <v>95.724229366920781</v>
      </c>
      <c r="H8" s="54"/>
      <c r="I8" s="53"/>
      <c r="J8" s="53"/>
      <c r="K8" s="53"/>
      <c r="L8" s="53"/>
      <c r="M8" s="53"/>
    </row>
    <row r="9" spans="2:17">
      <c r="B9" s="4" t="s">
        <v>16</v>
      </c>
      <c r="C9" s="15">
        <v>27</v>
      </c>
      <c r="D9" s="16">
        <v>1544</v>
      </c>
      <c r="E9" s="17">
        <v>1571</v>
      </c>
      <c r="F9" s="18">
        <f>C9/$E9*100</f>
        <v>1.7186505410566519</v>
      </c>
      <c r="G9" s="19">
        <f t="shared" si="0"/>
        <v>98.281349458943339</v>
      </c>
      <c r="H9" s="54"/>
      <c r="I9" s="53"/>
      <c r="J9" s="53"/>
      <c r="K9" s="53"/>
      <c r="L9" s="53"/>
      <c r="M9" s="53"/>
    </row>
    <row r="10" spans="2:17">
      <c r="B10" s="5" t="s">
        <v>43</v>
      </c>
      <c r="C10" s="20">
        <v>521</v>
      </c>
      <c r="D10" s="21">
        <v>8961</v>
      </c>
      <c r="E10" s="22">
        <v>9482</v>
      </c>
      <c r="F10" s="23">
        <f>C10/$E10*100</f>
        <v>5.4946213878928489</v>
      </c>
      <c r="G10" s="19">
        <f t="shared" si="0"/>
        <v>94.505378612107151</v>
      </c>
      <c r="H10" s="54"/>
      <c r="I10" s="53"/>
      <c r="J10" s="53"/>
      <c r="K10" s="53"/>
      <c r="L10" s="53"/>
      <c r="M10" s="53"/>
    </row>
    <row r="11" spans="2:17">
      <c r="B11" s="6"/>
      <c r="C11" s="176" t="s">
        <v>1</v>
      </c>
      <c r="D11" s="177"/>
      <c r="E11" s="177"/>
      <c r="F11" s="177"/>
      <c r="G11" s="178"/>
      <c r="H11" s="54"/>
      <c r="I11" s="53"/>
      <c r="J11" s="53"/>
      <c r="K11" s="53"/>
      <c r="L11" s="53"/>
      <c r="M11" s="53"/>
    </row>
    <row r="12" spans="2:17">
      <c r="B12" s="4" t="s">
        <v>14</v>
      </c>
      <c r="C12" s="15">
        <v>357</v>
      </c>
      <c r="D12" s="16">
        <v>3333</v>
      </c>
      <c r="E12" s="17">
        <v>3690</v>
      </c>
      <c r="F12" s="18">
        <f>C12/$E12*100</f>
        <v>9.6747967479674788</v>
      </c>
      <c r="G12" s="19">
        <f t="shared" ref="G12:G15" si="1">D12/$E12*100</f>
        <v>90.325203252032509</v>
      </c>
      <c r="H12" s="54"/>
      <c r="I12" s="53"/>
      <c r="J12" s="53"/>
      <c r="K12" s="53"/>
      <c r="L12" s="53"/>
      <c r="M12" s="53"/>
    </row>
    <row r="13" spans="2:17">
      <c r="B13" s="4" t="s">
        <v>15</v>
      </c>
      <c r="C13" s="15">
        <v>71</v>
      </c>
      <c r="D13" s="16">
        <v>3049</v>
      </c>
      <c r="E13" s="17">
        <v>3120</v>
      </c>
      <c r="F13" s="18">
        <f>C13/$E13*100</f>
        <v>2.2756410256410255</v>
      </c>
      <c r="G13" s="19">
        <f t="shared" si="1"/>
        <v>97.724358974358978</v>
      </c>
      <c r="H13" s="54"/>
      <c r="I13" s="53"/>
      <c r="J13" s="53"/>
      <c r="K13" s="53"/>
      <c r="L13" s="53"/>
      <c r="M13" s="53"/>
    </row>
    <row r="14" spans="2:17">
      <c r="B14" s="4" t="s">
        <v>16</v>
      </c>
      <c r="C14" s="15">
        <v>49</v>
      </c>
      <c r="D14" s="16">
        <v>2991</v>
      </c>
      <c r="E14" s="17">
        <v>3040</v>
      </c>
      <c r="F14" s="18">
        <f>C14/$E14*100</f>
        <v>1.611842105263158</v>
      </c>
      <c r="G14" s="19">
        <f t="shared" si="1"/>
        <v>98.388157894736835</v>
      </c>
      <c r="H14" s="54"/>
      <c r="I14" s="53"/>
      <c r="J14" s="53"/>
      <c r="K14" s="53"/>
      <c r="L14" s="53"/>
      <c r="M14" s="53"/>
    </row>
    <row r="15" spans="2:17">
      <c r="B15" s="5" t="s">
        <v>43</v>
      </c>
      <c r="C15" s="20">
        <v>477</v>
      </c>
      <c r="D15" s="21">
        <v>9373</v>
      </c>
      <c r="E15" s="22">
        <v>9850</v>
      </c>
      <c r="F15" s="23">
        <f>C15/$E15*100</f>
        <v>4.8426395939086291</v>
      </c>
      <c r="G15" s="19">
        <f t="shared" si="1"/>
        <v>95.157360406091371</v>
      </c>
      <c r="H15" s="54"/>
      <c r="I15" s="53"/>
      <c r="J15" s="53"/>
      <c r="K15" s="53"/>
      <c r="L15" s="53"/>
      <c r="M15" s="53"/>
    </row>
    <row r="16" spans="2:17">
      <c r="B16" s="6"/>
      <c r="C16" s="177" t="s">
        <v>2</v>
      </c>
      <c r="D16" s="177"/>
      <c r="E16" s="177"/>
      <c r="F16" s="177"/>
      <c r="G16" s="178"/>
      <c r="H16" s="54"/>
      <c r="I16" s="53"/>
      <c r="J16" s="53"/>
      <c r="K16" s="53"/>
      <c r="L16" s="53"/>
      <c r="M16" s="53"/>
    </row>
    <row r="17" spans="2:13">
      <c r="B17" s="7" t="s">
        <v>14</v>
      </c>
      <c r="C17" s="24">
        <v>474</v>
      </c>
      <c r="D17" s="25">
        <v>889</v>
      </c>
      <c r="E17" s="26">
        <v>1363</v>
      </c>
      <c r="F17" s="19">
        <f>C17/$E17*100</f>
        <v>34.776228906823185</v>
      </c>
      <c r="G17" s="19">
        <f t="shared" ref="F17:G20" si="2">D17/$E17*100</f>
        <v>65.223771093176822</v>
      </c>
      <c r="H17" s="54"/>
      <c r="I17" s="53"/>
      <c r="J17" s="53"/>
      <c r="K17" s="53"/>
      <c r="L17" s="53"/>
      <c r="M17" s="53"/>
    </row>
    <row r="18" spans="2:13">
      <c r="B18" s="4" t="s">
        <v>15</v>
      </c>
      <c r="C18" s="15">
        <v>45</v>
      </c>
      <c r="D18" s="16">
        <v>485</v>
      </c>
      <c r="E18" s="17">
        <v>530</v>
      </c>
      <c r="F18" s="19">
        <f t="shared" si="2"/>
        <v>8.4905660377358494</v>
      </c>
      <c r="G18" s="19">
        <f t="shared" si="2"/>
        <v>91.509433962264154</v>
      </c>
      <c r="H18" s="54"/>
      <c r="I18" s="53"/>
      <c r="J18" s="53"/>
      <c r="K18" s="53"/>
      <c r="L18" s="53"/>
      <c r="M18" s="53"/>
    </row>
    <row r="19" spans="2:13">
      <c r="B19" s="4" t="s">
        <v>16</v>
      </c>
      <c r="C19" s="15">
        <v>37</v>
      </c>
      <c r="D19" s="16">
        <v>788</v>
      </c>
      <c r="E19" s="17">
        <v>825</v>
      </c>
      <c r="F19" s="18">
        <f t="shared" si="2"/>
        <v>4.4848484848484844</v>
      </c>
      <c r="G19" s="19">
        <f t="shared" si="2"/>
        <v>95.515151515151516</v>
      </c>
      <c r="H19" s="54"/>
      <c r="I19" s="53"/>
      <c r="J19" s="53"/>
      <c r="K19" s="53"/>
      <c r="L19" s="53"/>
      <c r="M19" s="53"/>
    </row>
    <row r="20" spans="2:13">
      <c r="B20" s="5" t="s">
        <v>43</v>
      </c>
      <c r="C20" s="20">
        <v>556</v>
      </c>
      <c r="D20" s="21">
        <v>2162</v>
      </c>
      <c r="E20" s="22">
        <v>2718</v>
      </c>
      <c r="F20" s="23">
        <f t="shared" si="2"/>
        <v>20.456217807211186</v>
      </c>
      <c r="G20" s="19">
        <f t="shared" si="2"/>
        <v>79.543782192788811</v>
      </c>
      <c r="H20" s="54"/>
      <c r="I20" s="53"/>
      <c r="J20" s="53"/>
      <c r="K20" s="53"/>
      <c r="L20" s="53"/>
      <c r="M20" s="53"/>
    </row>
    <row r="21" spans="2:13">
      <c r="B21" s="4"/>
      <c r="C21" s="176" t="s">
        <v>3</v>
      </c>
      <c r="D21" s="177"/>
      <c r="E21" s="177"/>
      <c r="F21" s="177"/>
      <c r="G21" s="178"/>
      <c r="H21" s="54"/>
      <c r="I21" s="53"/>
      <c r="J21" s="53"/>
      <c r="K21" s="53"/>
      <c r="L21" s="53"/>
      <c r="M21" s="53"/>
    </row>
    <row r="22" spans="2:13">
      <c r="B22" s="4" t="s">
        <v>14</v>
      </c>
      <c r="C22" s="15">
        <v>53</v>
      </c>
      <c r="D22" s="16">
        <v>467</v>
      </c>
      <c r="E22" s="17">
        <v>520</v>
      </c>
      <c r="F22" s="18">
        <f t="shared" ref="F22:G25" si="3">C22/$E22*100</f>
        <v>10.192307692307692</v>
      </c>
      <c r="G22" s="19">
        <f t="shared" si="3"/>
        <v>89.807692307692307</v>
      </c>
      <c r="H22" s="54"/>
      <c r="I22" s="53"/>
      <c r="J22" s="53"/>
      <c r="K22" s="53"/>
      <c r="L22" s="53"/>
      <c r="M22" s="53"/>
    </row>
    <row r="23" spans="2:13">
      <c r="B23" s="4" t="s">
        <v>15</v>
      </c>
      <c r="C23" s="15">
        <v>23</v>
      </c>
      <c r="D23" s="16">
        <v>435</v>
      </c>
      <c r="E23" s="17">
        <v>458</v>
      </c>
      <c r="F23" s="18">
        <f t="shared" si="3"/>
        <v>5.0218340611353707</v>
      </c>
      <c r="G23" s="19">
        <f t="shared" si="3"/>
        <v>94.978165938864635</v>
      </c>
      <c r="H23" s="54"/>
      <c r="I23" s="53"/>
      <c r="J23" s="53"/>
      <c r="K23" s="53"/>
      <c r="L23" s="53"/>
      <c r="M23" s="53"/>
    </row>
    <row r="24" spans="2:13">
      <c r="B24" s="4" t="s">
        <v>16</v>
      </c>
      <c r="C24" s="15">
        <v>47</v>
      </c>
      <c r="D24" s="16">
        <v>939</v>
      </c>
      <c r="E24" s="17">
        <v>986</v>
      </c>
      <c r="F24" s="18">
        <f t="shared" si="3"/>
        <v>4.7667342799188637</v>
      </c>
      <c r="G24" s="19">
        <f t="shared" si="3"/>
        <v>95.233265720081135</v>
      </c>
      <c r="H24" s="54"/>
      <c r="I24" s="53"/>
      <c r="J24" s="53"/>
      <c r="K24" s="53"/>
      <c r="L24" s="53"/>
      <c r="M24" s="53"/>
    </row>
    <row r="25" spans="2:13">
      <c r="B25" s="5" t="s">
        <v>43</v>
      </c>
      <c r="C25" s="20">
        <v>123</v>
      </c>
      <c r="D25" s="21">
        <v>1841</v>
      </c>
      <c r="E25" s="22">
        <v>1964</v>
      </c>
      <c r="F25" s="23">
        <f t="shared" si="3"/>
        <v>6.2627291242362517</v>
      </c>
      <c r="G25" s="23">
        <f t="shared" si="3"/>
        <v>93.737270875763741</v>
      </c>
      <c r="H25" s="54"/>
      <c r="I25" s="53"/>
      <c r="J25" s="53"/>
      <c r="K25" s="53"/>
      <c r="L25" s="53"/>
      <c r="M25" s="53"/>
    </row>
    <row r="26" spans="2:13">
      <c r="B26" s="4"/>
      <c r="C26" s="170" t="s">
        <v>27</v>
      </c>
      <c r="D26" s="171"/>
      <c r="E26" s="171"/>
      <c r="F26" s="171"/>
      <c r="G26" s="172"/>
      <c r="H26" s="54"/>
      <c r="I26" s="53"/>
      <c r="J26" s="53"/>
      <c r="K26" s="53"/>
      <c r="L26" s="53"/>
      <c r="M26" s="53"/>
    </row>
    <row r="27" spans="2:13">
      <c r="B27" s="4" t="s">
        <v>14</v>
      </c>
      <c r="C27" s="15">
        <v>110</v>
      </c>
      <c r="D27" s="16">
        <v>94</v>
      </c>
      <c r="E27" s="17">
        <v>204</v>
      </c>
      <c r="F27" s="18">
        <f>C27/$E27*100</f>
        <v>53.921568627450981</v>
      </c>
      <c r="G27" s="18">
        <f>D27/$E27*100</f>
        <v>46.078431372549019</v>
      </c>
      <c r="H27" s="54"/>
      <c r="K27" s="53"/>
      <c r="L27" s="53"/>
      <c r="M27" s="53"/>
    </row>
    <row r="28" spans="2:13">
      <c r="B28" s="4" t="s">
        <v>15</v>
      </c>
      <c r="C28" s="15">
        <v>8</v>
      </c>
      <c r="D28" s="16">
        <v>96</v>
      </c>
      <c r="E28" s="17">
        <v>104</v>
      </c>
      <c r="F28" s="18">
        <f t="shared" ref="F28:G30" si="4">C28/$E28*100</f>
        <v>7.6923076923076925</v>
      </c>
      <c r="G28" s="18">
        <f t="shared" si="4"/>
        <v>92.307692307692307</v>
      </c>
      <c r="H28" s="54"/>
      <c r="K28" s="53"/>
      <c r="L28" s="53"/>
      <c r="M28" s="53"/>
    </row>
    <row r="29" spans="2:13">
      <c r="B29" s="4" t="s">
        <v>16</v>
      </c>
      <c r="C29" s="15">
        <v>3</v>
      </c>
      <c r="D29" s="16">
        <v>158</v>
      </c>
      <c r="E29" s="17">
        <v>161</v>
      </c>
      <c r="F29" s="18">
        <f t="shared" si="4"/>
        <v>1.8633540372670807</v>
      </c>
      <c r="G29" s="18">
        <f t="shared" si="4"/>
        <v>98.136645962732914</v>
      </c>
      <c r="H29" s="54"/>
      <c r="K29" s="53"/>
      <c r="L29" s="53"/>
      <c r="M29" s="53"/>
    </row>
    <row r="30" spans="2:13">
      <c r="B30" s="5" t="s">
        <v>43</v>
      </c>
      <c r="C30" s="20">
        <v>121</v>
      </c>
      <c r="D30" s="21">
        <v>348</v>
      </c>
      <c r="E30" s="22">
        <v>469</v>
      </c>
      <c r="F30" s="23">
        <f t="shared" si="4"/>
        <v>25.799573560767591</v>
      </c>
      <c r="G30" s="23">
        <f t="shared" si="4"/>
        <v>74.200426439232416</v>
      </c>
      <c r="H30" s="54"/>
      <c r="K30" s="53"/>
      <c r="L30" s="53"/>
      <c r="M30" s="53"/>
    </row>
    <row r="31" spans="2:13">
      <c r="B31" s="4"/>
      <c r="C31" s="170" t="s">
        <v>4</v>
      </c>
      <c r="D31" s="171"/>
      <c r="E31" s="171"/>
      <c r="F31" s="171"/>
      <c r="G31" s="172"/>
      <c r="H31" s="54"/>
      <c r="K31" s="53"/>
      <c r="L31" s="53"/>
      <c r="M31" s="53"/>
    </row>
    <row r="32" spans="2:13">
      <c r="B32" s="7" t="s">
        <v>14</v>
      </c>
      <c r="C32" s="27">
        <v>64</v>
      </c>
      <c r="D32" s="25">
        <v>315</v>
      </c>
      <c r="E32" s="28">
        <v>379</v>
      </c>
      <c r="F32" s="19">
        <f t="shared" ref="F32:G35" si="5">C32/$E32*100</f>
        <v>16.886543535620053</v>
      </c>
      <c r="G32" s="19">
        <f t="shared" si="5"/>
        <v>83.113456464379937</v>
      </c>
      <c r="H32" s="54"/>
      <c r="K32" s="53"/>
      <c r="L32" s="53"/>
      <c r="M32" s="53"/>
    </row>
    <row r="33" spans="2:13">
      <c r="B33" s="7" t="s">
        <v>15</v>
      </c>
      <c r="C33" s="29">
        <v>27</v>
      </c>
      <c r="D33" s="30">
        <v>295</v>
      </c>
      <c r="E33" s="26">
        <v>322</v>
      </c>
      <c r="F33" s="18">
        <f t="shared" si="5"/>
        <v>8.3850931677018643</v>
      </c>
      <c r="G33" s="19">
        <f t="shared" si="5"/>
        <v>91.614906832298132</v>
      </c>
      <c r="H33" s="54"/>
      <c r="K33" s="53"/>
      <c r="L33" s="53"/>
      <c r="M33" s="53"/>
    </row>
    <row r="34" spans="2:13">
      <c r="B34" s="4" t="s">
        <v>16</v>
      </c>
      <c r="C34" s="15">
        <v>25</v>
      </c>
      <c r="D34" s="16">
        <v>426</v>
      </c>
      <c r="E34" s="17">
        <v>451</v>
      </c>
      <c r="F34" s="18">
        <f t="shared" si="5"/>
        <v>5.5432372505543244</v>
      </c>
      <c r="G34" s="19">
        <f t="shared" si="5"/>
        <v>94.456762749445673</v>
      </c>
      <c r="H34" s="54"/>
      <c r="K34" s="53"/>
      <c r="L34" s="53"/>
      <c r="M34" s="53"/>
    </row>
    <row r="35" spans="2:13">
      <c r="B35" s="5" t="s">
        <v>43</v>
      </c>
      <c r="C35" s="15">
        <v>116</v>
      </c>
      <c r="D35" s="16">
        <v>1036</v>
      </c>
      <c r="E35" s="17">
        <v>1152</v>
      </c>
      <c r="F35" s="18">
        <f t="shared" si="5"/>
        <v>10.069444444444445</v>
      </c>
      <c r="G35" s="19">
        <f t="shared" si="5"/>
        <v>89.930555555555557</v>
      </c>
      <c r="H35" s="54"/>
      <c r="K35" s="53"/>
      <c r="L35" s="53"/>
      <c r="M35" s="53"/>
    </row>
    <row r="36" spans="2:13">
      <c r="B36" s="7"/>
      <c r="C36" s="176" t="s">
        <v>5</v>
      </c>
      <c r="D36" s="177"/>
      <c r="E36" s="177"/>
      <c r="F36" s="177"/>
      <c r="G36" s="178"/>
      <c r="H36" s="54"/>
      <c r="K36" s="53"/>
      <c r="L36" s="53"/>
      <c r="M36" s="53"/>
    </row>
    <row r="37" spans="2:13">
      <c r="B37" s="4" t="s">
        <v>14</v>
      </c>
      <c r="C37" s="15">
        <v>439</v>
      </c>
      <c r="D37" s="16">
        <v>1129</v>
      </c>
      <c r="E37" s="17">
        <v>1568</v>
      </c>
      <c r="F37" s="18">
        <f t="shared" ref="F37:G40" si="6">C37/$E37*100</f>
        <v>27.997448979591837</v>
      </c>
      <c r="G37" s="19">
        <f t="shared" si="6"/>
        <v>72.002551020408163</v>
      </c>
      <c r="H37" s="54"/>
      <c r="K37" s="53"/>
      <c r="L37" s="53"/>
      <c r="M37" s="53"/>
    </row>
    <row r="38" spans="2:13">
      <c r="B38" s="4" t="s">
        <v>15</v>
      </c>
      <c r="C38" s="15">
        <v>108</v>
      </c>
      <c r="D38" s="16">
        <v>1139</v>
      </c>
      <c r="E38" s="17">
        <v>1247</v>
      </c>
      <c r="F38" s="18">
        <f t="shared" si="6"/>
        <v>8.6607858861267033</v>
      </c>
      <c r="G38" s="19">
        <f t="shared" si="6"/>
        <v>91.339214113873297</v>
      </c>
      <c r="H38" s="54"/>
      <c r="K38" s="53"/>
      <c r="L38" s="53"/>
      <c r="M38" s="53"/>
    </row>
    <row r="39" spans="2:13">
      <c r="B39" s="4" t="s">
        <v>16</v>
      </c>
      <c r="C39" s="15">
        <v>83</v>
      </c>
      <c r="D39" s="16">
        <v>1484</v>
      </c>
      <c r="E39" s="17">
        <v>1567</v>
      </c>
      <c r="F39" s="18">
        <f t="shared" si="6"/>
        <v>5.2967453733248249</v>
      </c>
      <c r="G39" s="19">
        <f t="shared" si="6"/>
        <v>94.703254626675175</v>
      </c>
      <c r="H39" s="54"/>
      <c r="K39" s="53"/>
      <c r="L39" s="53"/>
      <c r="M39" s="53"/>
    </row>
    <row r="40" spans="2:13">
      <c r="B40" s="5" t="s">
        <v>43</v>
      </c>
      <c r="C40" s="20">
        <v>630</v>
      </c>
      <c r="D40" s="21">
        <v>3752</v>
      </c>
      <c r="E40" s="22">
        <v>4382</v>
      </c>
      <c r="F40" s="23">
        <f t="shared" si="6"/>
        <v>14.376996805111823</v>
      </c>
      <c r="G40" s="19">
        <f t="shared" si="6"/>
        <v>85.623003194888184</v>
      </c>
      <c r="H40" s="54"/>
      <c r="K40" s="53"/>
      <c r="L40" s="53"/>
      <c r="M40" s="53"/>
    </row>
    <row r="41" spans="2:13">
      <c r="B41" s="6"/>
      <c r="C41" s="176" t="s">
        <v>33</v>
      </c>
      <c r="D41" s="177"/>
      <c r="E41" s="177"/>
      <c r="F41" s="177"/>
      <c r="G41" s="178"/>
      <c r="H41" s="54"/>
      <c r="K41" s="53"/>
      <c r="L41" s="53"/>
      <c r="M41" s="53"/>
    </row>
    <row r="42" spans="2:13">
      <c r="B42" s="4" t="s">
        <v>14</v>
      </c>
      <c r="C42" s="15">
        <v>27</v>
      </c>
      <c r="D42" s="16">
        <v>253</v>
      </c>
      <c r="E42" s="17">
        <v>280</v>
      </c>
      <c r="F42" s="18">
        <f t="shared" ref="F42:G45" si="7">C42/$E42*100</f>
        <v>9.6428571428571441</v>
      </c>
      <c r="G42" s="19">
        <f t="shared" si="7"/>
        <v>90.357142857142861</v>
      </c>
      <c r="H42" s="54"/>
      <c r="K42" s="53"/>
      <c r="L42" s="53"/>
      <c r="M42" s="53"/>
    </row>
    <row r="43" spans="2:13">
      <c r="B43" s="4" t="s">
        <v>15</v>
      </c>
      <c r="C43" s="15">
        <v>16</v>
      </c>
      <c r="D43" s="16">
        <v>267</v>
      </c>
      <c r="E43" s="17">
        <v>283</v>
      </c>
      <c r="F43" s="18">
        <f t="shared" si="7"/>
        <v>5.6537102473498235</v>
      </c>
      <c r="G43" s="19">
        <f t="shared" si="7"/>
        <v>94.346289752650179</v>
      </c>
      <c r="H43" s="54"/>
      <c r="K43" s="53"/>
      <c r="L43" s="53"/>
      <c r="M43" s="53"/>
    </row>
    <row r="44" spans="2:13">
      <c r="B44" s="4" t="s">
        <v>16</v>
      </c>
      <c r="C44" s="15">
        <v>8</v>
      </c>
      <c r="D44" s="16">
        <v>549</v>
      </c>
      <c r="E44" s="17">
        <v>557</v>
      </c>
      <c r="F44" s="18">
        <f t="shared" si="7"/>
        <v>1.4362657091561939</v>
      </c>
      <c r="G44" s="19">
        <f t="shared" si="7"/>
        <v>98.563734290843811</v>
      </c>
      <c r="H44" s="54"/>
      <c r="K44" s="53"/>
      <c r="L44" s="53"/>
      <c r="M44" s="53"/>
    </row>
    <row r="45" spans="2:13">
      <c r="B45" s="5" t="s">
        <v>43</v>
      </c>
      <c r="C45" s="20">
        <v>51</v>
      </c>
      <c r="D45" s="21">
        <v>1069</v>
      </c>
      <c r="E45" s="22">
        <v>1120</v>
      </c>
      <c r="F45" s="23">
        <f t="shared" si="7"/>
        <v>4.5535714285714279</v>
      </c>
      <c r="G45" s="19">
        <f t="shared" si="7"/>
        <v>95.446428571428584</v>
      </c>
      <c r="H45" s="54"/>
      <c r="K45" s="53"/>
      <c r="L45" s="53"/>
      <c r="M45" s="53"/>
    </row>
    <row r="46" spans="2:13">
      <c r="B46" s="6"/>
      <c r="C46" s="176" t="s">
        <v>6</v>
      </c>
      <c r="D46" s="177"/>
      <c r="E46" s="177"/>
      <c r="F46" s="177"/>
      <c r="G46" s="178"/>
      <c r="H46" s="54"/>
      <c r="K46" s="53"/>
      <c r="L46" s="53"/>
      <c r="M46" s="53"/>
    </row>
    <row r="47" spans="2:13">
      <c r="B47" s="4" t="s">
        <v>14</v>
      </c>
      <c r="C47" s="15">
        <v>607</v>
      </c>
      <c r="D47" s="16">
        <v>1847</v>
      </c>
      <c r="E47" s="17">
        <v>2454</v>
      </c>
      <c r="F47" s="18">
        <f t="shared" ref="F47:G50" si="8">C47/$E47*100</f>
        <v>24.735126324368377</v>
      </c>
      <c r="G47" s="19">
        <f t="shared" si="8"/>
        <v>75.264873675631634</v>
      </c>
      <c r="H47" s="54"/>
      <c r="K47" s="53"/>
      <c r="L47" s="53"/>
      <c r="M47" s="53"/>
    </row>
    <row r="48" spans="2:13">
      <c r="B48" s="4" t="s">
        <v>15</v>
      </c>
      <c r="C48" s="15">
        <v>86</v>
      </c>
      <c r="D48" s="16">
        <v>1282</v>
      </c>
      <c r="E48" s="17">
        <v>1368</v>
      </c>
      <c r="F48" s="18">
        <f t="shared" si="8"/>
        <v>6.2865497076023384</v>
      </c>
      <c r="G48" s="19">
        <f t="shared" si="8"/>
        <v>93.713450292397653</v>
      </c>
      <c r="H48" s="54"/>
      <c r="K48" s="53"/>
      <c r="L48" s="53"/>
      <c r="M48" s="53"/>
    </row>
    <row r="49" spans="2:13">
      <c r="B49" s="4" t="s">
        <v>16</v>
      </c>
      <c r="C49" s="15">
        <v>65</v>
      </c>
      <c r="D49" s="16">
        <v>1797</v>
      </c>
      <c r="E49" s="17">
        <v>1862</v>
      </c>
      <c r="F49" s="18">
        <f t="shared" si="8"/>
        <v>3.4908700322234156</v>
      </c>
      <c r="G49" s="19">
        <f t="shared" si="8"/>
        <v>96.509129967776587</v>
      </c>
      <c r="H49" s="54"/>
      <c r="K49" s="53"/>
      <c r="L49" s="53"/>
      <c r="M49" s="53"/>
    </row>
    <row r="50" spans="2:13">
      <c r="B50" s="5" t="s">
        <v>43</v>
      </c>
      <c r="C50" s="20">
        <v>758</v>
      </c>
      <c r="D50" s="21">
        <v>4926</v>
      </c>
      <c r="E50" s="22">
        <v>5684</v>
      </c>
      <c r="F50" s="23">
        <f t="shared" si="8"/>
        <v>13.335679099225898</v>
      </c>
      <c r="G50" s="19">
        <f t="shared" si="8"/>
        <v>86.664320900774101</v>
      </c>
      <c r="H50" s="54"/>
      <c r="K50" s="53"/>
      <c r="L50" s="53"/>
      <c r="M50" s="53"/>
    </row>
    <row r="51" spans="2:13">
      <c r="B51" s="6"/>
      <c r="C51" s="176" t="s">
        <v>35</v>
      </c>
      <c r="D51" s="177"/>
      <c r="E51" s="177"/>
      <c r="F51" s="177"/>
      <c r="G51" s="178"/>
      <c r="H51" s="54"/>
      <c r="K51" s="53"/>
      <c r="L51" s="53"/>
      <c r="M51" s="53"/>
    </row>
    <row r="52" spans="2:13">
      <c r="B52" s="4" t="s">
        <v>14</v>
      </c>
      <c r="C52" s="15">
        <v>424</v>
      </c>
      <c r="D52" s="16">
        <v>2606</v>
      </c>
      <c r="E52" s="17">
        <v>3030</v>
      </c>
      <c r="F52" s="18">
        <f t="shared" ref="F52:G55" si="9">C52/$E52*100</f>
        <v>13.993399339933992</v>
      </c>
      <c r="G52" s="19">
        <f t="shared" si="9"/>
        <v>86.006600660065999</v>
      </c>
      <c r="H52" s="54"/>
      <c r="K52" s="53"/>
      <c r="L52" s="53"/>
      <c r="M52" s="53"/>
    </row>
    <row r="53" spans="2:13">
      <c r="B53" s="4" t="s">
        <v>15</v>
      </c>
      <c r="C53" s="15">
        <v>199</v>
      </c>
      <c r="D53" s="16">
        <v>4413</v>
      </c>
      <c r="E53" s="17">
        <v>4612</v>
      </c>
      <c r="F53" s="18">
        <f t="shared" si="9"/>
        <v>4.3148308759757157</v>
      </c>
      <c r="G53" s="19">
        <f t="shared" si="9"/>
        <v>95.685169124024284</v>
      </c>
      <c r="H53" s="54"/>
      <c r="K53" s="53"/>
      <c r="L53" s="53"/>
      <c r="M53" s="53"/>
    </row>
    <row r="54" spans="2:13">
      <c r="B54" s="4" t="s">
        <v>16</v>
      </c>
      <c r="C54" s="15">
        <v>113</v>
      </c>
      <c r="D54" s="16">
        <v>2831</v>
      </c>
      <c r="E54" s="17">
        <v>2944</v>
      </c>
      <c r="F54" s="18">
        <f t="shared" si="9"/>
        <v>3.8383152173913042</v>
      </c>
      <c r="G54" s="19">
        <f t="shared" si="9"/>
        <v>96.161684782608688</v>
      </c>
      <c r="H54" s="54"/>
      <c r="K54" s="53"/>
      <c r="L54" s="53"/>
      <c r="M54" s="53"/>
    </row>
    <row r="55" spans="2:13">
      <c r="B55" s="5" t="s">
        <v>43</v>
      </c>
      <c r="C55" s="20">
        <v>736</v>
      </c>
      <c r="D55" s="21">
        <v>9850</v>
      </c>
      <c r="E55" s="22">
        <v>10586</v>
      </c>
      <c r="F55" s="23">
        <f t="shared" si="9"/>
        <v>6.9525788777630844</v>
      </c>
      <c r="G55" s="19">
        <f t="shared" si="9"/>
        <v>93.047421122236912</v>
      </c>
      <c r="H55" s="54"/>
      <c r="K55" s="53"/>
      <c r="L55" s="53"/>
      <c r="M55" s="53"/>
    </row>
    <row r="56" spans="2:13">
      <c r="B56" s="6"/>
      <c r="C56" s="176" t="s">
        <v>7</v>
      </c>
      <c r="D56" s="177"/>
      <c r="E56" s="177"/>
      <c r="F56" s="177"/>
      <c r="G56" s="178"/>
      <c r="H56" s="54"/>
      <c r="K56" s="53"/>
      <c r="L56" s="53"/>
      <c r="M56" s="53"/>
    </row>
    <row r="57" spans="2:13">
      <c r="B57" s="4" t="s">
        <v>14</v>
      </c>
      <c r="C57" s="15">
        <v>98</v>
      </c>
      <c r="D57" s="16">
        <v>686</v>
      </c>
      <c r="E57" s="17">
        <v>784</v>
      </c>
      <c r="F57" s="18">
        <f t="shared" ref="F57:G60" si="10">C57/$E57*100</f>
        <v>12.5</v>
      </c>
      <c r="G57" s="19">
        <f t="shared" si="10"/>
        <v>87.5</v>
      </c>
      <c r="H57" s="54"/>
      <c r="K57" s="53"/>
      <c r="L57" s="53"/>
      <c r="M57" s="53"/>
    </row>
    <row r="58" spans="2:13">
      <c r="B58" s="4" t="s">
        <v>15</v>
      </c>
      <c r="C58" s="15">
        <v>59</v>
      </c>
      <c r="D58" s="16">
        <v>887</v>
      </c>
      <c r="E58" s="17">
        <v>946</v>
      </c>
      <c r="F58" s="18">
        <f t="shared" si="10"/>
        <v>6.2367864693446089</v>
      </c>
      <c r="G58" s="19">
        <f t="shared" si="10"/>
        <v>93.763213530655392</v>
      </c>
      <c r="H58" s="54"/>
      <c r="K58" s="53"/>
      <c r="L58" s="53"/>
      <c r="M58" s="53"/>
    </row>
    <row r="59" spans="2:13">
      <c r="B59" s="4" t="s">
        <v>16</v>
      </c>
      <c r="C59" s="15">
        <v>50</v>
      </c>
      <c r="D59" s="16">
        <v>810</v>
      </c>
      <c r="E59" s="17">
        <v>860</v>
      </c>
      <c r="F59" s="18">
        <f t="shared" si="10"/>
        <v>5.8139534883720927</v>
      </c>
      <c r="G59" s="19">
        <f t="shared" si="10"/>
        <v>94.186046511627907</v>
      </c>
      <c r="H59" s="54"/>
      <c r="K59" s="53"/>
      <c r="L59" s="53"/>
      <c r="M59" s="53"/>
    </row>
    <row r="60" spans="2:13">
      <c r="B60" s="5" t="s">
        <v>43</v>
      </c>
      <c r="C60" s="20">
        <v>207</v>
      </c>
      <c r="D60" s="21">
        <v>2383</v>
      </c>
      <c r="E60" s="22">
        <v>2590</v>
      </c>
      <c r="F60" s="23">
        <f t="shared" si="10"/>
        <v>7.9922779922779918</v>
      </c>
      <c r="G60" s="19">
        <f t="shared" si="10"/>
        <v>92.007722007722009</v>
      </c>
      <c r="H60" s="54"/>
      <c r="K60" s="53"/>
      <c r="L60" s="53"/>
      <c r="M60" s="53"/>
    </row>
    <row r="61" spans="2:13">
      <c r="B61" s="4"/>
      <c r="C61" s="176" t="s">
        <v>8</v>
      </c>
      <c r="D61" s="177"/>
      <c r="E61" s="177"/>
      <c r="F61" s="177"/>
      <c r="G61" s="178"/>
      <c r="H61" s="54"/>
      <c r="K61" s="53"/>
      <c r="L61" s="53"/>
      <c r="M61" s="53"/>
    </row>
    <row r="62" spans="2:13">
      <c r="B62" s="4" t="s">
        <v>14</v>
      </c>
      <c r="C62" s="15">
        <v>7</v>
      </c>
      <c r="D62" s="16">
        <v>91</v>
      </c>
      <c r="E62" s="17">
        <v>98</v>
      </c>
      <c r="F62" s="18">
        <f t="shared" ref="F62:G65" si="11">C62/$E62*100</f>
        <v>7.1428571428571423</v>
      </c>
      <c r="G62" s="19">
        <f t="shared" si="11"/>
        <v>92.857142857142861</v>
      </c>
      <c r="H62" s="54"/>
      <c r="K62" s="53"/>
      <c r="L62" s="53"/>
      <c r="M62" s="53"/>
    </row>
    <row r="63" spans="2:13">
      <c r="B63" s="4" t="s">
        <v>15</v>
      </c>
      <c r="C63" s="15">
        <v>4</v>
      </c>
      <c r="D63" s="16">
        <v>170</v>
      </c>
      <c r="E63" s="17">
        <v>174</v>
      </c>
      <c r="F63" s="18">
        <f t="shared" si="11"/>
        <v>2.2988505747126435</v>
      </c>
      <c r="G63" s="19">
        <f t="shared" si="11"/>
        <v>97.701149425287355</v>
      </c>
      <c r="H63" s="54"/>
      <c r="K63" s="53"/>
      <c r="L63" s="53"/>
      <c r="M63" s="53"/>
    </row>
    <row r="64" spans="2:13">
      <c r="B64" s="4" t="s">
        <v>16</v>
      </c>
      <c r="C64" s="15">
        <v>8</v>
      </c>
      <c r="D64" s="16">
        <v>211</v>
      </c>
      <c r="E64" s="17">
        <v>219</v>
      </c>
      <c r="F64" s="18">
        <f t="shared" si="11"/>
        <v>3.6529680365296802</v>
      </c>
      <c r="G64" s="19">
        <f t="shared" si="11"/>
        <v>96.347031963470315</v>
      </c>
      <c r="H64" s="54"/>
      <c r="K64" s="53"/>
      <c r="L64" s="53"/>
      <c r="M64" s="53"/>
    </row>
    <row r="65" spans="2:13">
      <c r="B65" s="5" t="s">
        <v>43</v>
      </c>
      <c r="C65" s="15">
        <v>19</v>
      </c>
      <c r="D65" s="16">
        <v>472</v>
      </c>
      <c r="E65" s="17">
        <v>491</v>
      </c>
      <c r="F65" s="18">
        <f t="shared" si="11"/>
        <v>3.8696537678207736</v>
      </c>
      <c r="G65" s="19">
        <f t="shared" si="11"/>
        <v>96.130346232179235</v>
      </c>
      <c r="H65" s="54"/>
      <c r="K65" s="53"/>
      <c r="L65" s="53"/>
      <c r="M65" s="53"/>
    </row>
    <row r="66" spans="2:13">
      <c r="B66" s="4"/>
      <c r="C66" s="176" t="s">
        <v>9</v>
      </c>
      <c r="D66" s="177"/>
      <c r="E66" s="177"/>
      <c r="F66" s="177"/>
      <c r="G66" s="178"/>
      <c r="H66" s="54"/>
      <c r="K66" s="53"/>
      <c r="L66" s="53"/>
      <c r="M66" s="53"/>
    </row>
    <row r="67" spans="2:13">
      <c r="B67" s="4" t="s">
        <v>14</v>
      </c>
      <c r="C67" s="27">
        <v>64</v>
      </c>
      <c r="D67" s="47">
        <v>453</v>
      </c>
      <c r="E67" s="28">
        <v>517</v>
      </c>
      <c r="F67" s="19">
        <f t="shared" ref="F67:G70" si="12">C67/$E67*100</f>
        <v>12.379110251450678</v>
      </c>
      <c r="G67" s="19">
        <f t="shared" si="12"/>
        <v>87.620889748549331</v>
      </c>
      <c r="H67" s="54"/>
      <c r="K67" s="53"/>
      <c r="L67" s="53"/>
      <c r="M67" s="53"/>
    </row>
    <row r="68" spans="2:13">
      <c r="B68" s="4" t="s">
        <v>15</v>
      </c>
      <c r="C68" s="15">
        <v>49</v>
      </c>
      <c r="D68" s="16">
        <v>695</v>
      </c>
      <c r="E68" s="17">
        <v>744</v>
      </c>
      <c r="F68" s="18">
        <f t="shared" si="12"/>
        <v>6.586021505376344</v>
      </c>
      <c r="G68" s="19">
        <f t="shared" si="12"/>
        <v>93.413978494623649</v>
      </c>
      <c r="H68" s="54"/>
      <c r="K68" s="53"/>
      <c r="L68" s="53"/>
      <c r="M68" s="53"/>
    </row>
    <row r="69" spans="2:13">
      <c r="B69" s="4" t="s">
        <v>16</v>
      </c>
      <c r="C69" s="15">
        <v>61</v>
      </c>
      <c r="D69" s="16">
        <v>1725</v>
      </c>
      <c r="E69" s="17">
        <v>1786</v>
      </c>
      <c r="F69" s="18">
        <f t="shared" si="12"/>
        <v>3.4154535274356101</v>
      </c>
      <c r="G69" s="19">
        <f t="shared" si="12"/>
        <v>96.584546472564398</v>
      </c>
      <c r="H69" s="54"/>
      <c r="K69" s="53"/>
      <c r="L69" s="53"/>
      <c r="M69" s="53"/>
    </row>
    <row r="70" spans="2:13">
      <c r="B70" s="5" t="s">
        <v>43</v>
      </c>
      <c r="C70" s="20">
        <v>174</v>
      </c>
      <c r="D70" s="21">
        <v>2873</v>
      </c>
      <c r="E70" s="22">
        <v>3047</v>
      </c>
      <c r="F70" s="23">
        <f t="shared" si="12"/>
        <v>5.7105349524122087</v>
      </c>
      <c r="G70" s="23">
        <f t="shared" si="12"/>
        <v>94.289465047587797</v>
      </c>
      <c r="H70" s="54"/>
      <c r="K70" s="53"/>
      <c r="L70" s="53"/>
      <c r="M70" s="53"/>
    </row>
    <row r="71" spans="2:13">
      <c r="B71" s="4"/>
      <c r="C71" s="170" t="s">
        <v>31</v>
      </c>
      <c r="D71" s="171"/>
      <c r="E71" s="171"/>
      <c r="F71" s="171"/>
      <c r="G71" s="172"/>
      <c r="H71" s="54"/>
      <c r="K71" s="53"/>
      <c r="L71" s="53"/>
      <c r="M71" s="53"/>
    </row>
    <row r="72" spans="2:13">
      <c r="B72" s="7" t="s">
        <v>14</v>
      </c>
      <c r="C72" s="27">
        <v>23</v>
      </c>
      <c r="D72" s="32">
        <v>412</v>
      </c>
      <c r="E72" s="34">
        <v>435</v>
      </c>
      <c r="F72" s="35">
        <f t="shared" ref="F72:G75" si="13">C72/$E72*100</f>
        <v>5.2873563218390807</v>
      </c>
      <c r="G72" s="18">
        <f t="shared" si="13"/>
        <v>94.71264367816093</v>
      </c>
      <c r="H72" s="54"/>
      <c r="K72" s="53"/>
      <c r="L72" s="53"/>
      <c r="M72" s="53"/>
    </row>
    <row r="73" spans="2:13">
      <c r="B73" s="7" t="s">
        <v>15</v>
      </c>
      <c r="C73" s="27">
        <v>22</v>
      </c>
      <c r="D73" s="36">
        <v>514</v>
      </c>
      <c r="E73" s="17">
        <v>536</v>
      </c>
      <c r="F73" s="18">
        <f t="shared" si="13"/>
        <v>4.1044776119402986</v>
      </c>
      <c r="G73" s="19">
        <f t="shared" si="13"/>
        <v>95.895522388059703</v>
      </c>
      <c r="H73" s="54"/>
      <c r="K73" s="53"/>
      <c r="L73" s="53"/>
      <c r="M73" s="53"/>
    </row>
    <row r="74" spans="2:13">
      <c r="B74" s="4" t="s">
        <v>16</v>
      </c>
      <c r="C74" s="15">
        <v>32</v>
      </c>
      <c r="D74" s="16">
        <v>798</v>
      </c>
      <c r="E74" s="17">
        <v>830</v>
      </c>
      <c r="F74" s="18">
        <f t="shared" si="13"/>
        <v>3.8554216867469884</v>
      </c>
      <c r="G74" s="19">
        <f t="shared" si="13"/>
        <v>96.144578313253021</v>
      </c>
      <c r="H74" s="54"/>
      <c r="K74" s="53"/>
      <c r="L74" s="53"/>
      <c r="M74" s="53"/>
    </row>
    <row r="75" spans="2:13">
      <c r="B75" s="5" t="s">
        <v>43</v>
      </c>
      <c r="C75" s="20">
        <v>77</v>
      </c>
      <c r="D75" s="21">
        <v>1724</v>
      </c>
      <c r="E75" s="22">
        <v>1801</v>
      </c>
      <c r="F75" s="23">
        <f t="shared" si="13"/>
        <v>4.2754025541365905</v>
      </c>
      <c r="G75" s="19">
        <f t="shared" si="13"/>
        <v>95.724597445863409</v>
      </c>
      <c r="H75" s="54"/>
      <c r="K75" s="53"/>
      <c r="L75" s="53"/>
      <c r="M75" s="53"/>
    </row>
    <row r="76" spans="2:13">
      <c r="B76" s="8"/>
      <c r="C76" s="173" t="s">
        <v>32</v>
      </c>
      <c r="D76" s="174"/>
      <c r="E76" s="174"/>
      <c r="F76" s="174"/>
      <c r="G76" s="175"/>
      <c r="H76" s="54"/>
      <c r="K76" s="53"/>
      <c r="L76" s="53"/>
      <c r="M76" s="53"/>
    </row>
    <row r="77" spans="2:13">
      <c r="B77" s="9" t="s">
        <v>14</v>
      </c>
      <c r="C77" s="37">
        <v>100</v>
      </c>
      <c r="D77" s="38">
        <v>556</v>
      </c>
      <c r="E77" s="39">
        <v>656</v>
      </c>
      <c r="F77" s="18">
        <f t="shared" ref="F77:G80" si="14">C77/$E77*100</f>
        <v>15.24390243902439</v>
      </c>
      <c r="G77" s="19">
        <f t="shared" si="14"/>
        <v>84.756097560975604</v>
      </c>
      <c r="H77" s="54"/>
      <c r="K77" s="53"/>
      <c r="L77" s="53"/>
      <c r="M77" s="53"/>
    </row>
    <row r="78" spans="2:13">
      <c r="B78" s="4" t="s">
        <v>15</v>
      </c>
      <c r="C78" s="15">
        <v>15</v>
      </c>
      <c r="D78" s="16">
        <v>532</v>
      </c>
      <c r="E78" s="17">
        <v>547</v>
      </c>
      <c r="F78" s="18">
        <f t="shared" si="14"/>
        <v>2.7422303473491771</v>
      </c>
      <c r="G78" s="19">
        <f t="shared" si="14"/>
        <v>97.257769652650822</v>
      </c>
      <c r="H78" s="54"/>
      <c r="K78" s="53"/>
      <c r="L78" s="53"/>
      <c r="M78" s="53"/>
    </row>
    <row r="79" spans="2:13">
      <c r="B79" s="4" t="s">
        <v>16</v>
      </c>
      <c r="C79" s="15">
        <v>19</v>
      </c>
      <c r="D79" s="16">
        <v>607</v>
      </c>
      <c r="E79" s="17">
        <v>626</v>
      </c>
      <c r="F79" s="18">
        <f t="shared" si="14"/>
        <v>3.0351437699680508</v>
      </c>
      <c r="G79" s="19">
        <f t="shared" si="14"/>
        <v>96.964856230031955</v>
      </c>
      <c r="H79" s="54"/>
      <c r="K79" s="53"/>
      <c r="L79" s="53"/>
      <c r="M79" s="53"/>
    </row>
    <row r="80" spans="2:13">
      <c r="B80" s="5" t="s">
        <v>43</v>
      </c>
      <c r="C80" s="20">
        <v>134</v>
      </c>
      <c r="D80" s="21">
        <v>1695</v>
      </c>
      <c r="E80" s="22">
        <v>1829</v>
      </c>
      <c r="F80" s="23">
        <f t="shared" si="14"/>
        <v>7.3264078731547295</v>
      </c>
      <c r="G80" s="19">
        <f t="shared" si="14"/>
        <v>92.673592126845278</v>
      </c>
      <c r="H80" s="54"/>
      <c r="K80" s="53"/>
      <c r="L80" s="53"/>
      <c r="M80" s="53"/>
    </row>
    <row r="81" spans="2:13">
      <c r="B81" s="6"/>
      <c r="C81" s="176" t="s">
        <v>23</v>
      </c>
      <c r="D81" s="177"/>
      <c r="E81" s="177"/>
      <c r="F81" s="177"/>
      <c r="G81" s="178"/>
      <c r="H81" s="54"/>
      <c r="K81" s="53"/>
      <c r="L81" s="53"/>
      <c r="M81" s="53"/>
    </row>
    <row r="82" spans="2:13">
      <c r="B82" s="4" t="s">
        <v>14</v>
      </c>
      <c r="C82" s="15">
        <v>6</v>
      </c>
      <c r="D82" s="16">
        <v>450</v>
      </c>
      <c r="E82" s="17">
        <v>456</v>
      </c>
      <c r="F82" s="18">
        <f>C82/$E82*100</f>
        <v>1.3157894736842104</v>
      </c>
      <c r="G82" s="18">
        <f>D82/$E82*100</f>
        <v>98.68421052631578</v>
      </c>
      <c r="H82" s="54"/>
      <c r="K82" s="53"/>
      <c r="L82" s="53"/>
      <c r="M82" s="53"/>
    </row>
    <row r="83" spans="2:13">
      <c r="B83" s="4" t="s">
        <v>15</v>
      </c>
      <c r="C83" s="15">
        <v>4</v>
      </c>
      <c r="D83" s="16">
        <v>433</v>
      </c>
      <c r="E83" s="17">
        <v>437</v>
      </c>
      <c r="F83" s="18">
        <f t="shared" ref="F83:G85" si="15">C83/$E83*100</f>
        <v>0.91533180778032042</v>
      </c>
      <c r="G83" s="18">
        <f t="shared" si="15"/>
        <v>99.084668192219681</v>
      </c>
      <c r="H83" s="54"/>
      <c r="K83" s="53"/>
      <c r="L83" s="53"/>
      <c r="M83" s="53"/>
    </row>
    <row r="84" spans="2:13">
      <c r="B84" s="4" t="s">
        <v>16</v>
      </c>
      <c r="C84" s="15">
        <v>6</v>
      </c>
      <c r="D84" s="16">
        <v>436</v>
      </c>
      <c r="E84" s="17">
        <v>442</v>
      </c>
      <c r="F84" s="18">
        <f t="shared" si="15"/>
        <v>1.3574660633484164</v>
      </c>
      <c r="G84" s="18">
        <f t="shared" si="15"/>
        <v>98.642533936651589</v>
      </c>
      <c r="H84" s="54"/>
      <c r="K84" s="53"/>
      <c r="L84" s="53"/>
      <c r="M84" s="53"/>
    </row>
    <row r="85" spans="2:13">
      <c r="B85" s="5" t="s">
        <v>43</v>
      </c>
      <c r="C85" s="20">
        <v>16</v>
      </c>
      <c r="D85" s="21">
        <v>1319</v>
      </c>
      <c r="E85" s="22">
        <v>1335</v>
      </c>
      <c r="F85" s="23">
        <f t="shared" si="15"/>
        <v>1.1985018726591761</v>
      </c>
      <c r="G85" s="19">
        <f t="shared" si="15"/>
        <v>98.801498127340821</v>
      </c>
      <c r="H85" s="54"/>
      <c r="K85" s="53"/>
      <c r="L85" s="53"/>
      <c r="M85" s="53"/>
    </row>
    <row r="86" spans="2:13">
      <c r="B86" s="6"/>
      <c r="C86" s="179" t="s">
        <v>26</v>
      </c>
      <c r="D86" s="180"/>
      <c r="E86" s="180"/>
      <c r="F86" s="180"/>
      <c r="G86" s="181"/>
      <c r="H86" s="54"/>
      <c r="I86" s="50"/>
      <c r="J86" s="50"/>
      <c r="K86" s="53"/>
      <c r="L86" s="53"/>
      <c r="M86" s="53"/>
    </row>
    <row r="87" spans="2:13">
      <c r="B87" s="4" t="s">
        <v>14</v>
      </c>
      <c r="C87" s="27">
        <f>SUM(C82,C72,C67,C42,C22,C17)</f>
        <v>647</v>
      </c>
      <c r="D87" s="27">
        <f t="shared" ref="C87:D90" si="16">SUM(D82,D72,D67,D42,D22,D17)</f>
        <v>2924</v>
      </c>
      <c r="E87" s="27">
        <f>SUM(C87:D87)</f>
        <v>3571</v>
      </c>
      <c r="F87" s="18">
        <f t="shared" ref="F87:G90" si="17">C87/$E87*100</f>
        <v>18.118174180901708</v>
      </c>
      <c r="G87" s="19">
        <f t="shared" si="17"/>
        <v>81.881825819098296</v>
      </c>
      <c r="H87" s="54"/>
      <c r="I87" s="50"/>
      <c r="J87" s="50"/>
      <c r="K87" s="53"/>
      <c r="L87" s="53"/>
      <c r="M87" s="53"/>
    </row>
    <row r="88" spans="2:13">
      <c r="B88" s="4" t="s">
        <v>15</v>
      </c>
      <c r="C88" s="27">
        <f t="shared" si="16"/>
        <v>159</v>
      </c>
      <c r="D88" s="27">
        <f t="shared" si="16"/>
        <v>2829</v>
      </c>
      <c r="E88" s="27">
        <f>SUM(C88:D88)</f>
        <v>2988</v>
      </c>
      <c r="F88" s="18">
        <f t="shared" si="17"/>
        <v>5.3212851405622494</v>
      </c>
      <c r="G88" s="19">
        <f t="shared" si="17"/>
        <v>94.678714859437747</v>
      </c>
      <c r="H88" s="54"/>
      <c r="I88" s="50"/>
      <c r="J88" s="50"/>
      <c r="K88" s="53"/>
      <c r="L88" s="53"/>
      <c r="M88" s="53"/>
    </row>
    <row r="89" spans="2:13">
      <c r="B89" s="4" t="s">
        <v>16</v>
      </c>
      <c r="C89" s="27">
        <f t="shared" si="16"/>
        <v>191</v>
      </c>
      <c r="D89" s="27">
        <f t="shared" si="16"/>
        <v>5235</v>
      </c>
      <c r="E89" s="27">
        <f>SUM(C89:D89)</f>
        <v>5426</v>
      </c>
      <c r="F89" s="18">
        <f>C89/$E89*100</f>
        <v>3.5200884629561369</v>
      </c>
      <c r="G89" s="19">
        <f t="shared" si="17"/>
        <v>96.479911537043861</v>
      </c>
      <c r="H89" s="54"/>
      <c r="I89" s="50"/>
      <c r="J89" s="50"/>
      <c r="K89" s="53"/>
      <c r="L89" s="53"/>
      <c r="M89" s="53"/>
    </row>
    <row r="90" spans="2:13">
      <c r="B90" s="5" t="s">
        <v>43</v>
      </c>
      <c r="C90" s="27">
        <f>SUM(C85,C75,C70,C45,C25,C20)</f>
        <v>997</v>
      </c>
      <c r="D90" s="27">
        <f t="shared" si="16"/>
        <v>10988</v>
      </c>
      <c r="E90" s="27">
        <f>SUM(C90:D90)</f>
        <v>11985</v>
      </c>
      <c r="F90" s="23">
        <f t="shared" si="17"/>
        <v>8.3187317480183562</v>
      </c>
      <c r="G90" s="19">
        <f t="shared" si="17"/>
        <v>91.681268251981635</v>
      </c>
      <c r="H90" s="54"/>
      <c r="I90" s="50"/>
      <c r="J90" s="50"/>
      <c r="K90" s="53"/>
      <c r="L90" s="53"/>
      <c r="M90" s="53"/>
    </row>
    <row r="91" spans="2:13">
      <c r="B91" s="6"/>
      <c r="C91" s="179" t="s">
        <v>71</v>
      </c>
      <c r="D91" s="180"/>
      <c r="E91" s="180"/>
      <c r="F91" s="180"/>
      <c r="G91" s="181"/>
      <c r="H91" s="54"/>
      <c r="K91" s="53"/>
      <c r="L91" s="53"/>
      <c r="M91" s="53"/>
    </row>
    <row r="92" spans="2:13">
      <c r="B92" s="4" t="s">
        <v>14</v>
      </c>
      <c r="C92" s="31">
        <f>SUM(C7,C12,C27,C32,C37,C47,C52,C57,C62,C77)</f>
        <v>2571</v>
      </c>
      <c r="D92" s="31">
        <f>SUM(D7,D12,D27,D32,D37,D47,D52,D57,D62,D77)</f>
        <v>15186</v>
      </c>
      <c r="E92" s="31">
        <f>SUM(C92:D92)</f>
        <v>17757</v>
      </c>
      <c r="F92" s="18">
        <f t="shared" ref="F92:G95" si="18">C92/$E92*100</f>
        <v>14.478797094103735</v>
      </c>
      <c r="G92" s="19">
        <f t="shared" si="18"/>
        <v>85.52120290589626</v>
      </c>
      <c r="H92" s="54"/>
      <c r="K92" s="53"/>
      <c r="L92" s="53"/>
      <c r="M92" s="53"/>
    </row>
    <row r="93" spans="2:13">
      <c r="B93" s="4" t="s">
        <v>15</v>
      </c>
      <c r="C93" s="31">
        <f t="shared" ref="C93:D95" si="19">SUM(C8,C13,C28,C33,C38,C48,C53,C58,C63,C78)</f>
        <v>706</v>
      </c>
      <c r="D93" s="31">
        <f t="shared" si="19"/>
        <v>14751</v>
      </c>
      <c r="E93" s="31">
        <f t="shared" ref="E93:E95" si="20">SUM(C93:D93)</f>
        <v>15457</v>
      </c>
      <c r="F93" s="18">
        <f t="shared" si="18"/>
        <v>4.5675098660800932</v>
      </c>
      <c r="G93" s="19">
        <f t="shared" si="18"/>
        <v>95.432490133919913</v>
      </c>
      <c r="H93" s="54"/>
      <c r="K93" s="53"/>
      <c r="L93" s="53"/>
      <c r="M93" s="53"/>
    </row>
    <row r="94" spans="2:13">
      <c r="B94" s="4" t="s">
        <v>16</v>
      </c>
      <c r="C94" s="31">
        <f t="shared" si="19"/>
        <v>442</v>
      </c>
      <c r="D94" s="31">
        <f t="shared" si="19"/>
        <v>12859</v>
      </c>
      <c r="E94" s="31">
        <f t="shared" si="20"/>
        <v>13301</v>
      </c>
      <c r="F94" s="18">
        <f t="shared" si="18"/>
        <v>3.3230584166604018</v>
      </c>
      <c r="G94" s="19">
        <f t="shared" si="18"/>
        <v>96.676941583339598</v>
      </c>
      <c r="H94" s="54"/>
      <c r="K94" s="53"/>
      <c r="L94" s="53"/>
      <c r="M94" s="53"/>
    </row>
    <row r="95" spans="2:13">
      <c r="B95" s="5" t="s">
        <v>43</v>
      </c>
      <c r="C95" s="31">
        <f t="shared" si="19"/>
        <v>3719</v>
      </c>
      <c r="D95" s="31">
        <f t="shared" si="19"/>
        <v>42796</v>
      </c>
      <c r="E95" s="31">
        <f t="shared" si="20"/>
        <v>46515</v>
      </c>
      <c r="F95" s="18">
        <f t="shared" si="18"/>
        <v>7.9952703429001399</v>
      </c>
      <c r="G95" s="18">
        <f t="shared" si="18"/>
        <v>92.004729657099858</v>
      </c>
      <c r="H95" s="54"/>
      <c r="K95" s="53"/>
      <c r="L95" s="53"/>
      <c r="M95" s="53"/>
    </row>
    <row r="96" spans="2:13">
      <c r="B96" s="7"/>
      <c r="C96" s="182" t="s">
        <v>24</v>
      </c>
      <c r="D96" s="183"/>
      <c r="E96" s="183"/>
      <c r="F96" s="183"/>
      <c r="G96" s="184"/>
      <c r="H96" s="54"/>
      <c r="K96" s="53"/>
      <c r="L96" s="53"/>
      <c r="M96" s="53"/>
    </row>
    <row r="97" spans="2:13">
      <c r="B97" s="4" t="s">
        <v>14</v>
      </c>
      <c r="C97" s="31">
        <v>3218</v>
      </c>
      <c r="D97" s="31">
        <v>18110</v>
      </c>
      <c r="E97" s="31">
        <v>21328</v>
      </c>
      <c r="F97" s="42">
        <f t="shared" ref="F97:G100" si="21">C97/$E97*100</f>
        <v>15.088147036759189</v>
      </c>
      <c r="G97" s="43">
        <f t="shared" si="21"/>
        <v>84.911852963240804</v>
      </c>
      <c r="H97" s="54"/>
      <c r="K97" s="53"/>
      <c r="L97" s="53"/>
      <c r="M97" s="53"/>
    </row>
    <row r="98" spans="2:13">
      <c r="B98" s="4" t="s">
        <v>15</v>
      </c>
      <c r="C98" s="31">
        <v>865</v>
      </c>
      <c r="D98" s="31">
        <v>17580</v>
      </c>
      <c r="E98" s="31">
        <v>18445</v>
      </c>
      <c r="F98" s="42">
        <f t="shared" si="21"/>
        <v>4.6896177825969092</v>
      </c>
      <c r="G98" s="43">
        <f t="shared" si="21"/>
        <v>95.310382217403088</v>
      </c>
      <c r="H98" s="54"/>
      <c r="K98" s="53"/>
      <c r="L98" s="53"/>
      <c r="M98" s="53"/>
    </row>
    <row r="99" spans="2:13">
      <c r="B99" s="4" t="s">
        <v>16</v>
      </c>
      <c r="C99" s="31">
        <v>633</v>
      </c>
      <c r="D99" s="31">
        <v>18094</v>
      </c>
      <c r="E99" s="31">
        <v>18727</v>
      </c>
      <c r="F99" s="42">
        <f t="shared" si="21"/>
        <v>3.380146312810381</v>
      </c>
      <c r="G99" s="43">
        <f t="shared" si="21"/>
        <v>96.619853687189618</v>
      </c>
      <c r="H99" s="54"/>
      <c r="K99" s="53"/>
      <c r="L99" s="53"/>
      <c r="M99" s="53"/>
    </row>
    <row r="100" spans="2:13">
      <c r="B100" s="5" t="s">
        <v>43</v>
      </c>
      <c r="C100" s="40">
        <v>4716</v>
      </c>
      <c r="D100" s="40">
        <v>53784</v>
      </c>
      <c r="E100" s="40">
        <v>58500</v>
      </c>
      <c r="F100" s="45">
        <f t="shared" si="21"/>
        <v>8.0615384615384613</v>
      </c>
      <c r="G100" s="45">
        <f t="shared" si="21"/>
        <v>91.938461538461539</v>
      </c>
      <c r="H100" s="54"/>
      <c r="K100" s="53"/>
      <c r="L100" s="53"/>
      <c r="M100" s="53"/>
    </row>
    <row r="101" spans="2:13" ht="49.5" customHeight="1">
      <c r="B101" s="203" t="s">
        <v>20</v>
      </c>
      <c r="C101" s="203"/>
      <c r="D101" s="203"/>
      <c r="E101" s="203"/>
      <c r="F101" s="203"/>
      <c r="G101" s="203"/>
    </row>
    <row r="102" spans="2:13" ht="110.25" customHeight="1">
      <c r="B102" s="204" t="s">
        <v>72</v>
      </c>
      <c r="C102" s="204"/>
      <c r="D102" s="204"/>
      <c r="E102" s="204"/>
      <c r="F102" s="204"/>
      <c r="G102" s="204"/>
    </row>
    <row r="103" spans="2:13" ht="45" customHeight="1">
      <c r="B103" s="203" t="s">
        <v>73</v>
      </c>
      <c r="C103" s="203"/>
      <c r="D103" s="203"/>
      <c r="E103" s="203"/>
      <c r="F103" s="203"/>
      <c r="G103" s="203"/>
    </row>
  </sheetData>
  <mergeCells count="27">
    <mergeCell ref="C6:G6"/>
    <mergeCell ref="B2:G2"/>
    <mergeCell ref="B3:B5"/>
    <mergeCell ref="C3:G3"/>
    <mergeCell ref="C5:E5"/>
    <mergeCell ref="F5:G5"/>
    <mergeCell ref="C66:G66"/>
    <mergeCell ref="C11:G11"/>
    <mergeCell ref="C16:G16"/>
    <mergeCell ref="C21:G21"/>
    <mergeCell ref="C26:G26"/>
    <mergeCell ref="C31:G31"/>
    <mergeCell ref="C36:G36"/>
    <mergeCell ref="C41:G41"/>
    <mergeCell ref="C46:G46"/>
    <mergeCell ref="C51:G51"/>
    <mergeCell ref="C56:G56"/>
    <mergeCell ref="C61:G61"/>
    <mergeCell ref="B101:G101"/>
    <mergeCell ref="B102:G102"/>
    <mergeCell ref="B103:G103"/>
    <mergeCell ref="C71:G71"/>
    <mergeCell ref="C76:G76"/>
    <mergeCell ref="C81:G81"/>
    <mergeCell ref="C86:G86"/>
    <mergeCell ref="C91:G91"/>
    <mergeCell ref="C96:G96"/>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4F7FE-996F-49C4-A2B8-E713B28AA464}">
  <dimension ref="B2:Q115"/>
  <sheetViews>
    <sheetView workbookViewId="0">
      <selection activeCell="E90" sqref="E90"/>
    </sheetView>
  </sheetViews>
  <sheetFormatPr baseColWidth="10" defaultColWidth="9.09765625" defaultRowHeight="15.6"/>
  <cols>
    <col min="2" max="2" width="14.8984375" customWidth="1"/>
    <col min="3" max="3" width="16" customWidth="1"/>
    <col min="4" max="4" width="15.69921875" customWidth="1"/>
    <col min="5" max="5" width="15.19921875" customWidth="1"/>
    <col min="6" max="6" width="15.69921875" customWidth="1"/>
    <col min="7" max="7" width="16.19921875" customWidth="1"/>
    <col min="8" max="17" width="15.19921875" customWidth="1"/>
    <col min="18" max="20" width="12.59765625" customWidth="1"/>
  </cols>
  <sheetData>
    <row r="2" spans="2:17" ht="31.35" customHeight="1">
      <c r="B2" s="185" t="s">
        <v>74</v>
      </c>
      <c r="C2" s="185"/>
      <c r="D2" s="185"/>
      <c r="E2" s="185"/>
      <c r="F2" s="185"/>
      <c r="G2" s="185"/>
      <c r="H2" s="2"/>
      <c r="I2" s="2"/>
      <c r="J2" s="2"/>
      <c r="K2" s="2"/>
      <c r="L2" s="2"/>
      <c r="M2" s="2"/>
      <c r="N2" s="2"/>
      <c r="O2" s="2"/>
      <c r="P2" s="2"/>
      <c r="Q2" s="2"/>
    </row>
    <row r="3" spans="2:17" ht="15.6" customHeight="1">
      <c r="B3" s="186" t="s">
        <v>41</v>
      </c>
      <c r="C3" s="189" t="s">
        <v>58</v>
      </c>
      <c r="D3" s="190"/>
      <c r="E3" s="190"/>
      <c r="F3" s="190"/>
      <c r="G3" s="191"/>
      <c r="H3" s="53"/>
      <c r="I3" s="53"/>
      <c r="J3" s="53"/>
      <c r="K3" s="53"/>
      <c r="L3" s="53"/>
      <c r="M3" s="53"/>
    </row>
    <row r="4" spans="2:17" ht="48" customHeight="1">
      <c r="B4" s="187"/>
      <c r="C4" s="10" t="s">
        <v>11</v>
      </c>
      <c r="D4" s="11" t="s">
        <v>12</v>
      </c>
      <c r="E4" s="12" t="s">
        <v>42</v>
      </c>
      <c r="F4" s="13" t="s">
        <v>11</v>
      </c>
      <c r="G4" s="14" t="s">
        <v>12</v>
      </c>
      <c r="H4" s="53"/>
      <c r="I4" s="53"/>
      <c r="J4" s="53"/>
      <c r="K4" s="53"/>
      <c r="L4" s="53"/>
      <c r="M4" s="53"/>
    </row>
    <row r="5" spans="2:17" ht="19.350000000000001" customHeight="1">
      <c r="B5" s="188"/>
      <c r="C5" s="192" t="s">
        <v>0</v>
      </c>
      <c r="D5" s="193"/>
      <c r="E5" s="194"/>
      <c r="F5" s="195" t="s">
        <v>10</v>
      </c>
      <c r="G5" s="196"/>
      <c r="H5" s="53"/>
      <c r="I5" s="53"/>
      <c r="J5" s="53"/>
      <c r="K5" s="53"/>
      <c r="L5" s="53"/>
      <c r="M5" s="53"/>
    </row>
    <row r="6" spans="2:17">
      <c r="B6" s="3"/>
      <c r="C6" s="176" t="s">
        <v>37</v>
      </c>
      <c r="D6" s="177"/>
      <c r="E6" s="177"/>
      <c r="F6" s="177"/>
      <c r="G6" s="178"/>
    </row>
    <row r="7" spans="2:17">
      <c r="B7" s="4" t="s">
        <v>14</v>
      </c>
      <c r="C7" s="15" t="s">
        <v>28</v>
      </c>
      <c r="D7" s="16" t="s">
        <v>28</v>
      </c>
      <c r="E7" s="17">
        <v>4629</v>
      </c>
      <c r="F7" s="18" t="s">
        <v>28</v>
      </c>
      <c r="G7" s="19" t="s">
        <v>28</v>
      </c>
      <c r="H7" s="54"/>
      <c r="I7" s="53"/>
      <c r="J7" s="53"/>
      <c r="K7" s="53"/>
      <c r="L7" s="53"/>
      <c r="M7" s="53"/>
    </row>
    <row r="8" spans="2:17">
      <c r="B8" s="4" t="s">
        <v>15</v>
      </c>
      <c r="C8" s="15" t="s">
        <v>28</v>
      </c>
      <c r="D8" s="16" t="s">
        <v>28</v>
      </c>
      <c r="E8" s="17">
        <v>2927</v>
      </c>
      <c r="F8" s="18" t="s">
        <v>28</v>
      </c>
      <c r="G8" s="19" t="s">
        <v>28</v>
      </c>
      <c r="H8" s="54"/>
      <c r="I8" s="53"/>
      <c r="J8" s="53"/>
      <c r="K8" s="53"/>
      <c r="L8" s="53"/>
      <c r="M8" s="53"/>
    </row>
    <row r="9" spans="2:17">
      <c r="B9" s="4" t="s">
        <v>16</v>
      </c>
      <c r="C9" s="15" t="s">
        <v>28</v>
      </c>
      <c r="D9" s="16" t="s">
        <v>28</v>
      </c>
      <c r="E9" s="17">
        <v>1525</v>
      </c>
      <c r="F9" s="18" t="s">
        <v>28</v>
      </c>
      <c r="G9" s="19" t="s">
        <v>28</v>
      </c>
      <c r="H9" s="54"/>
      <c r="I9" s="53"/>
      <c r="J9" s="53"/>
      <c r="K9" s="53"/>
      <c r="L9" s="53"/>
      <c r="M9" s="53"/>
    </row>
    <row r="10" spans="2:17">
      <c r="B10" s="5" t="s">
        <v>43</v>
      </c>
      <c r="C10" s="20">
        <v>499</v>
      </c>
      <c r="D10" s="21">
        <v>8582</v>
      </c>
      <c r="E10" s="22">
        <v>9081</v>
      </c>
      <c r="F10" s="23">
        <f>C10/$E10*100</f>
        <v>5.4949895385970704</v>
      </c>
      <c r="G10" s="19">
        <f t="shared" ref="G10" si="0">D10/$E10*100</f>
        <v>94.505010461402932</v>
      </c>
      <c r="H10" s="54"/>
      <c r="I10" s="53"/>
      <c r="J10" s="53"/>
      <c r="K10" s="53"/>
      <c r="L10" s="53"/>
      <c r="M10" s="53"/>
    </row>
    <row r="11" spans="2:17">
      <c r="B11" s="6"/>
      <c r="C11" s="176" t="s">
        <v>1</v>
      </c>
      <c r="D11" s="177"/>
      <c r="E11" s="177"/>
      <c r="F11" s="177"/>
      <c r="G11" s="178"/>
      <c r="H11" s="54"/>
      <c r="K11" s="53"/>
      <c r="L11" s="53"/>
      <c r="M11" s="53"/>
    </row>
    <row r="12" spans="2:17">
      <c r="B12" s="4" t="s">
        <v>14</v>
      </c>
      <c r="C12" s="15">
        <v>308</v>
      </c>
      <c r="D12" s="16">
        <v>3015</v>
      </c>
      <c r="E12" s="17">
        <v>3323</v>
      </c>
      <c r="F12" s="18">
        <f>C12/$E12*100</f>
        <v>9.268733072524828</v>
      </c>
      <c r="G12" s="19">
        <f t="shared" ref="G12:G15" si="1">D12/$E12*100</f>
        <v>90.731266927475176</v>
      </c>
      <c r="H12" s="54"/>
      <c r="I12" s="53"/>
      <c r="J12" s="53"/>
      <c r="K12" s="53"/>
      <c r="L12" s="53"/>
      <c r="M12" s="53"/>
    </row>
    <row r="13" spans="2:17">
      <c r="B13" s="4" t="s">
        <v>15</v>
      </c>
      <c r="C13" s="15">
        <v>60</v>
      </c>
      <c r="D13" s="16">
        <v>2757</v>
      </c>
      <c r="E13" s="17">
        <v>2817</v>
      </c>
      <c r="F13" s="18">
        <f>C13/$E13*100</f>
        <v>2.1299254526091587</v>
      </c>
      <c r="G13" s="19">
        <f t="shared" si="1"/>
        <v>97.870074547390843</v>
      </c>
      <c r="H13" s="54"/>
      <c r="I13" s="53"/>
      <c r="J13" s="53"/>
      <c r="K13" s="53"/>
      <c r="L13" s="53"/>
      <c r="M13" s="53"/>
    </row>
    <row r="14" spans="2:17">
      <c r="B14" s="4" t="s">
        <v>16</v>
      </c>
      <c r="C14" s="15">
        <v>45</v>
      </c>
      <c r="D14" s="16">
        <v>2775</v>
      </c>
      <c r="E14" s="17">
        <v>2820</v>
      </c>
      <c r="F14" s="18">
        <f>C14/$E14*100</f>
        <v>1.5957446808510638</v>
      </c>
      <c r="G14" s="19">
        <f t="shared" si="1"/>
        <v>98.40425531914893</v>
      </c>
      <c r="H14" s="54"/>
      <c r="I14" s="53"/>
      <c r="J14" s="53"/>
      <c r="K14" s="53"/>
      <c r="L14" s="53"/>
      <c r="M14" s="53"/>
    </row>
    <row r="15" spans="2:17">
      <c r="B15" s="5" t="s">
        <v>43</v>
      </c>
      <c r="C15" s="20">
        <v>413</v>
      </c>
      <c r="D15" s="21">
        <v>8547</v>
      </c>
      <c r="E15" s="22">
        <v>8960</v>
      </c>
      <c r="F15" s="23">
        <f>C15/$E15*100</f>
        <v>4.609375</v>
      </c>
      <c r="G15" s="19">
        <f t="shared" si="1"/>
        <v>95.390625</v>
      </c>
      <c r="H15" s="54"/>
      <c r="I15" s="53"/>
      <c r="J15" s="53"/>
      <c r="K15" s="53"/>
      <c r="L15" s="53"/>
      <c r="M15" s="53"/>
    </row>
    <row r="16" spans="2:17">
      <c r="B16" s="6"/>
      <c r="C16" s="177" t="s">
        <v>2</v>
      </c>
      <c r="D16" s="177"/>
      <c r="E16" s="177"/>
      <c r="F16" s="177"/>
      <c r="G16" s="178"/>
      <c r="H16" s="54"/>
      <c r="K16" s="53"/>
      <c r="L16" s="53"/>
      <c r="M16" s="53"/>
    </row>
    <row r="17" spans="2:13">
      <c r="B17" s="7" t="s">
        <v>14</v>
      </c>
      <c r="C17" s="24">
        <v>474</v>
      </c>
      <c r="D17" s="25">
        <v>889</v>
      </c>
      <c r="E17" s="26">
        <v>1363</v>
      </c>
      <c r="F17" s="19">
        <f>C17/$E17*100</f>
        <v>34.776228906823185</v>
      </c>
      <c r="G17" s="19">
        <f t="shared" ref="F17:G20" si="2">D17/$E17*100</f>
        <v>65.223771093176822</v>
      </c>
      <c r="H17" s="54"/>
      <c r="I17" s="53"/>
      <c r="J17" s="53"/>
      <c r="K17" s="53"/>
      <c r="L17" s="53"/>
      <c r="M17" s="53"/>
    </row>
    <row r="18" spans="2:13">
      <c r="B18" s="4" t="s">
        <v>15</v>
      </c>
      <c r="C18" s="15">
        <v>45</v>
      </c>
      <c r="D18" s="16">
        <v>485</v>
      </c>
      <c r="E18" s="17">
        <v>530</v>
      </c>
      <c r="F18" s="19">
        <f t="shared" si="2"/>
        <v>8.4905660377358494</v>
      </c>
      <c r="G18" s="19">
        <f t="shared" si="2"/>
        <v>91.509433962264154</v>
      </c>
      <c r="H18" s="54"/>
      <c r="I18" s="53"/>
      <c r="J18" s="53"/>
      <c r="K18" s="53"/>
      <c r="L18" s="53"/>
      <c r="M18" s="53"/>
    </row>
    <row r="19" spans="2:13">
      <c r="B19" s="4" t="s">
        <v>16</v>
      </c>
      <c r="C19" s="15">
        <v>37</v>
      </c>
      <c r="D19" s="16">
        <v>788</v>
      </c>
      <c r="E19" s="17">
        <v>825</v>
      </c>
      <c r="F19" s="18">
        <f t="shared" si="2"/>
        <v>4.4848484848484844</v>
      </c>
      <c r="G19" s="19">
        <f t="shared" si="2"/>
        <v>95.515151515151516</v>
      </c>
      <c r="H19" s="54"/>
      <c r="I19" s="53"/>
      <c r="J19" s="53"/>
      <c r="K19" s="53"/>
      <c r="L19" s="53"/>
      <c r="M19" s="53"/>
    </row>
    <row r="20" spans="2:13">
      <c r="B20" s="5" t="s">
        <v>43</v>
      </c>
      <c r="C20" s="20">
        <v>556</v>
      </c>
      <c r="D20" s="21">
        <v>2162</v>
      </c>
      <c r="E20" s="22">
        <v>2718</v>
      </c>
      <c r="F20" s="23">
        <f t="shared" si="2"/>
        <v>20.456217807211186</v>
      </c>
      <c r="G20" s="19">
        <f t="shared" si="2"/>
        <v>79.543782192788811</v>
      </c>
      <c r="H20" s="54"/>
      <c r="I20" s="53"/>
      <c r="J20" s="53"/>
      <c r="K20" s="53"/>
      <c r="L20" s="53"/>
      <c r="M20" s="53"/>
    </row>
    <row r="21" spans="2:13">
      <c r="B21" s="4"/>
      <c r="C21" s="176" t="s">
        <v>3</v>
      </c>
      <c r="D21" s="177"/>
      <c r="E21" s="177"/>
      <c r="F21" s="177"/>
      <c r="G21" s="178"/>
      <c r="H21" s="54"/>
      <c r="K21" s="53"/>
      <c r="L21" s="53"/>
      <c r="M21" s="53"/>
    </row>
    <row r="22" spans="2:13">
      <c r="B22" s="4" t="s">
        <v>14</v>
      </c>
      <c r="C22" s="15">
        <v>32</v>
      </c>
      <c r="D22" s="16">
        <v>445</v>
      </c>
      <c r="E22" s="17">
        <v>477</v>
      </c>
      <c r="F22" s="18">
        <f t="shared" ref="F22:G25" si="3">C22/$E22*100</f>
        <v>6.7085953878406714</v>
      </c>
      <c r="G22" s="19">
        <f t="shared" si="3"/>
        <v>93.29140461215934</v>
      </c>
      <c r="H22" s="54"/>
      <c r="I22" s="53"/>
      <c r="J22" s="53"/>
      <c r="K22" s="53"/>
      <c r="L22" s="53"/>
      <c r="M22" s="53"/>
    </row>
    <row r="23" spans="2:13">
      <c r="B23" s="4" t="s">
        <v>15</v>
      </c>
      <c r="C23" s="15">
        <v>18</v>
      </c>
      <c r="D23" s="16">
        <v>392</v>
      </c>
      <c r="E23" s="17">
        <v>410</v>
      </c>
      <c r="F23" s="18">
        <f t="shared" si="3"/>
        <v>4.3902439024390238</v>
      </c>
      <c r="G23" s="19">
        <f t="shared" si="3"/>
        <v>95.609756097560975</v>
      </c>
      <c r="H23" s="54"/>
      <c r="I23" s="53"/>
      <c r="J23" s="53"/>
      <c r="K23" s="53"/>
      <c r="L23" s="53"/>
      <c r="M23" s="53"/>
    </row>
    <row r="24" spans="2:13">
      <c r="B24" s="4" t="s">
        <v>16</v>
      </c>
      <c r="C24" s="15">
        <v>25</v>
      </c>
      <c r="D24" s="16">
        <v>666</v>
      </c>
      <c r="E24" s="17">
        <v>691</v>
      </c>
      <c r="F24" s="18">
        <f t="shared" si="3"/>
        <v>3.6179450072358899</v>
      </c>
      <c r="G24" s="19">
        <f t="shared" si="3"/>
        <v>96.382054992764111</v>
      </c>
      <c r="H24" s="54"/>
      <c r="I24" s="53"/>
      <c r="J24" s="53"/>
      <c r="K24" s="53"/>
      <c r="L24" s="53"/>
      <c r="M24" s="53"/>
    </row>
    <row r="25" spans="2:13">
      <c r="B25" s="5" t="s">
        <v>43</v>
      </c>
      <c r="C25" s="20">
        <v>75</v>
      </c>
      <c r="D25" s="21">
        <v>1503</v>
      </c>
      <c r="E25" s="22">
        <v>1578</v>
      </c>
      <c r="F25" s="23">
        <f t="shared" si="3"/>
        <v>4.752851711026616</v>
      </c>
      <c r="G25" s="23">
        <f t="shared" si="3"/>
        <v>95.247148288973378</v>
      </c>
      <c r="H25" s="54"/>
      <c r="I25" s="53"/>
      <c r="J25" s="53"/>
      <c r="K25" s="53"/>
      <c r="L25" s="53"/>
      <c r="M25" s="53"/>
    </row>
    <row r="26" spans="2:13">
      <c r="B26" s="4"/>
      <c r="C26" s="170" t="s">
        <v>27</v>
      </c>
      <c r="D26" s="171"/>
      <c r="E26" s="171"/>
      <c r="F26" s="171"/>
      <c r="G26" s="172"/>
      <c r="H26" s="54"/>
      <c r="K26" s="53"/>
      <c r="L26" s="53"/>
      <c r="M26" s="53"/>
    </row>
    <row r="27" spans="2:13">
      <c r="B27" s="4" t="s">
        <v>14</v>
      </c>
      <c r="C27" s="15" t="s">
        <v>28</v>
      </c>
      <c r="D27" s="16" t="s">
        <v>28</v>
      </c>
      <c r="E27" s="17">
        <v>191</v>
      </c>
      <c r="F27" s="18" t="s">
        <v>28</v>
      </c>
      <c r="G27" s="19" t="s">
        <v>28</v>
      </c>
      <c r="H27" s="54"/>
      <c r="I27" s="53"/>
      <c r="J27" s="53"/>
      <c r="K27" s="53"/>
      <c r="L27" s="53"/>
      <c r="M27" s="53"/>
    </row>
    <row r="28" spans="2:13">
      <c r="B28" s="4" t="s">
        <v>15</v>
      </c>
      <c r="C28" s="15" t="s">
        <v>28</v>
      </c>
      <c r="D28" s="16" t="s">
        <v>28</v>
      </c>
      <c r="E28" s="17">
        <v>101</v>
      </c>
      <c r="F28" s="18" t="s">
        <v>28</v>
      </c>
      <c r="G28" s="19" t="s">
        <v>28</v>
      </c>
      <c r="H28" s="54"/>
      <c r="K28" s="53"/>
      <c r="L28" s="53"/>
      <c r="M28" s="53"/>
    </row>
    <row r="29" spans="2:13">
      <c r="B29" s="4" t="s">
        <v>16</v>
      </c>
      <c r="C29" s="15" t="s">
        <v>28</v>
      </c>
      <c r="D29" s="16" t="s">
        <v>28</v>
      </c>
      <c r="E29" s="17">
        <v>156</v>
      </c>
      <c r="F29" s="18" t="s">
        <v>28</v>
      </c>
      <c r="G29" s="19" t="s">
        <v>28</v>
      </c>
      <c r="H29" s="54"/>
      <c r="K29" s="53"/>
      <c r="L29" s="53"/>
      <c r="M29" s="53"/>
    </row>
    <row r="30" spans="2:13">
      <c r="B30" s="5" t="s">
        <v>43</v>
      </c>
      <c r="C30" s="20">
        <v>111</v>
      </c>
      <c r="D30" s="21">
        <v>337</v>
      </c>
      <c r="E30" s="22">
        <v>448</v>
      </c>
      <c r="F30" s="23">
        <f t="shared" ref="F30:G30" si="4">C30/$E30*100</f>
        <v>24.776785714285715</v>
      </c>
      <c r="G30" s="23">
        <f t="shared" si="4"/>
        <v>75.223214285714292</v>
      </c>
      <c r="H30" s="54"/>
      <c r="K30" s="53"/>
      <c r="L30" s="53"/>
      <c r="M30" s="53"/>
    </row>
    <row r="31" spans="2:13">
      <c r="B31" s="4"/>
      <c r="C31" s="170" t="s">
        <v>4</v>
      </c>
      <c r="D31" s="171"/>
      <c r="E31" s="171"/>
      <c r="F31" s="171"/>
      <c r="G31" s="172"/>
      <c r="H31" s="54"/>
      <c r="K31" s="53"/>
      <c r="L31" s="53"/>
      <c r="M31" s="53"/>
    </row>
    <row r="32" spans="2:13">
      <c r="B32" s="7" t="s">
        <v>14</v>
      </c>
      <c r="C32" s="27" t="s">
        <v>28</v>
      </c>
      <c r="D32" s="25" t="s">
        <v>28</v>
      </c>
      <c r="E32" s="28" t="s">
        <v>28</v>
      </c>
      <c r="F32" s="19" t="s">
        <v>28</v>
      </c>
      <c r="G32" s="19" t="s">
        <v>28</v>
      </c>
      <c r="H32" s="54"/>
      <c r="K32" s="53"/>
      <c r="L32" s="53"/>
      <c r="M32" s="53"/>
    </row>
    <row r="33" spans="2:13">
      <c r="B33" s="7" t="s">
        <v>15</v>
      </c>
      <c r="C33" s="29" t="s">
        <v>28</v>
      </c>
      <c r="D33" s="30" t="s">
        <v>28</v>
      </c>
      <c r="E33" s="26" t="s">
        <v>28</v>
      </c>
      <c r="F33" s="18" t="s">
        <v>28</v>
      </c>
      <c r="G33" s="19" t="s">
        <v>28</v>
      </c>
      <c r="H33" s="54"/>
      <c r="K33" s="53"/>
      <c r="L33" s="53"/>
      <c r="M33" s="53"/>
    </row>
    <row r="34" spans="2:13">
      <c r="B34" s="4" t="s">
        <v>16</v>
      </c>
      <c r="C34" s="15" t="s">
        <v>28</v>
      </c>
      <c r="D34" s="16" t="s">
        <v>28</v>
      </c>
      <c r="E34" s="17" t="s">
        <v>28</v>
      </c>
      <c r="F34" s="18" t="s">
        <v>28</v>
      </c>
      <c r="G34" s="19" t="s">
        <v>28</v>
      </c>
      <c r="H34" s="54"/>
      <c r="K34" s="53"/>
      <c r="L34" s="53"/>
      <c r="M34" s="53"/>
    </row>
    <row r="35" spans="2:13">
      <c r="B35" s="5" t="s">
        <v>43</v>
      </c>
      <c r="C35" s="15">
        <v>112</v>
      </c>
      <c r="D35" s="16">
        <v>1031</v>
      </c>
      <c r="E35" s="17">
        <v>1143</v>
      </c>
      <c r="F35" s="18">
        <f t="shared" ref="F35:G35" si="5">C35/$E35*100</f>
        <v>9.7987751531058613</v>
      </c>
      <c r="G35" s="19">
        <f t="shared" si="5"/>
        <v>90.201224846894135</v>
      </c>
      <c r="H35" s="54"/>
      <c r="K35" s="53"/>
      <c r="L35" s="53"/>
      <c r="M35" s="53"/>
    </row>
    <row r="36" spans="2:13">
      <c r="B36" s="7"/>
      <c r="C36" s="176" t="s">
        <v>5</v>
      </c>
      <c r="D36" s="177"/>
      <c r="E36" s="177"/>
      <c r="F36" s="177"/>
      <c r="G36" s="178"/>
      <c r="H36" s="54"/>
      <c r="K36" s="53"/>
      <c r="L36" s="53"/>
      <c r="M36" s="53"/>
    </row>
    <row r="37" spans="2:13">
      <c r="B37" s="4" t="s">
        <v>14</v>
      </c>
      <c r="C37" s="15">
        <v>397</v>
      </c>
      <c r="D37" s="16">
        <v>1073</v>
      </c>
      <c r="E37" s="17">
        <v>1470</v>
      </c>
      <c r="F37" s="18">
        <f t="shared" ref="F37:G40" si="6">C37/$E37*100</f>
        <v>27.006802721088434</v>
      </c>
      <c r="G37" s="19">
        <f t="shared" si="6"/>
        <v>72.993197278911566</v>
      </c>
      <c r="H37" s="54"/>
      <c r="K37" s="53"/>
      <c r="L37" s="53"/>
      <c r="M37" s="53"/>
    </row>
    <row r="38" spans="2:13">
      <c r="B38" s="4" t="s">
        <v>15</v>
      </c>
      <c r="C38" s="15">
        <v>104</v>
      </c>
      <c r="D38" s="16">
        <v>1102</v>
      </c>
      <c r="E38" s="17">
        <v>1206</v>
      </c>
      <c r="F38" s="18">
        <f t="shared" si="6"/>
        <v>8.6235489220563846</v>
      </c>
      <c r="G38" s="19">
        <f t="shared" si="6"/>
        <v>91.376451077943614</v>
      </c>
      <c r="H38" s="54"/>
      <c r="K38" s="53"/>
      <c r="L38" s="53"/>
      <c r="M38" s="53"/>
    </row>
    <row r="39" spans="2:13">
      <c r="B39" s="4" t="s">
        <v>16</v>
      </c>
      <c r="C39" s="15">
        <v>80</v>
      </c>
      <c r="D39" s="16">
        <v>1454</v>
      </c>
      <c r="E39" s="17">
        <v>1534</v>
      </c>
      <c r="F39" s="18">
        <f t="shared" si="6"/>
        <v>5.2151238591916558</v>
      </c>
      <c r="G39" s="19">
        <f t="shared" si="6"/>
        <v>94.78487614080835</v>
      </c>
      <c r="H39" s="54"/>
      <c r="K39" s="53"/>
      <c r="L39" s="53"/>
      <c r="M39" s="53"/>
    </row>
    <row r="40" spans="2:13">
      <c r="B40" s="5" t="s">
        <v>43</v>
      </c>
      <c r="C40" s="20">
        <v>581</v>
      </c>
      <c r="D40" s="21">
        <v>3629</v>
      </c>
      <c r="E40" s="22">
        <v>4210</v>
      </c>
      <c r="F40" s="23">
        <f>C40/$E40*100</f>
        <v>13.800475059382421</v>
      </c>
      <c r="G40" s="19">
        <f t="shared" si="6"/>
        <v>86.199524940617579</v>
      </c>
      <c r="H40" s="54"/>
      <c r="K40" s="53"/>
      <c r="L40" s="53"/>
      <c r="M40" s="53"/>
    </row>
    <row r="41" spans="2:13">
      <c r="B41" s="6"/>
      <c r="C41" s="176" t="s">
        <v>33</v>
      </c>
      <c r="D41" s="177"/>
      <c r="E41" s="177"/>
      <c r="F41" s="177"/>
      <c r="G41" s="178"/>
      <c r="H41" s="54"/>
      <c r="K41" s="53"/>
      <c r="L41" s="53"/>
      <c r="M41" s="53"/>
    </row>
    <row r="42" spans="2:13">
      <c r="B42" s="4" t="s">
        <v>14</v>
      </c>
      <c r="C42" s="15">
        <v>22</v>
      </c>
      <c r="D42" s="16">
        <v>239</v>
      </c>
      <c r="E42" s="17">
        <v>261</v>
      </c>
      <c r="F42" s="18">
        <f>(C42/E42*100)</f>
        <v>8.4291187739463602</v>
      </c>
      <c r="G42" s="18">
        <f>(D42/E42*100)</f>
        <v>91.570881226053629</v>
      </c>
      <c r="H42" s="54"/>
      <c r="K42" s="53"/>
      <c r="L42" s="53"/>
      <c r="M42" s="53"/>
    </row>
    <row r="43" spans="2:13">
      <c r="B43" s="4" t="s">
        <v>15</v>
      </c>
      <c r="C43" s="15">
        <v>13</v>
      </c>
      <c r="D43" s="16">
        <v>250</v>
      </c>
      <c r="E43" s="17">
        <v>263</v>
      </c>
      <c r="F43" s="18">
        <f>(C43/E43*100)</f>
        <v>4.9429657794676807</v>
      </c>
      <c r="G43" s="18">
        <f>(D43/E43*100)</f>
        <v>95.057034220532316</v>
      </c>
      <c r="H43" s="54"/>
      <c r="K43" s="53"/>
      <c r="L43" s="53"/>
      <c r="M43" s="53"/>
    </row>
    <row r="44" spans="2:13">
      <c r="B44" s="4" t="s">
        <v>16</v>
      </c>
      <c r="C44" s="15">
        <v>5</v>
      </c>
      <c r="D44" s="16">
        <v>427</v>
      </c>
      <c r="E44" s="17">
        <v>432</v>
      </c>
      <c r="F44" s="18">
        <f t="shared" ref="F44:G45" si="7">C44/$E44*100</f>
        <v>1.1574074074074074</v>
      </c>
      <c r="G44" s="19">
        <f t="shared" si="7"/>
        <v>98.842592592592595</v>
      </c>
      <c r="H44" s="54"/>
      <c r="K44" s="53"/>
      <c r="L44" s="53"/>
      <c r="M44" s="53"/>
    </row>
    <row r="45" spans="2:13">
      <c r="B45" s="5" t="s">
        <v>43</v>
      </c>
      <c r="C45" s="20">
        <v>40</v>
      </c>
      <c r="D45" s="21">
        <v>916</v>
      </c>
      <c r="E45" s="22">
        <v>956</v>
      </c>
      <c r="F45" s="23">
        <f t="shared" si="7"/>
        <v>4.1841004184100417</v>
      </c>
      <c r="G45" s="19">
        <f t="shared" si="7"/>
        <v>95.81589958158996</v>
      </c>
      <c r="H45" s="54"/>
      <c r="K45" s="53"/>
      <c r="L45" s="53"/>
      <c r="M45" s="53"/>
    </row>
    <row r="46" spans="2:13">
      <c r="B46" s="6"/>
      <c r="C46" s="176" t="s">
        <v>6</v>
      </c>
      <c r="D46" s="177"/>
      <c r="E46" s="177"/>
      <c r="F46" s="177"/>
      <c r="G46" s="178"/>
      <c r="H46" s="54"/>
      <c r="K46" s="53"/>
      <c r="L46" s="53"/>
      <c r="M46" s="53"/>
    </row>
    <row r="47" spans="2:13">
      <c r="B47" s="4" t="s">
        <v>14</v>
      </c>
      <c r="C47" s="15">
        <v>401</v>
      </c>
      <c r="D47" s="16">
        <v>1653</v>
      </c>
      <c r="E47" s="17">
        <v>2054</v>
      </c>
      <c r="F47" s="18">
        <f t="shared" ref="F47:G50" si="8">C47/$E47*100</f>
        <v>19.522882181110031</v>
      </c>
      <c r="G47" s="19">
        <f t="shared" si="8"/>
        <v>80.47711781888998</v>
      </c>
      <c r="H47" s="54"/>
      <c r="K47" s="53"/>
      <c r="L47" s="53"/>
      <c r="M47" s="53"/>
    </row>
    <row r="48" spans="2:13">
      <c r="B48" s="4" t="s">
        <v>15</v>
      </c>
      <c r="C48" s="15">
        <v>63</v>
      </c>
      <c r="D48" s="16">
        <v>1206</v>
      </c>
      <c r="E48" s="17">
        <v>1269</v>
      </c>
      <c r="F48" s="18">
        <f t="shared" si="8"/>
        <v>4.9645390070921991</v>
      </c>
      <c r="G48" s="19">
        <f t="shared" si="8"/>
        <v>95.035460992907801</v>
      </c>
      <c r="H48" s="54"/>
      <c r="K48" s="53"/>
      <c r="L48" s="53"/>
      <c r="M48" s="53"/>
    </row>
    <row r="49" spans="2:13">
      <c r="B49" s="4" t="s">
        <v>16</v>
      </c>
      <c r="C49" s="15">
        <v>52</v>
      </c>
      <c r="D49" s="16">
        <v>1764</v>
      </c>
      <c r="E49" s="17">
        <v>1816</v>
      </c>
      <c r="F49" s="18">
        <f t="shared" si="8"/>
        <v>2.8634361233480177</v>
      </c>
      <c r="G49" s="19">
        <f t="shared" si="8"/>
        <v>97.136563876651977</v>
      </c>
      <c r="H49" s="54"/>
      <c r="K49" s="53"/>
      <c r="L49" s="53"/>
      <c r="M49" s="53"/>
    </row>
    <row r="50" spans="2:13">
      <c r="B50" s="5" t="s">
        <v>43</v>
      </c>
      <c r="C50" s="20">
        <v>516</v>
      </c>
      <c r="D50" s="21">
        <v>4623</v>
      </c>
      <c r="E50" s="22">
        <v>5139</v>
      </c>
      <c r="F50" s="23">
        <f t="shared" si="8"/>
        <v>10.040863981319323</v>
      </c>
      <c r="G50" s="19">
        <f t="shared" si="8"/>
        <v>89.959136018680681</v>
      </c>
      <c r="H50" s="54"/>
      <c r="K50" s="53"/>
      <c r="L50" s="53"/>
      <c r="M50" s="53"/>
    </row>
    <row r="51" spans="2:13">
      <c r="B51" s="6"/>
      <c r="C51" s="176" t="s">
        <v>35</v>
      </c>
      <c r="D51" s="177"/>
      <c r="E51" s="177"/>
      <c r="F51" s="177"/>
      <c r="G51" s="178"/>
      <c r="H51" s="54"/>
      <c r="K51" s="53"/>
      <c r="L51" s="53"/>
      <c r="M51" s="53"/>
    </row>
    <row r="52" spans="2:13">
      <c r="B52" s="4" t="s">
        <v>14</v>
      </c>
      <c r="C52" s="15" t="s">
        <v>28</v>
      </c>
      <c r="D52" s="16" t="s">
        <v>28</v>
      </c>
      <c r="E52" s="17">
        <v>2987</v>
      </c>
      <c r="F52" s="18" t="s">
        <v>28</v>
      </c>
      <c r="G52" s="19" t="s">
        <v>28</v>
      </c>
      <c r="H52" s="54"/>
      <c r="K52" s="53"/>
      <c r="L52" s="53"/>
      <c r="M52" s="53"/>
    </row>
    <row r="53" spans="2:13">
      <c r="B53" s="4" t="s">
        <v>15</v>
      </c>
      <c r="C53" s="15" t="s">
        <v>28</v>
      </c>
      <c r="D53" s="16" t="s">
        <v>28</v>
      </c>
      <c r="E53" s="17">
        <v>4607</v>
      </c>
      <c r="F53" s="18" t="s">
        <v>28</v>
      </c>
      <c r="G53" s="19" t="s">
        <v>28</v>
      </c>
      <c r="H53" s="54"/>
      <c r="K53" s="53"/>
      <c r="L53" s="53"/>
      <c r="M53" s="53"/>
    </row>
    <row r="54" spans="2:13">
      <c r="B54" s="4" t="s">
        <v>16</v>
      </c>
      <c r="C54" s="15" t="s">
        <v>28</v>
      </c>
      <c r="D54" s="16" t="s">
        <v>28</v>
      </c>
      <c r="E54" s="17">
        <v>2944</v>
      </c>
      <c r="F54" s="18" t="s">
        <v>28</v>
      </c>
      <c r="G54" s="19" t="s">
        <v>28</v>
      </c>
      <c r="H54" s="54"/>
      <c r="K54" s="53"/>
      <c r="L54" s="53"/>
      <c r="M54" s="53"/>
    </row>
    <row r="55" spans="2:13">
      <c r="B55" s="5" t="s">
        <v>43</v>
      </c>
      <c r="C55" s="20">
        <v>714</v>
      </c>
      <c r="D55" s="21">
        <v>9824</v>
      </c>
      <c r="E55" s="22">
        <v>10538</v>
      </c>
      <c r="F55" s="23">
        <f t="shared" ref="F55:G55" si="9">C55/$E55*100</f>
        <v>6.7754792180679448</v>
      </c>
      <c r="G55" s="19">
        <f t="shared" si="9"/>
        <v>93.224520781932057</v>
      </c>
      <c r="H55" s="54"/>
      <c r="K55" s="53"/>
      <c r="L55" s="53"/>
      <c r="M55" s="53"/>
    </row>
    <row r="56" spans="2:13">
      <c r="B56" s="6"/>
      <c r="C56" s="176" t="s">
        <v>7</v>
      </c>
      <c r="D56" s="177"/>
      <c r="E56" s="177"/>
      <c r="F56" s="177"/>
      <c r="G56" s="178"/>
      <c r="H56" s="54"/>
      <c r="K56" s="53"/>
      <c r="L56" s="53"/>
      <c r="M56" s="53"/>
    </row>
    <row r="57" spans="2:13">
      <c r="B57" s="4" t="s">
        <v>14</v>
      </c>
      <c r="C57" s="15" t="s">
        <v>28</v>
      </c>
      <c r="D57" s="16" t="s">
        <v>28</v>
      </c>
      <c r="E57" s="17">
        <v>708</v>
      </c>
      <c r="F57" s="18" t="s">
        <v>28</v>
      </c>
      <c r="G57" s="19" t="s">
        <v>28</v>
      </c>
      <c r="H57" s="54"/>
      <c r="K57" s="53"/>
      <c r="L57" s="53"/>
      <c r="M57" s="53"/>
    </row>
    <row r="58" spans="2:13">
      <c r="B58" s="4" t="s">
        <v>15</v>
      </c>
      <c r="C58" s="15" t="s">
        <v>28</v>
      </c>
      <c r="D58" s="16" t="s">
        <v>28</v>
      </c>
      <c r="E58" s="17">
        <v>929</v>
      </c>
      <c r="F58" s="18" t="s">
        <v>28</v>
      </c>
      <c r="G58" s="19" t="s">
        <v>28</v>
      </c>
      <c r="H58" s="54"/>
      <c r="K58" s="53"/>
      <c r="L58" s="53"/>
      <c r="M58" s="53"/>
    </row>
    <row r="59" spans="2:13">
      <c r="B59" s="4" t="s">
        <v>16</v>
      </c>
      <c r="C59" s="15" t="s">
        <v>28</v>
      </c>
      <c r="D59" s="16" t="s">
        <v>28</v>
      </c>
      <c r="E59" s="17">
        <v>855</v>
      </c>
      <c r="F59" s="18" t="s">
        <v>28</v>
      </c>
      <c r="G59" s="19" t="s">
        <v>28</v>
      </c>
      <c r="H59" s="54"/>
      <c r="K59" s="53"/>
      <c r="L59" s="53"/>
      <c r="M59" s="53"/>
    </row>
    <row r="60" spans="2:13">
      <c r="B60" s="5" t="s">
        <v>43</v>
      </c>
      <c r="C60" s="20">
        <v>177</v>
      </c>
      <c r="D60" s="21">
        <v>2315</v>
      </c>
      <c r="E60" s="22">
        <v>2492</v>
      </c>
      <c r="F60" s="23">
        <f t="shared" ref="F60:G60" si="10">C60/$E60*100</f>
        <v>7.1027287319422152</v>
      </c>
      <c r="G60" s="19">
        <f t="shared" si="10"/>
        <v>92.897271268057779</v>
      </c>
      <c r="H60" s="54"/>
      <c r="K60" s="53"/>
      <c r="L60" s="53"/>
      <c r="M60" s="53"/>
    </row>
    <row r="61" spans="2:13">
      <c r="B61" s="4"/>
      <c r="C61" s="176" t="s">
        <v>8</v>
      </c>
      <c r="D61" s="177"/>
      <c r="E61" s="177"/>
      <c r="F61" s="177"/>
      <c r="G61" s="178"/>
      <c r="H61" s="54"/>
      <c r="K61" s="53"/>
      <c r="L61" s="53"/>
      <c r="M61" s="53"/>
    </row>
    <row r="62" spans="2:13">
      <c r="B62" s="4" t="s">
        <v>14</v>
      </c>
      <c r="C62" s="15" t="s">
        <v>28</v>
      </c>
      <c r="D62" s="16" t="s">
        <v>28</v>
      </c>
      <c r="E62" s="17">
        <v>93</v>
      </c>
      <c r="F62" s="18" t="s">
        <v>28</v>
      </c>
      <c r="G62" s="19" t="s">
        <v>28</v>
      </c>
      <c r="H62" s="54"/>
      <c r="K62" s="53"/>
      <c r="L62" s="53"/>
      <c r="M62" s="53"/>
    </row>
    <row r="63" spans="2:13">
      <c r="B63" s="4" t="s">
        <v>15</v>
      </c>
      <c r="C63" s="15" t="s">
        <v>28</v>
      </c>
      <c r="D63" s="16" t="s">
        <v>28</v>
      </c>
      <c r="E63" s="17">
        <v>170</v>
      </c>
      <c r="F63" s="18" t="s">
        <v>28</v>
      </c>
      <c r="G63" s="19" t="s">
        <v>28</v>
      </c>
      <c r="H63" s="54"/>
      <c r="K63" s="53"/>
      <c r="L63" s="53"/>
      <c r="M63" s="53"/>
    </row>
    <row r="64" spans="2:13">
      <c r="B64" s="4" t="s">
        <v>16</v>
      </c>
      <c r="C64" s="15" t="s">
        <v>28</v>
      </c>
      <c r="D64" s="16" t="s">
        <v>28</v>
      </c>
      <c r="E64" s="17">
        <v>208</v>
      </c>
      <c r="F64" s="18" t="s">
        <v>28</v>
      </c>
      <c r="G64" s="19" t="s">
        <v>28</v>
      </c>
      <c r="H64" s="54"/>
      <c r="K64" s="53"/>
      <c r="L64" s="53"/>
      <c r="M64" s="53"/>
    </row>
    <row r="65" spans="2:13">
      <c r="B65" s="5" t="s">
        <v>43</v>
      </c>
      <c r="C65" s="15">
        <v>16</v>
      </c>
      <c r="D65" s="16">
        <v>455</v>
      </c>
      <c r="E65" s="17">
        <v>471</v>
      </c>
      <c r="F65" s="18" t="s">
        <v>28</v>
      </c>
      <c r="G65" s="19" t="s">
        <v>28</v>
      </c>
      <c r="H65" s="54"/>
      <c r="K65" s="53"/>
      <c r="L65" s="53"/>
      <c r="M65" s="53"/>
    </row>
    <row r="66" spans="2:13">
      <c r="B66" s="4"/>
      <c r="C66" s="176" t="s">
        <v>9</v>
      </c>
      <c r="D66" s="177"/>
      <c r="E66" s="177"/>
      <c r="F66" s="177"/>
      <c r="G66" s="178"/>
      <c r="H66" s="54"/>
      <c r="K66" s="53"/>
      <c r="L66" s="53"/>
      <c r="M66" s="53"/>
    </row>
    <row r="67" spans="2:13">
      <c r="B67" s="4" t="s">
        <v>14</v>
      </c>
      <c r="C67" s="27">
        <v>43</v>
      </c>
      <c r="D67" s="47">
        <v>422</v>
      </c>
      <c r="E67" s="28">
        <v>465</v>
      </c>
      <c r="F67" s="19">
        <f t="shared" ref="F67:G70" si="11">C67/$E67*100</f>
        <v>9.2473118279569881</v>
      </c>
      <c r="G67" s="19">
        <f t="shared" si="11"/>
        <v>90.752688172043008</v>
      </c>
      <c r="H67" s="54"/>
      <c r="K67" s="53"/>
      <c r="L67" s="53"/>
      <c r="M67" s="53"/>
    </row>
    <row r="68" spans="2:13">
      <c r="B68" s="4" t="s">
        <v>15</v>
      </c>
      <c r="C68" s="15">
        <v>28</v>
      </c>
      <c r="D68" s="16">
        <v>621</v>
      </c>
      <c r="E68" s="17">
        <v>649</v>
      </c>
      <c r="F68" s="18">
        <f t="shared" si="11"/>
        <v>4.3143297380585519</v>
      </c>
      <c r="G68" s="19">
        <f t="shared" si="11"/>
        <v>95.685670261941453</v>
      </c>
      <c r="H68" s="54"/>
      <c r="K68" s="53"/>
      <c r="L68" s="53"/>
      <c r="M68" s="53"/>
    </row>
    <row r="69" spans="2:13">
      <c r="B69" s="4" t="s">
        <v>16</v>
      </c>
      <c r="C69" s="15">
        <v>20</v>
      </c>
      <c r="D69" s="16">
        <v>1224</v>
      </c>
      <c r="E69" s="17">
        <v>1244</v>
      </c>
      <c r="F69" s="18">
        <f t="shared" si="11"/>
        <v>1.607717041800643</v>
      </c>
      <c r="G69" s="19">
        <f t="shared" si="11"/>
        <v>98.39228295819936</v>
      </c>
      <c r="H69" s="54"/>
      <c r="K69" s="53"/>
      <c r="L69" s="53"/>
      <c r="M69" s="53"/>
    </row>
    <row r="70" spans="2:13">
      <c r="B70" s="5" t="s">
        <v>43</v>
      </c>
      <c r="C70" s="20">
        <v>91</v>
      </c>
      <c r="D70" s="21">
        <v>2267</v>
      </c>
      <c r="E70" s="22">
        <v>2358</v>
      </c>
      <c r="F70" s="23">
        <f t="shared" si="11"/>
        <v>3.859202714164546</v>
      </c>
      <c r="G70" s="23">
        <f t="shared" si="11"/>
        <v>96.140797285835461</v>
      </c>
      <c r="H70" s="54"/>
      <c r="K70" s="53"/>
      <c r="L70" s="53"/>
      <c r="M70" s="53"/>
    </row>
    <row r="71" spans="2:13">
      <c r="B71" s="4"/>
      <c r="C71" s="170" t="s">
        <v>31</v>
      </c>
      <c r="D71" s="171"/>
      <c r="E71" s="171"/>
      <c r="F71" s="171"/>
      <c r="G71" s="172"/>
      <c r="H71" s="54"/>
      <c r="K71" s="53"/>
      <c r="L71" s="53"/>
      <c r="M71" s="53"/>
    </row>
    <row r="72" spans="2:13">
      <c r="B72" s="7" t="s">
        <v>14</v>
      </c>
      <c r="C72" s="27">
        <v>17</v>
      </c>
      <c r="D72" s="32">
        <v>383</v>
      </c>
      <c r="E72" s="34">
        <v>400</v>
      </c>
      <c r="F72" s="35">
        <f t="shared" ref="F72:G75" si="12">C72/$E72*100</f>
        <v>4.25</v>
      </c>
      <c r="G72" s="18">
        <f t="shared" si="12"/>
        <v>95.75</v>
      </c>
      <c r="H72" s="54"/>
      <c r="K72" s="53"/>
      <c r="L72" s="53"/>
      <c r="M72" s="53"/>
    </row>
    <row r="73" spans="2:13">
      <c r="B73" s="7" t="s">
        <v>15</v>
      </c>
      <c r="C73" s="27">
        <v>9</v>
      </c>
      <c r="D73" s="36">
        <v>434</v>
      </c>
      <c r="E73" s="17">
        <v>443</v>
      </c>
      <c r="F73" s="18">
        <f t="shared" si="12"/>
        <v>2.0316027088036117</v>
      </c>
      <c r="G73" s="19">
        <f t="shared" si="12"/>
        <v>97.968397291196382</v>
      </c>
      <c r="H73" s="54"/>
      <c r="K73" s="53"/>
      <c r="L73" s="53"/>
      <c r="M73" s="53"/>
    </row>
    <row r="74" spans="2:13">
      <c r="B74" s="4" t="s">
        <v>16</v>
      </c>
      <c r="C74" s="15">
        <v>12</v>
      </c>
      <c r="D74" s="16">
        <v>556</v>
      </c>
      <c r="E74" s="17">
        <v>568</v>
      </c>
      <c r="F74" s="18">
        <f t="shared" si="12"/>
        <v>2.112676056338028</v>
      </c>
      <c r="G74" s="19">
        <f t="shared" si="12"/>
        <v>97.887323943661968</v>
      </c>
      <c r="H74" s="54"/>
      <c r="K74" s="53"/>
      <c r="L74" s="53"/>
      <c r="M74" s="53"/>
    </row>
    <row r="75" spans="2:13">
      <c r="B75" s="5" t="s">
        <v>17</v>
      </c>
      <c r="C75" s="20">
        <v>38</v>
      </c>
      <c r="D75" s="21">
        <v>1373</v>
      </c>
      <c r="E75" s="22">
        <v>1411</v>
      </c>
      <c r="F75" s="23">
        <f t="shared" si="12"/>
        <v>2.6931254429482636</v>
      </c>
      <c r="G75" s="19">
        <f t="shared" si="12"/>
        <v>97.306874557051742</v>
      </c>
      <c r="H75" s="54"/>
      <c r="K75" s="53"/>
      <c r="L75" s="53"/>
      <c r="M75" s="53"/>
    </row>
    <row r="76" spans="2:13">
      <c r="B76" s="8"/>
      <c r="C76" s="173" t="s">
        <v>32</v>
      </c>
      <c r="D76" s="174"/>
      <c r="E76" s="174"/>
      <c r="F76" s="174"/>
      <c r="G76" s="175"/>
      <c r="H76" s="54"/>
      <c r="K76" s="53"/>
      <c r="L76" s="53"/>
      <c r="M76" s="53"/>
    </row>
    <row r="77" spans="2:13">
      <c r="B77" s="9" t="s">
        <v>14</v>
      </c>
      <c r="C77" s="37" t="s">
        <v>28</v>
      </c>
      <c r="D77" s="38" t="s">
        <v>28</v>
      </c>
      <c r="E77" s="39" t="s">
        <v>28</v>
      </c>
      <c r="F77" s="18" t="s">
        <v>28</v>
      </c>
      <c r="G77" s="19" t="s">
        <v>28</v>
      </c>
      <c r="H77" s="54"/>
      <c r="K77" s="53"/>
      <c r="L77" s="53"/>
      <c r="M77" s="53"/>
    </row>
    <row r="78" spans="2:13">
      <c r="B78" s="4" t="s">
        <v>15</v>
      </c>
      <c r="C78" s="15" t="s">
        <v>28</v>
      </c>
      <c r="D78" s="16" t="s">
        <v>28</v>
      </c>
      <c r="E78" s="17" t="s">
        <v>28</v>
      </c>
      <c r="F78" s="18" t="s">
        <v>28</v>
      </c>
      <c r="G78" s="19" t="s">
        <v>28</v>
      </c>
      <c r="H78" s="54"/>
      <c r="K78" s="53"/>
      <c r="L78" s="53"/>
      <c r="M78" s="53"/>
    </row>
    <row r="79" spans="2:13">
      <c r="B79" s="4" t="s">
        <v>16</v>
      </c>
      <c r="C79" s="15" t="s">
        <v>28</v>
      </c>
      <c r="D79" s="16" t="s">
        <v>28</v>
      </c>
      <c r="E79" s="17" t="s">
        <v>28</v>
      </c>
      <c r="F79" s="18" t="s">
        <v>28</v>
      </c>
      <c r="G79" s="19" t="s">
        <v>28</v>
      </c>
      <c r="H79" s="54"/>
      <c r="K79" s="53"/>
      <c r="L79" s="53"/>
      <c r="M79" s="53"/>
    </row>
    <row r="80" spans="2:13">
      <c r="B80" s="5" t="s">
        <v>43</v>
      </c>
      <c r="C80" s="20" t="s">
        <v>28</v>
      </c>
      <c r="D80" s="21" t="s">
        <v>28</v>
      </c>
      <c r="E80" s="22" t="s">
        <v>28</v>
      </c>
      <c r="F80" s="23" t="s">
        <v>28</v>
      </c>
      <c r="G80" s="19" t="s">
        <v>28</v>
      </c>
      <c r="H80" s="54"/>
      <c r="K80" s="53"/>
      <c r="L80" s="53"/>
      <c r="M80" s="53"/>
    </row>
    <row r="81" spans="2:13">
      <c r="B81" s="6"/>
      <c r="C81" s="176" t="s">
        <v>23</v>
      </c>
      <c r="D81" s="177"/>
      <c r="E81" s="177"/>
      <c r="F81" s="177"/>
      <c r="G81" s="178"/>
      <c r="H81" s="54"/>
      <c r="K81" s="53"/>
      <c r="L81" s="53"/>
      <c r="M81" s="53"/>
    </row>
    <row r="82" spans="2:13">
      <c r="B82" s="4" t="s">
        <v>14</v>
      </c>
      <c r="C82" s="15">
        <v>6</v>
      </c>
      <c r="D82" s="16">
        <v>450</v>
      </c>
      <c r="E82" s="17">
        <v>456</v>
      </c>
      <c r="F82" s="18">
        <f>C82/$E82*100</f>
        <v>1.3157894736842104</v>
      </c>
      <c r="G82" s="18">
        <f>D82/$E82*100</f>
        <v>98.68421052631578</v>
      </c>
      <c r="H82" s="54"/>
      <c r="K82" s="53"/>
      <c r="L82" s="53"/>
      <c r="M82" s="53"/>
    </row>
    <row r="83" spans="2:13">
      <c r="B83" s="4" t="s">
        <v>15</v>
      </c>
      <c r="C83" s="15">
        <v>4</v>
      </c>
      <c r="D83" s="16">
        <v>433</v>
      </c>
      <c r="E83" s="17">
        <v>437</v>
      </c>
      <c r="F83" s="18">
        <f t="shared" ref="F83:G85" si="13">C83/$E83*100</f>
        <v>0.91533180778032042</v>
      </c>
      <c r="G83" s="18">
        <f t="shared" si="13"/>
        <v>99.084668192219681</v>
      </c>
      <c r="H83" s="54"/>
      <c r="K83" s="53"/>
      <c r="L83" s="53"/>
      <c r="M83" s="53"/>
    </row>
    <row r="84" spans="2:13">
      <c r="B84" s="4" t="s">
        <v>16</v>
      </c>
      <c r="C84" s="15">
        <v>6</v>
      </c>
      <c r="D84" s="16">
        <v>436</v>
      </c>
      <c r="E84" s="17">
        <v>442</v>
      </c>
      <c r="F84" s="18">
        <f t="shared" si="13"/>
        <v>1.3574660633484164</v>
      </c>
      <c r="G84" s="18">
        <f t="shared" si="13"/>
        <v>98.642533936651589</v>
      </c>
      <c r="H84" s="54"/>
      <c r="K84" s="53"/>
      <c r="L84" s="53"/>
      <c r="M84" s="53"/>
    </row>
    <row r="85" spans="2:13">
      <c r="B85" s="5" t="s">
        <v>43</v>
      </c>
      <c r="C85" s="20">
        <v>16</v>
      </c>
      <c r="D85" s="21">
        <v>1319</v>
      </c>
      <c r="E85" s="22">
        <v>1335</v>
      </c>
      <c r="F85" s="18">
        <f t="shared" si="13"/>
        <v>1.1985018726591761</v>
      </c>
      <c r="G85" s="18">
        <f t="shared" si="13"/>
        <v>98.801498127340821</v>
      </c>
      <c r="H85" s="54"/>
      <c r="K85" s="53"/>
      <c r="L85" s="53"/>
      <c r="M85" s="53"/>
    </row>
    <row r="86" spans="2:13">
      <c r="B86" s="6"/>
      <c r="C86" s="179" t="s">
        <v>26</v>
      </c>
      <c r="D86" s="180"/>
      <c r="E86" s="180"/>
      <c r="F86" s="180"/>
      <c r="G86" s="181"/>
      <c r="H86" s="54"/>
      <c r="K86" s="53"/>
      <c r="L86" s="53"/>
      <c r="M86" s="53"/>
    </row>
    <row r="87" spans="2:13">
      <c r="B87" s="4" t="s">
        <v>14</v>
      </c>
      <c r="C87" s="27">
        <f>SUM(C82,C72,C67,C42,C22,C17)</f>
        <v>594</v>
      </c>
      <c r="D87" s="27">
        <f>SUM(D82,D72,D67,D42,D22,D17)</f>
        <v>2828</v>
      </c>
      <c r="E87" s="27">
        <f>SUM(C87:D87)</f>
        <v>3422</v>
      </c>
      <c r="F87" s="18">
        <f t="shared" ref="F87:G90" si="14">C87/$E87*100</f>
        <v>17.358270017533606</v>
      </c>
      <c r="G87" s="19">
        <f t="shared" si="14"/>
        <v>82.641729982466387</v>
      </c>
      <c r="H87" s="54"/>
      <c r="K87" s="53"/>
      <c r="L87" s="53"/>
      <c r="M87" s="53"/>
    </row>
    <row r="88" spans="2:13">
      <c r="B88" s="4" t="s">
        <v>15</v>
      </c>
      <c r="C88" s="27">
        <f>SUM(C83,C73,C68,C43,C23,C18)</f>
        <v>117</v>
      </c>
      <c r="D88" s="27">
        <f t="shared" ref="D88" si="15">SUM(D83,D73,D68,D43,D23,D18)</f>
        <v>2615</v>
      </c>
      <c r="E88" s="27">
        <f>SUM(C88:D88)</f>
        <v>2732</v>
      </c>
      <c r="F88" s="18">
        <f t="shared" si="14"/>
        <v>4.2825768667642752</v>
      </c>
      <c r="G88" s="19">
        <f t="shared" si="14"/>
        <v>95.717423133235727</v>
      </c>
      <c r="H88" s="54"/>
      <c r="K88" s="53"/>
      <c r="L88" s="53"/>
      <c r="M88" s="53"/>
    </row>
    <row r="89" spans="2:13">
      <c r="B89" s="4" t="s">
        <v>16</v>
      </c>
      <c r="C89" s="27">
        <f>SUM(C84,C74,C69,C44,C24,C19)</f>
        <v>105</v>
      </c>
      <c r="D89" s="27">
        <f>SUM(D84,D74,D69,D44,D24,D19)</f>
        <v>4097</v>
      </c>
      <c r="E89" s="27">
        <f>SUM(C89:D89)</f>
        <v>4202</v>
      </c>
      <c r="F89" s="18">
        <f>C89/$E89*100</f>
        <v>2.4988100904331274</v>
      </c>
      <c r="G89" s="19">
        <f t="shared" si="14"/>
        <v>97.501189909566875</v>
      </c>
      <c r="H89" s="54"/>
      <c r="K89" s="53"/>
      <c r="L89" s="53"/>
      <c r="M89" s="53"/>
    </row>
    <row r="90" spans="2:13">
      <c r="B90" s="5" t="s">
        <v>43</v>
      </c>
      <c r="C90" s="27">
        <f>SUM(C85,C75,C70,C45,C25,C20)</f>
        <v>816</v>
      </c>
      <c r="D90" s="27">
        <f t="shared" ref="D90" si="16">SUM(D85,D75,D70,D45,D25,D20)</f>
        <v>9540</v>
      </c>
      <c r="E90" s="27">
        <f>SUM(C90:D90)</f>
        <v>10356</v>
      </c>
      <c r="F90" s="23">
        <f t="shared" si="14"/>
        <v>7.8794901506373112</v>
      </c>
      <c r="G90" s="19">
        <f t="shared" si="14"/>
        <v>92.120509849362691</v>
      </c>
      <c r="H90" s="54"/>
      <c r="K90" s="53"/>
      <c r="L90" s="53"/>
      <c r="M90" s="53"/>
    </row>
    <row r="91" spans="2:13">
      <c r="B91" s="6"/>
      <c r="C91" s="179" t="s">
        <v>61</v>
      </c>
      <c r="D91" s="180"/>
      <c r="E91" s="180"/>
      <c r="F91" s="180"/>
      <c r="G91" s="181"/>
      <c r="H91" s="54"/>
      <c r="K91" s="53"/>
      <c r="L91" s="53"/>
      <c r="M91" s="53"/>
    </row>
    <row r="92" spans="2:13">
      <c r="B92" s="4" t="s">
        <v>14</v>
      </c>
      <c r="C92" s="31">
        <f>SUM(C7,C12,C27,C32,C37,C47,C52,C57,C62,C77)</f>
        <v>1106</v>
      </c>
      <c r="D92" s="31">
        <f>SUM(D7,D12,D27,D32,D37,D47,D52,D57,D62,D77)</f>
        <v>5741</v>
      </c>
      <c r="E92" s="31">
        <f>SUM(C92:D92)</f>
        <v>6847</v>
      </c>
      <c r="F92" s="18">
        <f t="shared" ref="F92:G95" si="17">C92/$E92*100</f>
        <v>16.153059734190155</v>
      </c>
      <c r="G92" s="19">
        <f t="shared" si="17"/>
        <v>83.846940265809849</v>
      </c>
      <c r="H92" s="54"/>
      <c r="K92" s="53"/>
      <c r="L92" s="53"/>
      <c r="M92" s="53"/>
    </row>
    <row r="93" spans="2:13">
      <c r="B93" s="4" t="s">
        <v>15</v>
      </c>
      <c r="C93" s="31">
        <f t="shared" ref="C93:D95" si="18">SUM(C8,C13,C28,C33,C38,C48,C53,C58,C63,C78)</f>
        <v>227</v>
      </c>
      <c r="D93" s="31">
        <f t="shared" si="18"/>
        <v>5065</v>
      </c>
      <c r="E93" s="31">
        <f>SUM(C93:D93)</f>
        <v>5292</v>
      </c>
      <c r="F93" s="18">
        <f t="shared" si="17"/>
        <v>4.2894935752078611</v>
      </c>
      <c r="G93" s="19">
        <f t="shared" si="17"/>
        <v>95.710506424792143</v>
      </c>
      <c r="H93" s="54"/>
      <c r="K93" s="53"/>
      <c r="L93" s="53"/>
      <c r="M93" s="53"/>
    </row>
    <row r="94" spans="2:13">
      <c r="B94" s="4" t="s">
        <v>16</v>
      </c>
      <c r="C94" s="31">
        <f t="shared" si="18"/>
        <v>177</v>
      </c>
      <c r="D94" s="31">
        <f t="shared" si="18"/>
        <v>5993</v>
      </c>
      <c r="E94" s="31">
        <f>SUM(C94:D94)</f>
        <v>6170</v>
      </c>
      <c r="F94" s="18">
        <f t="shared" si="17"/>
        <v>2.8687196110210698</v>
      </c>
      <c r="G94" s="19">
        <f t="shared" si="17"/>
        <v>97.131280388978936</v>
      </c>
      <c r="H94" s="54"/>
      <c r="K94" s="53"/>
      <c r="L94" s="53"/>
      <c r="M94" s="53"/>
    </row>
    <row r="95" spans="2:13">
      <c r="B95" s="5" t="s">
        <v>43</v>
      </c>
      <c r="C95" s="40">
        <f t="shared" si="18"/>
        <v>3139</v>
      </c>
      <c r="D95" s="40">
        <f t="shared" si="18"/>
        <v>39343</v>
      </c>
      <c r="E95" s="40">
        <f>SUM(C95:D95)</f>
        <v>42482</v>
      </c>
      <c r="F95" s="23">
        <f t="shared" si="17"/>
        <v>7.3890118167694556</v>
      </c>
      <c r="G95" s="23">
        <f t="shared" si="17"/>
        <v>92.610988183230546</v>
      </c>
      <c r="H95" s="54"/>
      <c r="K95" s="53"/>
      <c r="L95" s="53"/>
      <c r="M95" s="53"/>
    </row>
    <row r="96" spans="2:13">
      <c r="B96" s="7"/>
      <c r="C96" s="200" t="s">
        <v>24</v>
      </c>
      <c r="D96" s="201"/>
      <c r="E96" s="201"/>
      <c r="F96" s="201"/>
      <c r="G96" s="202"/>
      <c r="H96" s="54"/>
      <c r="K96" s="53"/>
      <c r="L96" s="53"/>
      <c r="M96" s="53"/>
    </row>
    <row r="97" spans="2:13">
      <c r="B97" s="4" t="s">
        <v>14</v>
      </c>
      <c r="C97" s="41">
        <v>2793</v>
      </c>
      <c r="D97" s="41">
        <v>17107</v>
      </c>
      <c r="E97" s="41">
        <v>19900</v>
      </c>
      <c r="F97" s="42">
        <f t="shared" ref="F97:G100" si="19">C97/$E97*100</f>
        <v>14.035175879396986</v>
      </c>
      <c r="G97" s="43">
        <f t="shared" si="19"/>
        <v>85.964824120603012</v>
      </c>
      <c r="H97" s="54"/>
      <c r="K97" s="53"/>
      <c r="L97" s="53"/>
      <c r="M97" s="53"/>
    </row>
    <row r="98" spans="2:13">
      <c r="B98" s="4" t="s">
        <v>15</v>
      </c>
      <c r="C98" s="41">
        <v>774</v>
      </c>
      <c r="D98" s="41">
        <v>16844</v>
      </c>
      <c r="E98" s="41">
        <v>17618</v>
      </c>
      <c r="F98" s="42">
        <f t="shared" si="19"/>
        <v>4.3932341923033258</v>
      </c>
      <c r="G98" s="43">
        <f t="shared" si="19"/>
        <v>95.606765807696675</v>
      </c>
      <c r="H98" s="54"/>
      <c r="K98" s="53"/>
      <c r="L98" s="53"/>
      <c r="M98" s="53"/>
    </row>
    <row r="99" spans="2:13">
      <c r="B99" s="4" t="s">
        <v>16</v>
      </c>
      <c r="C99" s="41">
        <v>520</v>
      </c>
      <c r="D99" s="41">
        <v>16589</v>
      </c>
      <c r="E99" s="41">
        <v>17109</v>
      </c>
      <c r="F99" s="42">
        <f t="shared" si="19"/>
        <v>3.0393360219767374</v>
      </c>
      <c r="G99" s="43">
        <f t="shared" si="19"/>
        <v>96.960663978023263</v>
      </c>
      <c r="H99" s="54"/>
      <c r="K99" s="53"/>
      <c r="L99" s="53"/>
      <c r="M99" s="53"/>
    </row>
    <row r="100" spans="2:13">
      <c r="B100" s="5" t="s">
        <v>43</v>
      </c>
      <c r="C100" s="44">
        <v>4087</v>
      </c>
      <c r="D100" s="44">
        <v>50540</v>
      </c>
      <c r="E100" s="44">
        <v>54627</v>
      </c>
      <c r="F100" s="45">
        <f t="shared" si="19"/>
        <v>7.4816482691709218</v>
      </c>
      <c r="G100" s="45">
        <f t="shared" si="19"/>
        <v>92.518351730829067</v>
      </c>
      <c r="H100" s="54"/>
      <c r="K100" s="53"/>
      <c r="L100" s="53"/>
      <c r="M100" s="53"/>
    </row>
    <row r="101" spans="2:13">
      <c r="B101" s="197" t="s">
        <v>46</v>
      </c>
      <c r="C101" s="197"/>
      <c r="D101" s="197"/>
      <c r="E101" s="197"/>
      <c r="F101" s="197"/>
      <c r="G101" s="197"/>
    </row>
    <row r="102" spans="2:13" ht="42" customHeight="1">
      <c r="B102" s="205" t="s">
        <v>20</v>
      </c>
      <c r="C102" s="205"/>
      <c r="D102" s="205"/>
      <c r="E102" s="205"/>
      <c r="F102" s="205"/>
      <c r="G102" s="205"/>
    </row>
    <row r="103" spans="2:13" ht="114" customHeight="1">
      <c r="B103" s="204" t="s">
        <v>72</v>
      </c>
      <c r="C103" s="204"/>
      <c r="D103" s="204"/>
      <c r="E103" s="204"/>
      <c r="F103" s="204"/>
      <c r="G103" s="204"/>
    </row>
    <row r="104" spans="2:13" ht="21.75" customHeight="1">
      <c r="B104" s="199" t="s">
        <v>62</v>
      </c>
      <c r="C104" s="199"/>
      <c r="D104" s="199"/>
      <c r="E104" s="199"/>
      <c r="F104" s="199"/>
      <c r="G104" s="199"/>
    </row>
    <row r="105" spans="2:13" ht="45" customHeight="1">
      <c r="B105" s="205" t="s">
        <v>73</v>
      </c>
      <c r="C105" s="205"/>
      <c r="D105" s="205"/>
      <c r="E105" s="205"/>
      <c r="F105" s="205"/>
      <c r="G105" s="205"/>
    </row>
    <row r="112" spans="2:13">
      <c r="H112" s="50"/>
      <c r="I112" s="50"/>
      <c r="J112" s="50"/>
    </row>
    <row r="113" spans="8:10">
      <c r="H113" s="50"/>
      <c r="I113" s="50"/>
      <c r="J113" s="50"/>
    </row>
    <row r="114" spans="8:10">
      <c r="H114" s="50"/>
      <c r="I114" s="50"/>
      <c r="J114" s="50"/>
    </row>
    <row r="115" spans="8:10">
      <c r="H115" s="50"/>
      <c r="I115" s="50"/>
      <c r="J115" s="50"/>
    </row>
  </sheetData>
  <mergeCells count="29">
    <mergeCell ref="C36:G36"/>
    <mergeCell ref="B2:G2"/>
    <mergeCell ref="B3:B5"/>
    <mergeCell ref="C3:G3"/>
    <mergeCell ref="C5:E5"/>
    <mergeCell ref="F5:G5"/>
    <mergeCell ref="C6:G6"/>
    <mergeCell ref="C11:G11"/>
    <mergeCell ref="C16:G16"/>
    <mergeCell ref="C21:G21"/>
    <mergeCell ref="C26:G26"/>
    <mergeCell ref="C31:G31"/>
    <mergeCell ref="C96:G96"/>
    <mergeCell ref="C41:G41"/>
    <mergeCell ref="C46:G46"/>
    <mergeCell ref="C51:G51"/>
    <mergeCell ref="C56:G56"/>
    <mergeCell ref="C61:G61"/>
    <mergeCell ref="C66:G66"/>
    <mergeCell ref="C71:G71"/>
    <mergeCell ref="C76:G76"/>
    <mergeCell ref="C81:G81"/>
    <mergeCell ref="C86:G86"/>
    <mergeCell ref="C91:G91"/>
    <mergeCell ref="B101:G101"/>
    <mergeCell ref="B102:G102"/>
    <mergeCell ref="B103:G103"/>
    <mergeCell ref="B104:G104"/>
    <mergeCell ref="B105:G105"/>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32490-CB94-4B06-B375-B40E85C7D0E7}">
  <dimension ref="B2:Q105"/>
  <sheetViews>
    <sheetView workbookViewId="0"/>
  </sheetViews>
  <sheetFormatPr baseColWidth="10" defaultColWidth="9.59765625" defaultRowHeight="15.6"/>
  <cols>
    <col min="2" max="2" width="15" customWidth="1"/>
    <col min="3" max="17" width="16" customWidth="1"/>
    <col min="18" max="20" width="13.09765625" customWidth="1"/>
  </cols>
  <sheetData>
    <row r="2" spans="2:17" ht="31.5" customHeight="1">
      <c r="B2" s="185" t="s">
        <v>49</v>
      </c>
      <c r="C2" s="185"/>
      <c r="D2" s="185"/>
      <c r="E2" s="185"/>
      <c r="F2" s="185"/>
      <c r="G2" s="185"/>
      <c r="H2" s="2"/>
      <c r="I2" s="2"/>
      <c r="J2" s="2"/>
      <c r="K2" s="2"/>
      <c r="L2" s="2"/>
      <c r="M2" s="2"/>
      <c r="N2" s="2"/>
      <c r="O2" s="2"/>
      <c r="P2" s="2"/>
      <c r="Q2" s="2"/>
    </row>
    <row r="3" spans="2:17" ht="15.75" customHeight="1">
      <c r="B3" s="186" t="s">
        <v>41</v>
      </c>
      <c r="C3" s="189" t="s">
        <v>50</v>
      </c>
      <c r="D3" s="190"/>
      <c r="E3" s="190"/>
      <c r="F3" s="190"/>
      <c r="G3" s="191"/>
      <c r="H3" s="46"/>
      <c r="I3" s="46"/>
      <c r="J3" s="46"/>
      <c r="K3" s="46"/>
      <c r="L3" s="46"/>
      <c r="M3" s="46"/>
    </row>
    <row r="4" spans="2:17" ht="48" customHeight="1">
      <c r="B4" s="187"/>
      <c r="C4" s="10" t="s">
        <v>11</v>
      </c>
      <c r="D4" s="11" t="s">
        <v>12</v>
      </c>
      <c r="E4" s="12" t="s">
        <v>42</v>
      </c>
      <c r="F4" s="13" t="s">
        <v>11</v>
      </c>
      <c r="G4" s="14" t="s">
        <v>12</v>
      </c>
      <c r="H4" s="46"/>
      <c r="I4" s="46"/>
      <c r="J4" s="46"/>
      <c r="K4" s="46"/>
      <c r="L4" s="46"/>
      <c r="M4" s="46"/>
    </row>
    <row r="5" spans="2:17" ht="19.5" customHeight="1">
      <c r="B5" s="188"/>
      <c r="C5" s="192" t="s">
        <v>0</v>
      </c>
      <c r="D5" s="193"/>
      <c r="E5" s="194"/>
      <c r="F5" s="195" t="s">
        <v>10</v>
      </c>
      <c r="G5" s="196"/>
      <c r="H5" s="46"/>
      <c r="I5" s="46"/>
      <c r="J5" s="46"/>
      <c r="K5" s="46"/>
      <c r="L5" s="46"/>
      <c r="M5" s="46"/>
    </row>
    <row r="6" spans="2:17">
      <c r="B6" s="3"/>
      <c r="C6" s="176" t="s">
        <v>37</v>
      </c>
      <c r="D6" s="177"/>
      <c r="E6" s="177"/>
      <c r="F6" s="177"/>
      <c r="G6" s="178"/>
      <c r="H6" s="46"/>
      <c r="I6" s="46"/>
      <c r="J6" s="46"/>
      <c r="K6" s="46"/>
      <c r="L6" s="46"/>
      <c r="M6" s="46"/>
    </row>
    <row r="7" spans="2:17">
      <c r="B7" s="4" t="s">
        <v>14</v>
      </c>
      <c r="C7" s="15">
        <v>483</v>
      </c>
      <c r="D7" s="16">
        <v>4192</v>
      </c>
      <c r="E7" s="17">
        <v>4675</v>
      </c>
      <c r="F7" s="18">
        <f>C7/$E7*100</f>
        <v>10.331550802139038</v>
      </c>
      <c r="G7" s="19">
        <f t="shared" ref="G7:G10" si="0">D7/$E7*100</f>
        <v>89.668449197860966</v>
      </c>
      <c r="H7" s="46"/>
      <c r="I7" s="46"/>
      <c r="J7" s="46"/>
      <c r="K7" s="46"/>
      <c r="L7" s="46"/>
      <c r="M7" s="46"/>
    </row>
    <row r="8" spans="2:17">
      <c r="B8" s="4" t="s">
        <v>15</v>
      </c>
      <c r="C8" s="15">
        <v>208</v>
      </c>
      <c r="D8" s="16">
        <v>2806</v>
      </c>
      <c r="E8" s="17">
        <v>3014</v>
      </c>
      <c r="F8" s="18">
        <f>C8/$E8*100</f>
        <v>6.9011280690112811</v>
      </c>
      <c r="G8" s="19">
        <f t="shared" si="0"/>
        <v>93.098871930988722</v>
      </c>
      <c r="H8" s="46"/>
      <c r="I8" s="46"/>
      <c r="J8" s="46"/>
      <c r="K8" s="46"/>
      <c r="L8" s="46"/>
      <c r="M8" s="46"/>
    </row>
    <row r="9" spans="2:17">
      <c r="B9" s="4" t="s">
        <v>16</v>
      </c>
      <c r="C9" s="15">
        <v>52</v>
      </c>
      <c r="D9" s="16">
        <v>1547</v>
      </c>
      <c r="E9" s="17">
        <v>1599</v>
      </c>
      <c r="F9" s="18">
        <f>C9/$E9*100</f>
        <v>3.2520325203252036</v>
      </c>
      <c r="G9" s="19">
        <f t="shared" si="0"/>
        <v>96.747967479674799</v>
      </c>
      <c r="H9" s="46"/>
      <c r="I9" s="46"/>
      <c r="J9" s="46"/>
      <c r="K9" s="46"/>
      <c r="L9" s="46"/>
      <c r="M9" s="46"/>
    </row>
    <row r="10" spans="2:17">
      <c r="B10" s="5" t="s">
        <v>43</v>
      </c>
      <c r="C10" s="20">
        <v>743</v>
      </c>
      <c r="D10" s="21">
        <v>8545</v>
      </c>
      <c r="E10" s="22">
        <v>9288</v>
      </c>
      <c r="F10" s="23">
        <f>C10/$E10*100</f>
        <v>7.9995693367786389</v>
      </c>
      <c r="G10" s="19">
        <f t="shared" si="0"/>
        <v>92.000430663221366</v>
      </c>
      <c r="H10" s="46"/>
      <c r="I10" s="46"/>
      <c r="J10" s="46"/>
      <c r="K10" s="46"/>
      <c r="L10" s="46"/>
      <c r="M10" s="46"/>
    </row>
    <row r="11" spans="2:17">
      <c r="B11" s="6"/>
      <c r="C11" s="176" t="s">
        <v>1</v>
      </c>
      <c r="D11" s="177"/>
      <c r="E11" s="177"/>
      <c r="F11" s="177"/>
      <c r="G11" s="178"/>
      <c r="H11" s="46"/>
      <c r="I11" s="46"/>
      <c r="J11" s="46"/>
      <c r="K11" s="46"/>
      <c r="L11" s="46"/>
      <c r="M11" s="46"/>
    </row>
    <row r="12" spans="2:17">
      <c r="B12" s="4" t="s">
        <v>14</v>
      </c>
      <c r="C12" s="15">
        <v>346</v>
      </c>
      <c r="D12" s="16">
        <v>3211</v>
      </c>
      <c r="E12" s="17">
        <v>3557</v>
      </c>
      <c r="F12" s="18">
        <f>C12/$E12*100</f>
        <v>9.72729828507169</v>
      </c>
      <c r="G12" s="19">
        <f t="shared" ref="G12:G15" si="1">D12/$E12*100</f>
        <v>90.272701714928303</v>
      </c>
      <c r="H12" s="46"/>
      <c r="I12" s="46"/>
      <c r="J12" s="46"/>
      <c r="K12" s="46"/>
      <c r="L12" s="46"/>
      <c r="M12" s="46"/>
    </row>
    <row r="13" spans="2:17">
      <c r="B13" s="4" t="s">
        <v>15</v>
      </c>
      <c r="C13" s="15">
        <v>80</v>
      </c>
      <c r="D13" s="16">
        <v>3004</v>
      </c>
      <c r="E13" s="17">
        <v>3084</v>
      </c>
      <c r="F13" s="18">
        <f>C13/$E13*100</f>
        <v>2.5940337224383918</v>
      </c>
      <c r="G13" s="19">
        <f t="shared" si="1"/>
        <v>97.405966277561603</v>
      </c>
      <c r="H13" s="46"/>
      <c r="I13" s="46"/>
      <c r="J13" s="46"/>
      <c r="K13" s="46"/>
      <c r="L13" s="46"/>
      <c r="M13" s="46"/>
    </row>
    <row r="14" spans="2:17">
      <c r="B14" s="4" t="s">
        <v>16</v>
      </c>
      <c r="C14" s="15">
        <v>47</v>
      </c>
      <c r="D14" s="16">
        <v>2957</v>
      </c>
      <c r="E14" s="17">
        <v>3004</v>
      </c>
      <c r="F14" s="18">
        <f>C14/$E14*100</f>
        <v>1.5645805592543276</v>
      </c>
      <c r="G14" s="19">
        <f t="shared" si="1"/>
        <v>98.435419440745676</v>
      </c>
      <c r="H14" s="46"/>
      <c r="I14" s="46"/>
      <c r="J14" s="46"/>
      <c r="K14" s="46"/>
      <c r="L14" s="46"/>
      <c r="M14" s="46"/>
    </row>
    <row r="15" spans="2:17">
      <c r="B15" s="5" t="s">
        <v>43</v>
      </c>
      <c r="C15" s="20">
        <v>473</v>
      </c>
      <c r="D15" s="21">
        <v>9172</v>
      </c>
      <c r="E15" s="22">
        <v>9645</v>
      </c>
      <c r="F15" s="23">
        <f>C15/$E15*100</f>
        <v>4.9040953862104715</v>
      </c>
      <c r="G15" s="19">
        <f t="shared" si="1"/>
        <v>95.095904613789529</v>
      </c>
      <c r="H15" s="46"/>
      <c r="I15" s="46"/>
      <c r="J15" s="46"/>
      <c r="K15" s="46"/>
      <c r="L15" s="46"/>
      <c r="M15" s="46"/>
    </row>
    <row r="16" spans="2:17">
      <c r="B16" s="6"/>
      <c r="C16" s="177" t="s">
        <v>2</v>
      </c>
      <c r="D16" s="177"/>
      <c r="E16" s="177"/>
      <c r="F16" s="177"/>
      <c r="G16" s="178"/>
      <c r="H16" s="46"/>
      <c r="I16" s="46"/>
      <c r="J16" s="46"/>
      <c r="K16" s="46"/>
      <c r="L16" s="46"/>
      <c r="M16" s="46"/>
    </row>
    <row r="17" spans="2:13">
      <c r="B17" s="7" t="s">
        <v>14</v>
      </c>
      <c r="C17" s="24">
        <v>496</v>
      </c>
      <c r="D17" s="25">
        <v>836</v>
      </c>
      <c r="E17" s="26">
        <v>1332</v>
      </c>
      <c r="F17" s="19">
        <f>C17/$E17*100</f>
        <v>37.237237237237238</v>
      </c>
      <c r="G17" s="19">
        <f t="shared" ref="F17:G20" si="2">D17/$E17*100</f>
        <v>62.762762762762762</v>
      </c>
      <c r="H17" s="46"/>
      <c r="I17" s="46"/>
      <c r="J17" s="46"/>
      <c r="K17" s="46"/>
      <c r="L17" s="46"/>
      <c r="M17" s="46"/>
    </row>
    <row r="18" spans="2:13">
      <c r="B18" s="4" t="s">
        <v>15</v>
      </c>
      <c r="C18" s="15">
        <v>46</v>
      </c>
      <c r="D18" s="16">
        <v>467</v>
      </c>
      <c r="E18" s="17">
        <v>513</v>
      </c>
      <c r="F18" s="19">
        <f t="shared" si="2"/>
        <v>8.9668615984405449</v>
      </c>
      <c r="G18" s="19">
        <f t="shared" si="2"/>
        <v>91.033138401559455</v>
      </c>
      <c r="H18" s="46"/>
      <c r="I18" s="46"/>
      <c r="J18" s="46"/>
      <c r="K18" s="46"/>
      <c r="L18" s="46"/>
      <c r="M18" s="46"/>
    </row>
    <row r="19" spans="2:13">
      <c r="B19" s="4" t="s">
        <v>16</v>
      </c>
      <c r="C19" s="15">
        <v>38</v>
      </c>
      <c r="D19" s="16">
        <v>780</v>
      </c>
      <c r="E19" s="17">
        <v>818</v>
      </c>
      <c r="F19" s="18">
        <f t="shared" si="2"/>
        <v>4.6454767726161368</v>
      </c>
      <c r="G19" s="19">
        <f t="shared" si="2"/>
        <v>95.354523227383865</v>
      </c>
      <c r="H19" s="46"/>
      <c r="I19" s="46"/>
      <c r="J19" s="46"/>
      <c r="K19" s="46"/>
      <c r="L19" s="46"/>
      <c r="M19" s="46"/>
    </row>
    <row r="20" spans="2:13">
      <c r="B20" s="5" t="s">
        <v>43</v>
      </c>
      <c r="C20" s="20">
        <v>580</v>
      </c>
      <c r="D20" s="21">
        <v>2083</v>
      </c>
      <c r="E20" s="22">
        <v>2663</v>
      </c>
      <c r="F20" s="23">
        <f t="shared" si="2"/>
        <v>21.779947427713108</v>
      </c>
      <c r="G20" s="19">
        <f t="shared" si="2"/>
        <v>78.220052572286889</v>
      </c>
      <c r="H20" s="46"/>
      <c r="I20" s="46"/>
      <c r="J20" s="46"/>
      <c r="K20" s="46"/>
      <c r="L20" s="46"/>
      <c r="M20" s="46"/>
    </row>
    <row r="21" spans="2:13">
      <c r="B21" s="4"/>
      <c r="C21" s="176" t="s">
        <v>3</v>
      </c>
      <c r="D21" s="177"/>
      <c r="E21" s="177"/>
      <c r="F21" s="177"/>
      <c r="G21" s="178"/>
      <c r="H21" s="46"/>
      <c r="I21" s="46"/>
      <c r="J21" s="46"/>
      <c r="K21" s="46"/>
      <c r="L21" s="46"/>
      <c r="M21" s="46"/>
    </row>
    <row r="22" spans="2:13">
      <c r="B22" s="4" t="s">
        <v>14</v>
      </c>
      <c r="C22" s="15">
        <v>59</v>
      </c>
      <c r="D22" s="16">
        <v>466</v>
      </c>
      <c r="E22" s="17">
        <v>525</v>
      </c>
      <c r="F22" s="18">
        <f t="shared" ref="F22:G25" si="3">C22/$E22*100</f>
        <v>11.238095238095239</v>
      </c>
      <c r="G22" s="19">
        <f t="shared" si="3"/>
        <v>88.761904761904759</v>
      </c>
      <c r="H22" s="46"/>
      <c r="I22" s="46"/>
      <c r="J22" s="46"/>
      <c r="K22" s="46"/>
      <c r="L22" s="46"/>
      <c r="M22" s="46"/>
    </row>
    <row r="23" spans="2:13">
      <c r="B23" s="4" t="s">
        <v>15</v>
      </c>
      <c r="C23" s="15">
        <v>22</v>
      </c>
      <c r="D23" s="16">
        <v>420</v>
      </c>
      <c r="E23" s="17">
        <v>442</v>
      </c>
      <c r="F23" s="18">
        <f t="shared" si="3"/>
        <v>4.9773755656108598</v>
      </c>
      <c r="G23" s="19">
        <f t="shared" si="3"/>
        <v>95.02262443438913</v>
      </c>
    </row>
    <row r="24" spans="2:13">
      <c r="B24" s="4" t="s">
        <v>16</v>
      </c>
      <c r="C24" s="15">
        <v>43</v>
      </c>
      <c r="D24" s="16">
        <v>934</v>
      </c>
      <c r="E24" s="17">
        <v>977</v>
      </c>
      <c r="F24" s="18">
        <f t="shared" si="3"/>
        <v>4.401228249744114</v>
      </c>
      <c r="G24" s="19">
        <f t="shared" si="3"/>
        <v>95.598771750255878</v>
      </c>
    </row>
    <row r="25" spans="2:13">
      <c r="B25" s="5" t="s">
        <v>43</v>
      </c>
      <c r="C25" s="20">
        <v>124</v>
      </c>
      <c r="D25" s="21">
        <v>1820</v>
      </c>
      <c r="E25" s="22">
        <v>1944</v>
      </c>
      <c r="F25" s="23">
        <f t="shared" si="3"/>
        <v>6.378600823045268</v>
      </c>
      <c r="G25" s="23">
        <f t="shared" si="3"/>
        <v>93.621399176954739</v>
      </c>
    </row>
    <row r="26" spans="2:13">
      <c r="B26" s="4"/>
      <c r="C26" s="170" t="s">
        <v>27</v>
      </c>
      <c r="D26" s="171"/>
      <c r="E26" s="171"/>
      <c r="F26" s="171"/>
      <c r="G26" s="172"/>
    </row>
    <row r="27" spans="2:13">
      <c r="B27" s="4" t="s">
        <v>14</v>
      </c>
      <c r="C27" s="15" t="s">
        <v>28</v>
      </c>
      <c r="D27" s="16" t="s">
        <v>28</v>
      </c>
      <c r="E27" s="17">
        <v>207</v>
      </c>
      <c r="F27" s="18" t="s">
        <v>28</v>
      </c>
      <c r="G27" s="19" t="s">
        <v>28</v>
      </c>
    </row>
    <row r="28" spans="2:13">
      <c r="B28" s="4" t="s">
        <v>15</v>
      </c>
      <c r="C28" s="15" t="s">
        <v>28</v>
      </c>
      <c r="D28" s="16" t="s">
        <v>28</v>
      </c>
      <c r="E28" s="17">
        <v>100</v>
      </c>
      <c r="F28" s="18" t="s">
        <v>28</v>
      </c>
      <c r="G28" s="19" t="s">
        <v>28</v>
      </c>
    </row>
    <row r="29" spans="2:13">
      <c r="B29" s="4" t="s">
        <v>16</v>
      </c>
      <c r="C29" s="15" t="s">
        <v>28</v>
      </c>
      <c r="D29" s="16" t="s">
        <v>28</v>
      </c>
      <c r="E29" s="17">
        <v>154</v>
      </c>
      <c r="F29" s="18" t="s">
        <v>28</v>
      </c>
      <c r="G29" s="19" t="s">
        <v>28</v>
      </c>
    </row>
    <row r="30" spans="2:13">
      <c r="B30" s="5" t="s">
        <v>43</v>
      </c>
      <c r="C30" s="20">
        <v>117</v>
      </c>
      <c r="D30" s="21">
        <v>344</v>
      </c>
      <c r="E30" s="22">
        <v>461</v>
      </c>
      <c r="F30" s="23">
        <f t="shared" ref="F30:G30" si="4">C30/$E30*100</f>
        <v>25.379609544468547</v>
      </c>
      <c r="G30" s="23">
        <f t="shared" si="4"/>
        <v>74.620390455531449</v>
      </c>
    </row>
    <row r="31" spans="2:13">
      <c r="B31" s="4"/>
      <c r="C31" s="170" t="s">
        <v>4</v>
      </c>
      <c r="D31" s="171"/>
      <c r="E31" s="171"/>
      <c r="F31" s="171"/>
      <c r="G31" s="172"/>
    </row>
    <row r="32" spans="2:13">
      <c r="B32" s="7" t="s">
        <v>14</v>
      </c>
      <c r="C32" s="27">
        <v>77</v>
      </c>
      <c r="D32" s="25">
        <v>306</v>
      </c>
      <c r="E32" s="28">
        <v>383</v>
      </c>
      <c r="F32" s="19">
        <f t="shared" ref="F32:G35" si="5">C32/$E32*100</f>
        <v>20.104438642297652</v>
      </c>
      <c r="G32" s="19">
        <f t="shared" si="5"/>
        <v>79.895561357702348</v>
      </c>
    </row>
    <row r="33" spans="2:7">
      <c r="B33" s="7" t="s">
        <v>15</v>
      </c>
      <c r="C33" s="29">
        <v>28</v>
      </c>
      <c r="D33" s="30">
        <v>273</v>
      </c>
      <c r="E33" s="26">
        <v>301</v>
      </c>
      <c r="F33" s="18">
        <f t="shared" si="5"/>
        <v>9.3023255813953494</v>
      </c>
      <c r="G33" s="19">
        <f t="shared" si="5"/>
        <v>90.697674418604649</v>
      </c>
    </row>
    <row r="34" spans="2:7">
      <c r="B34" s="4" t="s">
        <v>16</v>
      </c>
      <c r="C34" s="15">
        <v>16</v>
      </c>
      <c r="D34" s="16">
        <v>433</v>
      </c>
      <c r="E34" s="17">
        <v>449</v>
      </c>
      <c r="F34" s="18">
        <f t="shared" si="5"/>
        <v>3.5634743875278394</v>
      </c>
      <c r="G34" s="19">
        <f t="shared" si="5"/>
        <v>96.436525612472153</v>
      </c>
    </row>
    <row r="35" spans="2:7">
      <c r="B35" s="5" t="s">
        <v>43</v>
      </c>
      <c r="C35" s="15">
        <v>121</v>
      </c>
      <c r="D35" s="16">
        <v>1012</v>
      </c>
      <c r="E35" s="17">
        <v>1133</v>
      </c>
      <c r="F35" s="18">
        <f t="shared" si="5"/>
        <v>10.679611650485436</v>
      </c>
      <c r="G35" s="19">
        <f t="shared" si="5"/>
        <v>89.320388349514573</v>
      </c>
    </row>
    <row r="36" spans="2:7">
      <c r="B36" s="7"/>
      <c r="C36" s="176" t="s">
        <v>5</v>
      </c>
      <c r="D36" s="177"/>
      <c r="E36" s="177"/>
      <c r="F36" s="177"/>
      <c r="G36" s="178"/>
    </row>
    <row r="37" spans="2:7">
      <c r="B37" s="4" t="s">
        <v>14</v>
      </c>
      <c r="C37" s="15">
        <v>374</v>
      </c>
      <c r="D37" s="16">
        <v>1133</v>
      </c>
      <c r="E37" s="17">
        <v>1507</v>
      </c>
      <c r="F37" s="18">
        <f t="shared" ref="F37:G40" si="6">C37/$E37*100</f>
        <v>24.817518248175183</v>
      </c>
      <c r="G37" s="19">
        <f t="shared" si="6"/>
        <v>75.18248175182481</v>
      </c>
    </row>
    <row r="38" spans="2:7">
      <c r="B38" s="4" t="s">
        <v>15</v>
      </c>
      <c r="C38" s="15">
        <v>110</v>
      </c>
      <c r="D38" s="16">
        <v>1130</v>
      </c>
      <c r="E38" s="17">
        <v>1240</v>
      </c>
      <c r="F38" s="18">
        <f t="shared" si="6"/>
        <v>8.870967741935484</v>
      </c>
      <c r="G38" s="19">
        <f t="shared" si="6"/>
        <v>91.129032258064512</v>
      </c>
    </row>
    <row r="39" spans="2:7">
      <c r="B39" s="4" t="s">
        <v>16</v>
      </c>
      <c r="C39" s="15">
        <v>92</v>
      </c>
      <c r="D39" s="16">
        <v>1487</v>
      </c>
      <c r="E39" s="17">
        <v>1579</v>
      </c>
      <c r="F39" s="18">
        <f t="shared" si="6"/>
        <v>5.8264724509183026</v>
      </c>
      <c r="G39" s="19">
        <f t="shared" si="6"/>
        <v>94.173527549081697</v>
      </c>
    </row>
    <row r="40" spans="2:7">
      <c r="B40" s="5" t="s">
        <v>43</v>
      </c>
      <c r="C40" s="20">
        <v>576</v>
      </c>
      <c r="D40" s="21">
        <v>3750</v>
      </c>
      <c r="E40" s="22">
        <v>4326</v>
      </c>
      <c r="F40" s="23">
        <f t="shared" si="6"/>
        <v>13.314840499306518</v>
      </c>
      <c r="G40" s="19">
        <f t="shared" si="6"/>
        <v>86.685159500693473</v>
      </c>
    </row>
    <row r="41" spans="2:7">
      <c r="B41" s="6"/>
      <c r="C41" s="176" t="s">
        <v>33</v>
      </c>
      <c r="D41" s="177"/>
      <c r="E41" s="177"/>
      <c r="F41" s="177"/>
      <c r="G41" s="178"/>
    </row>
    <row r="42" spans="2:7">
      <c r="B42" s="4" t="s">
        <v>14</v>
      </c>
      <c r="C42" s="15">
        <v>17</v>
      </c>
      <c r="D42" s="16">
        <v>268</v>
      </c>
      <c r="E42" s="17">
        <v>285</v>
      </c>
      <c r="F42" s="18">
        <f t="shared" ref="F42:G45" si="7">C42/$E42*100</f>
        <v>5.9649122807017543</v>
      </c>
      <c r="G42" s="19">
        <f t="shared" si="7"/>
        <v>94.035087719298247</v>
      </c>
    </row>
    <row r="43" spans="2:7">
      <c r="B43" s="4" t="s">
        <v>15</v>
      </c>
      <c r="C43" s="15">
        <v>9</v>
      </c>
      <c r="D43" s="16">
        <v>272</v>
      </c>
      <c r="E43" s="17">
        <v>281</v>
      </c>
      <c r="F43" s="18">
        <f t="shared" si="7"/>
        <v>3.2028469750889679</v>
      </c>
      <c r="G43" s="19">
        <f t="shared" si="7"/>
        <v>96.797153024911026</v>
      </c>
    </row>
    <row r="44" spans="2:7">
      <c r="B44" s="4" t="s">
        <v>16</v>
      </c>
      <c r="C44" s="15">
        <v>13</v>
      </c>
      <c r="D44" s="16">
        <v>532</v>
      </c>
      <c r="E44" s="17">
        <v>545</v>
      </c>
      <c r="F44" s="18">
        <f t="shared" si="7"/>
        <v>2.3853211009174311</v>
      </c>
      <c r="G44" s="19">
        <f t="shared" si="7"/>
        <v>97.614678899082577</v>
      </c>
    </row>
    <row r="45" spans="2:7">
      <c r="B45" s="5" t="s">
        <v>43</v>
      </c>
      <c r="C45" s="20">
        <v>39</v>
      </c>
      <c r="D45" s="21">
        <v>1072</v>
      </c>
      <c r="E45" s="22">
        <v>1111</v>
      </c>
      <c r="F45" s="23">
        <f t="shared" si="7"/>
        <v>3.5103510351035103</v>
      </c>
      <c r="G45" s="19">
        <f t="shared" si="7"/>
        <v>96.489648964896489</v>
      </c>
    </row>
    <row r="46" spans="2:7">
      <c r="B46" s="6"/>
      <c r="C46" s="176" t="s">
        <v>6</v>
      </c>
      <c r="D46" s="177"/>
      <c r="E46" s="177"/>
      <c r="F46" s="177"/>
      <c r="G46" s="178"/>
    </row>
    <row r="47" spans="2:7">
      <c r="B47" s="4" t="s">
        <v>14</v>
      </c>
      <c r="C47" s="15">
        <v>630</v>
      </c>
      <c r="D47" s="16">
        <v>1804</v>
      </c>
      <c r="E47" s="17">
        <v>2434</v>
      </c>
      <c r="F47" s="18">
        <f t="shared" ref="F47:G50" si="8">C47/$E47*100</f>
        <v>25.883319638455216</v>
      </c>
      <c r="G47" s="19">
        <f t="shared" si="8"/>
        <v>74.11668036154478</v>
      </c>
    </row>
    <row r="48" spans="2:7">
      <c r="B48" s="4" t="s">
        <v>15</v>
      </c>
      <c r="C48" s="15">
        <v>79</v>
      </c>
      <c r="D48" s="16">
        <v>1225</v>
      </c>
      <c r="E48" s="17">
        <v>1304</v>
      </c>
      <c r="F48" s="18">
        <f t="shared" si="8"/>
        <v>6.0582822085889569</v>
      </c>
      <c r="G48" s="19">
        <f t="shared" si="8"/>
        <v>93.941717791411037</v>
      </c>
    </row>
    <row r="49" spans="2:7">
      <c r="B49" s="4" t="s">
        <v>16</v>
      </c>
      <c r="C49" s="15">
        <v>75</v>
      </c>
      <c r="D49" s="16">
        <v>1781</v>
      </c>
      <c r="E49" s="17">
        <v>1856</v>
      </c>
      <c r="F49" s="18">
        <f t="shared" si="8"/>
        <v>4.0409482758620694</v>
      </c>
      <c r="G49" s="19">
        <f t="shared" si="8"/>
        <v>95.959051724137936</v>
      </c>
    </row>
    <row r="50" spans="2:7">
      <c r="B50" s="5" t="s">
        <v>43</v>
      </c>
      <c r="C50" s="20">
        <v>784</v>
      </c>
      <c r="D50" s="21">
        <v>4810</v>
      </c>
      <c r="E50" s="22">
        <v>5594</v>
      </c>
      <c r="F50" s="23">
        <f t="shared" si="8"/>
        <v>14.01501608866643</v>
      </c>
      <c r="G50" s="19">
        <f t="shared" si="8"/>
        <v>85.984983911333572</v>
      </c>
    </row>
    <row r="51" spans="2:7">
      <c r="B51" s="6"/>
      <c r="C51" s="176" t="s">
        <v>55</v>
      </c>
      <c r="D51" s="177"/>
      <c r="E51" s="177"/>
      <c r="F51" s="177"/>
      <c r="G51" s="178"/>
    </row>
    <row r="52" spans="2:7">
      <c r="B52" s="4" t="s">
        <v>14</v>
      </c>
      <c r="C52" s="15">
        <v>431</v>
      </c>
      <c r="D52" s="16">
        <v>2551</v>
      </c>
      <c r="E52" s="17">
        <v>2982</v>
      </c>
      <c r="F52" s="18">
        <f t="shared" ref="F52:G55" si="9">C52/$E52*100</f>
        <v>14.453386988598258</v>
      </c>
      <c r="G52" s="19">
        <f t="shared" si="9"/>
        <v>85.546613011401746</v>
      </c>
    </row>
    <row r="53" spans="2:7">
      <c r="B53" s="4" t="s">
        <v>15</v>
      </c>
      <c r="C53" s="15">
        <v>234</v>
      </c>
      <c r="D53" s="16">
        <v>4301</v>
      </c>
      <c r="E53" s="17">
        <v>4535</v>
      </c>
      <c r="F53" s="18">
        <f t="shared" si="9"/>
        <v>5.1598676957001102</v>
      </c>
      <c r="G53" s="19">
        <f t="shared" si="9"/>
        <v>94.840132304299885</v>
      </c>
    </row>
    <row r="54" spans="2:7">
      <c r="B54" s="4" t="s">
        <v>16</v>
      </c>
      <c r="C54" s="15">
        <v>99</v>
      </c>
      <c r="D54" s="16">
        <v>2782</v>
      </c>
      <c r="E54" s="17">
        <v>2881</v>
      </c>
      <c r="F54" s="18">
        <f t="shared" si="9"/>
        <v>3.4363068379035058</v>
      </c>
      <c r="G54" s="19">
        <f t="shared" si="9"/>
        <v>96.563693162096499</v>
      </c>
    </row>
    <row r="55" spans="2:7">
      <c r="B55" s="5" t="s">
        <v>43</v>
      </c>
      <c r="C55" s="20">
        <v>764</v>
      </c>
      <c r="D55" s="21">
        <v>9634</v>
      </c>
      <c r="E55" s="22">
        <v>10398</v>
      </c>
      <c r="F55" s="23">
        <f t="shared" si="9"/>
        <v>7.3475668397768796</v>
      </c>
      <c r="G55" s="19">
        <f t="shared" si="9"/>
        <v>92.652433160223126</v>
      </c>
    </row>
    <row r="56" spans="2:7">
      <c r="B56" s="6"/>
      <c r="C56" s="176" t="s">
        <v>7</v>
      </c>
      <c r="D56" s="177"/>
      <c r="E56" s="177"/>
      <c r="F56" s="177"/>
      <c r="G56" s="178"/>
    </row>
    <row r="57" spans="2:7">
      <c r="B57" s="4" t="s">
        <v>14</v>
      </c>
      <c r="C57" s="15">
        <v>108</v>
      </c>
      <c r="D57" s="16">
        <v>649</v>
      </c>
      <c r="E57" s="17">
        <v>757</v>
      </c>
      <c r="F57" s="18">
        <f t="shared" ref="F57:G60" si="10">C57/$E57*100</f>
        <v>14.266842800528401</v>
      </c>
      <c r="G57" s="19">
        <f t="shared" si="10"/>
        <v>85.733157199471606</v>
      </c>
    </row>
    <row r="58" spans="2:7">
      <c r="B58" s="4" t="s">
        <v>15</v>
      </c>
      <c r="C58" s="15">
        <v>43</v>
      </c>
      <c r="D58" s="16">
        <v>905</v>
      </c>
      <c r="E58" s="17">
        <v>948</v>
      </c>
      <c r="F58" s="18">
        <f t="shared" si="10"/>
        <v>4.5358649789029535</v>
      </c>
      <c r="G58" s="19">
        <f t="shared" si="10"/>
        <v>95.46413502109705</v>
      </c>
    </row>
    <row r="59" spans="2:7">
      <c r="B59" s="4" t="s">
        <v>16</v>
      </c>
      <c r="C59" s="15">
        <v>35</v>
      </c>
      <c r="D59" s="16">
        <v>832</v>
      </c>
      <c r="E59" s="17">
        <v>867</v>
      </c>
      <c r="F59" s="18">
        <f t="shared" si="10"/>
        <v>4.0369088811995386</v>
      </c>
      <c r="G59" s="19">
        <f t="shared" si="10"/>
        <v>95.963091118800463</v>
      </c>
    </row>
    <row r="60" spans="2:7">
      <c r="B60" s="5" t="s">
        <v>43</v>
      </c>
      <c r="C60" s="20">
        <v>186</v>
      </c>
      <c r="D60" s="21">
        <v>2386</v>
      </c>
      <c r="E60" s="22">
        <v>2572</v>
      </c>
      <c r="F60" s="23">
        <f t="shared" si="10"/>
        <v>7.2317262830482125</v>
      </c>
      <c r="G60" s="19">
        <f t="shared" si="10"/>
        <v>92.768273716951782</v>
      </c>
    </row>
    <row r="61" spans="2:7">
      <c r="B61" s="4"/>
      <c r="C61" s="176" t="s">
        <v>8</v>
      </c>
      <c r="D61" s="177"/>
      <c r="E61" s="177"/>
      <c r="F61" s="177"/>
      <c r="G61" s="178"/>
    </row>
    <row r="62" spans="2:7">
      <c r="B62" s="4" t="s">
        <v>14</v>
      </c>
      <c r="C62" s="15">
        <v>11</v>
      </c>
      <c r="D62" s="16">
        <v>90</v>
      </c>
      <c r="E62" s="17">
        <v>101</v>
      </c>
      <c r="F62" s="18">
        <f t="shared" ref="F62:G65" si="11">C62/$E62*100</f>
        <v>10.891089108910892</v>
      </c>
      <c r="G62" s="19">
        <f t="shared" si="11"/>
        <v>89.10891089108911</v>
      </c>
    </row>
    <row r="63" spans="2:7">
      <c r="B63" s="4" t="s">
        <v>15</v>
      </c>
      <c r="C63" s="15">
        <v>14</v>
      </c>
      <c r="D63" s="16">
        <v>160</v>
      </c>
      <c r="E63" s="17">
        <v>174</v>
      </c>
      <c r="F63" s="18">
        <f t="shared" si="11"/>
        <v>8.0459770114942533</v>
      </c>
      <c r="G63" s="19">
        <f t="shared" si="11"/>
        <v>91.954022988505741</v>
      </c>
    </row>
    <row r="64" spans="2:7">
      <c r="B64" s="4" t="s">
        <v>16</v>
      </c>
      <c r="C64" s="15">
        <v>10</v>
      </c>
      <c r="D64" s="16">
        <v>203</v>
      </c>
      <c r="E64" s="17">
        <v>213</v>
      </c>
      <c r="F64" s="18">
        <f t="shared" si="11"/>
        <v>4.6948356807511731</v>
      </c>
      <c r="G64" s="19">
        <f t="shared" si="11"/>
        <v>95.305164319248831</v>
      </c>
    </row>
    <row r="65" spans="2:7">
      <c r="B65" s="5" t="s">
        <v>43</v>
      </c>
      <c r="C65" s="15">
        <v>35</v>
      </c>
      <c r="D65" s="16">
        <v>453</v>
      </c>
      <c r="E65" s="17">
        <v>488</v>
      </c>
      <c r="F65" s="18">
        <f t="shared" si="11"/>
        <v>7.1721311475409832</v>
      </c>
      <c r="G65" s="19">
        <f t="shared" si="11"/>
        <v>92.827868852459019</v>
      </c>
    </row>
    <row r="66" spans="2:7">
      <c r="B66" s="4"/>
      <c r="C66" s="176" t="s">
        <v>9</v>
      </c>
      <c r="D66" s="177"/>
      <c r="E66" s="177"/>
      <c r="F66" s="177"/>
      <c r="G66" s="178"/>
    </row>
    <row r="67" spans="2:7">
      <c r="B67" s="4" t="s">
        <v>14</v>
      </c>
      <c r="C67" s="27">
        <v>68</v>
      </c>
      <c r="D67" s="47">
        <v>433</v>
      </c>
      <c r="E67" s="28">
        <v>501</v>
      </c>
      <c r="F67" s="19">
        <f t="shared" ref="F67:G70" si="12">C67/$E67*100</f>
        <v>13.572854291417165</v>
      </c>
      <c r="G67" s="19">
        <f t="shared" si="12"/>
        <v>86.427145708582827</v>
      </c>
    </row>
    <row r="68" spans="2:7">
      <c r="B68" s="4" t="s">
        <v>15</v>
      </c>
      <c r="C68" s="15">
        <v>33</v>
      </c>
      <c r="D68" s="16">
        <v>696</v>
      </c>
      <c r="E68" s="17">
        <v>729</v>
      </c>
      <c r="F68" s="18">
        <f t="shared" si="12"/>
        <v>4.5267489711934159</v>
      </c>
      <c r="G68" s="19">
        <f t="shared" si="12"/>
        <v>95.473251028806587</v>
      </c>
    </row>
    <row r="69" spans="2:7">
      <c r="B69" s="4" t="s">
        <v>16</v>
      </c>
      <c r="C69" s="15">
        <v>58</v>
      </c>
      <c r="D69" s="16">
        <v>1737</v>
      </c>
      <c r="E69" s="17">
        <v>1795</v>
      </c>
      <c r="F69" s="18">
        <f t="shared" si="12"/>
        <v>3.2311977715877438</v>
      </c>
      <c r="G69" s="19">
        <f t="shared" si="12"/>
        <v>96.768802228412255</v>
      </c>
    </row>
    <row r="70" spans="2:7">
      <c r="B70" s="5" t="s">
        <v>43</v>
      </c>
      <c r="C70" s="20">
        <v>159</v>
      </c>
      <c r="D70" s="21">
        <v>2866</v>
      </c>
      <c r="E70" s="22">
        <v>3025</v>
      </c>
      <c r="F70" s="23">
        <f t="shared" si="12"/>
        <v>5.2561983471074383</v>
      </c>
      <c r="G70" s="23">
        <f t="shared" si="12"/>
        <v>94.743801652892571</v>
      </c>
    </row>
    <row r="71" spans="2:7">
      <c r="B71" s="4"/>
      <c r="C71" s="170" t="s">
        <v>31</v>
      </c>
      <c r="D71" s="171"/>
      <c r="E71" s="171"/>
      <c r="F71" s="171"/>
      <c r="G71" s="172"/>
    </row>
    <row r="72" spans="2:7">
      <c r="B72" s="7" t="s">
        <v>14</v>
      </c>
      <c r="C72" s="27">
        <v>33</v>
      </c>
      <c r="D72" s="32">
        <v>399</v>
      </c>
      <c r="E72" s="34">
        <v>432</v>
      </c>
      <c r="F72" s="35">
        <f t="shared" ref="F72:G75" si="13">C72/$E72*100</f>
        <v>7.6388888888888893</v>
      </c>
      <c r="G72" s="18">
        <f t="shared" si="13"/>
        <v>92.361111111111114</v>
      </c>
    </row>
    <row r="73" spans="2:7">
      <c r="B73" s="7" t="s">
        <v>15</v>
      </c>
      <c r="C73" s="27">
        <v>21</v>
      </c>
      <c r="D73" s="36">
        <v>521</v>
      </c>
      <c r="E73" s="17">
        <v>542</v>
      </c>
      <c r="F73" s="18">
        <f t="shared" si="13"/>
        <v>3.8745387453874542</v>
      </c>
      <c r="G73" s="19">
        <f t="shared" si="13"/>
        <v>96.125461254612546</v>
      </c>
    </row>
    <row r="74" spans="2:7">
      <c r="B74" s="4" t="s">
        <v>16</v>
      </c>
      <c r="C74" s="15">
        <v>23</v>
      </c>
      <c r="D74" s="16">
        <v>803</v>
      </c>
      <c r="E74" s="17">
        <v>826</v>
      </c>
      <c r="F74" s="18">
        <f t="shared" si="13"/>
        <v>2.7845036319612588</v>
      </c>
      <c r="G74" s="19">
        <f t="shared" si="13"/>
        <v>97.215496368038743</v>
      </c>
    </row>
    <row r="75" spans="2:7">
      <c r="B75" s="5" t="s">
        <v>43</v>
      </c>
      <c r="C75" s="20">
        <v>77</v>
      </c>
      <c r="D75" s="21">
        <v>1723</v>
      </c>
      <c r="E75" s="22">
        <v>1800</v>
      </c>
      <c r="F75" s="23">
        <f t="shared" si="13"/>
        <v>4.2777777777777777</v>
      </c>
      <c r="G75" s="19">
        <f t="shared" si="13"/>
        <v>95.722222222222214</v>
      </c>
    </row>
    <row r="76" spans="2:7">
      <c r="B76" s="8"/>
      <c r="C76" s="173" t="s">
        <v>32</v>
      </c>
      <c r="D76" s="174"/>
      <c r="E76" s="174"/>
      <c r="F76" s="174"/>
      <c r="G76" s="175"/>
    </row>
    <row r="77" spans="2:7">
      <c r="B77" s="9" t="s">
        <v>14</v>
      </c>
      <c r="C77" s="37">
        <v>131</v>
      </c>
      <c r="D77" s="38">
        <v>536</v>
      </c>
      <c r="E77" s="39">
        <v>667</v>
      </c>
      <c r="F77" s="18">
        <f t="shared" ref="F77:G80" si="14">C77/$E77*100</f>
        <v>19.640179910044978</v>
      </c>
      <c r="G77" s="19">
        <f t="shared" si="14"/>
        <v>80.359820089955022</v>
      </c>
    </row>
    <row r="78" spans="2:7">
      <c r="B78" s="4" t="s">
        <v>15</v>
      </c>
      <c r="C78" s="15">
        <v>24</v>
      </c>
      <c r="D78" s="16">
        <v>513</v>
      </c>
      <c r="E78" s="17">
        <v>537</v>
      </c>
      <c r="F78" s="18">
        <f t="shared" si="14"/>
        <v>4.4692737430167595</v>
      </c>
      <c r="G78" s="19">
        <f t="shared" si="14"/>
        <v>95.530726256983243</v>
      </c>
    </row>
    <row r="79" spans="2:7">
      <c r="B79" s="4" t="s">
        <v>16</v>
      </c>
      <c r="C79" s="15">
        <v>15</v>
      </c>
      <c r="D79" s="16">
        <v>597</v>
      </c>
      <c r="E79" s="17">
        <v>612</v>
      </c>
      <c r="F79" s="18">
        <f t="shared" si="14"/>
        <v>2.4509803921568629</v>
      </c>
      <c r="G79" s="19">
        <f t="shared" si="14"/>
        <v>97.549019607843135</v>
      </c>
    </row>
    <row r="80" spans="2:7">
      <c r="B80" s="5" t="s">
        <v>43</v>
      </c>
      <c r="C80" s="20">
        <v>170</v>
      </c>
      <c r="D80" s="21">
        <v>1646</v>
      </c>
      <c r="E80" s="22">
        <v>1816</v>
      </c>
      <c r="F80" s="23">
        <f t="shared" si="14"/>
        <v>9.361233480176212</v>
      </c>
      <c r="G80" s="19">
        <f t="shared" si="14"/>
        <v>90.63876651982379</v>
      </c>
    </row>
    <row r="81" spans="2:7">
      <c r="B81" s="6"/>
      <c r="C81" s="176" t="s">
        <v>23</v>
      </c>
      <c r="D81" s="177"/>
      <c r="E81" s="177"/>
      <c r="F81" s="177"/>
      <c r="G81" s="178"/>
    </row>
    <row r="82" spans="2:7">
      <c r="B82" s="4" t="s">
        <v>14</v>
      </c>
      <c r="C82" s="15" t="s">
        <v>28</v>
      </c>
      <c r="D82" s="16" t="s">
        <v>28</v>
      </c>
      <c r="E82" s="17">
        <v>438</v>
      </c>
      <c r="F82" s="18" t="s">
        <v>28</v>
      </c>
      <c r="G82" s="19" t="s">
        <v>28</v>
      </c>
    </row>
    <row r="83" spans="2:7">
      <c r="B83" s="4" t="s">
        <v>15</v>
      </c>
      <c r="C83" s="15" t="s">
        <v>28</v>
      </c>
      <c r="D83" s="16" t="s">
        <v>28</v>
      </c>
      <c r="E83" s="17">
        <v>430</v>
      </c>
      <c r="F83" s="18" t="s">
        <v>28</v>
      </c>
      <c r="G83" s="19" t="s">
        <v>28</v>
      </c>
    </row>
    <row r="84" spans="2:7">
      <c r="B84" s="4" t="s">
        <v>16</v>
      </c>
      <c r="C84" s="15" t="s">
        <v>28</v>
      </c>
      <c r="D84" s="16" t="s">
        <v>28</v>
      </c>
      <c r="E84" s="17">
        <v>462</v>
      </c>
      <c r="F84" s="18" t="s">
        <v>28</v>
      </c>
      <c r="G84" s="19" t="s">
        <v>28</v>
      </c>
    </row>
    <row r="85" spans="2:7">
      <c r="B85" s="5" t="s">
        <v>43</v>
      </c>
      <c r="C85" s="20">
        <v>6</v>
      </c>
      <c r="D85" s="21">
        <v>1324</v>
      </c>
      <c r="E85" s="22">
        <v>1330</v>
      </c>
      <c r="F85" s="23">
        <f t="shared" ref="F85:G85" si="15">C85/$E85*100</f>
        <v>0.45112781954887221</v>
      </c>
      <c r="G85" s="19">
        <f t="shared" si="15"/>
        <v>99.548872180451127</v>
      </c>
    </row>
    <row r="86" spans="2:7">
      <c r="B86" s="6"/>
      <c r="C86" s="179" t="s">
        <v>44</v>
      </c>
      <c r="D86" s="180"/>
      <c r="E86" s="180"/>
      <c r="F86" s="180"/>
      <c r="G86" s="181"/>
    </row>
    <row r="87" spans="2:7">
      <c r="B87" s="4" t="s">
        <v>14</v>
      </c>
      <c r="C87" s="27">
        <f t="shared" ref="C87:D90" si="16">SUM(C82,C72,C67,C42,C22,C17)</f>
        <v>673</v>
      </c>
      <c r="D87" s="27">
        <f t="shared" si="16"/>
        <v>2402</v>
      </c>
      <c r="E87" s="27">
        <f>SUM(C87:D87)</f>
        <v>3075</v>
      </c>
      <c r="F87" s="18">
        <f t="shared" ref="F87:G90" si="17">C87/$E87*100</f>
        <v>21.886178861788618</v>
      </c>
      <c r="G87" s="19">
        <f t="shared" si="17"/>
        <v>78.113821138211378</v>
      </c>
    </row>
    <row r="88" spans="2:7">
      <c r="B88" s="4" t="s">
        <v>15</v>
      </c>
      <c r="C88" s="27">
        <f t="shared" si="16"/>
        <v>131</v>
      </c>
      <c r="D88" s="27">
        <f t="shared" si="16"/>
        <v>2376</v>
      </c>
      <c r="E88" s="27">
        <f>SUM(C88:D88)</f>
        <v>2507</v>
      </c>
      <c r="F88" s="18">
        <f t="shared" si="17"/>
        <v>5.2253689668927006</v>
      </c>
      <c r="G88" s="19">
        <f t="shared" si="17"/>
        <v>94.774631033107298</v>
      </c>
    </row>
    <row r="89" spans="2:7">
      <c r="B89" s="4" t="s">
        <v>16</v>
      </c>
      <c r="C89" s="27">
        <f t="shared" si="16"/>
        <v>175</v>
      </c>
      <c r="D89" s="27">
        <f t="shared" si="16"/>
        <v>4786</v>
      </c>
      <c r="E89" s="27">
        <f>SUM(C89:D89)</f>
        <v>4961</v>
      </c>
      <c r="F89" s="18">
        <f>C89/$E89*100</f>
        <v>3.5275146139891147</v>
      </c>
      <c r="G89" s="19">
        <f t="shared" si="17"/>
        <v>96.472485386010888</v>
      </c>
    </row>
    <row r="90" spans="2:7">
      <c r="B90" s="5" t="s">
        <v>43</v>
      </c>
      <c r="C90" s="27">
        <f>SUM(C85,C75,C70,C45,C25,C20)</f>
        <v>985</v>
      </c>
      <c r="D90" s="27">
        <f t="shared" si="16"/>
        <v>10888</v>
      </c>
      <c r="E90" s="27">
        <f>SUM(C90:D90)</f>
        <v>11873</v>
      </c>
      <c r="F90" s="23">
        <f t="shared" si="17"/>
        <v>8.2961340857407571</v>
      </c>
      <c r="G90" s="19">
        <f t="shared" si="17"/>
        <v>91.703865914259239</v>
      </c>
    </row>
    <row r="91" spans="2:7">
      <c r="B91" s="6"/>
      <c r="C91" s="179" t="s">
        <v>45</v>
      </c>
      <c r="D91" s="180"/>
      <c r="E91" s="180"/>
      <c r="F91" s="180"/>
      <c r="G91" s="181"/>
    </row>
    <row r="92" spans="2:7">
      <c r="B92" s="4" t="s">
        <v>14</v>
      </c>
      <c r="C92" s="31">
        <f>SUM(C7,C12,C27,C32,C37,C47,C52,C57,C62,C77)</f>
        <v>2591</v>
      </c>
      <c r="D92" s="31">
        <f>SUM(D7,D12,D27,D32,D37,D47,D52,D57,D62,D77)</f>
        <v>14472</v>
      </c>
      <c r="E92" s="31">
        <f>SUM(C92:D92)</f>
        <v>17063</v>
      </c>
      <c r="F92" s="18">
        <f t="shared" ref="F92:G95" si="18">C92/$E92*100</f>
        <v>15.184903006505305</v>
      </c>
      <c r="G92" s="19">
        <f t="shared" si="18"/>
        <v>84.815096993494706</v>
      </c>
    </row>
    <row r="93" spans="2:7">
      <c r="B93" s="4" t="s">
        <v>15</v>
      </c>
      <c r="C93" s="31">
        <f t="shared" ref="C93:D95" si="19">SUM(C8,C13,C28,C33,C38,C48,C53,C58,C63,C78)</f>
        <v>820</v>
      </c>
      <c r="D93" s="31">
        <f t="shared" si="19"/>
        <v>14317</v>
      </c>
      <c r="E93" s="31">
        <f t="shared" ref="E93:E95" si="20">SUM(C93:D93)</f>
        <v>15137</v>
      </c>
      <c r="F93" s="18">
        <f t="shared" si="18"/>
        <v>5.417189667701658</v>
      </c>
      <c r="G93" s="19">
        <f t="shared" si="18"/>
        <v>94.582810332298337</v>
      </c>
    </row>
    <row r="94" spans="2:7">
      <c r="B94" s="4" t="s">
        <v>16</v>
      </c>
      <c r="C94" s="31">
        <f t="shared" si="19"/>
        <v>441</v>
      </c>
      <c r="D94" s="31">
        <f t="shared" si="19"/>
        <v>12619</v>
      </c>
      <c r="E94" s="31">
        <f t="shared" si="20"/>
        <v>13060</v>
      </c>
      <c r="F94" s="18">
        <f t="shared" si="18"/>
        <v>3.3767228177641653</v>
      </c>
      <c r="G94" s="19">
        <f t="shared" si="18"/>
        <v>96.623277182235839</v>
      </c>
    </row>
    <row r="95" spans="2:7">
      <c r="B95" s="5" t="s">
        <v>43</v>
      </c>
      <c r="C95" s="31">
        <f t="shared" si="19"/>
        <v>3969</v>
      </c>
      <c r="D95" s="31">
        <f t="shared" si="19"/>
        <v>41752</v>
      </c>
      <c r="E95" s="31">
        <f t="shared" si="20"/>
        <v>45721</v>
      </c>
      <c r="F95" s="18">
        <f t="shared" si="18"/>
        <v>8.6809124909778888</v>
      </c>
      <c r="G95" s="18">
        <f t="shared" si="18"/>
        <v>91.319087509022111</v>
      </c>
    </row>
    <row r="96" spans="2:7">
      <c r="B96" s="7"/>
      <c r="C96" s="182" t="s">
        <v>24</v>
      </c>
      <c r="D96" s="183"/>
      <c r="E96" s="183"/>
      <c r="F96" s="183"/>
      <c r="G96" s="184"/>
    </row>
    <row r="97" spans="2:7">
      <c r="B97" s="4" t="s">
        <v>14</v>
      </c>
      <c r="C97" s="31">
        <v>3372</v>
      </c>
      <c r="D97" s="31">
        <v>17411</v>
      </c>
      <c r="E97" s="31">
        <v>20783</v>
      </c>
      <c r="F97" s="42">
        <f t="shared" ref="F97:G100" si="21">C97/$E97*100</f>
        <v>16.224799114661021</v>
      </c>
      <c r="G97" s="43">
        <f t="shared" si="21"/>
        <v>83.775200885338975</v>
      </c>
    </row>
    <row r="98" spans="2:7">
      <c r="B98" s="4" t="s">
        <v>15</v>
      </c>
      <c r="C98" s="31">
        <v>962</v>
      </c>
      <c r="D98" s="31">
        <v>17212</v>
      </c>
      <c r="E98" s="31">
        <v>18174</v>
      </c>
      <c r="F98" s="42">
        <f t="shared" si="21"/>
        <v>5.2932761087267526</v>
      </c>
      <c r="G98" s="43">
        <f t="shared" si="21"/>
        <v>94.706723891273242</v>
      </c>
    </row>
    <row r="99" spans="2:7">
      <c r="B99" s="4" t="s">
        <v>16</v>
      </c>
      <c r="C99" s="31">
        <v>620</v>
      </c>
      <c r="D99" s="31">
        <v>18017</v>
      </c>
      <c r="E99" s="31">
        <v>18637</v>
      </c>
      <c r="F99" s="42">
        <f t="shared" si="21"/>
        <v>3.3267156731233567</v>
      </c>
      <c r="G99" s="43">
        <f t="shared" si="21"/>
        <v>96.67328432687664</v>
      </c>
    </row>
    <row r="100" spans="2:7">
      <c r="B100" s="5" t="s">
        <v>43</v>
      </c>
      <c r="C100" s="40">
        <v>4954</v>
      </c>
      <c r="D100" s="40">
        <v>52640</v>
      </c>
      <c r="E100" s="40">
        <v>57594</v>
      </c>
      <c r="F100" s="45">
        <f t="shared" si="21"/>
        <v>8.6015904434489698</v>
      </c>
      <c r="G100" s="45">
        <f t="shared" si="21"/>
        <v>91.39840955655103</v>
      </c>
    </row>
    <row r="101" spans="2:7">
      <c r="B101" s="206" t="s">
        <v>46</v>
      </c>
      <c r="C101" s="206"/>
      <c r="D101" s="206"/>
      <c r="E101" s="206"/>
      <c r="F101" s="206"/>
      <c r="G101" s="206"/>
    </row>
    <row r="102" spans="2:7" ht="42" customHeight="1">
      <c r="B102" s="207" t="s">
        <v>20</v>
      </c>
      <c r="C102" s="207"/>
      <c r="D102" s="207"/>
      <c r="E102" s="207"/>
      <c r="F102" s="207"/>
      <c r="G102" s="207"/>
    </row>
    <row r="103" spans="2:7">
      <c r="B103" s="207" t="s">
        <v>47</v>
      </c>
      <c r="C103" s="207"/>
      <c r="D103" s="207"/>
      <c r="E103" s="207"/>
      <c r="F103" s="207"/>
      <c r="G103" s="207"/>
    </row>
    <row r="104" spans="2:7" ht="61.5" customHeight="1">
      <c r="B104" s="207" t="s">
        <v>56</v>
      </c>
      <c r="C104" s="207"/>
      <c r="D104" s="207"/>
      <c r="E104" s="207"/>
      <c r="F104" s="207"/>
      <c r="G104" s="207"/>
    </row>
    <row r="105" spans="2:7" ht="45" customHeight="1">
      <c r="B105" s="207" t="s">
        <v>48</v>
      </c>
      <c r="C105" s="207"/>
      <c r="D105" s="207"/>
      <c r="E105" s="207"/>
      <c r="F105" s="207"/>
      <c r="G105" s="207"/>
    </row>
  </sheetData>
  <mergeCells count="29">
    <mergeCell ref="C6:G6"/>
    <mergeCell ref="B2:G2"/>
    <mergeCell ref="B3:B5"/>
    <mergeCell ref="C3:G3"/>
    <mergeCell ref="C5:E5"/>
    <mergeCell ref="F5:G5"/>
    <mergeCell ref="C66:G66"/>
    <mergeCell ref="C11:G11"/>
    <mergeCell ref="C16:G16"/>
    <mergeCell ref="C21:G21"/>
    <mergeCell ref="C26:G26"/>
    <mergeCell ref="C31:G31"/>
    <mergeCell ref="C36:G36"/>
    <mergeCell ref="C41:G41"/>
    <mergeCell ref="C46:G46"/>
    <mergeCell ref="C51:G51"/>
    <mergeCell ref="C56:G56"/>
    <mergeCell ref="C61:G61"/>
    <mergeCell ref="B101:G101"/>
    <mergeCell ref="B102:G102"/>
    <mergeCell ref="B103:G103"/>
    <mergeCell ref="B105:G105"/>
    <mergeCell ref="C71:G71"/>
    <mergeCell ref="C76:G76"/>
    <mergeCell ref="C81:G81"/>
    <mergeCell ref="C86:G86"/>
    <mergeCell ref="C91:G91"/>
    <mergeCell ref="C96:G96"/>
    <mergeCell ref="B104:G104"/>
  </mergeCells>
  <pageMargins left="0.7" right="0.7" top="0.78740157499999996" bottom="0.78740157499999996"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00A20-E0DF-C541-BAA7-ECC59EEF97D6}">
  <dimension ref="B2:Q105"/>
  <sheetViews>
    <sheetView workbookViewId="0">
      <selection activeCell="C86" sqref="C86:G86"/>
    </sheetView>
  </sheetViews>
  <sheetFormatPr baseColWidth="10" defaultColWidth="10.5" defaultRowHeight="15.6"/>
  <cols>
    <col min="2" max="2" width="16.5" customWidth="1"/>
    <col min="3" max="17" width="17.5" customWidth="1"/>
    <col min="18" max="20" width="14.5" customWidth="1"/>
  </cols>
  <sheetData>
    <row r="2" spans="2:17" ht="31.5" customHeight="1">
      <c r="B2" s="185" t="s">
        <v>57</v>
      </c>
      <c r="C2" s="185"/>
      <c r="D2" s="185"/>
      <c r="E2" s="185"/>
      <c r="F2" s="185"/>
      <c r="G2" s="185"/>
      <c r="H2" s="2"/>
      <c r="I2" s="2"/>
      <c r="J2" s="2"/>
      <c r="K2" s="2"/>
      <c r="L2" s="2"/>
      <c r="M2" s="2"/>
      <c r="N2" s="2"/>
      <c r="O2" s="2"/>
      <c r="P2" s="2"/>
      <c r="Q2" s="2"/>
    </row>
    <row r="3" spans="2:17" ht="15.75" customHeight="1">
      <c r="B3" s="186" t="s">
        <v>41</v>
      </c>
      <c r="C3" s="189" t="s">
        <v>58</v>
      </c>
      <c r="D3" s="190"/>
      <c r="E3" s="190"/>
      <c r="F3" s="190"/>
      <c r="G3" s="191"/>
      <c r="H3" s="46"/>
      <c r="I3" s="46"/>
      <c r="J3" s="46"/>
      <c r="K3" s="46"/>
      <c r="L3" s="46"/>
      <c r="M3" s="46"/>
    </row>
    <row r="4" spans="2:17" ht="48" customHeight="1">
      <c r="B4" s="187"/>
      <c r="C4" s="10" t="s">
        <v>11</v>
      </c>
      <c r="D4" s="11" t="s">
        <v>12</v>
      </c>
      <c r="E4" s="12" t="s">
        <v>42</v>
      </c>
      <c r="F4" s="13" t="s">
        <v>11</v>
      </c>
      <c r="G4" s="14" t="s">
        <v>12</v>
      </c>
      <c r="H4" s="46"/>
      <c r="I4" s="46"/>
      <c r="J4" s="46"/>
      <c r="K4" s="46"/>
      <c r="L4" s="46"/>
      <c r="M4" s="46"/>
    </row>
    <row r="5" spans="2:17" ht="19.5" customHeight="1">
      <c r="B5" s="188"/>
      <c r="C5" s="192" t="s">
        <v>0</v>
      </c>
      <c r="D5" s="193"/>
      <c r="E5" s="194"/>
      <c r="F5" s="195" t="s">
        <v>10</v>
      </c>
      <c r="G5" s="196"/>
      <c r="H5" s="46"/>
      <c r="I5" s="46"/>
      <c r="J5" s="46"/>
      <c r="K5" s="46"/>
      <c r="L5" s="46"/>
      <c r="M5" s="46"/>
    </row>
    <row r="6" spans="2:17">
      <c r="B6" s="3"/>
      <c r="C6" s="176" t="s">
        <v>37</v>
      </c>
      <c r="D6" s="177"/>
      <c r="E6" s="177"/>
      <c r="F6" s="177"/>
      <c r="G6" s="178"/>
      <c r="H6" s="46"/>
      <c r="I6" s="46"/>
      <c r="J6" s="46"/>
      <c r="K6" s="46"/>
      <c r="L6" s="46"/>
      <c r="M6" s="46"/>
    </row>
    <row r="7" spans="2:17">
      <c r="B7" s="4" t="s">
        <v>14</v>
      </c>
      <c r="C7" s="15" t="s">
        <v>28</v>
      </c>
      <c r="D7" s="16" t="s">
        <v>28</v>
      </c>
      <c r="E7" s="17">
        <v>4425</v>
      </c>
      <c r="F7" s="18" t="s">
        <v>28</v>
      </c>
      <c r="G7" s="19" t="s">
        <v>28</v>
      </c>
      <c r="H7" s="46"/>
      <c r="I7" s="46"/>
      <c r="J7" s="46"/>
      <c r="K7" s="46"/>
      <c r="L7" s="46"/>
      <c r="M7" s="46"/>
    </row>
    <row r="8" spans="2:17">
      <c r="B8" s="4" t="s">
        <v>15</v>
      </c>
      <c r="C8" s="15" t="s">
        <v>28</v>
      </c>
      <c r="D8" s="16" t="s">
        <v>28</v>
      </c>
      <c r="E8" s="17">
        <v>2917</v>
      </c>
      <c r="F8" s="18" t="s">
        <v>28</v>
      </c>
      <c r="G8" s="19" t="s">
        <v>28</v>
      </c>
      <c r="H8" s="46"/>
      <c r="I8" s="46"/>
      <c r="J8" s="46"/>
      <c r="K8" s="46"/>
      <c r="L8" s="46"/>
      <c r="M8" s="46"/>
    </row>
    <row r="9" spans="2:17">
      <c r="B9" s="4" t="s">
        <v>16</v>
      </c>
      <c r="C9" s="15" t="s">
        <v>28</v>
      </c>
      <c r="D9" s="16" t="s">
        <v>28</v>
      </c>
      <c r="E9" s="17">
        <v>1536</v>
      </c>
      <c r="F9" s="18" t="s">
        <v>28</v>
      </c>
      <c r="G9" s="19" t="s">
        <v>28</v>
      </c>
      <c r="H9" s="46"/>
      <c r="I9" s="46"/>
      <c r="J9" s="46"/>
      <c r="K9" s="46"/>
      <c r="L9" s="46"/>
      <c r="M9" s="46"/>
    </row>
    <row r="10" spans="2:17">
      <c r="B10" s="5" t="s">
        <v>43</v>
      </c>
      <c r="C10" s="20">
        <v>724</v>
      </c>
      <c r="D10" s="21">
        <v>8154</v>
      </c>
      <c r="E10" s="22">
        <v>8878</v>
      </c>
      <c r="F10" s="23">
        <f>C10/$E10*100</f>
        <v>8.1549898625816635</v>
      </c>
      <c r="G10" s="19">
        <f t="shared" ref="G10" si="0">D10/$E10*100</f>
        <v>91.845010137418342</v>
      </c>
      <c r="H10" s="46"/>
      <c r="I10" s="46"/>
      <c r="J10" s="46"/>
      <c r="K10" s="46"/>
      <c r="L10" s="46"/>
      <c r="M10" s="46"/>
    </row>
    <row r="11" spans="2:17">
      <c r="B11" s="6"/>
      <c r="C11" s="176" t="s">
        <v>1</v>
      </c>
      <c r="D11" s="177"/>
      <c r="E11" s="177"/>
      <c r="F11" s="177"/>
      <c r="G11" s="178"/>
      <c r="H11" s="46"/>
      <c r="I11" s="46"/>
      <c r="J11" s="46"/>
      <c r="K11" s="46"/>
      <c r="L11" s="46"/>
      <c r="M11" s="46"/>
    </row>
    <row r="12" spans="2:17">
      <c r="B12" s="4" t="s">
        <v>14</v>
      </c>
      <c r="C12" s="15">
        <v>310</v>
      </c>
      <c r="D12" s="16">
        <v>2897</v>
      </c>
      <c r="E12" s="17">
        <v>3207</v>
      </c>
      <c r="F12" s="18">
        <f>C12/$E12*100</f>
        <v>9.666354848768318</v>
      </c>
      <c r="G12" s="19">
        <f t="shared" ref="G12:G15" si="1">D12/$E12*100</f>
        <v>90.333645151231678</v>
      </c>
      <c r="H12" s="46"/>
      <c r="I12" s="46"/>
      <c r="J12" s="46"/>
      <c r="K12" s="46"/>
      <c r="L12" s="46"/>
      <c r="M12" s="46"/>
    </row>
    <row r="13" spans="2:17">
      <c r="B13" s="4" t="s">
        <v>15</v>
      </c>
      <c r="C13" s="15">
        <v>64</v>
      </c>
      <c r="D13" s="16">
        <v>2716</v>
      </c>
      <c r="E13" s="17">
        <v>2780</v>
      </c>
      <c r="F13" s="18">
        <f>C13/$E13*100</f>
        <v>2.3021582733812949</v>
      </c>
      <c r="G13" s="19">
        <f t="shared" si="1"/>
        <v>97.697841726618705</v>
      </c>
      <c r="H13" s="46"/>
      <c r="I13" s="46"/>
      <c r="J13" s="46"/>
      <c r="K13" s="46"/>
      <c r="L13" s="46"/>
      <c r="M13" s="46"/>
    </row>
    <row r="14" spans="2:17">
      <c r="B14" s="4" t="s">
        <v>16</v>
      </c>
      <c r="C14" s="15">
        <v>43</v>
      </c>
      <c r="D14" s="16">
        <v>2736</v>
      </c>
      <c r="E14" s="17">
        <v>2779</v>
      </c>
      <c r="F14" s="18">
        <f>C14/$E14*100</f>
        <v>1.5473191795609931</v>
      </c>
      <c r="G14" s="19">
        <f t="shared" si="1"/>
        <v>98.452680820439014</v>
      </c>
      <c r="H14" s="46"/>
      <c r="I14" s="46"/>
      <c r="J14" s="46"/>
      <c r="K14" s="46"/>
      <c r="L14" s="46"/>
      <c r="M14" s="46"/>
    </row>
    <row r="15" spans="2:17">
      <c r="B15" s="5" t="s">
        <v>43</v>
      </c>
      <c r="C15" s="20">
        <v>417</v>
      </c>
      <c r="D15" s="21">
        <v>8349</v>
      </c>
      <c r="E15" s="22">
        <v>8766</v>
      </c>
      <c r="F15" s="23">
        <f>C15/$E15*100</f>
        <v>4.7570157426420261</v>
      </c>
      <c r="G15" s="19">
        <f t="shared" si="1"/>
        <v>95.242984257357975</v>
      </c>
      <c r="H15" s="46"/>
      <c r="I15" s="46"/>
      <c r="J15" s="46"/>
      <c r="K15" s="46"/>
      <c r="L15" s="46"/>
      <c r="M15" s="46"/>
    </row>
    <row r="16" spans="2:17">
      <c r="B16" s="6"/>
      <c r="C16" s="177" t="s">
        <v>2</v>
      </c>
      <c r="D16" s="177"/>
      <c r="E16" s="177"/>
      <c r="F16" s="177"/>
      <c r="G16" s="178"/>
      <c r="H16" s="46"/>
      <c r="I16" s="46"/>
      <c r="J16" s="46"/>
      <c r="K16" s="46"/>
      <c r="L16" s="46"/>
      <c r="M16" s="46"/>
    </row>
    <row r="17" spans="2:13">
      <c r="B17" s="7" t="s">
        <v>14</v>
      </c>
      <c r="C17" s="24">
        <v>496</v>
      </c>
      <c r="D17" s="25">
        <v>836</v>
      </c>
      <c r="E17" s="26">
        <v>1332</v>
      </c>
      <c r="F17" s="19">
        <f>C17/$E17*100</f>
        <v>37.237237237237238</v>
      </c>
      <c r="G17" s="19">
        <f t="shared" ref="F17:G20" si="2">D17/$E17*100</f>
        <v>62.762762762762762</v>
      </c>
      <c r="H17" s="46"/>
      <c r="I17" s="46"/>
      <c r="J17" s="46"/>
      <c r="K17" s="46"/>
      <c r="L17" s="46"/>
      <c r="M17" s="46"/>
    </row>
    <row r="18" spans="2:13">
      <c r="B18" s="4" t="s">
        <v>15</v>
      </c>
      <c r="C18" s="15">
        <v>46</v>
      </c>
      <c r="D18" s="16">
        <v>467</v>
      </c>
      <c r="E18" s="17">
        <v>513</v>
      </c>
      <c r="F18" s="19">
        <f t="shared" si="2"/>
        <v>8.9668615984405449</v>
      </c>
      <c r="G18" s="19">
        <f t="shared" si="2"/>
        <v>91.033138401559455</v>
      </c>
      <c r="H18" s="46"/>
      <c r="I18" s="46"/>
      <c r="J18" s="46"/>
      <c r="K18" s="46"/>
      <c r="L18" s="46"/>
      <c r="M18" s="46"/>
    </row>
    <row r="19" spans="2:13">
      <c r="B19" s="4" t="s">
        <v>16</v>
      </c>
      <c r="C19" s="15">
        <v>38</v>
      </c>
      <c r="D19" s="16">
        <v>780</v>
      </c>
      <c r="E19" s="17">
        <v>818</v>
      </c>
      <c r="F19" s="18">
        <f t="shared" si="2"/>
        <v>4.6454767726161368</v>
      </c>
      <c r="G19" s="19">
        <f t="shared" si="2"/>
        <v>95.354523227383865</v>
      </c>
      <c r="H19" s="46"/>
      <c r="I19" s="46"/>
      <c r="J19" s="46"/>
      <c r="K19" s="46"/>
      <c r="L19" s="46"/>
      <c r="M19" s="46"/>
    </row>
    <row r="20" spans="2:13">
      <c r="B20" s="5" t="s">
        <v>43</v>
      </c>
      <c r="C20" s="20">
        <v>580</v>
      </c>
      <c r="D20" s="21">
        <v>2083</v>
      </c>
      <c r="E20" s="22">
        <v>2663</v>
      </c>
      <c r="F20" s="23">
        <f t="shared" si="2"/>
        <v>21.779947427713108</v>
      </c>
      <c r="G20" s="19">
        <f t="shared" si="2"/>
        <v>78.220052572286889</v>
      </c>
      <c r="H20" s="46"/>
      <c r="I20" s="46"/>
      <c r="J20" s="46"/>
      <c r="K20" s="46"/>
      <c r="L20" s="46"/>
      <c r="M20" s="46"/>
    </row>
    <row r="21" spans="2:13">
      <c r="B21" s="4"/>
      <c r="C21" s="176" t="s">
        <v>3</v>
      </c>
      <c r="D21" s="177"/>
      <c r="E21" s="177"/>
      <c r="F21" s="177"/>
      <c r="G21" s="178"/>
      <c r="H21" s="46"/>
      <c r="I21" s="46"/>
      <c r="J21" s="46"/>
      <c r="K21" s="46"/>
      <c r="L21" s="46"/>
      <c r="M21" s="46"/>
    </row>
    <row r="22" spans="2:13">
      <c r="B22" s="4" t="s">
        <v>14</v>
      </c>
      <c r="C22" s="15">
        <v>38</v>
      </c>
      <c r="D22" s="16">
        <v>442</v>
      </c>
      <c r="E22" s="17">
        <v>480</v>
      </c>
      <c r="F22" s="18">
        <f t="shared" ref="F22:G25" si="3">C22/$E22*100</f>
        <v>7.9166666666666661</v>
      </c>
      <c r="G22" s="19">
        <f t="shared" si="3"/>
        <v>92.083333333333329</v>
      </c>
      <c r="H22" s="46"/>
      <c r="I22" s="46"/>
      <c r="J22" s="46"/>
      <c r="K22" s="46"/>
      <c r="L22" s="46"/>
      <c r="M22" s="46"/>
    </row>
    <row r="23" spans="2:13">
      <c r="B23" s="4" t="s">
        <v>15</v>
      </c>
      <c r="C23" s="15">
        <v>14</v>
      </c>
      <c r="D23" s="16">
        <v>385</v>
      </c>
      <c r="E23" s="17">
        <v>399</v>
      </c>
      <c r="F23" s="18">
        <f t="shared" si="3"/>
        <v>3.5087719298245612</v>
      </c>
      <c r="G23" s="19">
        <f t="shared" si="3"/>
        <v>96.491228070175438</v>
      </c>
    </row>
    <row r="24" spans="2:13">
      <c r="B24" s="4" t="s">
        <v>16</v>
      </c>
      <c r="C24" s="15">
        <v>25</v>
      </c>
      <c r="D24" s="16">
        <v>661</v>
      </c>
      <c r="E24" s="17">
        <v>686</v>
      </c>
      <c r="F24" s="18">
        <f t="shared" si="3"/>
        <v>3.6443148688046647</v>
      </c>
      <c r="G24" s="19">
        <f t="shared" si="3"/>
        <v>96.35568513119533</v>
      </c>
    </row>
    <row r="25" spans="2:13">
      <c r="B25" s="5" t="s">
        <v>43</v>
      </c>
      <c r="C25" s="20">
        <v>77</v>
      </c>
      <c r="D25" s="21">
        <v>1488</v>
      </c>
      <c r="E25" s="22">
        <v>1565</v>
      </c>
      <c r="F25" s="23">
        <f t="shared" si="3"/>
        <v>4.9201277955271561</v>
      </c>
      <c r="G25" s="23">
        <f t="shared" si="3"/>
        <v>95.079872204472849</v>
      </c>
    </row>
    <row r="26" spans="2:13">
      <c r="B26" s="4"/>
      <c r="C26" s="170" t="s">
        <v>27</v>
      </c>
      <c r="D26" s="171"/>
      <c r="E26" s="171"/>
      <c r="F26" s="171"/>
      <c r="G26" s="172"/>
    </row>
    <row r="27" spans="2:13">
      <c r="B27" s="4" t="s">
        <v>14</v>
      </c>
      <c r="C27" s="15" t="s">
        <v>28</v>
      </c>
      <c r="D27" s="16" t="s">
        <v>28</v>
      </c>
      <c r="E27" s="17" t="s">
        <v>28</v>
      </c>
      <c r="F27" s="18" t="s">
        <v>28</v>
      </c>
      <c r="G27" s="19" t="s">
        <v>28</v>
      </c>
    </row>
    <row r="28" spans="2:13">
      <c r="B28" s="4" t="s">
        <v>15</v>
      </c>
      <c r="C28" s="15" t="s">
        <v>28</v>
      </c>
      <c r="D28" s="16" t="s">
        <v>28</v>
      </c>
      <c r="E28" s="17" t="s">
        <v>28</v>
      </c>
      <c r="F28" s="18" t="s">
        <v>28</v>
      </c>
      <c r="G28" s="19" t="s">
        <v>28</v>
      </c>
    </row>
    <row r="29" spans="2:13">
      <c r="B29" s="4" t="s">
        <v>16</v>
      </c>
      <c r="C29" s="15" t="s">
        <v>28</v>
      </c>
      <c r="D29" s="16" t="s">
        <v>28</v>
      </c>
      <c r="E29" s="17" t="s">
        <v>28</v>
      </c>
      <c r="F29" s="18" t="s">
        <v>28</v>
      </c>
      <c r="G29" s="19" t="s">
        <v>28</v>
      </c>
    </row>
    <row r="30" spans="2:13">
      <c r="B30" s="5" t="s">
        <v>43</v>
      </c>
      <c r="C30" s="20">
        <v>107</v>
      </c>
      <c r="D30" s="21">
        <v>330</v>
      </c>
      <c r="E30" s="22">
        <v>437</v>
      </c>
      <c r="F30" s="23">
        <f t="shared" ref="F30:G30" si="4">C30/$E30*100</f>
        <v>24.485125858123567</v>
      </c>
      <c r="G30" s="23">
        <f t="shared" si="4"/>
        <v>75.514874141876433</v>
      </c>
    </row>
    <row r="31" spans="2:13">
      <c r="B31" s="4"/>
      <c r="C31" s="170" t="s">
        <v>4</v>
      </c>
      <c r="D31" s="171"/>
      <c r="E31" s="171"/>
      <c r="F31" s="171"/>
      <c r="G31" s="172"/>
    </row>
    <row r="32" spans="2:13">
      <c r="B32" s="7" t="s">
        <v>14</v>
      </c>
      <c r="C32" s="27" t="s">
        <v>28</v>
      </c>
      <c r="D32" s="25" t="s">
        <v>28</v>
      </c>
      <c r="E32" s="28" t="s">
        <v>28</v>
      </c>
      <c r="F32" s="19" t="s">
        <v>28</v>
      </c>
      <c r="G32" s="19" t="s">
        <v>28</v>
      </c>
    </row>
    <row r="33" spans="2:7">
      <c r="B33" s="7" t="s">
        <v>15</v>
      </c>
      <c r="C33" s="29" t="s">
        <v>28</v>
      </c>
      <c r="D33" s="30" t="s">
        <v>28</v>
      </c>
      <c r="E33" s="26" t="s">
        <v>28</v>
      </c>
      <c r="F33" s="18" t="s">
        <v>28</v>
      </c>
      <c r="G33" s="19" t="s">
        <v>28</v>
      </c>
    </row>
    <row r="34" spans="2:7">
      <c r="B34" s="4" t="s">
        <v>16</v>
      </c>
      <c r="C34" s="15" t="s">
        <v>28</v>
      </c>
      <c r="D34" s="16" t="s">
        <v>28</v>
      </c>
      <c r="E34" s="17" t="s">
        <v>28</v>
      </c>
      <c r="F34" s="18" t="s">
        <v>28</v>
      </c>
      <c r="G34" s="19" t="s">
        <v>28</v>
      </c>
    </row>
    <row r="35" spans="2:7">
      <c r="B35" s="5" t="s">
        <v>43</v>
      </c>
      <c r="C35" s="15">
        <v>118</v>
      </c>
      <c r="D35" s="16">
        <v>1008</v>
      </c>
      <c r="E35" s="17">
        <v>1126</v>
      </c>
      <c r="F35" s="18">
        <f t="shared" ref="F35:G35" si="5">C35/$E35*100</f>
        <v>10.479573712255773</v>
      </c>
      <c r="G35" s="19">
        <f t="shared" si="5"/>
        <v>89.520426287744229</v>
      </c>
    </row>
    <row r="36" spans="2:7">
      <c r="B36" s="7"/>
      <c r="C36" s="176" t="s">
        <v>5</v>
      </c>
      <c r="D36" s="177"/>
      <c r="E36" s="177"/>
      <c r="F36" s="177"/>
      <c r="G36" s="178"/>
    </row>
    <row r="37" spans="2:7">
      <c r="B37" s="4" t="s">
        <v>14</v>
      </c>
      <c r="C37" s="15">
        <v>344</v>
      </c>
      <c r="D37" s="16">
        <v>1069</v>
      </c>
      <c r="E37" s="17">
        <v>1413</v>
      </c>
      <c r="F37" s="18">
        <f t="shared" ref="F37:G40" si="6">C37/$E37*100</f>
        <v>24.345364472753008</v>
      </c>
      <c r="G37" s="19">
        <f t="shared" si="6"/>
        <v>75.654635527246995</v>
      </c>
    </row>
    <row r="38" spans="2:7">
      <c r="B38" s="4" t="s">
        <v>15</v>
      </c>
      <c r="C38" s="15">
        <v>105</v>
      </c>
      <c r="D38" s="16">
        <v>1095</v>
      </c>
      <c r="E38" s="17">
        <v>1200</v>
      </c>
      <c r="F38" s="18">
        <f t="shared" si="6"/>
        <v>8.75</v>
      </c>
      <c r="G38" s="19">
        <f t="shared" si="6"/>
        <v>91.25</v>
      </c>
    </row>
    <row r="39" spans="2:7">
      <c r="B39" s="4" t="s">
        <v>16</v>
      </c>
      <c r="C39" s="15">
        <v>89</v>
      </c>
      <c r="D39" s="16">
        <v>1455</v>
      </c>
      <c r="E39" s="17">
        <v>1544</v>
      </c>
      <c r="F39" s="18">
        <f t="shared" si="6"/>
        <v>5.7642487046632125</v>
      </c>
      <c r="G39" s="19">
        <f t="shared" si="6"/>
        <v>94.235751295336783</v>
      </c>
    </row>
    <row r="40" spans="2:7">
      <c r="B40" s="5" t="s">
        <v>43</v>
      </c>
      <c r="C40" s="20">
        <v>538</v>
      </c>
      <c r="D40" s="21">
        <v>3619</v>
      </c>
      <c r="E40" s="22">
        <v>4157</v>
      </c>
      <c r="F40" s="23">
        <f>C40/$E40*100</f>
        <v>12.942025499158047</v>
      </c>
      <c r="G40" s="19">
        <f t="shared" si="6"/>
        <v>87.057974500841951</v>
      </c>
    </row>
    <row r="41" spans="2:7">
      <c r="B41" s="6"/>
      <c r="C41" s="176" t="s">
        <v>33</v>
      </c>
      <c r="D41" s="177"/>
      <c r="E41" s="177"/>
      <c r="F41" s="177"/>
      <c r="G41" s="178"/>
    </row>
    <row r="42" spans="2:7">
      <c r="B42" s="4" t="s">
        <v>14</v>
      </c>
      <c r="C42" s="15">
        <v>11</v>
      </c>
      <c r="D42" s="16">
        <v>254</v>
      </c>
      <c r="E42" s="17">
        <v>265</v>
      </c>
      <c r="F42" s="18">
        <f>(C42/E42*100)</f>
        <v>4.1509433962264151</v>
      </c>
      <c r="G42" s="18">
        <f>(D42/E42*100)</f>
        <v>95.84905660377359</v>
      </c>
    </row>
    <row r="43" spans="2:7">
      <c r="B43" s="4" t="s">
        <v>15</v>
      </c>
      <c r="C43" s="15">
        <v>6</v>
      </c>
      <c r="D43" s="16">
        <v>256</v>
      </c>
      <c r="E43" s="17">
        <v>262</v>
      </c>
      <c r="F43" s="18">
        <f>(C43/E43*100)</f>
        <v>2.2900763358778624</v>
      </c>
      <c r="G43" s="18">
        <f>(D43/E43*100)</f>
        <v>97.70992366412213</v>
      </c>
    </row>
    <row r="44" spans="2:7">
      <c r="B44" s="4" t="s">
        <v>16</v>
      </c>
      <c r="C44" s="15">
        <v>7</v>
      </c>
      <c r="D44" s="16">
        <v>418</v>
      </c>
      <c r="E44" s="17">
        <v>425</v>
      </c>
      <c r="F44" s="18">
        <f t="shared" ref="F44:G45" si="7">C44/$E44*100</f>
        <v>1.6470588235294119</v>
      </c>
      <c r="G44" s="19">
        <f t="shared" si="7"/>
        <v>98.352941176470594</v>
      </c>
    </row>
    <row r="45" spans="2:7">
      <c r="B45" s="5" t="s">
        <v>43</v>
      </c>
      <c r="C45" s="20">
        <v>24</v>
      </c>
      <c r="D45" s="21">
        <v>928</v>
      </c>
      <c r="E45" s="22">
        <v>952</v>
      </c>
      <c r="F45" s="23">
        <f t="shared" si="7"/>
        <v>2.5210084033613445</v>
      </c>
      <c r="G45" s="19">
        <f t="shared" si="7"/>
        <v>97.47899159663865</v>
      </c>
    </row>
    <row r="46" spans="2:7">
      <c r="B46" s="6"/>
      <c r="C46" s="176" t="s">
        <v>6</v>
      </c>
      <c r="D46" s="177"/>
      <c r="E46" s="177"/>
      <c r="F46" s="177"/>
      <c r="G46" s="178"/>
    </row>
    <row r="47" spans="2:7">
      <c r="B47" s="4" t="s">
        <v>14</v>
      </c>
      <c r="C47" s="15">
        <v>420</v>
      </c>
      <c r="D47" s="16">
        <v>1616</v>
      </c>
      <c r="E47" s="17">
        <v>2036</v>
      </c>
      <c r="F47" s="18">
        <f t="shared" ref="F47:G50" si="8">C47/$E47*100</f>
        <v>20.628683693516699</v>
      </c>
      <c r="G47" s="19">
        <f t="shared" si="8"/>
        <v>79.371316306483294</v>
      </c>
    </row>
    <row r="48" spans="2:7">
      <c r="B48" s="4" t="s">
        <v>15</v>
      </c>
      <c r="C48" s="15">
        <v>61</v>
      </c>
      <c r="D48" s="16">
        <v>1143</v>
      </c>
      <c r="E48" s="17">
        <v>1204</v>
      </c>
      <c r="F48" s="18">
        <f t="shared" si="8"/>
        <v>5.0664451827242525</v>
      </c>
      <c r="G48" s="19">
        <f t="shared" si="8"/>
        <v>94.933554817275748</v>
      </c>
    </row>
    <row r="49" spans="2:7">
      <c r="B49" s="4" t="s">
        <v>16</v>
      </c>
      <c r="C49" s="15">
        <v>64</v>
      </c>
      <c r="D49" s="16">
        <v>1741</v>
      </c>
      <c r="E49" s="17">
        <v>1805</v>
      </c>
      <c r="F49" s="18">
        <f t="shared" si="8"/>
        <v>3.5457063711911361</v>
      </c>
      <c r="G49" s="19">
        <f t="shared" si="8"/>
        <v>96.45429362880887</v>
      </c>
    </row>
    <row r="50" spans="2:7">
      <c r="B50" s="5" t="s">
        <v>43</v>
      </c>
      <c r="C50" s="20">
        <v>545</v>
      </c>
      <c r="D50" s="21">
        <v>4500</v>
      </c>
      <c r="E50" s="22">
        <v>5045</v>
      </c>
      <c r="F50" s="23">
        <f t="shared" si="8"/>
        <v>10.802775024777008</v>
      </c>
      <c r="G50" s="19">
        <f t="shared" si="8"/>
        <v>89.197224975222994</v>
      </c>
    </row>
    <row r="51" spans="2:7">
      <c r="B51" s="6"/>
      <c r="C51" s="176" t="s">
        <v>55</v>
      </c>
      <c r="D51" s="177"/>
      <c r="E51" s="177"/>
      <c r="F51" s="177"/>
      <c r="G51" s="178"/>
    </row>
    <row r="52" spans="2:7">
      <c r="B52" s="4" t="s">
        <v>14</v>
      </c>
      <c r="C52" s="15" t="s">
        <v>28</v>
      </c>
      <c r="D52" s="16" t="s">
        <v>28</v>
      </c>
      <c r="E52" s="17">
        <v>2940</v>
      </c>
      <c r="F52" s="18" t="s">
        <v>28</v>
      </c>
      <c r="G52" s="19" t="s">
        <v>28</v>
      </c>
    </row>
    <row r="53" spans="2:7">
      <c r="B53" s="4" t="s">
        <v>15</v>
      </c>
      <c r="C53" s="15" t="s">
        <v>28</v>
      </c>
      <c r="D53" s="16" t="s">
        <v>28</v>
      </c>
      <c r="E53" s="17">
        <v>4529</v>
      </c>
      <c r="F53" s="18" t="s">
        <v>28</v>
      </c>
      <c r="G53" s="19" t="s">
        <v>28</v>
      </c>
    </row>
    <row r="54" spans="2:7">
      <c r="B54" s="4" t="s">
        <v>16</v>
      </c>
      <c r="C54" s="15" t="s">
        <v>28</v>
      </c>
      <c r="D54" s="16" t="s">
        <v>28</v>
      </c>
      <c r="E54" s="17">
        <v>2878</v>
      </c>
      <c r="F54" s="18" t="s">
        <v>28</v>
      </c>
      <c r="G54" s="19" t="s">
        <v>28</v>
      </c>
    </row>
    <row r="55" spans="2:7">
      <c r="B55" s="5" t="s">
        <v>43</v>
      </c>
      <c r="C55" s="20">
        <v>740</v>
      </c>
      <c r="D55" s="21">
        <v>9607</v>
      </c>
      <c r="E55" s="22">
        <v>10347</v>
      </c>
      <c r="F55" s="23">
        <f t="shared" ref="F55:G55" si="9">C55/$E55*100</f>
        <v>7.1518314487290997</v>
      </c>
      <c r="G55" s="19">
        <f t="shared" si="9"/>
        <v>92.848168551270902</v>
      </c>
    </row>
    <row r="56" spans="2:7">
      <c r="B56" s="6"/>
      <c r="C56" s="176" t="s">
        <v>7</v>
      </c>
      <c r="D56" s="177"/>
      <c r="E56" s="177"/>
      <c r="F56" s="177"/>
      <c r="G56" s="178"/>
    </row>
    <row r="57" spans="2:7">
      <c r="B57" s="4" t="s">
        <v>14</v>
      </c>
      <c r="C57" s="15" t="s">
        <v>28</v>
      </c>
      <c r="D57" s="16" t="s">
        <v>28</v>
      </c>
      <c r="E57" s="17">
        <v>677</v>
      </c>
      <c r="F57" s="18" t="s">
        <v>28</v>
      </c>
      <c r="G57" s="19" t="s">
        <v>28</v>
      </c>
    </row>
    <row r="58" spans="2:7">
      <c r="B58" s="4" t="s">
        <v>15</v>
      </c>
      <c r="C58" s="15" t="s">
        <v>28</v>
      </c>
      <c r="D58" s="16" t="s">
        <v>28</v>
      </c>
      <c r="E58" s="17">
        <v>932</v>
      </c>
      <c r="F58" s="18" t="s">
        <v>28</v>
      </c>
      <c r="G58" s="19" t="s">
        <v>28</v>
      </c>
    </row>
    <row r="59" spans="2:7">
      <c r="B59" s="4" t="s">
        <v>16</v>
      </c>
      <c r="C59" s="15" t="s">
        <v>28</v>
      </c>
      <c r="D59" s="16" t="s">
        <v>28</v>
      </c>
      <c r="E59" s="17">
        <v>861</v>
      </c>
      <c r="F59" s="18" t="s">
        <v>28</v>
      </c>
      <c r="G59" s="19" t="s">
        <v>28</v>
      </c>
    </row>
    <row r="60" spans="2:7">
      <c r="B60" s="5" t="s">
        <v>43</v>
      </c>
      <c r="C60" s="20">
        <v>146</v>
      </c>
      <c r="D60" s="21">
        <v>2324</v>
      </c>
      <c r="E60" s="22">
        <v>2470</v>
      </c>
      <c r="F60" s="23">
        <f t="shared" ref="F60:G60" si="10">C60/$E60*100</f>
        <v>5.9109311740890691</v>
      </c>
      <c r="G60" s="19">
        <f t="shared" si="10"/>
        <v>94.089068825910928</v>
      </c>
    </row>
    <row r="61" spans="2:7">
      <c r="B61" s="4"/>
      <c r="C61" s="176" t="s">
        <v>8</v>
      </c>
      <c r="D61" s="177"/>
      <c r="E61" s="177"/>
      <c r="F61" s="177"/>
      <c r="G61" s="178"/>
    </row>
    <row r="62" spans="2:7">
      <c r="B62" s="4" t="s">
        <v>14</v>
      </c>
      <c r="C62" s="15" t="s">
        <v>28</v>
      </c>
      <c r="D62" s="16" t="s">
        <v>28</v>
      </c>
      <c r="E62" s="17">
        <v>98</v>
      </c>
      <c r="F62" s="18" t="s">
        <v>28</v>
      </c>
      <c r="G62" s="19" t="s">
        <v>28</v>
      </c>
    </row>
    <row r="63" spans="2:7">
      <c r="B63" s="4" t="s">
        <v>15</v>
      </c>
      <c r="C63" s="15" t="s">
        <v>28</v>
      </c>
      <c r="D63" s="16" t="s">
        <v>28</v>
      </c>
      <c r="E63" s="17">
        <v>171</v>
      </c>
      <c r="F63" s="18" t="s">
        <v>28</v>
      </c>
      <c r="G63" s="19" t="s">
        <v>28</v>
      </c>
    </row>
    <row r="64" spans="2:7">
      <c r="B64" s="4" t="s">
        <v>16</v>
      </c>
      <c r="C64" s="15" t="s">
        <v>28</v>
      </c>
      <c r="D64" s="16" t="s">
        <v>28</v>
      </c>
      <c r="E64" s="17">
        <v>201</v>
      </c>
      <c r="F64" s="18" t="s">
        <v>28</v>
      </c>
      <c r="G64" s="19" t="s">
        <v>28</v>
      </c>
    </row>
    <row r="65" spans="2:7">
      <c r="B65" s="5" t="s">
        <v>43</v>
      </c>
      <c r="C65" s="15" t="s">
        <v>28</v>
      </c>
      <c r="D65" s="16" t="s">
        <v>28</v>
      </c>
      <c r="E65" s="17">
        <v>470</v>
      </c>
      <c r="F65" s="18" t="s">
        <v>28</v>
      </c>
      <c r="G65" s="19" t="s">
        <v>28</v>
      </c>
    </row>
    <row r="66" spans="2:7">
      <c r="B66" s="4"/>
      <c r="C66" s="176" t="s">
        <v>9</v>
      </c>
      <c r="D66" s="177"/>
      <c r="E66" s="177"/>
      <c r="F66" s="177"/>
      <c r="G66" s="178"/>
    </row>
    <row r="67" spans="2:7">
      <c r="B67" s="4" t="s">
        <v>14</v>
      </c>
      <c r="C67" s="27">
        <v>50</v>
      </c>
      <c r="D67" s="47">
        <v>398</v>
      </c>
      <c r="E67" s="28">
        <v>448</v>
      </c>
      <c r="F67" s="19">
        <f t="shared" ref="F67:G70" si="11">C67/$E67*100</f>
        <v>11.160714285714286</v>
      </c>
      <c r="G67" s="19">
        <f t="shared" si="11"/>
        <v>88.839285714285708</v>
      </c>
    </row>
    <row r="68" spans="2:7">
      <c r="B68" s="4" t="s">
        <v>15</v>
      </c>
      <c r="C68" s="15">
        <v>20</v>
      </c>
      <c r="D68" s="16">
        <v>626</v>
      </c>
      <c r="E68" s="17">
        <v>646</v>
      </c>
      <c r="F68" s="18">
        <f t="shared" si="11"/>
        <v>3.0959752321981426</v>
      </c>
      <c r="G68" s="19">
        <f t="shared" si="11"/>
        <v>96.904024767801857</v>
      </c>
    </row>
    <row r="69" spans="2:7">
      <c r="B69" s="4" t="s">
        <v>16</v>
      </c>
      <c r="C69" s="15">
        <v>21</v>
      </c>
      <c r="D69" s="16">
        <v>1233</v>
      </c>
      <c r="E69" s="17">
        <v>1254</v>
      </c>
      <c r="F69" s="18">
        <f t="shared" si="11"/>
        <v>1.6746411483253589</v>
      </c>
      <c r="G69" s="19">
        <f t="shared" si="11"/>
        <v>98.325358851674636</v>
      </c>
    </row>
    <row r="70" spans="2:7">
      <c r="B70" s="5" t="s">
        <v>43</v>
      </c>
      <c r="C70" s="20">
        <v>91</v>
      </c>
      <c r="D70" s="21">
        <v>2257</v>
      </c>
      <c r="E70" s="22">
        <v>2348</v>
      </c>
      <c r="F70" s="23">
        <f t="shared" si="11"/>
        <v>3.8756388415672918</v>
      </c>
      <c r="G70" s="23">
        <f t="shared" si="11"/>
        <v>96.12436115843272</v>
      </c>
    </row>
    <row r="71" spans="2:7">
      <c r="B71" s="4"/>
      <c r="C71" s="170" t="s">
        <v>31</v>
      </c>
      <c r="D71" s="171"/>
      <c r="E71" s="171"/>
      <c r="F71" s="171"/>
      <c r="G71" s="172"/>
    </row>
    <row r="72" spans="2:7">
      <c r="B72" s="7" t="s">
        <v>14</v>
      </c>
      <c r="C72" s="27">
        <v>22</v>
      </c>
      <c r="D72" s="32">
        <v>374</v>
      </c>
      <c r="E72" s="34">
        <v>396</v>
      </c>
      <c r="F72" s="35">
        <f t="shared" ref="F72:G75" si="12">C72/$E72*100</f>
        <v>5.5555555555555554</v>
      </c>
      <c r="G72" s="18">
        <f t="shared" si="12"/>
        <v>94.444444444444443</v>
      </c>
    </row>
    <row r="73" spans="2:7">
      <c r="B73" s="7" t="s">
        <v>15</v>
      </c>
      <c r="C73" s="27">
        <v>11</v>
      </c>
      <c r="D73" s="36">
        <v>432</v>
      </c>
      <c r="E73" s="17">
        <v>443</v>
      </c>
      <c r="F73" s="18">
        <f t="shared" si="12"/>
        <v>2.4830699774266365</v>
      </c>
      <c r="G73" s="19">
        <f t="shared" si="12"/>
        <v>97.516930022573362</v>
      </c>
    </row>
    <row r="74" spans="2:7">
      <c r="B74" s="4" t="s">
        <v>16</v>
      </c>
      <c r="C74" s="15">
        <v>10</v>
      </c>
      <c r="D74" s="16">
        <v>565</v>
      </c>
      <c r="E74" s="17">
        <v>575</v>
      </c>
      <c r="F74" s="18">
        <f t="shared" si="12"/>
        <v>1.7391304347826086</v>
      </c>
      <c r="G74" s="19">
        <f t="shared" si="12"/>
        <v>98.260869565217391</v>
      </c>
    </row>
    <row r="75" spans="2:7">
      <c r="B75" s="5" t="s">
        <v>17</v>
      </c>
      <c r="C75" s="20">
        <v>43</v>
      </c>
      <c r="D75" s="21">
        <v>1371</v>
      </c>
      <c r="E75" s="22">
        <v>1414</v>
      </c>
      <c r="F75" s="23">
        <f t="shared" si="12"/>
        <v>3.041018387553041</v>
      </c>
      <c r="G75" s="19">
        <f t="shared" si="12"/>
        <v>96.958981612446962</v>
      </c>
    </row>
    <row r="76" spans="2:7">
      <c r="B76" s="8"/>
      <c r="C76" s="173" t="s">
        <v>32</v>
      </c>
      <c r="D76" s="174"/>
      <c r="E76" s="174"/>
      <c r="F76" s="174"/>
      <c r="G76" s="175"/>
    </row>
    <row r="77" spans="2:7">
      <c r="B77" s="9" t="s">
        <v>14</v>
      </c>
      <c r="C77" s="37" t="s">
        <v>28</v>
      </c>
      <c r="D77" s="38" t="s">
        <v>28</v>
      </c>
      <c r="E77" s="39">
        <v>655</v>
      </c>
      <c r="F77" s="18" t="s">
        <v>28</v>
      </c>
      <c r="G77" s="19" t="s">
        <v>28</v>
      </c>
    </row>
    <row r="78" spans="2:7">
      <c r="B78" s="4" t="s">
        <v>15</v>
      </c>
      <c r="C78" s="15" t="s">
        <v>28</v>
      </c>
      <c r="D78" s="16" t="s">
        <v>28</v>
      </c>
      <c r="E78" s="17">
        <v>533</v>
      </c>
      <c r="F78" s="18" t="s">
        <v>28</v>
      </c>
      <c r="G78" s="19" t="s">
        <v>28</v>
      </c>
    </row>
    <row r="79" spans="2:7">
      <c r="B79" s="4" t="s">
        <v>16</v>
      </c>
      <c r="C79" s="15" t="s">
        <v>28</v>
      </c>
      <c r="D79" s="16" t="s">
        <v>28</v>
      </c>
      <c r="E79" s="17">
        <v>586</v>
      </c>
      <c r="F79" s="18" t="s">
        <v>28</v>
      </c>
      <c r="G79" s="19" t="s">
        <v>28</v>
      </c>
    </row>
    <row r="80" spans="2:7">
      <c r="B80" s="5" t="s">
        <v>43</v>
      </c>
      <c r="C80" s="20">
        <v>164</v>
      </c>
      <c r="D80" s="21">
        <v>1610</v>
      </c>
      <c r="E80" s="22">
        <v>1774</v>
      </c>
      <c r="F80" s="23">
        <f t="shared" ref="F80:G80" si="13">C80/$E80*100</f>
        <v>9.244644870349493</v>
      </c>
      <c r="G80" s="19">
        <f t="shared" si="13"/>
        <v>90.755355129650511</v>
      </c>
    </row>
    <row r="81" spans="2:7">
      <c r="B81" s="6"/>
      <c r="C81" s="176" t="s">
        <v>23</v>
      </c>
      <c r="D81" s="177"/>
      <c r="E81" s="177"/>
      <c r="F81" s="177"/>
      <c r="G81" s="178"/>
    </row>
    <row r="82" spans="2:7">
      <c r="B82" s="4" t="s">
        <v>14</v>
      </c>
      <c r="C82" s="15" t="s">
        <v>28</v>
      </c>
      <c r="D82" s="16" t="s">
        <v>28</v>
      </c>
      <c r="E82" s="17">
        <v>438</v>
      </c>
      <c r="F82" s="18" t="s">
        <v>28</v>
      </c>
      <c r="G82" s="19" t="s">
        <v>28</v>
      </c>
    </row>
    <row r="83" spans="2:7">
      <c r="B83" s="4" t="s">
        <v>15</v>
      </c>
      <c r="C83" s="15" t="s">
        <v>28</v>
      </c>
      <c r="D83" s="16" t="s">
        <v>28</v>
      </c>
      <c r="E83" s="17">
        <v>430</v>
      </c>
      <c r="F83" s="18" t="s">
        <v>28</v>
      </c>
      <c r="G83" s="19" t="s">
        <v>28</v>
      </c>
    </row>
    <row r="84" spans="2:7">
      <c r="B84" s="4" t="s">
        <v>16</v>
      </c>
      <c r="C84" s="15" t="s">
        <v>28</v>
      </c>
      <c r="D84" s="16" t="s">
        <v>28</v>
      </c>
      <c r="E84" s="17">
        <v>462</v>
      </c>
      <c r="F84" s="18" t="s">
        <v>28</v>
      </c>
      <c r="G84" s="19" t="s">
        <v>28</v>
      </c>
    </row>
    <row r="85" spans="2:7">
      <c r="B85" s="5" t="s">
        <v>43</v>
      </c>
      <c r="C85" s="20">
        <v>6</v>
      </c>
      <c r="D85" s="21">
        <v>1324</v>
      </c>
      <c r="E85" s="22">
        <v>1330</v>
      </c>
      <c r="F85" s="23">
        <f t="shared" ref="F85" si="14">C85/$E85*100</f>
        <v>0.45112781954887221</v>
      </c>
      <c r="G85" s="19">
        <f t="shared" ref="G85" si="15">D85/E85*100</f>
        <v>99.548872180451127</v>
      </c>
    </row>
    <row r="86" spans="2:7">
      <c r="B86" s="6"/>
      <c r="C86" s="179" t="s">
        <v>44</v>
      </c>
      <c r="D86" s="180"/>
      <c r="E86" s="180"/>
      <c r="F86" s="180"/>
      <c r="G86" s="181"/>
    </row>
    <row r="87" spans="2:7">
      <c r="B87" s="4" t="s">
        <v>14</v>
      </c>
      <c r="C87" s="27">
        <f>SUM(C82,C72,C67,C42,C22,C17)</f>
        <v>617</v>
      </c>
      <c r="D87" s="27">
        <f>SUM(D82,D72,D67,D42,D22,D17)</f>
        <v>2304</v>
      </c>
      <c r="E87" s="27">
        <f>SUM(C87:D87)</f>
        <v>2921</v>
      </c>
      <c r="F87" s="18">
        <f t="shared" ref="F87:G90" si="16">C87/$E87*100</f>
        <v>21.122903115371447</v>
      </c>
      <c r="G87" s="19">
        <f t="shared" si="16"/>
        <v>78.877096884628557</v>
      </c>
    </row>
    <row r="88" spans="2:7">
      <c r="B88" s="4" t="s">
        <v>15</v>
      </c>
      <c r="C88" s="27">
        <f>SUM(C83,C73,C68,C43,C23,C18)</f>
        <v>97</v>
      </c>
      <c r="D88" s="27">
        <f t="shared" ref="D88" si="17">SUM(D83,D73,D68,D43,D23,D18)</f>
        <v>2166</v>
      </c>
      <c r="E88" s="27">
        <f>SUM(C88:D88)</f>
        <v>2263</v>
      </c>
      <c r="F88" s="18">
        <f t="shared" si="16"/>
        <v>4.2863455589924886</v>
      </c>
      <c r="G88" s="19">
        <f t="shared" si="16"/>
        <v>95.713654441007506</v>
      </c>
    </row>
    <row r="89" spans="2:7">
      <c r="B89" s="4" t="s">
        <v>16</v>
      </c>
      <c r="C89" s="27">
        <f>SUM(C84,C74,C69,C44,C24,C19)</f>
        <v>101</v>
      </c>
      <c r="D89" s="27">
        <f>SUM(D84,D74,D69,D44,D24,D19)</f>
        <v>3657</v>
      </c>
      <c r="E89" s="27">
        <f>SUM(C89:D89)</f>
        <v>3758</v>
      </c>
      <c r="F89" s="18">
        <f>C89/$E89*100</f>
        <v>2.687599787120809</v>
      </c>
      <c r="G89" s="19">
        <f t="shared" si="16"/>
        <v>97.312400212879197</v>
      </c>
    </row>
    <row r="90" spans="2:7">
      <c r="B90" s="5" t="s">
        <v>43</v>
      </c>
      <c r="C90" s="27">
        <f>SUM(C85,C75,C70,C45,C25,C20)</f>
        <v>821</v>
      </c>
      <c r="D90" s="27">
        <f t="shared" ref="D90" si="18">SUM(D85,D75,D70,D45,D25,D20)</f>
        <v>9451</v>
      </c>
      <c r="E90" s="27">
        <f>SUM(C90:D90)</f>
        <v>10272</v>
      </c>
      <c r="F90" s="23">
        <f t="shared" si="16"/>
        <v>7.9926012461059193</v>
      </c>
      <c r="G90" s="19">
        <f t="shared" si="16"/>
        <v>92.00739875389408</v>
      </c>
    </row>
    <row r="91" spans="2:7">
      <c r="B91" s="6"/>
      <c r="C91" s="179" t="s">
        <v>45</v>
      </c>
      <c r="D91" s="180"/>
      <c r="E91" s="180"/>
      <c r="F91" s="180"/>
      <c r="G91" s="181"/>
    </row>
    <row r="92" spans="2:7">
      <c r="B92" s="4" t="s">
        <v>14</v>
      </c>
      <c r="C92" s="31">
        <f>SUM(C7,C12,C27,C32,C37,C47,C52,C57,C62,C77)</f>
        <v>1074</v>
      </c>
      <c r="D92" s="31">
        <f>SUM(D7,D12,D27,D32,D37,D47,D52,D57,D62,D77)</f>
        <v>5582</v>
      </c>
      <c r="E92" s="31">
        <f>SUM(C92:D92)</f>
        <v>6656</v>
      </c>
      <c r="F92" s="18">
        <f t="shared" ref="F92:G95" si="19">C92/$E92*100</f>
        <v>16.135817307692307</v>
      </c>
      <c r="G92" s="19">
        <f t="shared" si="19"/>
        <v>83.864182692307693</v>
      </c>
    </row>
    <row r="93" spans="2:7">
      <c r="B93" s="4" t="s">
        <v>15</v>
      </c>
      <c r="C93" s="31">
        <f t="shared" ref="C93:D95" si="20">SUM(C8,C13,C28,C33,C38,C48,C53,C58,C63,C78)</f>
        <v>230</v>
      </c>
      <c r="D93" s="31">
        <f t="shared" si="20"/>
        <v>4954</v>
      </c>
      <c r="E93" s="31">
        <f>SUM(C93:D93)</f>
        <v>5184</v>
      </c>
      <c r="F93" s="18">
        <f t="shared" si="19"/>
        <v>4.4367283950617287</v>
      </c>
      <c r="G93" s="19">
        <f t="shared" si="19"/>
        <v>95.563271604938265</v>
      </c>
    </row>
    <row r="94" spans="2:7">
      <c r="B94" s="4" t="s">
        <v>16</v>
      </c>
      <c r="C94" s="31">
        <f t="shared" si="20"/>
        <v>196</v>
      </c>
      <c r="D94" s="31">
        <f t="shared" si="20"/>
        <v>5932</v>
      </c>
      <c r="E94" s="31">
        <f>SUM(C94:D94)</f>
        <v>6128</v>
      </c>
      <c r="F94" s="18">
        <f t="shared" si="19"/>
        <v>3.1984334203655354</v>
      </c>
      <c r="G94" s="19">
        <f t="shared" si="19"/>
        <v>96.801566579634468</v>
      </c>
    </row>
    <row r="95" spans="2:7">
      <c r="B95" s="5" t="s">
        <v>43</v>
      </c>
      <c r="C95" s="40">
        <f t="shared" si="20"/>
        <v>3499</v>
      </c>
      <c r="D95" s="40">
        <f t="shared" si="20"/>
        <v>39501</v>
      </c>
      <c r="E95" s="40">
        <f>SUM(C95:D95)</f>
        <v>43000</v>
      </c>
      <c r="F95" s="23">
        <f t="shared" si="19"/>
        <v>8.1372093023255818</v>
      </c>
      <c r="G95" s="23">
        <f t="shared" si="19"/>
        <v>91.862790697674427</v>
      </c>
    </row>
    <row r="96" spans="2:7">
      <c r="B96" s="7"/>
      <c r="C96" s="200" t="s">
        <v>24</v>
      </c>
      <c r="D96" s="201"/>
      <c r="E96" s="201"/>
      <c r="F96" s="201"/>
      <c r="G96" s="202"/>
    </row>
    <row r="97" spans="2:10">
      <c r="B97" s="4" t="s">
        <v>14</v>
      </c>
      <c r="C97" s="41">
        <v>2953</v>
      </c>
      <c r="D97" s="41">
        <v>16429</v>
      </c>
      <c r="E97" s="41">
        <v>19382</v>
      </c>
      <c r="F97" s="42">
        <f t="shared" ref="F97:G100" si="21">C97/$E97*100</f>
        <v>15.235785780621194</v>
      </c>
      <c r="G97" s="43">
        <f t="shared" si="21"/>
        <v>84.764214219378815</v>
      </c>
      <c r="H97" s="50"/>
      <c r="I97" s="50"/>
      <c r="J97" s="50"/>
    </row>
    <row r="98" spans="2:10">
      <c r="B98" s="4" t="s">
        <v>15</v>
      </c>
      <c r="C98" s="41">
        <v>879</v>
      </c>
      <c r="D98" s="41">
        <v>16477</v>
      </c>
      <c r="E98" s="41">
        <v>17356</v>
      </c>
      <c r="F98" s="42">
        <f t="shared" si="21"/>
        <v>5.0645309979257895</v>
      </c>
      <c r="G98" s="43">
        <f t="shared" si="21"/>
        <v>94.935469002074214</v>
      </c>
      <c r="H98" s="50"/>
      <c r="I98" s="50"/>
      <c r="J98" s="50"/>
    </row>
    <row r="99" spans="2:10">
      <c r="B99" s="4" t="s">
        <v>16</v>
      </c>
      <c r="C99" s="41">
        <v>521</v>
      </c>
      <c r="D99" s="41">
        <v>16483</v>
      </c>
      <c r="E99" s="41">
        <v>17004</v>
      </c>
      <c r="F99" s="42">
        <f t="shared" si="21"/>
        <v>3.0639849447188898</v>
      </c>
      <c r="G99" s="43">
        <f t="shared" si="21"/>
        <v>96.936015055281104</v>
      </c>
      <c r="H99" s="50"/>
      <c r="I99" s="50"/>
      <c r="J99" s="50"/>
    </row>
    <row r="100" spans="2:10">
      <c r="B100" s="5" t="s">
        <v>43</v>
      </c>
      <c r="C100" s="44">
        <v>4353</v>
      </c>
      <c r="D100" s="44">
        <v>49389</v>
      </c>
      <c r="E100" s="44">
        <v>53742</v>
      </c>
      <c r="F100" s="45">
        <f t="shared" si="21"/>
        <v>8.0998102043094775</v>
      </c>
      <c r="G100" s="45">
        <f t="shared" si="21"/>
        <v>91.900189795690522</v>
      </c>
      <c r="H100" s="50"/>
      <c r="I100" s="50"/>
      <c r="J100" s="50"/>
    </row>
    <row r="101" spans="2:10">
      <c r="B101" s="197" t="s">
        <v>46</v>
      </c>
      <c r="C101" s="197"/>
      <c r="D101" s="197"/>
      <c r="E101" s="197"/>
      <c r="F101" s="197"/>
      <c r="G101" s="197"/>
    </row>
    <row r="102" spans="2:10" ht="42" customHeight="1">
      <c r="B102" s="208" t="s">
        <v>20</v>
      </c>
      <c r="C102" s="208"/>
      <c r="D102" s="208"/>
      <c r="E102" s="208"/>
      <c r="F102" s="208"/>
      <c r="G102" s="208"/>
    </row>
    <row r="103" spans="2:10">
      <c r="B103" s="199" t="s">
        <v>47</v>
      </c>
      <c r="C103" s="199"/>
      <c r="D103" s="199"/>
      <c r="E103" s="199"/>
      <c r="F103" s="199"/>
      <c r="G103" s="199"/>
    </row>
    <row r="104" spans="2:10" ht="59.1" customHeight="1">
      <c r="B104" s="204" t="s">
        <v>56</v>
      </c>
      <c r="C104" s="204"/>
      <c r="D104" s="204"/>
      <c r="E104" s="204"/>
      <c r="F104" s="204"/>
      <c r="G104" s="204"/>
    </row>
    <row r="105" spans="2:10" ht="45" customHeight="1">
      <c r="B105" s="208" t="s">
        <v>48</v>
      </c>
      <c r="C105" s="208"/>
      <c r="D105" s="208"/>
      <c r="E105" s="208"/>
      <c r="F105" s="208"/>
      <c r="G105" s="208"/>
    </row>
  </sheetData>
  <mergeCells count="29">
    <mergeCell ref="C36:G36"/>
    <mergeCell ref="B2:G2"/>
    <mergeCell ref="B3:B5"/>
    <mergeCell ref="C3:G3"/>
    <mergeCell ref="C5:E5"/>
    <mergeCell ref="F5:G5"/>
    <mergeCell ref="C6:G6"/>
    <mergeCell ref="C11:G11"/>
    <mergeCell ref="C16:G16"/>
    <mergeCell ref="C21:G21"/>
    <mergeCell ref="C26:G26"/>
    <mergeCell ref="C31:G31"/>
    <mergeCell ref="C96:G96"/>
    <mergeCell ref="C41:G41"/>
    <mergeCell ref="C46:G46"/>
    <mergeCell ref="C51:G51"/>
    <mergeCell ref="C56:G56"/>
    <mergeCell ref="C61:G61"/>
    <mergeCell ref="C66:G66"/>
    <mergeCell ref="C71:G71"/>
    <mergeCell ref="C76:G76"/>
    <mergeCell ref="C81:G81"/>
    <mergeCell ref="C86:G86"/>
    <mergeCell ref="C91:G91"/>
    <mergeCell ref="B101:G101"/>
    <mergeCell ref="B102:G102"/>
    <mergeCell ref="B103:G103"/>
    <mergeCell ref="B104:G104"/>
    <mergeCell ref="B105:G105"/>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Props1.xml><?xml version="1.0" encoding="utf-8"?>
<ds:datastoreItem xmlns:ds="http://schemas.openxmlformats.org/officeDocument/2006/customXml" ds:itemID="{5C884B27-B47A-4477-8565-C54A55FFEC3B}"/>
</file>

<file path=customXml/itemProps2.xml><?xml version="1.0" encoding="utf-8"?>
<ds:datastoreItem xmlns:ds="http://schemas.openxmlformats.org/officeDocument/2006/customXml" ds:itemID="{D608E9E9-8C09-4DC9-891F-13A698EEF68D}">
  <ds:schemaRefs>
    <ds:schemaRef ds:uri="http://schemas.microsoft.com/sharepoint/v3/contenttype/forms"/>
  </ds:schemaRefs>
</ds:datastoreItem>
</file>

<file path=customXml/itemProps3.xml><?xml version="1.0" encoding="utf-8"?>
<ds:datastoreItem xmlns:ds="http://schemas.openxmlformats.org/officeDocument/2006/customXml" ds:itemID="{AB7B952D-855C-4E0D-B2F0-49DA6FC6D7D3}">
  <ds:schemaRefs>
    <ds:schemaRef ds:uri="http://schemas.openxmlformats.org/package/2006/metadata/core-properties"/>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c36c42b8-7270-431b-8ac7-ff1b8da8aa77"/>
    <ds:schemaRef ds:uri="http://www.w3.org/XML/1998/namespace"/>
    <ds:schemaRef ds:uri="http://purl.org/dc/dcmitype/"/>
    <ds:schemaRef ds:uri="71ea3402-ccc5-4626-b376-cfd2cbafb61f"/>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Inhalt</vt:lpstr>
      <vt:lpstr>01.03.2023 | mit Horten</vt:lpstr>
      <vt:lpstr>01.03.2023 | ohne Horte</vt:lpstr>
      <vt:lpstr>01.03.2022 | mit Horten</vt:lpstr>
      <vt:lpstr>01.03.2022 | ohne Horte</vt:lpstr>
      <vt:lpstr>01.03.2021 | mit Horten</vt:lpstr>
      <vt:lpstr>01.03.2021 | ohne Horte</vt:lpstr>
      <vt:lpstr>01.03.2020 | mit Horten</vt:lpstr>
      <vt:lpstr>01.03.2020 | ohne Horte</vt:lpstr>
      <vt:lpstr>01.03.2019 | mit Horten</vt:lpstr>
      <vt:lpstr>01.03.2019 | ohne Horte</vt:lpstr>
      <vt:lpstr>01.03.2018 | mit Horten</vt:lpstr>
      <vt:lpstr>01.03.2017 | mit Horten</vt:lpstr>
      <vt:lpstr>01.03.2016 | mit Horten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Helena Hornung</cp:lastModifiedBy>
  <dcterms:created xsi:type="dcterms:W3CDTF">2018-02-13T14:44:12Z</dcterms:created>
  <dcterms:modified xsi:type="dcterms:W3CDTF">2024-07-26T14:00:13Z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