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Projekte\2 Laufende Projekte\Bertelsmannstiftung 2024\Daten_2024\Downloadtabellen\Bundesländer\Charge 2\abgeliefert\"/>
    </mc:Choice>
  </mc:AlternateContent>
  <xr:revisionPtr revIDLastSave="0" documentId="13_ncr:1_{108B36B7-647E-409A-BB25-B4570106D0E1}" xr6:coauthVersionLast="47" xr6:coauthVersionMax="47" xr10:uidLastSave="{00000000-0000-0000-0000-000000000000}"/>
  <bookViews>
    <workbookView xWindow="-110" yWindow="-110" windowWidth="19420" windowHeight="10300" xr2:uid="{00000000-000D-0000-FFFF-FFFF00000000}"/>
  </bookViews>
  <sheets>
    <sheet name="Inhalt" sheetId="3" r:id="rId1"/>
    <sheet name="2023" sheetId="6" r:id="rId2"/>
    <sheet name="2022" sheetId="5" r:id="rId3"/>
    <sheet name="2021" sheetId="4" r:id="rId4"/>
    <sheet name="2020" sheetId="2" r:id="rId5"/>
    <sheet name="2019" sheetId="1" r:id="rId6"/>
  </sheets>
  <externalReferences>
    <externalReference r:id="rId7"/>
    <externalReference r:id="rId8"/>
    <externalReference r:id="rId9"/>
    <externalReference r:id="rId10"/>
    <externalReference r:id="rId11"/>
    <externalReference r:id="rId12"/>
    <externalReference r:id="rId13"/>
  </externalReferences>
  <definedNames>
    <definedName name="_____________________________C22b7" localSheetId="1">#REF!</definedName>
    <definedName name="_____________________________C22b7">#REF!</definedName>
    <definedName name="____________________________C22b7" localSheetId="1">#REF!</definedName>
    <definedName name="____________________________C22b7">#REF!</definedName>
    <definedName name="___________________________C22b7" localSheetId="1">#REF!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localSheetId="1" hidden="1">#REF!</definedName>
    <definedName name="__123Graph_A" hidden="1">[1]Daten!#REF!</definedName>
    <definedName name="__123Graph_B" localSheetId="1" hidden="1">#REF!</definedName>
    <definedName name="__123Graph_B" hidden="1">[1]Daten!#REF!</definedName>
    <definedName name="__123Graph_C" localSheetId="1" hidden="1">#REF!</definedName>
    <definedName name="__123Graph_C" hidden="1">[1]Daten!#REF!</definedName>
    <definedName name="__123Graph_D" localSheetId="1" hidden="1">#REF!</definedName>
    <definedName name="__123Graph_D" hidden="1">[1]Daten!#REF!</definedName>
    <definedName name="__123Graph_E" localSheetId="1" hidden="1">#REF!</definedName>
    <definedName name="__123Graph_E" hidden="1">[1]Daten!#REF!</definedName>
    <definedName name="__123Graph_F" localSheetId="1" hidden="1">#REF!</definedName>
    <definedName name="__123Graph_F" hidden="1">[1]Daten!#REF!</definedName>
    <definedName name="__123Graph_X" localSheetId="1" hidden="1">#REF!</definedName>
    <definedName name="__123Graph_X" hidden="1">[1]Daten!#REF!</definedName>
    <definedName name="__C22b7" localSheetId="1">#REF!</definedName>
    <definedName name="__C22b7">#REF!</definedName>
    <definedName name="_C22b7" localSheetId="1">#REF!</definedName>
    <definedName name="_C22b7">#REF!</definedName>
    <definedName name="_Fill" localSheetId="1" hidden="1">#REF!</definedName>
    <definedName name="_Fill" hidden="1">#REF!</definedName>
    <definedName name="_tab27" localSheetId="1">#REF!</definedName>
    <definedName name="_tab27">[2]TAB16!#REF!</definedName>
    <definedName name="_tab28" localSheetId="1">#REF!</definedName>
    <definedName name="_tab28">[2]TAB16!#REF!</definedName>
    <definedName name="aa" localSheetId="1">#REF!</definedName>
    <definedName name="aa">#REF!</definedName>
    <definedName name="aaaa" localSheetId="1">#REF!</definedName>
    <definedName name="aaaa">#REF!</definedName>
    <definedName name="aaaaa" localSheetId="1">#REF!</definedName>
    <definedName name="aaaaa">#REF!</definedName>
    <definedName name="aaaaadad">#REF!</definedName>
    <definedName name="aadasd">#REF!</definedName>
    <definedName name="Abb.G33A">#REF!</definedName>
    <definedName name="Abf_Laender2000_Heim">#REF!</definedName>
    <definedName name="Abf_Laender2000_Heim_4">#REF!</definedName>
    <definedName name="Abf_Laender2000_Heim_5">#N/A</definedName>
    <definedName name="Abf_Laender2000_Heim_59">#N/A</definedName>
    <definedName name="Abschluss" localSheetId="1">#REF!</definedName>
    <definedName name="Abschluss">#REF!</definedName>
    <definedName name="Abschlussart" localSheetId="1">#REF!</definedName>
    <definedName name="Abschlussart">#REF!</definedName>
    <definedName name="ad" localSheetId="1">#REF!</definedName>
    <definedName name="ad">#REF!</definedName>
    <definedName name="adadasd">#REF!</definedName>
    <definedName name="ads">#REF!</definedName>
    <definedName name="Alle" localSheetId="1">#REF!</definedName>
    <definedName name="Alle">[3]MZ_Daten!$E$1:$E$65536</definedName>
    <definedName name="Alter" localSheetId="1">#REF!</definedName>
    <definedName name="Alter">#REF!</definedName>
    <definedName name="ANLERNAUSBILDUNG" localSheetId="1">#REF!</definedName>
    <definedName name="ANLERNAUSBILDUNG">[3]MZ_Daten!$Q$1:$Q$65536</definedName>
    <definedName name="AS_MitAngabe" localSheetId="1">#REF!</definedName>
    <definedName name="AS_MitAngabe">[3]MZ_Daten!$F$1:$F$65536</definedName>
    <definedName name="AS_OhneAngabezurArt" localSheetId="1">#REF!</definedName>
    <definedName name="AS_OhneAngabezurArt">[3]MZ_Daten!$M$1:$M$65536</definedName>
    <definedName name="AS_OhneAS" localSheetId="1">#REF!</definedName>
    <definedName name="AS_OhneAS">[3]MZ_Daten!$N$1:$N$65536</definedName>
    <definedName name="asas" localSheetId="1">#REF!</definedName>
    <definedName name="asas">#REF!</definedName>
    <definedName name="BaMa_Key" localSheetId="1">#REF!</definedName>
    <definedName name="BaMa_Key">#REF!</definedName>
    <definedName name="bbbbbbbbbbbb" localSheetId="1">#REF!</definedName>
    <definedName name="bbbbbbbbbbbb">#REF!</definedName>
    <definedName name="BERUFSFACHSCHULE" localSheetId="1">#REF!</definedName>
    <definedName name="BERUFSFACHSCHULE">[3]MZ_Daten!$T$1:$T$65536</definedName>
    <definedName name="BFS_Insg" localSheetId="1">#REF!</definedName>
    <definedName name="BFS_Insg">#REF!</definedName>
    <definedName name="BFS_Schlüssel" localSheetId="1">#REF!</definedName>
    <definedName name="BFS_Schlüssel">#REF!</definedName>
    <definedName name="BFS_Weibl" localSheetId="1">#REF!</definedName>
    <definedName name="BFS_Weibl">#REF!</definedName>
    <definedName name="BGJ_Daten_Insg">#REF!</definedName>
    <definedName name="BGJ_Daten_Weibl">#REF!</definedName>
    <definedName name="BGJ_Schlüssel">#REF!</definedName>
    <definedName name="BS_Insg">#REF!</definedName>
    <definedName name="BS_MitAngabe" localSheetId="1">#REF!</definedName>
    <definedName name="BS_MitAngabe">[3]MZ_Daten!$AE$1:$AE$65536</definedName>
    <definedName name="BS_OhneAbschluss" localSheetId="1">#REF!</definedName>
    <definedName name="BS_OhneAbschluss">[3]MZ_Daten!$AB$1:$AB$65536</definedName>
    <definedName name="BS_OhneAngabe" localSheetId="1">#REF!</definedName>
    <definedName name="BS_OhneAngabe">[3]MZ_Daten!$AA$1:$AA$65536</definedName>
    <definedName name="BS_Schlüssel" localSheetId="1">#REF!</definedName>
    <definedName name="BS_Schlüssel">#REF!</definedName>
    <definedName name="BS_Weibl" localSheetId="1">#REF!</definedName>
    <definedName name="BS_Weibl">#REF!</definedName>
    <definedName name="BVJ" localSheetId="1">#REF!</definedName>
    <definedName name="BVJ">[3]MZ_Daten!$R$1:$R$65536</definedName>
    <definedName name="d" localSheetId="1">#REF!</definedName>
    <definedName name="d">#REF!</definedName>
    <definedName name="dddddddddd" localSheetId="1">#REF!</definedName>
    <definedName name="dddddddddd">#REF!</definedName>
    <definedName name="dgdhfd" localSheetId="1">#REF!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 localSheetId="1">#REF!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localSheetId="1" hidden="1">#REF!</definedName>
    <definedName name="ER" hidden="1">[4]Daten!#REF!</definedName>
    <definedName name="ererkk" localSheetId="1">#REF!</definedName>
    <definedName name="ererkk">#REF!</definedName>
    <definedName name="essen" localSheetId="1">#REF!</definedName>
    <definedName name="essen">#REF!</definedName>
    <definedName name="f" localSheetId="1">#REF!</definedName>
    <definedName name="f">#REF!</definedName>
    <definedName name="FA_Insg">#REF!</definedName>
    <definedName name="FA_Schlüssel">#REF!</definedName>
    <definedName name="FA_Weibl">#REF!</definedName>
    <definedName name="Fachhochschulreife" localSheetId="1">#REF!</definedName>
    <definedName name="Fachhochschulreife">[3]MZ_Daten!$K$1:$K$65536</definedName>
    <definedName name="FACHSCHULE" localSheetId="1">#REF!</definedName>
    <definedName name="FACHSCHULE">[3]MZ_Daten!$U$1:$U$65536</definedName>
    <definedName name="FACHSCHULE_DDR" localSheetId="1">#REF!</definedName>
    <definedName name="FACHSCHULE_DDR">[3]MZ_Daten!$V$1:$V$65536</definedName>
    <definedName name="fbbbbbb" localSheetId="1">#REF!</definedName>
    <definedName name="fbbbbbb">#REF!</definedName>
    <definedName name="fbgvsgf" localSheetId="1">#REF!</definedName>
    <definedName name="fbgvsgf">#REF!</definedName>
    <definedName name="fefe" localSheetId="1">#REF!</definedName>
    <definedName name="fefe">#REF!</definedName>
    <definedName name="ff" localSheetId="1" hidden="1">#REF!</definedName>
    <definedName name="ff" hidden="1">[1]Daten!#REF!</definedName>
    <definedName name="fff" localSheetId="1">#REF!</definedName>
    <definedName name="fff">#REF!</definedName>
    <definedName name="ffffffffffffffff" localSheetId="1">#REF!</definedName>
    <definedName name="ffffffffffffffff">#REF!</definedName>
    <definedName name="fgdgrtet" localSheetId="1">#REF!</definedName>
    <definedName name="fgdgrtet">#REF!</definedName>
    <definedName name="fgfg">#REF!</definedName>
    <definedName name="FH" localSheetId="1">#REF!</definedName>
    <definedName name="FH">[3]MZ_Daten!$X$1:$X$65536</definedName>
    <definedName name="fhethehet" localSheetId="1">#REF!</definedName>
    <definedName name="fhethehet">#REF!</definedName>
    <definedName name="Field_ISCED" localSheetId="1">#REF!</definedName>
    <definedName name="Field_ISCED">[5]Liste!$B$1:$G$65536</definedName>
    <definedName name="Fields" localSheetId="1">#REF!</definedName>
    <definedName name="Fields">[5]Liste!$B$1:$X$65536</definedName>
    <definedName name="Fields_II" localSheetId="1">#REF!</definedName>
    <definedName name="Fields_II">[5]Liste!$I$1:$AA$65536</definedName>
    <definedName name="FS_Daten_Insg" localSheetId="1">#REF!</definedName>
    <definedName name="FS_Daten_Insg">#REF!</definedName>
    <definedName name="FS_Daten_Weibl" localSheetId="1">#REF!</definedName>
    <definedName name="FS_Daten_Weibl">#REF!</definedName>
    <definedName name="FS_Key" localSheetId="1">#REF!</definedName>
    <definedName name="FS_Key">#REF!</definedName>
    <definedName name="g">#REF!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albjahr">#REF!</definedName>
    <definedName name="Halbjahr1b">#REF!</definedName>
    <definedName name="hh">#REF!</definedName>
    <definedName name="hhz">#REF!</definedName>
    <definedName name="hjhj">#REF!</definedName>
    <definedName name="hmmtm">#REF!</definedName>
    <definedName name="Hochschulreife" localSheetId="1">#REF!</definedName>
    <definedName name="Hochschulreife">[3]MZ_Daten!$L$1:$L$65536</definedName>
    <definedName name="HS_Abschluss" localSheetId="1">#REF!</definedName>
    <definedName name="HS_Abschluss">#REF!</definedName>
    <definedName name="ii" localSheetId="1">#REF!</definedName>
    <definedName name="ii">#REF!</definedName>
    <definedName name="ISBN" localSheetId="1" hidden="1">#REF!</definedName>
    <definedName name="ISBN" hidden="1">[4]Daten!#REF!</definedName>
    <definedName name="isced_dual" localSheetId="1">#REF!</definedName>
    <definedName name="isced_dual">#REF!</definedName>
    <definedName name="isced_dual_w" localSheetId="1">#REF!</definedName>
    <definedName name="isced_dual_w">#REF!</definedName>
    <definedName name="iuziz" localSheetId="1">#REF!</definedName>
    <definedName name="iuziz">#REF!</definedName>
    <definedName name="Jahr">#REF!</definedName>
    <definedName name="Jahr1b">#REF!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 localSheetId="1">#REF!</definedName>
    <definedName name="Key_5er">[3]MZ_Daten!$AM$1:$AM$65536</definedName>
    <definedName name="Key_6_Schule" localSheetId="1">#REF!</definedName>
    <definedName name="Key_6_Schule">#REF!</definedName>
    <definedName name="key_fach_ges" localSheetId="1">#REF!</definedName>
    <definedName name="key_fach_ges">[5]Liste!$B$1664:$I$2010</definedName>
    <definedName name="Key_Privat" localSheetId="1">#REF!</definedName>
    <definedName name="Key_Privat">#REF!</definedName>
    <definedName name="kkk" localSheetId="1">#REF!</definedName>
    <definedName name="kkk">#REF!</definedName>
    <definedName name="kkkk" localSheetId="1">#REF!</definedName>
    <definedName name="kkkk">#REF!</definedName>
    <definedName name="kkkkkkke">#REF!</definedName>
    <definedName name="kkkkkkkkkkkk">#REF!</definedName>
    <definedName name="kkkkkkkkkkkkko">#REF!</definedName>
    <definedName name="kkkr">#REF!</definedName>
    <definedName name="Laender">#REF!</definedName>
    <definedName name="LEERE" localSheetId="1">#REF!</definedName>
    <definedName name="LEERE">[3]MZ_Daten!$S$1:$S$65536</definedName>
    <definedName name="Liste" localSheetId="1">#REF!</definedName>
    <definedName name="Liste">#REF!</definedName>
    <definedName name="Liste_Schulen" localSheetId="1">#REF!</definedName>
    <definedName name="Liste_Schulen">#REF!</definedName>
    <definedName name="llllöll" localSheetId="1">#REF!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 localSheetId="1">#REF!</definedName>
    <definedName name="NochInSchule">[3]MZ_Daten!$G$1:$G$65536</definedName>
    <definedName name="NW" localSheetId="1">#REF!</definedName>
    <definedName name="NW">[6]schulform!$C$20</definedName>
    <definedName name="öioöioö" localSheetId="1">#REF!</definedName>
    <definedName name="öioöioö">#REF!</definedName>
    <definedName name="öoiöioöoi" localSheetId="1">#REF!</definedName>
    <definedName name="öoiöioöoi">#REF!</definedName>
    <definedName name="ooooo" localSheetId="1">#REF!</definedName>
    <definedName name="ooooo">#REF!</definedName>
    <definedName name="POS" localSheetId="1">#REF!</definedName>
    <definedName name="POS">[3]MZ_Daten!$I$1:$I$65536</definedName>
    <definedName name="PROMOTION" localSheetId="1">#REF!</definedName>
    <definedName name="PROMOTION">[3]MZ_Daten!$Z$1:$Z$65536</definedName>
    <definedName name="PROT01VK" localSheetId="1">#REF!</definedName>
    <definedName name="PROT01VK">#REF!</definedName>
    <definedName name="qqq" localSheetId="1">#REF!</definedName>
    <definedName name="qqq">#REF!</definedName>
    <definedName name="qqqq" localSheetId="1">#REF!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 localSheetId="1">#REF!</definedName>
    <definedName name="Realschule">[3]MZ_Daten!$J$1:$J$65536</definedName>
    <definedName name="revbsrgv" localSheetId="1">#REF!</definedName>
    <definedName name="revbsrgv">#REF!</definedName>
    <definedName name="rrrrrrrr" localSheetId="1">#REF!</definedName>
    <definedName name="rrrrrrrr">#REF!</definedName>
    <definedName name="Schulart" localSheetId="1">#REF!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 localSheetId="1">#REF!</definedName>
    <definedName name="UNI">[3]MZ_Daten!$Y$1:$Y$65536</definedName>
    <definedName name="uuuuuuuuuuuuuuuuuu" localSheetId="1">#REF!</definedName>
    <definedName name="uuuuuuuuuuuuuuuuuu">#REF!</definedName>
    <definedName name="uzkzuk" localSheetId="1">#REF!</definedName>
    <definedName name="uzkzuk">#REF!</definedName>
    <definedName name="vbbbbbbbbb" localSheetId="1">#REF!</definedName>
    <definedName name="vbbbbbbbbb">#REF!</definedName>
    <definedName name="VerwFH" localSheetId="1">#REF!</definedName>
    <definedName name="VerwFH">[3]MZ_Daten!$W$1:$W$65536</definedName>
    <definedName name="VolksHauptschule" localSheetId="1">#REF!</definedName>
    <definedName name="VolksHauptschule">[3]MZ_Daten!$H$1:$H$65536</definedName>
    <definedName name="vsdgsgs" localSheetId="1">#REF!</definedName>
    <definedName name="vsdgsgs">#REF!</definedName>
    <definedName name="vvvvvvvvvv" localSheetId="1">#REF!</definedName>
    <definedName name="vvvvvvvvvv">#REF!</definedName>
    <definedName name="we" localSheetId="1">#REF!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6" l="1"/>
  <c r="C7" i="6"/>
  <c r="D7" i="6"/>
  <c r="E7" i="6"/>
  <c r="F7" i="6"/>
  <c r="G7" i="6"/>
  <c r="H7" i="6"/>
  <c r="I7" i="6"/>
  <c r="J7" i="6"/>
  <c r="K7" i="6"/>
  <c r="L7" i="6"/>
  <c r="M7" i="6"/>
  <c r="N7" i="6"/>
  <c r="O7" i="6"/>
  <c r="P7" i="6"/>
  <c r="Q7" i="6"/>
  <c r="B8" i="6"/>
  <c r="C8" i="6"/>
  <c r="D8" i="6"/>
  <c r="E8" i="6"/>
  <c r="F8" i="6"/>
  <c r="G8" i="6"/>
  <c r="H8" i="6"/>
  <c r="I8" i="6"/>
  <c r="J8" i="6"/>
  <c r="K8" i="6"/>
  <c r="L8" i="6"/>
  <c r="M8" i="6"/>
  <c r="N8" i="6"/>
  <c r="O8" i="6"/>
  <c r="P8" i="6"/>
  <c r="Q8" i="6"/>
  <c r="B9" i="6"/>
  <c r="C9" i="6"/>
  <c r="D9" i="6"/>
  <c r="E9" i="6"/>
  <c r="F9" i="6"/>
  <c r="G9" i="6"/>
  <c r="H9" i="6"/>
  <c r="I9" i="6"/>
  <c r="J9" i="6"/>
  <c r="K9" i="6"/>
  <c r="L9" i="6"/>
  <c r="M9" i="6"/>
  <c r="N9" i="6"/>
  <c r="O9" i="6"/>
  <c r="P9" i="6"/>
  <c r="Q9" i="6"/>
  <c r="B10" i="6"/>
  <c r="C10" i="6"/>
  <c r="D10" i="6"/>
  <c r="E10" i="6"/>
  <c r="F10" i="6"/>
  <c r="G10" i="6"/>
  <c r="H10" i="6"/>
  <c r="I10" i="6"/>
  <c r="J10" i="6"/>
  <c r="K10" i="6"/>
  <c r="L10" i="6"/>
  <c r="M10" i="6"/>
  <c r="N10" i="6"/>
  <c r="O10" i="6"/>
  <c r="P10" i="6"/>
  <c r="Q10" i="6"/>
  <c r="B11" i="6"/>
  <c r="C11" i="6"/>
  <c r="D11" i="6"/>
  <c r="E11" i="6"/>
  <c r="F11" i="6"/>
  <c r="G11" i="6"/>
  <c r="H11" i="6"/>
  <c r="I11" i="6"/>
  <c r="J11" i="6"/>
  <c r="K11" i="6"/>
  <c r="L11" i="6"/>
  <c r="M11" i="6"/>
  <c r="N11" i="6"/>
  <c r="O11" i="6"/>
  <c r="P11" i="6"/>
  <c r="Q11" i="6"/>
  <c r="B12" i="6"/>
  <c r="C12" i="6"/>
  <c r="D12" i="6"/>
  <c r="E12" i="6"/>
  <c r="F12" i="6"/>
  <c r="G12" i="6"/>
  <c r="H12" i="6"/>
  <c r="I12" i="6"/>
  <c r="J12" i="6"/>
  <c r="K12" i="6"/>
  <c r="L12" i="6"/>
  <c r="M12" i="6"/>
  <c r="N12" i="6"/>
  <c r="O12" i="6"/>
  <c r="P12" i="6"/>
  <c r="Q12" i="6"/>
  <c r="B13" i="6"/>
  <c r="C13" i="6"/>
  <c r="D13" i="6"/>
  <c r="E13" i="6"/>
  <c r="F13" i="6"/>
  <c r="G13" i="6"/>
  <c r="H13" i="6"/>
  <c r="I13" i="6"/>
  <c r="J13" i="6"/>
  <c r="K13" i="6"/>
  <c r="L13" i="6"/>
  <c r="M13" i="6"/>
  <c r="N13" i="6"/>
  <c r="O13" i="6"/>
  <c r="P13" i="6"/>
  <c r="Q13" i="6"/>
  <c r="B14" i="6"/>
  <c r="C14" i="6"/>
  <c r="D14" i="6"/>
  <c r="E14" i="6"/>
  <c r="F14" i="6"/>
  <c r="G14" i="6"/>
  <c r="H14" i="6"/>
  <c r="I14" i="6"/>
  <c r="J14" i="6"/>
  <c r="K14" i="6"/>
  <c r="L14" i="6"/>
  <c r="M14" i="6"/>
  <c r="N14" i="6"/>
  <c r="O14" i="6"/>
  <c r="P14" i="6"/>
  <c r="Q14" i="6"/>
  <c r="B15" i="6"/>
  <c r="C15" i="6"/>
  <c r="D15" i="6"/>
  <c r="E15" i="6"/>
  <c r="F15" i="6"/>
  <c r="G15" i="6"/>
  <c r="H15" i="6"/>
  <c r="I15" i="6"/>
  <c r="J15" i="6"/>
  <c r="K15" i="6"/>
  <c r="L15" i="6"/>
  <c r="M15" i="6"/>
  <c r="N15" i="6"/>
  <c r="O15" i="6"/>
  <c r="P15" i="6"/>
  <c r="Q15" i="6"/>
  <c r="B16" i="6"/>
  <c r="C16" i="6"/>
  <c r="D16" i="6"/>
  <c r="E16" i="6"/>
  <c r="F16" i="6"/>
  <c r="G16" i="6"/>
  <c r="H16" i="6"/>
  <c r="I16" i="6"/>
  <c r="J16" i="6"/>
  <c r="K16" i="6"/>
  <c r="L16" i="6"/>
  <c r="M16" i="6"/>
  <c r="N16" i="6"/>
  <c r="O16" i="6"/>
  <c r="P16" i="6"/>
  <c r="Q16" i="6"/>
  <c r="B17" i="6"/>
  <c r="C17" i="6"/>
  <c r="D17" i="6"/>
  <c r="E17" i="6"/>
  <c r="F17" i="6"/>
  <c r="G17" i="6"/>
  <c r="H17" i="6"/>
  <c r="I17" i="6"/>
  <c r="J17" i="6"/>
  <c r="K17" i="6"/>
  <c r="L17" i="6"/>
  <c r="M17" i="6"/>
  <c r="N17" i="6"/>
  <c r="O17" i="6"/>
  <c r="P17" i="6"/>
  <c r="Q17" i="6"/>
  <c r="B18" i="6"/>
  <c r="C18" i="6"/>
  <c r="D18" i="6"/>
  <c r="E18" i="6"/>
  <c r="F18" i="6"/>
  <c r="G18" i="6"/>
  <c r="H18" i="6"/>
  <c r="I18" i="6"/>
  <c r="J18" i="6"/>
  <c r="K18" i="6"/>
  <c r="L18" i="6"/>
  <c r="M18" i="6"/>
  <c r="N18" i="6"/>
  <c r="O18" i="6"/>
  <c r="P18" i="6"/>
  <c r="Q18" i="6"/>
  <c r="B19" i="6"/>
  <c r="C19" i="6"/>
  <c r="D19" i="6"/>
  <c r="E19" i="6"/>
  <c r="F19" i="6"/>
  <c r="G19" i="6"/>
  <c r="H19" i="6"/>
  <c r="I19" i="6"/>
  <c r="J19" i="6"/>
  <c r="K19" i="6"/>
  <c r="L19" i="6"/>
  <c r="M19" i="6"/>
  <c r="N19" i="6"/>
  <c r="O19" i="6"/>
  <c r="P19" i="6"/>
  <c r="Q19" i="6"/>
  <c r="B20" i="6"/>
  <c r="C20" i="6"/>
  <c r="D20" i="6"/>
  <c r="E20" i="6"/>
  <c r="F20" i="6"/>
  <c r="G20" i="6"/>
  <c r="H20" i="6"/>
  <c r="I20" i="6"/>
  <c r="J20" i="6"/>
  <c r="K20" i="6"/>
  <c r="L20" i="6"/>
  <c r="M20" i="6"/>
  <c r="N20" i="6"/>
  <c r="O20" i="6"/>
  <c r="P20" i="6"/>
  <c r="Q20" i="6"/>
  <c r="B21" i="6"/>
  <c r="C21" i="6"/>
  <c r="D21" i="6"/>
  <c r="E21" i="6"/>
  <c r="F21" i="6"/>
  <c r="G21" i="6"/>
  <c r="H21" i="6"/>
  <c r="I21" i="6"/>
  <c r="J21" i="6"/>
  <c r="K21" i="6"/>
  <c r="L21" i="6"/>
  <c r="M21" i="6"/>
  <c r="N21" i="6"/>
  <c r="O21" i="6"/>
  <c r="P21" i="6"/>
  <c r="Q21" i="6"/>
  <c r="B22" i="6"/>
  <c r="C22" i="6"/>
  <c r="D22" i="6"/>
  <c r="E22" i="6"/>
  <c r="F22" i="6"/>
  <c r="G22" i="6"/>
  <c r="H22" i="6"/>
  <c r="I22" i="6"/>
  <c r="J22" i="6"/>
  <c r="K22" i="6"/>
  <c r="L22" i="6"/>
  <c r="M22" i="6"/>
  <c r="N22" i="6"/>
  <c r="O22" i="6"/>
  <c r="P22" i="6"/>
  <c r="Q22" i="6"/>
  <c r="B23" i="6"/>
  <c r="C23" i="6"/>
  <c r="D23" i="6"/>
  <c r="E23" i="6"/>
  <c r="F23" i="6"/>
  <c r="G23" i="6"/>
  <c r="H23" i="6"/>
  <c r="I23" i="6"/>
  <c r="J23" i="6"/>
  <c r="K23" i="6"/>
  <c r="L23" i="6"/>
  <c r="M23" i="6"/>
  <c r="N23" i="6"/>
  <c r="O23" i="6"/>
  <c r="P23" i="6"/>
  <c r="Q23" i="6"/>
  <c r="B24" i="6"/>
  <c r="C24" i="6"/>
  <c r="D24" i="6"/>
  <c r="E24" i="6"/>
  <c r="F24" i="6"/>
  <c r="G24" i="6"/>
  <c r="H24" i="6"/>
  <c r="I24" i="6"/>
  <c r="J24" i="6"/>
  <c r="K24" i="6"/>
  <c r="L24" i="6"/>
  <c r="M24" i="6"/>
  <c r="N24" i="6"/>
  <c r="O24" i="6"/>
  <c r="P24" i="6"/>
  <c r="Q24" i="6"/>
  <c r="B25" i="6"/>
  <c r="C25" i="6"/>
  <c r="D25" i="6"/>
  <c r="E25" i="6"/>
  <c r="F25" i="6"/>
  <c r="G25" i="6"/>
  <c r="H25" i="6"/>
  <c r="I25" i="6"/>
  <c r="J25" i="6"/>
  <c r="K25" i="6"/>
  <c r="L25" i="6"/>
  <c r="M25" i="6"/>
  <c r="N25" i="6"/>
  <c r="O25" i="6"/>
  <c r="P25" i="6"/>
  <c r="Q25" i="6"/>
  <c r="B26" i="6"/>
  <c r="B27" i="6"/>
  <c r="N25" i="5" l="1"/>
  <c r="J25" i="5"/>
  <c r="I25" i="5"/>
  <c r="H25" i="5"/>
  <c r="G25" i="5"/>
  <c r="F25" i="5"/>
  <c r="E25" i="5"/>
  <c r="D25" i="5"/>
  <c r="C25" i="5"/>
  <c r="Q25" i="5" s="1"/>
  <c r="Q24" i="5"/>
  <c r="N24" i="5"/>
  <c r="M24" i="5"/>
  <c r="J24" i="5"/>
  <c r="I24" i="5"/>
  <c r="H24" i="5"/>
  <c r="G24" i="5"/>
  <c r="F24" i="5"/>
  <c r="E24" i="5"/>
  <c r="D24" i="5"/>
  <c r="C24" i="5"/>
  <c r="P24" i="5" s="1"/>
  <c r="Q23" i="5"/>
  <c r="P23" i="5"/>
  <c r="N23" i="5"/>
  <c r="M23" i="5"/>
  <c r="L23" i="5"/>
  <c r="J23" i="5"/>
  <c r="I23" i="5"/>
  <c r="H23" i="5"/>
  <c r="G23" i="5"/>
  <c r="F23" i="5"/>
  <c r="E23" i="5"/>
  <c r="D23" i="5"/>
  <c r="C23" i="5"/>
  <c r="O23" i="5" s="1"/>
  <c r="Q21" i="5"/>
  <c r="P21" i="5"/>
  <c r="O21" i="5"/>
  <c r="N21" i="5"/>
  <c r="M21" i="5"/>
  <c r="L21" i="5"/>
  <c r="K21" i="5"/>
  <c r="Q20" i="5"/>
  <c r="P20" i="5"/>
  <c r="O20" i="5"/>
  <c r="N20" i="5"/>
  <c r="M20" i="5"/>
  <c r="L20" i="5"/>
  <c r="K20" i="5"/>
  <c r="Q19" i="5"/>
  <c r="P19" i="5"/>
  <c r="O19" i="5"/>
  <c r="N19" i="5"/>
  <c r="M19" i="5"/>
  <c r="L19" i="5"/>
  <c r="K19" i="5"/>
  <c r="Q18" i="5"/>
  <c r="P18" i="5"/>
  <c r="O18" i="5"/>
  <c r="N18" i="5"/>
  <c r="M18" i="5"/>
  <c r="L18" i="5"/>
  <c r="K18" i="5"/>
  <c r="Q17" i="5"/>
  <c r="P17" i="5"/>
  <c r="O17" i="5"/>
  <c r="N17" i="5"/>
  <c r="M17" i="5"/>
  <c r="L17" i="5"/>
  <c r="K17" i="5"/>
  <c r="Q16" i="5"/>
  <c r="P16" i="5"/>
  <c r="O16" i="5"/>
  <c r="N16" i="5"/>
  <c r="M16" i="5"/>
  <c r="L16" i="5"/>
  <c r="K16" i="5"/>
  <c r="Q15" i="5"/>
  <c r="P15" i="5"/>
  <c r="O15" i="5"/>
  <c r="N15" i="5"/>
  <c r="M15" i="5"/>
  <c r="L15" i="5"/>
  <c r="K15" i="5"/>
  <c r="Q14" i="5"/>
  <c r="P14" i="5"/>
  <c r="O14" i="5"/>
  <c r="N14" i="5"/>
  <c r="M14" i="5"/>
  <c r="L14" i="5"/>
  <c r="K14" i="5"/>
  <c r="Q13" i="5"/>
  <c r="P13" i="5"/>
  <c r="O13" i="5"/>
  <c r="N13" i="5"/>
  <c r="M13" i="5"/>
  <c r="L13" i="5"/>
  <c r="K13" i="5"/>
  <c r="Q12" i="5"/>
  <c r="P12" i="5"/>
  <c r="O12" i="5"/>
  <c r="N12" i="5"/>
  <c r="M12" i="5"/>
  <c r="L12" i="5"/>
  <c r="K12" i="5"/>
  <c r="Q11" i="5"/>
  <c r="P11" i="5"/>
  <c r="O11" i="5"/>
  <c r="N11" i="5"/>
  <c r="M11" i="5"/>
  <c r="L11" i="5"/>
  <c r="K11" i="5"/>
  <c r="Q10" i="5"/>
  <c r="P10" i="5"/>
  <c r="O10" i="5"/>
  <c r="N10" i="5"/>
  <c r="M10" i="5"/>
  <c r="L10" i="5"/>
  <c r="K10" i="5"/>
  <c r="Q8" i="5"/>
  <c r="P8" i="5"/>
  <c r="O8" i="5"/>
  <c r="N8" i="5"/>
  <c r="M8" i="5"/>
  <c r="L8" i="5"/>
  <c r="K8" i="5"/>
  <c r="Q7" i="5"/>
  <c r="P7" i="5"/>
  <c r="O7" i="5"/>
  <c r="N7" i="5"/>
  <c r="M7" i="5"/>
  <c r="L7" i="5"/>
  <c r="K7" i="5"/>
  <c r="N25" i="4"/>
  <c r="J25" i="4"/>
  <c r="I25" i="4"/>
  <c r="H25" i="4"/>
  <c r="G25" i="4"/>
  <c r="F25" i="4"/>
  <c r="E25" i="4"/>
  <c r="D25" i="4"/>
  <c r="C25" i="4"/>
  <c r="Q25" i="4" s="1"/>
  <c r="Q24" i="4"/>
  <c r="M24" i="4"/>
  <c r="J24" i="4"/>
  <c r="I24" i="4"/>
  <c r="H24" i="4"/>
  <c r="G24" i="4"/>
  <c r="F24" i="4"/>
  <c r="E24" i="4"/>
  <c r="D24" i="4"/>
  <c r="C24" i="4"/>
  <c r="P24" i="4" s="1"/>
  <c r="P23" i="4"/>
  <c r="L23" i="4"/>
  <c r="J23" i="4"/>
  <c r="I23" i="4"/>
  <c r="H23" i="4"/>
  <c r="G23" i="4"/>
  <c r="F23" i="4"/>
  <c r="E23" i="4"/>
  <c r="D23" i="4"/>
  <c r="C23" i="4"/>
  <c r="O23" i="4" s="1"/>
  <c r="Q21" i="4"/>
  <c r="P21" i="4"/>
  <c r="O21" i="4"/>
  <c r="N21" i="4"/>
  <c r="M21" i="4"/>
  <c r="L21" i="4"/>
  <c r="K21" i="4"/>
  <c r="Q20" i="4"/>
  <c r="P20" i="4"/>
  <c r="O20" i="4"/>
  <c r="N20" i="4"/>
  <c r="M20" i="4"/>
  <c r="L20" i="4"/>
  <c r="K20" i="4"/>
  <c r="Q19" i="4"/>
  <c r="P19" i="4"/>
  <c r="O19" i="4"/>
  <c r="N19" i="4"/>
  <c r="M19" i="4"/>
  <c r="L19" i="4"/>
  <c r="K19" i="4"/>
  <c r="Q18" i="4"/>
  <c r="P18" i="4"/>
  <c r="O18" i="4"/>
  <c r="N18" i="4"/>
  <c r="M18" i="4"/>
  <c r="L18" i="4"/>
  <c r="K18" i="4"/>
  <c r="Q17" i="4"/>
  <c r="P17" i="4"/>
  <c r="O17" i="4"/>
  <c r="N17" i="4"/>
  <c r="M17" i="4"/>
  <c r="L17" i="4"/>
  <c r="K17" i="4"/>
  <c r="Q16" i="4"/>
  <c r="P16" i="4"/>
  <c r="O16" i="4"/>
  <c r="N16" i="4"/>
  <c r="M16" i="4"/>
  <c r="L16" i="4"/>
  <c r="K16" i="4"/>
  <c r="Q15" i="4"/>
  <c r="P15" i="4"/>
  <c r="O15" i="4"/>
  <c r="N15" i="4"/>
  <c r="M15" i="4"/>
  <c r="L15" i="4"/>
  <c r="K15" i="4"/>
  <c r="Q14" i="4"/>
  <c r="P14" i="4"/>
  <c r="O14" i="4"/>
  <c r="N14" i="4"/>
  <c r="M14" i="4"/>
  <c r="L14" i="4"/>
  <c r="K14" i="4"/>
  <c r="Q13" i="4"/>
  <c r="P13" i="4"/>
  <c r="O13" i="4"/>
  <c r="N13" i="4"/>
  <c r="M13" i="4"/>
  <c r="L13" i="4"/>
  <c r="K13" i="4"/>
  <c r="Q12" i="4"/>
  <c r="P12" i="4"/>
  <c r="O12" i="4"/>
  <c r="N12" i="4"/>
  <c r="M12" i="4"/>
  <c r="L12" i="4"/>
  <c r="K12" i="4"/>
  <c r="Q11" i="4"/>
  <c r="P11" i="4"/>
  <c r="O11" i="4"/>
  <c r="N11" i="4"/>
  <c r="M11" i="4"/>
  <c r="L11" i="4"/>
  <c r="K11" i="4"/>
  <c r="Q10" i="4"/>
  <c r="P10" i="4"/>
  <c r="O10" i="4"/>
  <c r="N10" i="4"/>
  <c r="M10" i="4"/>
  <c r="L10" i="4"/>
  <c r="K10" i="4"/>
  <c r="Q8" i="4"/>
  <c r="P8" i="4"/>
  <c r="O8" i="4"/>
  <c r="N8" i="4"/>
  <c r="M8" i="4"/>
  <c r="L8" i="4"/>
  <c r="K8" i="4"/>
  <c r="Q7" i="4"/>
  <c r="P7" i="4"/>
  <c r="O7" i="4"/>
  <c r="N7" i="4"/>
  <c r="M7" i="4"/>
  <c r="L7" i="4"/>
  <c r="K7" i="4"/>
  <c r="J25" i="2"/>
  <c r="I25" i="2"/>
  <c r="H25" i="2"/>
  <c r="G25" i="2"/>
  <c r="F25" i="2"/>
  <c r="E25" i="2"/>
  <c r="D25" i="2"/>
  <c r="C25" i="2"/>
  <c r="Q25" i="2" s="1"/>
  <c r="J24" i="2"/>
  <c r="I24" i="2"/>
  <c r="H24" i="2"/>
  <c r="G24" i="2"/>
  <c r="F24" i="2"/>
  <c r="E24" i="2"/>
  <c r="D24" i="2"/>
  <c r="C24" i="2"/>
  <c r="P24" i="2" s="1"/>
  <c r="J23" i="2"/>
  <c r="I23" i="2"/>
  <c r="H23" i="2"/>
  <c r="G23" i="2"/>
  <c r="F23" i="2"/>
  <c r="E23" i="2"/>
  <c r="D23" i="2"/>
  <c r="C23" i="2"/>
  <c r="Q21" i="2"/>
  <c r="P21" i="2"/>
  <c r="O21" i="2"/>
  <c r="N21" i="2"/>
  <c r="M21" i="2"/>
  <c r="L21" i="2"/>
  <c r="K21" i="2"/>
  <c r="Q20" i="2"/>
  <c r="P20" i="2"/>
  <c r="O20" i="2"/>
  <c r="N20" i="2"/>
  <c r="M20" i="2"/>
  <c r="L20" i="2"/>
  <c r="K20" i="2"/>
  <c r="Q19" i="2"/>
  <c r="P19" i="2"/>
  <c r="O19" i="2"/>
  <c r="N19" i="2"/>
  <c r="M19" i="2"/>
  <c r="L19" i="2"/>
  <c r="K19" i="2"/>
  <c r="Q18" i="2"/>
  <c r="P18" i="2"/>
  <c r="O18" i="2"/>
  <c r="N18" i="2"/>
  <c r="M18" i="2"/>
  <c r="L18" i="2"/>
  <c r="K18" i="2"/>
  <c r="Q17" i="2"/>
  <c r="P17" i="2"/>
  <c r="O17" i="2"/>
  <c r="N17" i="2"/>
  <c r="M17" i="2"/>
  <c r="L17" i="2"/>
  <c r="K17" i="2"/>
  <c r="Q16" i="2"/>
  <c r="P16" i="2"/>
  <c r="O16" i="2"/>
  <c r="N16" i="2"/>
  <c r="M16" i="2"/>
  <c r="L16" i="2"/>
  <c r="K16" i="2"/>
  <c r="Q15" i="2"/>
  <c r="P15" i="2"/>
  <c r="O15" i="2"/>
  <c r="N15" i="2"/>
  <c r="M15" i="2"/>
  <c r="L15" i="2"/>
  <c r="K15" i="2"/>
  <c r="Q14" i="2"/>
  <c r="P14" i="2"/>
  <c r="O14" i="2"/>
  <c r="N14" i="2"/>
  <c r="M14" i="2"/>
  <c r="L14" i="2"/>
  <c r="K14" i="2"/>
  <c r="Q13" i="2"/>
  <c r="P13" i="2"/>
  <c r="O13" i="2"/>
  <c r="N13" i="2"/>
  <c r="M13" i="2"/>
  <c r="L13" i="2"/>
  <c r="K13" i="2"/>
  <c r="Q12" i="2"/>
  <c r="P12" i="2"/>
  <c r="O12" i="2"/>
  <c r="N12" i="2"/>
  <c r="M12" i="2"/>
  <c r="L12" i="2"/>
  <c r="K12" i="2"/>
  <c r="Q11" i="2"/>
  <c r="P11" i="2"/>
  <c r="O11" i="2"/>
  <c r="N11" i="2"/>
  <c r="M11" i="2"/>
  <c r="L11" i="2"/>
  <c r="K11" i="2"/>
  <c r="Q10" i="2"/>
  <c r="P10" i="2"/>
  <c r="O10" i="2"/>
  <c r="N10" i="2"/>
  <c r="M10" i="2"/>
  <c r="L10" i="2"/>
  <c r="K10" i="2"/>
  <c r="Q8" i="2"/>
  <c r="P8" i="2"/>
  <c r="O8" i="2"/>
  <c r="N8" i="2"/>
  <c r="M8" i="2"/>
  <c r="L8" i="2"/>
  <c r="K8" i="2"/>
  <c r="Q7" i="2"/>
  <c r="P7" i="2"/>
  <c r="O7" i="2"/>
  <c r="N7" i="2"/>
  <c r="M7" i="2"/>
  <c r="L7" i="2"/>
  <c r="K7" i="2"/>
  <c r="K25" i="5" l="1"/>
  <c r="O25" i="5"/>
  <c r="K24" i="5"/>
  <c r="O24" i="5"/>
  <c r="L25" i="5"/>
  <c r="P25" i="5"/>
  <c r="K23" i="5"/>
  <c r="L24" i="5"/>
  <c r="M25" i="5"/>
  <c r="M23" i="4"/>
  <c r="Q23" i="4"/>
  <c r="N24" i="4"/>
  <c r="K25" i="4"/>
  <c r="O25" i="4"/>
  <c r="N23" i="4"/>
  <c r="K24" i="4"/>
  <c r="O24" i="4"/>
  <c r="L25" i="4"/>
  <c r="P25" i="4"/>
  <c r="K23" i="4"/>
  <c r="L24" i="4"/>
  <c r="M25" i="4"/>
  <c r="O23" i="2"/>
  <c r="M23" i="2"/>
  <c r="N25" i="2"/>
  <c r="L23" i="2"/>
  <c r="P23" i="2"/>
  <c r="Q23" i="2"/>
  <c r="N24" i="2"/>
  <c r="M24" i="2"/>
  <c r="Q24" i="2"/>
  <c r="O25" i="2"/>
  <c r="N23" i="2"/>
  <c r="K24" i="2"/>
  <c r="O24" i="2"/>
  <c r="L25" i="2"/>
  <c r="P25" i="2"/>
  <c r="K25" i="2"/>
  <c r="K23" i="2"/>
  <c r="L24" i="2"/>
  <c r="M25" i="2"/>
  <c r="J25" i="1"/>
  <c r="I25" i="1"/>
  <c r="H25" i="1"/>
  <c r="G25" i="1"/>
  <c r="F25" i="1"/>
  <c r="E25" i="1"/>
  <c r="D25" i="1"/>
  <c r="J24" i="1"/>
  <c r="I24" i="1"/>
  <c r="H24" i="1"/>
  <c r="G24" i="1"/>
  <c r="F24" i="1"/>
  <c r="E24" i="1"/>
  <c r="D24" i="1"/>
  <c r="J23" i="1"/>
  <c r="I23" i="1"/>
  <c r="H23" i="1"/>
  <c r="G23" i="1"/>
  <c r="F23" i="1"/>
  <c r="E23" i="1"/>
  <c r="D23" i="1"/>
  <c r="C21" i="1"/>
  <c r="C20" i="1"/>
  <c r="Q20" i="1" s="1"/>
  <c r="C19" i="1"/>
  <c r="Q19" i="1" s="1"/>
  <c r="C18" i="1"/>
  <c r="Q18" i="1" s="1"/>
  <c r="C17" i="1"/>
  <c r="Q17" i="1" s="1"/>
  <c r="C16" i="1"/>
  <c r="Q16" i="1" s="1"/>
  <c r="C15" i="1"/>
  <c r="Q15" i="1" s="1"/>
  <c r="C14" i="1"/>
  <c r="Q14" i="1" s="1"/>
  <c r="C13" i="1"/>
  <c r="Q13" i="1" s="1"/>
  <c r="C12" i="1"/>
  <c r="Q12" i="1" s="1"/>
  <c r="C11" i="1"/>
  <c r="Q11" i="1" s="1"/>
  <c r="C10" i="1"/>
  <c r="Q10" i="1" s="1"/>
  <c r="C8" i="1"/>
  <c r="Q8" i="1" s="1"/>
  <c r="C7" i="1"/>
  <c r="Q7" i="1" s="1"/>
  <c r="C24" i="1" l="1"/>
  <c r="O24" i="1" s="1"/>
  <c r="K24" i="1"/>
  <c r="Q24" i="1"/>
  <c r="L24" i="1"/>
  <c r="N24" i="1"/>
  <c r="M24" i="1"/>
  <c r="P24" i="1"/>
  <c r="N7" i="1"/>
  <c r="N13" i="1"/>
  <c r="N14" i="1"/>
  <c r="N17" i="1"/>
  <c r="N18" i="1"/>
  <c r="N19" i="1"/>
  <c r="N21" i="1"/>
  <c r="O7" i="1"/>
  <c r="O8" i="1"/>
  <c r="O10" i="1"/>
  <c r="O11" i="1"/>
  <c r="O12" i="1"/>
  <c r="O13" i="1"/>
  <c r="O14" i="1"/>
  <c r="O15" i="1"/>
  <c r="K17" i="1"/>
  <c r="O17" i="1"/>
  <c r="O18" i="1"/>
  <c r="K19" i="1"/>
  <c r="K20" i="1"/>
  <c r="K21" i="1"/>
  <c r="L7" i="1"/>
  <c r="P7" i="1"/>
  <c r="L8" i="1"/>
  <c r="P8" i="1"/>
  <c r="L10" i="1"/>
  <c r="P10" i="1"/>
  <c r="L11" i="1"/>
  <c r="P11" i="1"/>
  <c r="L12" i="1"/>
  <c r="P12" i="1"/>
  <c r="L13" i="1"/>
  <c r="P13" i="1"/>
  <c r="L14" i="1"/>
  <c r="P14" i="1"/>
  <c r="L15" i="1"/>
  <c r="P15" i="1"/>
  <c r="L16" i="1"/>
  <c r="P16" i="1"/>
  <c r="L17" i="1"/>
  <c r="P17" i="1"/>
  <c r="L18" i="1"/>
  <c r="P18" i="1"/>
  <c r="L19" i="1"/>
  <c r="P19" i="1"/>
  <c r="L20" i="1"/>
  <c r="P20" i="1"/>
  <c r="L21" i="1"/>
  <c r="P21" i="1"/>
  <c r="C25" i="1"/>
  <c r="N8" i="1"/>
  <c r="N10" i="1"/>
  <c r="N11" i="1"/>
  <c r="N12" i="1"/>
  <c r="N15" i="1"/>
  <c r="N16" i="1"/>
  <c r="N20" i="1"/>
  <c r="C23" i="1"/>
  <c r="K7" i="1"/>
  <c r="K8" i="1"/>
  <c r="K10" i="1"/>
  <c r="K11" i="1"/>
  <c r="K12" i="1"/>
  <c r="K13" i="1"/>
  <c r="K14" i="1"/>
  <c r="K15" i="1"/>
  <c r="K16" i="1"/>
  <c r="O16" i="1"/>
  <c r="K18" i="1"/>
  <c r="O19" i="1"/>
  <c r="O20" i="1"/>
  <c r="O21" i="1"/>
  <c r="M7" i="1"/>
  <c r="M8" i="1"/>
  <c r="M10" i="1"/>
  <c r="M11" i="1"/>
  <c r="M12" i="1"/>
  <c r="M13" i="1"/>
  <c r="M14" i="1"/>
  <c r="M15" i="1"/>
  <c r="M16" i="1"/>
  <c r="M17" i="1"/>
  <c r="M18" i="1"/>
  <c r="M19" i="1"/>
  <c r="M20" i="1"/>
  <c r="M21" i="1"/>
  <c r="Q21" i="1"/>
  <c r="N23" i="1" l="1"/>
  <c r="P23" i="1"/>
  <c r="L23" i="1"/>
  <c r="K23" i="1"/>
  <c r="Q23" i="1"/>
  <c r="M23" i="1"/>
  <c r="O23" i="1"/>
  <c r="P25" i="1"/>
  <c r="L25" i="1"/>
  <c r="M25" i="1"/>
  <c r="O25" i="1"/>
  <c r="K25" i="1"/>
  <c r="N25" i="1"/>
  <c r="Q25" i="1"/>
</calcChain>
</file>

<file path=xl/sharedStrings.xml><?xml version="1.0" encoding="utf-8"?>
<sst xmlns="http://schemas.openxmlformats.org/spreadsheetml/2006/main" count="339" uniqueCount="49">
  <si>
    <t>Tab83h_i34h_lm20: Horte nach Öffnungszeiten in den Bundesländern am 01.03.2019 (Anzahl; Anteil in %)</t>
  </si>
  <si>
    <t>Bundesland</t>
  </si>
  <si>
    <t>Insgesamt</t>
  </si>
  <si>
    <t>Davon</t>
  </si>
  <si>
    <t>Beginn der Öffnungszeit</t>
  </si>
  <si>
    <t>Ende der Öffnungszeit</t>
  </si>
  <si>
    <t>Beginn nach 7:30 und Ende vor 16:30 Uhr</t>
  </si>
  <si>
    <t>vor 7:00 Uhr</t>
  </si>
  <si>
    <t>7:00 bis 7:30 Uhr</t>
  </si>
  <si>
    <t>später als 7:30 Uhr</t>
  </si>
  <si>
    <t>vor 16:30 Uhr</t>
  </si>
  <si>
    <t>16:30 bis 18:00 Uhr</t>
  </si>
  <si>
    <t>später als 18:00 Uhr</t>
  </si>
  <si>
    <t>Anzahl</t>
  </si>
  <si>
    <t>In %</t>
  </si>
  <si>
    <t>Baden-Württemberg</t>
  </si>
  <si>
    <t>Bayern</t>
  </si>
  <si>
    <t>Berlin</t>
  </si>
  <si>
    <t>-</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</si>
  <si>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</si>
  <si>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</si>
  <si>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</si>
  <si>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</si>
  <si>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</si>
  <si>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</si>
  <si>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</si>
  <si>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</si>
  <si>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</si>
  <si>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</si>
  <si>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</si>
  <si>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</si>
  <si>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</si>
  <si>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</si>
  <si>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</si>
  <si>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</si>
  <si>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 trifft nicht zu</t>
  </si>
  <si>
    <t>Quelle: FDZ der Statistischen Ämter des Bundes und der Länder, Kinder und tätige Personen in Tageseinrichtungen und in öffentlich geförderter Kindertagespflege, 2019; berechnet vom LG Empirische Bildungsforschung der FernUniversität in Hagen, 2020.</t>
  </si>
  <si>
    <t>Tab83h_i34h_lm21: Horte nach Öffnungszeiten in den Bundesländern am 01.03.2020 (Anzahl; Anteil in %)</t>
  </si>
  <si>
    <t>Quelle: FDZ der Statistischen Ämter des Bundes und der Länder, Kinder und tätige Personen in Tageseinrichtungen und in öffentlich geförderter Kindertagespflege, 2020; berechnet vom LG Empirische Bildungsforschung der FernUniversität in Hagen, 2021.</t>
  </si>
  <si>
    <t>Inhaltsverzeichnis</t>
  </si>
  <si>
    <t>Datenjahr</t>
  </si>
  <si>
    <t>Link</t>
  </si>
  <si>
    <t>Horte nach Öffnungszeiten</t>
  </si>
  <si>
    <t>Tab83h_i34h_lm22: Horte nach Öffnungszeiten in den Bundesländern am 01.03.2021* (Anzahl; Anteil in %)</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</si>
  <si>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</si>
  <si>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Kinder und tätige Personen in Tageseinrichtungen und in öffentlich geförderter Kindertagespflege, 2021; berechnet vom LG Empirische Bildungsforschung der FernUniversität in Hagen, 2022.</t>
  </si>
  <si>
    <t>Tab83h_i34h_lm23: Horte nach Öffnungszeiten in den Bundesländern am 01.03.2022 (Anzahl; Anteil in %)</t>
  </si>
  <si>
    <t>Quelle: FDZ der Statistischen Ämter des Bundes und der Länder, Kinder und tätige Personen in Tageseinrichtungen und in öffentlich geförderter Kindertagespflege, 2022; berechnet vom LG Empirische Bildungsforschung der FernUniversität in Hagen, 2023.</t>
  </si>
  <si>
    <t>Tab83h_i34h_lm24: Horte nach Öffnungszeiten in den Bundesländern am 01.03.2023 (Anzahl; Anteil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</si>
</sst>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font>
      <sz val="11"/>
      <color theme="1"/>
      <name val="Calibri"/>
      <family val="2"/>
      <scheme val="minor"/>
    </font>
    <font>
      <b/>
      <sz val="12"/>
      <color rgb="FFC00000"/>
      <name val="Calibri"/>
      <family val="2"/>
      <scheme val="minor"/>
    </font>
    <font>
      <sz val="10"/>
      <name val="Arial"/>
      <family val="2"/>
    </font>
    <font>
      <b/>
      <sz val="11"/>
      <name val="Calibri"/>
      <family val="2"/>
      <scheme val="minor"/>
    </font>
    <font>
      <i/>
      <sz val="11"/>
      <name val="Calibri"/>
      <family val="2"/>
      <scheme val="minor"/>
    </font>
    <font>
      <sz val="11"/>
      <name val="Calibri"/>
      <family val="2"/>
      <scheme val="minor"/>
    </font>
    <font>
      <sz val="10"/>
      <color indexed="8"/>
      <name val="Arial"/>
      <family val="2"/>
    </font>
    <font>
      <sz val="11"/>
      <color indexed="8"/>
      <name val="Calibri"/>
      <family val="2"/>
    </font>
    <font>
      <u/>
      <sz val="11"/>
      <color theme="1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sz val="12"/>
      <color theme="1"/>
      <name val="Calibri"/>
      <family val="2"/>
      <scheme val="minor"/>
    </font>
    <font>
      <sz val="12"/>
      <color theme="10"/>
      <name val="Calibri"/>
      <family val="2"/>
      <scheme val="minor"/>
    </font>
    <font>
      <u/>
      <sz val="12"/>
      <color theme="10"/>
      <name val="Calibri"/>
      <family val="2"/>
      <scheme val="minor"/>
    </font>
  </fonts>
  <fills count="8">
    <fill>
      <patternFill patternType="none"/>
    </fill>
    <fill>
      <patternFill patternType="gray125"/>
    </fill>
    <fill>
      <patternFill patternType="solid">
        <fgColor rgb="FFF2F2F2"/>
        <bgColor indexed="64"/>
      </patternFill>
    </fill>
    <fill>
      <patternFill patternType="solid">
        <fgColor theme="0" tint="-0.14999847407452621"/>
        <bgColor indexed="64"/>
      </patternFill>
    </fill>
    <fill>
      <patternFill patternType="solid">
        <fgColor rgb="FFDED9C4"/>
        <bgColor indexed="64"/>
      </patternFill>
    </fill>
    <fill>
      <patternFill patternType="solid">
        <fgColor rgb="FFDBEEF5"/>
        <bgColor indexed="64"/>
      </patternFill>
    </fill>
    <fill>
      <patternFill patternType="solid">
        <fgColor rgb="FFEEE7CF"/>
        <bgColor indexed="64"/>
      </patternFill>
    </fill>
    <fill>
      <patternFill patternType="solid">
        <fgColor rgb="FFDAEEF3"/>
        <bgColor indexed="64"/>
      </patternFill>
    </fill>
  </fills>
  <borders count="16">
    <border>
      <left/>
      <right/>
      <top/>
      <bottom/>
      <diagonal/>
    </border>
    <border>
      <left style="thin">
        <color indexed="64"/>
      </left>
      <right style="thin">
        <color indexed="64"/>
      </right>
      <top style="thin">
        <color indexed="64"/>
      </top>
      <bottom/>
      <diagonal/>
    </border>
    <border>
      <left style="thin">
        <color auto="1"/>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style="thin">
        <color auto="1"/>
      </right>
      <top/>
      <bottom/>
      <diagonal/>
    </border>
    <border>
      <left style="thin">
        <color indexed="64"/>
      </left>
      <right/>
      <top/>
      <bottom/>
      <diagonal/>
    </border>
    <border>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2" fillId="0" borderId="0"/>
    <xf numFmtId="0" fontId="2" fillId="0" borderId="0"/>
    <xf numFmtId="0" fontId="6" fillId="0" borderId="0"/>
    <xf numFmtId="0" fontId="8" fillId="0" borderId="0" applyNumberFormat="0" applyFill="0" applyBorder="0" applyAlignment="0" applyProtection="0"/>
    <xf numFmtId="0" fontId="16" fillId="0" borderId="0" applyNumberFormat="0" applyFill="0" applyBorder="0" applyAlignment="0" applyProtection="0"/>
  </cellStyleXfs>
  <cellXfs count="84">
    <xf numFmtId="0" fontId="0" fillId="0" borderId="0" xfId="0"/>
    <xf numFmtId="0" fontId="3" fillId="2" borderId="5"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5" fillId="0" borderId="2" xfId="1" applyFont="1" applyBorder="1" applyAlignment="1">
      <alignment vertical="center"/>
    </xf>
    <xf numFmtId="3" fontId="5" fillId="0" borderId="1" xfId="2" applyNumberFormat="1" applyFont="1" applyBorder="1" applyAlignment="1">
      <alignment horizontal="right" vertical="center" indent="3"/>
    </xf>
    <xf numFmtId="3" fontId="7" fillId="0" borderId="2" xfId="3" applyNumberFormat="1" applyFont="1" applyBorder="1" applyAlignment="1">
      <alignment horizontal="right" vertical="center" wrapText="1" indent="3"/>
    </xf>
    <xf numFmtId="3" fontId="7" fillId="0" borderId="1" xfId="3" applyNumberFormat="1" applyFont="1" applyBorder="1" applyAlignment="1">
      <alignment horizontal="right" vertical="center" wrapText="1" indent="3"/>
    </xf>
    <xf numFmtId="3" fontId="7" fillId="0" borderId="4" xfId="3" applyNumberFormat="1" applyFont="1" applyBorder="1" applyAlignment="1">
      <alignment horizontal="right" vertical="center" wrapText="1" indent="3"/>
    </xf>
    <xf numFmtId="164" fontId="5" fillId="0" borderId="4" xfId="1" applyNumberFormat="1" applyFont="1" applyBorder="1" applyAlignment="1">
      <alignment horizontal="right" vertical="center" indent="4"/>
    </xf>
    <xf numFmtId="0" fontId="5" fillId="5" borderId="6" xfId="1" applyFont="1" applyFill="1" applyBorder="1" applyAlignment="1">
      <alignment vertical="center"/>
    </xf>
    <xf numFmtId="3" fontId="5" fillId="5" borderId="5" xfId="2" applyNumberFormat="1" applyFont="1" applyFill="1" applyBorder="1" applyAlignment="1">
      <alignment horizontal="right" vertical="center" indent="3"/>
    </xf>
    <xf numFmtId="3" fontId="7" fillId="5" borderId="5" xfId="3" applyNumberFormat="1" applyFont="1" applyFill="1" applyBorder="1" applyAlignment="1">
      <alignment horizontal="right" vertical="center" wrapText="1" indent="3"/>
    </xf>
    <xf numFmtId="3" fontId="7" fillId="5" borderId="6" xfId="3" applyNumberFormat="1" applyFont="1" applyFill="1" applyBorder="1" applyAlignment="1">
      <alignment horizontal="right" vertical="center" wrapText="1" indent="3"/>
    </xf>
    <xf numFmtId="3" fontId="7" fillId="5" borderId="7" xfId="3" applyNumberFormat="1" applyFont="1" applyFill="1" applyBorder="1" applyAlignment="1">
      <alignment horizontal="right" vertical="center" wrapText="1" indent="3"/>
    </xf>
    <xf numFmtId="164" fontId="5" fillId="5" borderId="7" xfId="1" applyNumberFormat="1" applyFont="1" applyFill="1" applyBorder="1" applyAlignment="1">
      <alignment horizontal="right" vertical="center" indent="4"/>
    </xf>
    <xf numFmtId="0" fontId="5" fillId="0" borderId="6" xfId="1" applyFont="1" applyBorder="1" applyAlignment="1">
      <alignment vertical="center"/>
    </xf>
    <xf numFmtId="3" fontId="5" fillId="0" borderId="5" xfId="2" applyNumberFormat="1" applyFont="1" applyBorder="1" applyAlignment="1">
      <alignment horizontal="right" vertical="center" indent="3"/>
    </xf>
    <xf numFmtId="3" fontId="7" fillId="0" borderId="5" xfId="3" applyNumberFormat="1" applyFont="1" applyBorder="1" applyAlignment="1">
      <alignment horizontal="right" vertical="center" wrapText="1" indent="3"/>
    </xf>
    <xf numFmtId="3" fontId="7" fillId="0" borderId="6" xfId="3" applyNumberFormat="1" applyFont="1" applyBorder="1" applyAlignment="1">
      <alignment horizontal="right" vertical="center" wrapText="1" indent="3"/>
    </xf>
    <xf numFmtId="3" fontId="7" fillId="0" borderId="7" xfId="3" applyNumberFormat="1" applyFont="1" applyBorder="1" applyAlignment="1">
      <alignment horizontal="right" vertical="center" wrapText="1" indent="3"/>
    </xf>
    <xf numFmtId="164" fontId="5" fillId="0" borderId="7" xfId="1" applyNumberFormat="1" applyFont="1" applyBorder="1" applyAlignment="1">
      <alignment horizontal="right" vertical="center" indent="4"/>
    </xf>
    <xf numFmtId="0" fontId="5" fillId="5" borderId="12" xfId="1" applyFont="1" applyFill="1" applyBorder="1" applyAlignment="1">
      <alignment vertical="center"/>
    </xf>
    <xf numFmtId="3" fontId="5" fillId="5" borderId="8" xfId="2" applyNumberFormat="1" applyFont="1" applyFill="1" applyBorder="1" applyAlignment="1">
      <alignment horizontal="right" vertical="center" indent="3"/>
    </xf>
    <xf numFmtId="3" fontId="7" fillId="5" borderId="12" xfId="3" applyNumberFormat="1" applyFont="1" applyFill="1" applyBorder="1" applyAlignment="1">
      <alignment horizontal="right" vertical="center" wrapText="1" indent="3"/>
    </xf>
    <xf numFmtId="3" fontId="7" fillId="5" borderId="8" xfId="3" applyNumberFormat="1" applyFont="1" applyFill="1" applyBorder="1" applyAlignment="1">
      <alignment horizontal="right" vertical="center" wrapText="1" indent="3"/>
    </xf>
    <xf numFmtId="3" fontId="7" fillId="5" borderId="13" xfId="3" applyNumberFormat="1" applyFont="1" applyFill="1" applyBorder="1" applyAlignment="1">
      <alignment horizontal="right" vertical="center" wrapText="1" indent="3"/>
    </xf>
    <xf numFmtId="164" fontId="5" fillId="5" borderId="13" xfId="1" applyNumberFormat="1" applyFont="1" applyFill="1" applyBorder="1" applyAlignment="1">
      <alignment horizontal="right" vertical="center" indent="4"/>
    </xf>
    <xf numFmtId="0" fontId="5" fillId="4" borderId="6" xfId="1" applyFont="1" applyFill="1" applyBorder="1" applyAlignment="1">
      <alignment vertical="center"/>
    </xf>
    <xf numFmtId="3" fontId="5" fillId="4" borderId="6" xfId="2" applyNumberFormat="1" applyFont="1" applyFill="1" applyBorder="1" applyAlignment="1">
      <alignment horizontal="right" vertical="center" indent="3"/>
    </xf>
    <xf numFmtId="164" fontId="5" fillId="4" borderId="2" xfId="1" applyNumberFormat="1" applyFont="1" applyFill="1" applyBorder="1" applyAlignment="1">
      <alignment horizontal="right" vertical="center" indent="4"/>
    </xf>
    <xf numFmtId="164" fontId="5" fillId="4" borderId="1" xfId="1" applyNumberFormat="1" applyFont="1" applyFill="1" applyBorder="1" applyAlignment="1">
      <alignment horizontal="right" vertical="center" indent="4"/>
    </xf>
    <xf numFmtId="164" fontId="5" fillId="4" borderId="4" xfId="1" applyNumberFormat="1" applyFont="1" applyFill="1" applyBorder="1" applyAlignment="1">
      <alignment horizontal="right" vertical="center" indent="4"/>
    </xf>
    <xf numFmtId="3" fontId="5" fillId="0" borderId="6" xfId="2" applyNumberFormat="1" applyFont="1" applyBorder="1" applyAlignment="1">
      <alignment horizontal="right" vertical="center" indent="3"/>
    </xf>
    <xf numFmtId="164" fontId="5" fillId="0" borderId="6" xfId="1" applyNumberFormat="1" applyFont="1" applyBorder="1" applyAlignment="1">
      <alignment horizontal="right" vertical="center" indent="4"/>
    </xf>
    <xf numFmtId="164" fontId="5" fillId="0" borderId="5" xfId="1" applyNumberFormat="1" applyFont="1" applyBorder="1" applyAlignment="1">
      <alignment horizontal="right" vertical="center" indent="4"/>
    </xf>
    <xf numFmtId="0" fontId="5" fillId="4" borderId="12" xfId="1" applyFont="1" applyFill="1" applyBorder="1" applyAlignment="1">
      <alignment vertical="center"/>
    </xf>
    <xf numFmtId="3" fontId="5" fillId="4" borderId="12" xfId="2" applyNumberFormat="1" applyFont="1" applyFill="1" applyBorder="1" applyAlignment="1">
      <alignment horizontal="right" vertical="center" indent="3"/>
    </xf>
    <xf numFmtId="164" fontId="5" fillId="4" borderId="12" xfId="1" applyNumberFormat="1" applyFont="1" applyFill="1" applyBorder="1" applyAlignment="1">
      <alignment horizontal="right" vertical="center" indent="4"/>
    </xf>
    <xf numFmtId="164" fontId="5" fillId="4" borderId="8" xfId="1" applyNumberFormat="1" applyFont="1" applyFill="1" applyBorder="1" applyAlignment="1">
      <alignment horizontal="right" vertical="center" indent="4"/>
    </xf>
    <xf numFmtId="164" fontId="5" fillId="4" borderId="13" xfId="1" applyNumberFormat="1" applyFont="1" applyFill="1" applyBorder="1" applyAlignment="1">
      <alignment horizontal="right" vertical="center" indent="4"/>
    </xf>
    <xf numFmtId="0" fontId="0" fillId="6" borderId="0" xfId="0" applyFill="1"/>
    <xf numFmtId="3" fontId="0" fillId="0" borderId="0" xfId="0" applyNumberFormat="1"/>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5" fillId="0" borderId="12" xfId="4" applyFont="1" applyBorder="1" applyAlignment="1">
      <alignment horizontal="left" vertical="center" wrapText="1" indent="1"/>
    </xf>
    <xf numFmtId="0" fontId="15" fillId="0" borderId="15" xfId="4" applyFont="1" applyBorder="1" applyAlignment="1">
      <alignment horizontal="left" vertical="center" wrapText="1" indent="1"/>
    </xf>
    <xf numFmtId="0" fontId="15" fillId="0" borderId="13" xfId="4" applyFont="1" applyBorder="1" applyAlignment="1">
      <alignment horizontal="left" vertical="center" wrapText="1" indent="1"/>
    </xf>
    <xf numFmtId="0" fontId="16" fillId="6" borderId="0" xfId="5" applyFill="1" applyBorder="1" applyAlignment="1">
      <alignment horizontal="left" wrapText="1"/>
    </xf>
    <xf numFmtId="0" fontId="9" fillId="6" borderId="0" xfId="0" applyFont="1" applyFill="1" applyAlignment="1">
      <alignment horizontal="center" vertical="top"/>
    </xf>
    <xf numFmtId="0" fontId="10" fillId="6" borderId="0" xfId="0" applyFont="1" applyFill="1" applyAlignment="1">
      <alignment horizontal="center" vertical="top"/>
    </xf>
    <xf numFmtId="0" fontId="11" fillId="0" borderId="0" xfId="0" applyFont="1" applyAlignment="1">
      <alignment horizontal="center" vertical="center"/>
    </xf>
    <xf numFmtId="0" fontId="12" fillId="0" borderId="0" xfId="0" applyFont="1" applyAlignment="1">
      <alignment horizontal="center" vertical="center"/>
    </xf>
    <xf numFmtId="0" fontId="13" fillId="4" borderId="14" xfId="0" applyFont="1" applyFill="1" applyBorder="1" applyAlignment="1">
      <alignment horizontal="center" vertical="center"/>
    </xf>
    <xf numFmtId="0" fontId="13" fillId="4" borderId="1" xfId="0" applyFont="1" applyFill="1" applyBorder="1" applyAlignment="1">
      <alignment horizontal="center" vertical="center"/>
    </xf>
    <xf numFmtId="0" fontId="14" fillId="7" borderId="6" xfId="0" applyFont="1" applyFill="1" applyBorder="1" applyAlignment="1">
      <alignment horizontal="center" vertical="center"/>
    </xf>
    <xf numFmtId="0" fontId="14" fillId="7" borderId="7" xfId="0" applyFont="1" applyFill="1" applyBorder="1" applyAlignment="1">
      <alignment horizontal="center" vertical="center"/>
    </xf>
    <xf numFmtId="0" fontId="15" fillId="7" borderId="6" xfId="4" applyFont="1" applyFill="1" applyBorder="1" applyAlignment="1">
      <alignment horizontal="left" vertical="center" wrapText="1" indent="1"/>
    </xf>
    <xf numFmtId="0" fontId="15" fillId="7" borderId="0" xfId="4" applyFont="1" applyFill="1" applyBorder="1" applyAlignment="1">
      <alignment horizontal="left" vertical="center" wrapText="1" indent="1"/>
    </xf>
    <xf numFmtId="0" fontId="15" fillId="7" borderId="7" xfId="4" applyFont="1" applyFill="1" applyBorder="1" applyAlignment="1">
      <alignment horizontal="left" vertical="center" wrapText="1" inden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5" fillId="0" borderId="0" xfId="4" applyFont="1" applyBorder="1" applyAlignment="1">
      <alignment horizontal="left" vertical="center" wrapText="1" indent="1"/>
    </xf>
    <xf numFmtId="0" fontId="15" fillId="0" borderId="7" xfId="4" applyFont="1" applyBorder="1" applyAlignment="1">
      <alignment horizontal="left" vertical="center" wrapText="1" indent="1"/>
    </xf>
    <xf numFmtId="14" fontId="3" fillId="2" borderId="5" xfId="1" applyNumberFormat="1" applyFont="1" applyFill="1" applyBorder="1" applyAlignment="1">
      <alignment horizontal="center" vertical="center"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5" fillId="0" borderId="3" xfId="1" applyFont="1" applyBorder="1" applyAlignment="1">
      <alignment horizontal="left" wrapText="1"/>
    </xf>
    <xf numFmtId="0" fontId="0" fillId="0" borderId="0" xfId="0" applyAlignment="1">
      <alignment horizontal="left" wrapText="1"/>
    </xf>
    <xf numFmtId="0" fontId="1" fillId="0" borderId="0" xfId="0" applyFont="1" applyAlignment="1">
      <alignment horizontal="left" vertical="center" wrapText="1"/>
    </xf>
    <xf numFmtId="0" fontId="3" fillId="2" borderId="1"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14" fontId="3" fillId="3" borderId="6" xfId="1" applyNumberFormat="1" applyFont="1" applyFill="1" applyBorder="1" applyAlignment="1">
      <alignment horizontal="center" vertical="center" wrapText="1"/>
    </xf>
    <xf numFmtId="14" fontId="3" fillId="3" borderId="0" xfId="1" applyNumberFormat="1" applyFont="1" applyFill="1" applyAlignment="1">
      <alignment horizontal="center" vertical="center" wrapText="1"/>
    </xf>
    <xf numFmtId="14" fontId="3" fillId="3" borderId="7" xfId="1" applyNumberFormat="1" applyFont="1" applyFill="1" applyBorder="1" applyAlignment="1">
      <alignment horizontal="center" vertical="center" wrapText="1"/>
    </xf>
    <xf numFmtId="0" fontId="5" fillId="0" borderId="0" xfId="1" applyFont="1" applyAlignment="1">
      <alignment horizontal="left" vertical="center" wrapText="1"/>
    </xf>
    <xf numFmtId="0" fontId="15" fillId="0" borderId="3" xfId="4" applyFont="1" applyBorder="1" applyAlignment="1">
      <alignment horizontal="left" vertical="center" wrapText="1" indent="1"/>
    </xf>
    <xf numFmtId="0" fontId="14" fillId="0" borderId="2" xfId="0" applyFont="1" applyBorder="1" applyAlignment="1">
      <alignment horizontal="center" vertical="center"/>
    </xf>
    <xf numFmtId="0" fontId="15" fillId="0" borderId="4" xfId="4" applyFont="1" applyBorder="1" applyAlignment="1">
      <alignment horizontal="left" vertical="center" wrapText="1" indent="1"/>
    </xf>
    <xf numFmtId="0" fontId="14" fillId="0" borderId="4" xfId="0" applyFont="1" applyBorder="1" applyAlignment="1">
      <alignment horizontal="center" vertical="center"/>
    </xf>
  </cellXfs>
  <cellStyles count="6">
    <cellStyle name="Hyperlink" xfId="5" xr:uid="{65818729-B457-4B67-9612-049024FE45BE}"/>
    <cellStyle name="Link" xfId="4" builtinId="8"/>
    <cellStyle name="Standard" xfId="0" builtinId="0"/>
    <cellStyle name="Standard 10 2" xfId="2" xr:uid="{00000000-0005-0000-0000-000001000000}"/>
    <cellStyle name="Standard 2" xfId="1" xr:uid="{00000000-0005-0000-0000-000002000000}"/>
    <cellStyle name="Standard_Insgesam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FILE\dji\AKJ-Stat\Datenanalyse\Kita+Kindertagespflege\Bertelsmann%20L&#228;Mo\4.%20Phase\Auswertungen\Kinder%20mit%20Behinderung\Bayern_Statostik%20f&#252;r%20Krank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BILDUN~1\Kuehne\Bildungsberichterstattung\BBE2006\BBE-Dokumente\Endfassung%2021.04\AbbildungenExcel\Konsortium\050714_Sitzung_Konsortium\2-04_Bildungsstand_nach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Bildungsforschung\Kuehne\Bildungsbericht\Wiederholer\wiederholerAbbildung.xls"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H:\Projekte\2%20Laufende%20Projekte\Bertelsmannstiftung%202024\Daten_2024\Gesamtdatei\&#220;bergabeordner\LM24_BL_Gesamtdatei.xlsx" TargetMode="External"/><Relationship Id="rId1" Type="http://schemas.openxmlformats.org/officeDocument/2006/relationships/externalLinkPath" Target="/Projekte/2%20Laufende%20Projekte/Bertelsmannstiftung%202024/Daten_2024/Gesamtdatei/&#220;bergabeordner/LM24_BL_Gesamtdat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1"/>
      <sheetName val="TAB2"/>
      <sheetName val="TAB3"/>
      <sheetName val="TAB4"/>
      <sheetName val="TAB5"/>
      <sheetName val="TAB6"/>
      <sheetName val="TAB7"/>
      <sheetName val="TAB8"/>
      <sheetName val="TAB9"/>
      <sheetName val="TAB10"/>
      <sheetName val="TAB11_12"/>
      <sheetName val="Tab. 13"/>
      <sheetName val="Tab14"/>
      <sheetName val="Tab. 15 "/>
      <sheetName val="TAB16"/>
      <sheetName val="TAB17"/>
      <sheetName val="TAB18"/>
      <sheetName val="TAB 19"/>
      <sheetName val="TAB20"/>
      <sheetName val="TAB21"/>
      <sheetName val="TAB22 "/>
      <sheetName val="TAB23_26"/>
      <sheetName val="TAB27"/>
      <sheetName val="TAB28"/>
      <sheetName val="TAB29"/>
      <sheetName val="TAB30"/>
      <sheetName val="TAB31"/>
      <sheetName val="TAB32"/>
      <sheetName val="TAB3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v>0</v>
          </cell>
          <cell r="G3">
            <v>0</v>
          </cell>
          <cell r="H3">
            <v>0</v>
          </cell>
          <cell r="I3">
            <v>0</v>
          </cell>
          <cell r="J3">
            <v>0</v>
          </cell>
          <cell r="K3">
            <v>0</v>
          </cell>
          <cell r="L3">
            <v>0</v>
          </cell>
          <cell r="M3">
            <v>0</v>
          </cell>
          <cell r="N3">
            <v>0</v>
          </cell>
          <cell r="Q3">
            <v>0</v>
          </cell>
          <cell r="R3">
            <v>0</v>
          </cell>
          <cell r="S3">
            <v>0</v>
          </cell>
          <cell r="T3">
            <v>0</v>
          </cell>
          <cell r="U3">
            <v>0</v>
          </cell>
          <cell r="V3">
            <v>0</v>
          </cell>
          <cell r="W3">
            <v>0</v>
          </cell>
          <cell r="X3">
            <v>0</v>
          </cell>
          <cell r="Y3">
            <v>0</v>
          </cell>
          <cell r="Z3">
            <v>0</v>
          </cell>
          <cell r="AA3">
            <v>0</v>
          </cell>
          <cell r="AB3">
            <v>0</v>
          </cell>
        </row>
        <row r="4">
          <cell r="E4">
            <v>0</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v>0</v>
          </cell>
          <cell r="F5">
            <v>0</v>
          </cell>
          <cell r="G5">
            <v>0</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v>0</v>
          </cell>
          <cell r="F6">
            <v>0</v>
          </cell>
          <cell r="G6">
            <v>0</v>
          </cell>
          <cell r="H6" t="str">
            <v>/Haupt-</v>
          </cell>
          <cell r="I6">
            <v>0</v>
          </cell>
          <cell r="J6" t="str">
            <v>schule</v>
          </cell>
          <cell r="K6">
            <v>0</v>
          </cell>
          <cell r="L6">
            <v>0</v>
          </cell>
          <cell r="M6" t="str">
            <v>Angabe</v>
          </cell>
          <cell r="N6">
            <v>0</v>
          </cell>
          <cell r="Q6" t="str">
            <v>ausbil-</v>
          </cell>
          <cell r="R6">
            <v>0</v>
          </cell>
          <cell r="S6" t="str">
            <v>Mittlere</v>
          </cell>
          <cell r="T6" t="str">
            <v>fach-</v>
          </cell>
          <cell r="U6" t="str">
            <v>schulab-</v>
          </cell>
          <cell r="V6" t="str">
            <v>schule D</v>
          </cell>
          <cell r="W6" t="str">
            <v>tungsFH</v>
          </cell>
          <cell r="X6" t="str">
            <v>hoch-</v>
          </cell>
          <cell r="Y6" t="str">
            <v>sitäts-</v>
          </cell>
          <cell r="Z6" t="str">
            <v>tion</v>
          </cell>
          <cell r="AA6" t="str">
            <v>Angabe</v>
          </cell>
          <cell r="AB6">
            <v>0</v>
          </cell>
        </row>
        <row r="7">
          <cell r="E7">
            <v>0</v>
          </cell>
          <cell r="F7">
            <v>0</v>
          </cell>
          <cell r="G7">
            <v>0</v>
          </cell>
          <cell r="H7" t="str">
            <v>schule</v>
          </cell>
          <cell r="I7">
            <v>0</v>
          </cell>
          <cell r="J7">
            <v>0</v>
          </cell>
          <cell r="K7">
            <v>0</v>
          </cell>
          <cell r="L7">
            <v>0</v>
          </cell>
          <cell r="M7" t="str">
            <v>zur Art</v>
          </cell>
          <cell r="N7">
            <v>0</v>
          </cell>
          <cell r="Q7" t="str">
            <v>dung/Pra</v>
          </cell>
          <cell r="R7">
            <v>0</v>
          </cell>
          <cell r="S7">
            <v>0</v>
          </cell>
          <cell r="T7" t="str">
            <v>schule</v>
          </cell>
          <cell r="U7" t="str">
            <v>schluss</v>
          </cell>
          <cell r="V7">
            <v>0</v>
          </cell>
          <cell r="W7">
            <v>0</v>
          </cell>
          <cell r="X7" t="str">
            <v>schule</v>
          </cell>
          <cell r="Y7" t="str">
            <v>abschlus</v>
          </cell>
          <cell r="Z7">
            <v>0</v>
          </cell>
          <cell r="AA7">
            <v>0</v>
          </cell>
          <cell r="AB7">
            <v>0</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1_i2_lm22"/>
      <sheetName val="Tab2_i3_lm24"/>
      <sheetName val="Tab3_i3_lm24"/>
      <sheetName val="Tab3h_i3h_lm24"/>
      <sheetName val="Tab4_i3_lm24"/>
      <sheetName val="Tab5_i3_lm24"/>
      <sheetName val="Tab6_i4a_lm24"/>
      <sheetName val="Tab6a_i4a1_lm24"/>
      <sheetName val="Tab6b_i4a2_lm24"/>
      <sheetName val="Tab6c_i4a3_lm24"/>
      <sheetName val="Tab7_i4a_lm24"/>
      <sheetName val="Tab7a_i4a1_lm24"/>
      <sheetName val="Tab7b_i4a2_lm24"/>
      <sheetName val="Tab7c_i4a3_lm24"/>
      <sheetName val="Tab7x1_i4a3_lm24"/>
      <sheetName val="Tab7x2_i4a3_lm24"/>
      <sheetName val="Tab8_i4a_lm24"/>
      <sheetName val="Tab8a_i4a1_lm24"/>
      <sheetName val="Tab8b_i4a2_lm24"/>
      <sheetName val="Tab8c_i4a3_lm24"/>
      <sheetName val="Tab9_i4a_lm24"/>
      <sheetName val="Tab9a_i4a1_lm24"/>
      <sheetName val="Tab9b_i4a2_lm24"/>
      <sheetName val="Tab9c_i4a3_lm24"/>
      <sheetName val="Tab10_i4a_lm24"/>
      <sheetName val="Tab10a_i4a1_lm24"/>
      <sheetName val="Tab10b_i4a2_lm24"/>
      <sheetName val="Tab10c_i4a3_lm24"/>
      <sheetName val="Tab11_i4a_lm24"/>
      <sheetName val="Tab11a_i4a1_lm24"/>
      <sheetName val="Tab11b_i4a2_lm24"/>
      <sheetName val="Tab11c_i4a3_lm24"/>
      <sheetName val="Tab12_i4a_lm24"/>
      <sheetName val="Tab12a_i4a1_lm24"/>
      <sheetName val="Tab12b_i4a2_lm24"/>
      <sheetName val="Tab12c_i4a3_lm24"/>
      <sheetName val="Tab13_i4a_lm24"/>
      <sheetName val="Tab13a_i4a1_lm24"/>
      <sheetName val="Tab13b_i4a2_lm24"/>
      <sheetName val="Tab13c_i4a3_lm24"/>
      <sheetName val="Tab13x1_i4a3_lm24"/>
      <sheetName val="Tab13x2_i4a3_lm24"/>
      <sheetName val="Tab14_i4a_lm24"/>
      <sheetName val="Tab14a_i4a1_lm24"/>
      <sheetName val="Tab14b_i4a2_lm24"/>
      <sheetName val="Tab14c_i4a3_lm24"/>
      <sheetName val="Tab14x1_i4a3_lm24"/>
      <sheetName val="Tab14x2_i4a3_lm24"/>
      <sheetName val="Tab15a_i5_lm24"/>
      <sheetName val="Tab16a_i5_lm24"/>
      <sheetName val="Tab17a_i5h_lm24"/>
      <sheetName val="Tab18a_i5a_lm24"/>
      <sheetName val="Tab19a_i5a_lm24"/>
      <sheetName val="Tab20a_i5a_lm24"/>
      <sheetName val="Tab21c_i6b_lm23"/>
      <sheetName val="Tab21d_i6b_lm23"/>
      <sheetName val="Tab22_i8b_lm23"/>
      <sheetName val="Tab23_i7_lm23"/>
      <sheetName val="Tab27_i11a1_lm24"/>
      <sheetName val="Tab28_i11c_lm24"/>
      <sheetName val="Tab29_i11b_lm24"/>
      <sheetName val="Tab29oh_i11boh_lm24"/>
      <sheetName val="Tab29h_i11bh_lm24"/>
      <sheetName val="Tab36b_i10_lm24"/>
      <sheetName val="Tab36b1_i10_lm24"/>
      <sheetName val="Tab36b2_i10_lm24"/>
      <sheetName val="Tab37a_i1a_lm22"/>
      <sheetName val="Tab37b_i1b_Im22"/>
      <sheetName val="Tab38a_i4d1_lm24"/>
      <sheetName val="Tab39a_i4d1_lm24"/>
      <sheetName val="Tab41a1_i4b1b_lm24"/>
      <sheetName val="Tab41a2_i4b1b_lm22"/>
      <sheetName val="Tab42_i11d_lm22"/>
      <sheetName val="Tab42a_i11d_lm24"/>
      <sheetName val="Tab42oh_i11doh_lm24"/>
      <sheetName val="Tab42h_i11dh_lm24"/>
      <sheetName val="Tab43a1_i9a_lm24"/>
      <sheetName val="Tab43a2_i9c_lm24"/>
      <sheetName val="Tab43a2_i9ch_lm24"/>
      <sheetName val="Tab43a3_i9c_lm22"/>
      <sheetName val="Tab44_i11a4_lm23"/>
      <sheetName val="Tab44oh_i11a4oh_lm23"/>
      <sheetName val="Tab44h_i11a4h_lm23"/>
      <sheetName val="Tab45_i13_lm23"/>
      <sheetName val="Tab46_i4b3_lm23"/>
      <sheetName val="Tab47_i11a3_lm24"/>
      <sheetName val="Tab47oh_i11a3oh_lm24"/>
      <sheetName val="Tab47h_i11a3h_lm24"/>
      <sheetName val="Tab47zr_i11a3_lm22"/>
      <sheetName val="Tab50a_i4b2b_lm24"/>
      <sheetName val="Tab51_i4d2_lm23"/>
      <sheetName val="Tab51a_i4d2a_lm23"/>
      <sheetName val="Tab51b_i4d2b_lm23"/>
      <sheetName val="Tab51c_i4d2c_lm24"/>
      <sheetName val="Tab51d_i4d2d_lm24"/>
      <sheetName val="Tab51e_i4d2e_lm24"/>
      <sheetName val="Tab59a_i4c3_lm23"/>
      <sheetName val="Tab59aoh_i4c3oh_lm23"/>
      <sheetName val="Tab59ah_i4c3h_lm23"/>
      <sheetName val="Tab60_i11a2_lm24"/>
      <sheetName val="Tab65_i21_lm24"/>
      <sheetName val="Tab65oh_i21oh_lm24"/>
      <sheetName val="Tab65h_i21h_lm24"/>
      <sheetName val="Tab65a_i21a_lm23"/>
      <sheetName val="Tab65aoh_i21aoh_lm23"/>
      <sheetName val="Tab65ah_i21ah_lm23"/>
      <sheetName val="Tab65b_i21b_lm24"/>
      <sheetName val="Tab65boh_i21boh_lm24"/>
      <sheetName val="Tab65bh_i21bh_lm24"/>
      <sheetName val="Tab66_i22_lm24"/>
      <sheetName val="Tab66oh_i22oh_lm24"/>
      <sheetName val="Tab66h_i22h_lm24"/>
      <sheetName val="Tab66a_i22a_lm24"/>
      <sheetName val="Tab66b_i22b_lm24"/>
      <sheetName val="Tab66c_i22c_lm24"/>
      <sheetName val="Tab67_i23_lm23"/>
      <sheetName val="Tab67oh_i23oh_lm23"/>
      <sheetName val="Tab67h_i23h_lm23"/>
      <sheetName val="Tab68_i24_lm24"/>
      <sheetName val="Tab68oh_i24oh_lm24"/>
      <sheetName val="Tab68h_i24h_lm24"/>
      <sheetName val="Tab69_i25_lm24"/>
      <sheetName val="Tab69oh_i25oh_lm24"/>
      <sheetName val="Tab69h_i25h_lm24"/>
      <sheetName val="Tab70_i17a_lm23"/>
      <sheetName val="Tab71_i4b4_lm24"/>
      <sheetName val="Tab72_i4b4a_lm23"/>
      <sheetName val="Tab73_i11e_lm24"/>
      <sheetName val="Tab74_i27_lm24"/>
      <sheetName val="Tab74oh_i27oh_lm24"/>
      <sheetName val="Tab74h_i27h_lm24"/>
      <sheetName val="Tab75_i28_lm24"/>
      <sheetName val="Tab76_i29_lm24"/>
      <sheetName val="Tab77_i30_lm24"/>
      <sheetName val="Tab78_i31_lm24"/>
      <sheetName val="Tab78oh_i31oh_lm24"/>
      <sheetName val="Tab78h_i31h_lm24"/>
      <sheetName val="Tab79_i32_lm24"/>
      <sheetName val="Tab80_i32_lm24"/>
      <sheetName val="Tab80a_i32_lm24"/>
      <sheetName val="Tab81_i33_lm24"/>
      <sheetName val="Tab81oh_i33oh_lm24"/>
      <sheetName val="Tab81h_i33h_lm24"/>
      <sheetName val="Tab82_i9d_lm24"/>
      <sheetName val="Tab83_i34_lm24"/>
      <sheetName val="Tab83oh_i34oh_lm24"/>
      <sheetName val="Tab83h_i34h_lm24"/>
      <sheetName val="Tab84_i4c4_lm23"/>
      <sheetName val="Tab85_i40_lm24"/>
      <sheetName val="Tab85oh_i40oh_lm24"/>
      <sheetName val="Tab85h_i40h_lm24"/>
      <sheetName val="Tab86_i50_lm23"/>
      <sheetName val="Tab86a_i50a_lm23"/>
      <sheetName val="Tab87_i41_lm24"/>
      <sheetName val="Tab87a_i41_lm24"/>
      <sheetName val="Tab88a_i2b_lm24"/>
      <sheetName val="Tab88b_i2b_lm24"/>
      <sheetName val="Tab89_i43_lm23"/>
      <sheetName val="Tab90_i43_lm23"/>
      <sheetName val="Tab91_i44_lm24"/>
      <sheetName val="Tab91oh_i44oh_lm24"/>
      <sheetName val="Tab91h_i44h_lm24"/>
      <sheetName val="Tab92_i45a_lm24"/>
      <sheetName val="Tab93_i45b_lm24"/>
      <sheetName val="Tab94_i9f_lm24"/>
      <sheetName val="Tab94a_i9f_lm24"/>
      <sheetName val="Tab94b_i9f_lm24"/>
      <sheetName val="Tab94c_i9f_lm24"/>
      <sheetName val="Tab94d_i9f_lm24"/>
      <sheetName val="Tab94e_i9h_lm24"/>
      <sheetName val="Tab95_i11f_lm24"/>
      <sheetName val="Tab95oh_i11foh_lm24"/>
      <sheetName val="Tab95h_i11fh_lm24"/>
      <sheetName val="Tab95zr_i11f_lm24"/>
      <sheetName val="Tab96_i46_lm24"/>
      <sheetName val="Tab96oh_i46oh_lm24"/>
      <sheetName val="Tab96h_i46h_lm24"/>
      <sheetName val="Tab97_i47_lm24"/>
      <sheetName val="Tab98_i48_lm24"/>
      <sheetName val="Tab99_i48_lm24"/>
      <sheetName val="Tab100_i49_lm24"/>
      <sheetName val="Tab100oh_i49oh_lm24"/>
      <sheetName val="Tab100h_i49h_lm24"/>
      <sheetName val="Tab101_i42a_lm20"/>
      <sheetName val="Tab102_i42b_lm20"/>
      <sheetName val="Tab103_i42b_lm20"/>
      <sheetName val="Tab104_i43a_lm20"/>
      <sheetName val="Tab105_i43b_lm20"/>
      <sheetName val="Tab106_i43b_lm20"/>
      <sheetName val="Tab107_i9e_lm24"/>
      <sheetName val="Tab108_i26_lm24"/>
      <sheetName val="Tab108oh_i26oh_lm24"/>
      <sheetName val="Tab108h_i26h_lm24"/>
      <sheetName val="Tab108a_i26a_lm24"/>
      <sheetName val="Tab108b_i26b_lm24"/>
      <sheetName val="Tab108c_i26c_lm24"/>
      <sheetName val="Tab109_i51_lm21"/>
      <sheetName val="Tab110_i52_lm21"/>
      <sheetName val="Tab111_i53_lm24"/>
      <sheetName val="Tab112_i54_lm24"/>
      <sheetName val="Tab114_i56_lm20"/>
      <sheetName val="Tab115_i57_lm21"/>
      <sheetName val="Tab116_i58_lm24"/>
      <sheetName val="Tab116a_i58a_lm24"/>
      <sheetName val="Tab116b_i58b_lm24"/>
      <sheetName val="Tab116c_i58c_lm24"/>
      <sheetName val="Tab116d_i58d_lm24"/>
      <sheetName val="Tab116e_i58e_lm24"/>
      <sheetName val="Tab116f_i58f_lm24"/>
      <sheetName val="Tab116h_i58h_lm24"/>
      <sheetName val="Tab117_i59_lm24"/>
      <sheetName val="Tab117oh_i59oh_lm24"/>
      <sheetName val="Tab117h_i59h_lm24"/>
      <sheetName val="Tab118_i60_lm24"/>
      <sheetName val="Tab118oh_i60oh_lm24"/>
      <sheetName val="Tab118h_i60h_lm24"/>
      <sheetName val="Tab119_lm21"/>
      <sheetName val="Tab120_lm20"/>
      <sheetName val="Tab121_i61_lm23"/>
      <sheetName val="Tab122_i62_lm23"/>
      <sheetName val="Tab123_i63_lm23"/>
      <sheetName val="Tab124_i64_lm23"/>
      <sheetName val="Tab125_i65_lm23"/>
      <sheetName val="Tab126_i66_lm23"/>
      <sheetName val="Tab127_i67_lm23"/>
      <sheetName val="Tab128_i68_lm23"/>
      <sheetName val="Tab129_i69_lm23"/>
      <sheetName val="Tab130_i70_lm23"/>
      <sheetName val="Tab131_i71_lm23"/>
      <sheetName val="Tab132_i72_lm23"/>
      <sheetName val="Tab133_i73_lm23"/>
      <sheetName val="Tab134_i74_lm23"/>
      <sheetName val="Tab135_i75_lm24"/>
      <sheetName val="Tab136_i75_lm24"/>
      <sheetName val="Tab137_i75_lm24"/>
      <sheetName val="Tab138_i3a_lm24"/>
      <sheetName val="Tab139c_i4a3_lm24"/>
      <sheetName val="Tab140_i76_lm23"/>
      <sheetName val="Tab141_i77_lm23"/>
      <sheetName val="Tab142_i4b4_lm24"/>
      <sheetName val="Tab143_i4b4_lm24"/>
      <sheetName val="Tab144_i2c_lm24"/>
      <sheetName val="Tab145_i78_lm24"/>
      <sheetName val="Tab146_i78_lm24"/>
      <sheetName val="Tab147_i78_lm24"/>
      <sheetName val="Tab148_i79_lm24"/>
      <sheetName val="Tab149_i80_lm23"/>
      <sheetName val="Tab150_i81_lm23"/>
      <sheetName val="Tab150oh_i81oh_lm23"/>
      <sheetName val="Tab150h_i81h_lm23"/>
      <sheetName val="Tab151_i82_lm23"/>
      <sheetName val="Tab151oh_i82oh_lm23"/>
      <sheetName val="Tab151h_i82h_lm23"/>
      <sheetName val="Tab152_i83_lm24"/>
      <sheetName val="Tab152oh_i83oh_lm24"/>
      <sheetName val="Tab152h_i83h_lm24"/>
      <sheetName val="Tab153_i84_lm24"/>
      <sheetName val="Tab154_i85_lm24"/>
      <sheetName val="i38_Bildungspläne_lm23"/>
      <sheetName val="i39_Regelungen_lm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row r="7">
          <cell r="B7" t="str">
            <v>Baden-Württemberg</v>
          </cell>
          <cell r="C7">
            <v>395</v>
          </cell>
          <cell r="D7">
            <v>31</v>
          </cell>
          <cell r="E7">
            <v>135</v>
          </cell>
          <cell r="F7">
            <v>229</v>
          </cell>
          <cell r="G7">
            <v>11</v>
          </cell>
          <cell r="H7">
            <v>380</v>
          </cell>
          <cell r="I7">
            <v>4</v>
          </cell>
          <cell r="J7">
            <v>4</v>
          </cell>
          <cell r="K7">
            <v>7.8481012658227849</v>
          </cell>
          <cell r="L7">
            <v>34.177215189873415</v>
          </cell>
          <cell r="M7">
            <v>57.974683544303794</v>
          </cell>
          <cell r="N7">
            <v>2.7848101265822782</v>
          </cell>
          <cell r="O7">
            <v>96.202531645569621</v>
          </cell>
          <cell r="P7">
            <v>1.0126582278481013</v>
          </cell>
          <cell r="Q7">
            <v>1.0126582278481013</v>
          </cell>
        </row>
        <row r="8">
          <cell r="B8" t="str">
            <v>Bayern</v>
          </cell>
          <cell r="C8">
            <v>890</v>
          </cell>
          <cell r="D8">
            <v>88</v>
          </cell>
          <cell r="E8">
            <v>104</v>
          </cell>
          <cell r="F8">
            <v>698</v>
          </cell>
          <cell r="G8">
            <v>31</v>
          </cell>
          <cell r="H8">
            <v>853</v>
          </cell>
          <cell r="I8">
            <v>6</v>
          </cell>
          <cell r="J8">
            <v>27</v>
          </cell>
          <cell r="K8">
            <v>9.8876404494382015</v>
          </cell>
          <cell r="L8">
            <v>11.685393258426966</v>
          </cell>
          <cell r="M8">
            <v>78.426966292134836</v>
          </cell>
          <cell r="N8">
            <v>3.48314606741573</v>
          </cell>
          <cell r="O8">
            <v>95.842696629213492</v>
          </cell>
          <cell r="P8">
            <v>0.6741573033707865</v>
          </cell>
          <cell r="Q8">
            <v>3.0337078651685392</v>
          </cell>
        </row>
        <row r="9">
          <cell r="B9" t="str">
            <v>Berlin</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row>
        <row r="10">
          <cell r="B10" t="str">
            <v>Brandenburg</v>
          </cell>
          <cell r="C10">
            <v>408</v>
          </cell>
          <cell r="D10">
            <v>311</v>
          </cell>
          <cell r="E10">
            <v>44</v>
          </cell>
          <cell r="F10">
            <v>53</v>
          </cell>
          <cell r="G10">
            <v>26</v>
          </cell>
          <cell r="H10">
            <v>379</v>
          </cell>
          <cell r="I10">
            <v>3</v>
          </cell>
          <cell r="J10">
            <v>21</v>
          </cell>
          <cell r="K10">
            <v>76.225490196078425</v>
          </cell>
          <cell r="L10">
            <v>10.784313725490197</v>
          </cell>
          <cell r="M10">
            <v>12.990196078431374</v>
          </cell>
          <cell r="N10">
            <v>6.3725490196078427</v>
          </cell>
          <cell r="O10">
            <v>92.892156862745097</v>
          </cell>
          <cell r="P10">
            <v>0.73529411764705876</v>
          </cell>
          <cell r="Q10">
            <v>5.1470588235294112</v>
          </cell>
        </row>
        <row r="11">
          <cell r="B11" t="str">
            <v>Bremen</v>
          </cell>
          <cell r="C11">
            <v>22</v>
          </cell>
          <cell r="D11">
            <v>0</v>
          </cell>
          <cell r="E11">
            <v>1</v>
          </cell>
          <cell r="F11">
            <v>21</v>
          </cell>
          <cell r="G11">
            <v>8</v>
          </cell>
          <cell r="H11">
            <v>14</v>
          </cell>
          <cell r="I11">
            <v>0</v>
          </cell>
          <cell r="J11">
            <v>8</v>
          </cell>
          <cell r="K11">
            <v>0</v>
          </cell>
          <cell r="L11">
            <v>4.5454545454545459</v>
          </cell>
          <cell r="M11">
            <v>95.454545454545453</v>
          </cell>
          <cell r="N11">
            <v>36.363636363636367</v>
          </cell>
          <cell r="O11">
            <v>63.636363636363633</v>
          </cell>
          <cell r="P11">
            <v>0</v>
          </cell>
          <cell r="Q11">
            <v>36.363636363636367</v>
          </cell>
        </row>
        <row r="12">
          <cell r="B12" t="str">
            <v>Hamburg</v>
          </cell>
          <cell r="C12">
            <v>11</v>
          </cell>
          <cell r="D12">
            <v>1</v>
          </cell>
          <cell r="E12">
            <v>2</v>
          </cell>
          <cell r="F12">
            <v>8</v>
          </cell>
          <cell r="G12">
            <v>2</v>
          </cell>
          <cell r="H12">
            <v>8</v>
          </cell>
          <cell r="I12">
            <v>1</v>
          </cell>
          <cell r="J12">
            <v>2</v>
          </cell>
          <cell r="K12">
            <v>9.0909090909090917</v>
          </cell>
          <cell r="L12">
            <v>18.181818181818183</v>
          </cell>
          <cell r="M12">
            <v>72.727272727272734</v>
          </cell>
          <cell r="N12">
            <v>18.181818181818183</v>
          </cell>
          <cell r="O12">
            <v>72.727272727272734</v>
          </cell>
          <cell r="P12">
            <v>9.0909090909090917</v>
          </cell>
          <cell r="Q12">
            <v>18.181818181818183</v>
          </cell>
        </row>
        <row r="13">
          <cell r="B13" t="str">
            <v>Hessen</v>
          </cell>
          <cell r="C13">
            <v>166</v>
          </cell>
          <cell r="D13">
            <v>0</v>
          </cell>
          <cell r="E13">
            <v>57</v>
          </cell>
          <cell r="F13">
            <v>109</v>
          </cell>
          <cell r="G13">
            <v>0</v>
          </cell>
          <cell r="H13">
            <v>165</v>
          </cell>
          <cell r="I13">
            <v>1</v>
          </cell>
          <cell r="J13">
            <v>0</v>
          </cell>
          <cell r="K13">
            <v>0</v>
          </cell>
          <cell r="L13">
            <v>34.337349397590359</v>
          </cell>
          <cell r="M13">
            <v>65.662650602409627</v>
          </cell>
          <cell r="N13">
            <v>0</v>
          </cell>
          <cell r="O13">
            <v>99.397590361445793</v>
          </cell>
          <cell r="P13">
            <v>0.60240963855421692</v>
          </cell>
          <cell r="Q13">
            <v>0</v>
          </cell>
        </row>
        <row r="14">
          <cell r="B14" t="str">
            <v>Mecklenburg-Vorpommern</v>
          </cell>
          <cell r="C14">
            <v>174</v>
          </cell>
          <cell r="D14">
            <v>128</v>
          </cell>
          <cell r="E14">
            <v>13</v>
          </cell>
          <cell r="F14">
            <v>33</v>
          </cell>
          <cell r="G14">
            <v>0</v>
          </cell>
          <cell r="H14">
            <v>173</v>
          </cell>
          <cell r="I14">
            <v>1</v>
          </cell>
          <cell r="J14">
            <v>0</v>
          </cell>
          <cell r="K14">
            <v>73.563218390804593</v>
          </cell>
          <cell r="L14">
            <v>7.4712643678160928</v>
          </cell>
          <cell r="M14">
            <v>18.96551724137931</v>
          </cell>
          <cell r="N14">
            <v>0</v>
          </cell>
          <cell r="O14">
            <v>99.425287356321832</v>
          </cell>
          <cell r="P14">
            <v>0.57471264367816088</v>
          </cell>
          <cell r="Q14">
            <v>0</v>
          </cell>
        </row>
        <row r="15">
          <cell r="B15" t="str">
            <v>Niedersachsen</v>
          </cell>
          <cell r="C15">
            <v>565</v>
          </cell>
          <cell r="D15">
            <v>3</v>
          </cell>
          <cell r="E15">
            <v>57</v>
          </cell>
          <cell r="F15">
            <v>505</v>
          </cell>
          <cell r="G15">
            <v>184</v>
          </cell>
          <cell r="H15">
            <v>380</v>
          </cell>
          <cell r="I15">
            <v>1</v>
          </cell>
          <cell r="J15">
            <v>164</v>
          </cell>
          <cell r="K15">
            <v>0.53097345132743357</v>
          </cell>
          <cell r="L15">
            <v>10.08849557522124</v>
          </cell>
          <cell r="M15">
            <v>89.380530973451329</v>
          </cell>
          <cell r="N15">
            <v>32.56637168141593</v>
          </cell>
          <cell r="O15">
            <v>67.256637168141594</v>
          </cell>
          <cell r="P15">
            <v>0.17699115044247787</v>
          </cell>
          <cell r="Q15">
            <v>29.026548672566371</v>
          </cell>
        </row>
        <row r="16">
          <cell r="B16" t="str">
            <v>Nordrhein-Westfalen</v>
          </cell>
          <cell r="C16">
            <v>54</v>
          </cell>
          <cell r="D16">
            <v>0</v>
          </cell>
          <cell r="E16">
            <v>7</v>
          </cell>
          <cell r="F16">
            <v>47</v>
          </cell>
          <cell r="G16">
            <v>18</v>
          </cell>
          <cell r="H16">
            <v>32</v>
          </cell>
          <cell r="I16">
            <v>4</v>
          </cell>
          <cell r="J16">
            <v>16</v>
          </cell>
          <cell r="K16">
            <v>0</v>
          </cell>
          <cell r="L16">
            <v>12.962962962962962</v>
          </cell>
          <cell r="M16">
            <v>87.037037037037038</v>
          </cell>
          <cell r="N16">
            <v>33.333333333333329</v>
          </cell>
          <cell r="O16">
            <v>59.259259259259252</v>
          </cell>
          <cell r="P16">
            <v>7.4074074074074066</v>
          </cell>
          <cell r="Q16">
            <v>29.629629629629626</v>
          </cell>
        </row>
        <row r="17">
          <cell r="B17" t="str">
            <v>Rheinland-Pfalz</v>
          </cell>
          <cell r="C17">
            <v>106</v>
          </cell>
          <cell r="D17">
            <v>2</v>
          </cell>
          <cell r="E17">
            <v>18</v>
          </cell>
          <cell r="F17">
            <v>86</v>
          </cell>
          <cell r="G17">
            <v>1</v>
          </cell>
          <cell r="H17">
            <v>104</v>
          </cell>
          <cell r="I17">
            <v>1</v>
          </cell>
          <cell r="J17">
            <v>1</v>
          </cell>
          <cell r="K17">
            <v>1.8867924528301887</v>
          </cell>
          <cell r="L17">
            <v>16.981132075471699</v>
          </cell>
          <cell r="M17">
            <v>81.132075471698116</v>
          </cell>
          <cell r="N17">
            <v>0.94339622641509435</v>
          </cell>
          <cell r="O17">
            <v>98.113207547169807</v>
          </cell>
          <cell r="P17">
            <v>0.94339622641509435</v>
          </cell>
          <cell r="Q17">
            <v>0.94339622641509435</v>
          </cell>
        </row>
        <row r="18">
          <cell r="B18" t="str">
            <v>Saarland</v>
          </cell>
          <cell r="C18">
            <v>21</v>
          </cell>
          <cell r="D18">
            <v>0</v>
          </cell>
          <cell r="E18">
            <v>6</v>
          </cell>
          <cell r="F18">
            <v>15</v>
          </cell>
          <cell r="G18">
            <v>0</v>
          </cell>
          <cell r="H18">
            <v>20</v>
          </cell>
          <cell r="I18">
            <v>1</v>
          </cell>
          <cell r="J18">
            <v>0</v>
          </cell>
          <cell r="K18">
            <v>0</v>
          </cell>
          <cell r="L18">
            <v>28.571428571428569</v>
          </cell>
          <cell r="M18">
            <v>71.428571428571431</v>
          </cell>
          <cell r="N18">
            <v>0</v>
          </cell>
          <cell r="O18">
            <v>95.238095238095227</v>
          </cell>
          <cell r="P18">
            <v>4.7619047619047619</v>
          </cell>
          <cell r="Q18">
            <v>0</v>
          </cell>
        </row>
        <row r="19">
          <cell r="B19" t="str">
            <v>Sachsen</v>
          </cell>
          <cell r="C19">
            <v>719</v>
          </cell>
          <cell r="D19">
            <v>626</v>
          </cell>
          <cell r="E19">
            <v>41</v>
          </cell>
          <cell r="F19">
            <v>52</v>
          </cell>
          <cell r="G19">
            <v>56</v>
          </cell>
          <cell r="H19">
            <v>663</v>
          </cell>
          <cell r="I19">
            <v>0</v>
          </cell>
          <cell r="J19">
            <v>17</v>
          </cell>
          <cell r="K19">
            <v>87.065368567454797</v>
          </cell>
          <cell r="L19">
            <v>5.7023643949930456</v>
          </cell>
          <cell r="M19">
            <v>7.2322670375521563</v>
          </cell>
          <cell r="N19">
            <v>7.7885952712100135</v>
          </cell>
          <cell r="O19">
            <v>92.211404728789987</v>
          </cell>
          <cell r="P19">
            <v>0</v>
          </cell>
          <cell r="Q19">
            <v>2.364394993045897</v>
          </cell>
        </row>
        <row r="20">
          <cell r="B20" t="str">
            <v>Sachsen-Anhalt</v>
          </cell>
          <cell r="C20">
            <v>397</v>
          </cell>
          <cell r="D20">
            <v>368</v>
          </cell>
          <cell r="E20">
            <v>7</v>
          </cell>
          <cell r="F20">
            <v>22</v>
          </cell>
          <cell r="G20">
            <v>3</v>
          </cell>
          <cell r="H20">
            <v>392</v>
          </cell>
          <cell r="I20">
            <v>2</v>
          </cell>
          <cell r="J20">
            <v>1</v>
          </cell>
          <cell r="K20">
            <v>92.695214105793454</v>
          </cell>
          <cell r="L20">
            <v>1.7632241813602016</v>
          </cell>
          <cell r="M20">
            <v>5.5415617128463479</v>
          </cell>
          <cell r="N20">
            <v>0.75566750629722923</v>
          </cell>
          <cell r="O20">
            <v>98.740554156171285</v>
          </cell>
          <cell r="P20">
            <v>0.50377833753148615</v>
          </cell>
          <cell r="Q20">
            <v>0.25188916876574308</v>
          </cell>
        </row>
        <row r="21">
          <cell r="B21" t="str">
            <v>Schleswig-Holstein</v>
          </cell>
          <cell r="C21">
            <v>40</v>
          </cell>
          <cell r="D21">
            <v>11</v>
          </cell>
          <cell r="E21">
            <v>7</v>
          </cell>
          <cell r="F21">
            <v>22</v>
          </cell>
          <cell r="G21">
            <v>6</v>
          </cell>
          <cell r="H21">
            <v>34</v>
          </cell>
          <cell r="I21">
            <v>0</v>
          </cell>
          <cell r="J21">
            <v>3</v>
          </cell>
          <cell r="K21">
            <v>27.500000000000004</v>
          </cell>
          <cell r="L21">
            <v>17.5</v>
          </cell>
          <cell r="M21">
            <v>55.000000000000007</v>
          </cell>
          <cell r="N21">
            <v>15</v>
          </cell>
          <cell r="O21">
            <v>85</v>
          </cell>
          <cell r="P21">
            <v>0</v>
          </cell>
          <cell r="Q21">
            <v>7.5</v>
          </cell>
        </row>
        <row r="22">
          <cell r="B22" t="str">
            <v>Thüringen</v>
          </cell>
          <cell r="C22" t="str">
            <v>-</v>
          </cell>
          <cell r="D22" t="str">
            <v>-</v>
          </cell>
          <cell r="E22" t="str">
            <v>-</v>
          </cell>
          <cell r="F22" t="str">
            <v>-</v>
          </cell>
          <cell r="G22" t="str">
            <v>-</v>
          </cell>
          <cell r="H22" t="str">
            <v>-</v>
          </cell>
          <cell r="I22" t="str">
            <v>-</v>
          </cell>
          <cell r="J22" t="str">
            <v>-</v>
          </cell>
          <cell r="K22" t="str">
            <v>-</v>
          </cell>
          <cell r="L22" t="str">
            <v>-</v>
          </cell>
          <cell r="M22" t="str">
            <v>-</v>
          </cell>
          <cell r="N22" t="str">
            <v>-</v>
          </cell>
          <cell r="O22" t="str">
            <v>-</v>
          </cell>
          <cell r="P22" t="str">
            <v>-</v>
          </cell>
          <cell r="Q22" t="str">
            <v>-</v>
          </cell>
        </row>
        <row r="23">
          <cell r="B23" t="str">
            <v>Ostdeutschland (mit Berlin)</v>
          </cell>
          <cell r="C23">
            <v>1698</v>
          </cell>
          <cell r="D23">
            <v>1433</v>
          </cell>
          <cell r="E23">
            <v>105</v>
          </cell>
          <cell r="F23">
            <v>160</v>
          </cell>
          <cell r="G23">
            <v>85</v>
          </cell>
          <cell r="H23">
            <v>1607</v>
          </cell>
          <cell r="I23">
            <v>6</v>
          </cell>
          <cell r="J23">
            <v>39</v>
          </cell>
          <cell r="K23">
            <v>84.393404004711428</v>
          </cell>
          <cell r="L23">
            <v>6.1837455830388697</v>
          </cell>
          <cell r="M23">
            <v>9.422850412249705</v>
          </cell>
          <cell r="N23">
            <v>5.0058892815076561</v>
          </cell>
          <cell r="O23">
            <v>94.64075382803297</v>
          </cell>
          <cell r="P23">
            <v>0.35335689045936397</v>
          </cell>
          <cell r="Q23">
            <v>2.2968197879858656</v>
          </cell>
        </row>
        <row r="24">
          <cell r="B24" t="str">
            <v>Westdeutschland (ohne Berlin)</v>
          </cell>
          <cell r="C24">
            <v>2270</v>
          </cell>
          <cell r="D24">
            <v>136</v>
          </cell>
          <cell r="E24">
            <v>394</v>
          </cell>
          <cell r="F24">
            <v>1740</v>
          </cell>
          <cell r="G24">
            <v>261</v>
          </cell>
          <cell r="H24">
            <v>1990</v>
          </cell>
          <cell r="I24">
            <v>19</v>
          </cell>
          <cell r="J24">
            <v>225</v>
          </cell>
          <cell r="K24">
            <v>5.9911894273127748</v>
          </cell>
          <cell r="L24">
            <v>17.356828193832598</v>
          </cell>
          <cell r="M24">
            <v>76.651982378854626</v>
          </cell>
          <cell r="N24">
            <v>11.497797356828194</v>
          </cell>
          <cell r="O24">
            <v>87.665198237885463</v>
          </cell>
          <cell r="P24">
            <v>0.83700440528634357</v>
          </cell>
          <cell r="Q24">
            <v>9.9118942731277535</v>
          </cell>
        </row>
        <row r="25">
          <cell r="B25" t="str">
            <v>Deutschland</v>
          </cell>
          <cell r="C25">
            <v>3968</v>
          </cell>
          <cell r="D25">
            <v>1569</v>
          </cell>
          <cell r="E25">
            <v>499</v>
          </cell>
          <cell r="F25">
            <v>1900</v>
          </cell>
          <cell r="G25">
            <v>346</v>
          </cell>
          <cell r="H25">
            <v>3597</v>
          </cell>
          <cell r="I25">
            <v>25</v>
          </cell>
          <cell r="J25">
            <v>264</v>
          </cell>
          <cell r="K25">
            <v>39.541330645161288</v>
          </cell>
          <cell r="L25">
            <v>12.575604838709678</v>
          </cell>
          <cell r="M25">
            <v>47.883064516129032</v>
          </cell>
          <cell r="N25">
            <v>8.7197580645161299</v>
          </cell>
          <cell r="O25">
            <v>90.650201612903231</v>
          </cell>
          <cell r="P25">
            <v>0.63004032258064513</v>
          </cell>
          <cell r="Q25">
            <v>6.6532258064516121</v>
          </cell>
        </row>
        <row r="26">
          <cell r="B26" t="str">
            <v>– trifft nicht zu</v>
          </cell>
        </row>
        <row r="27">
          <cell r="B27" t="str">
            <v>Quelle: FDZ der Statistischen Ämter des Bundes und der Länder, Kinder und tätige Personen in Tageseinrichtungen und in öffentlich geförderter Kindertagespflege, 2023; berechnet vom Österreichischen Institut für Familienforschung an der Universität Wien, 2024.</v>
          </cell>
        </row>
      </sheetData>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4BE01-7932-41EB-8139-9C7257E899AC}">
  <sheetPr published="0">
    <tabColor rgb="FF00B0F0"/>
  </sheetPr>
  <dimension ref="A1:J13"/>
  <sheetViews>
    <sheetView tabSelected="1" workbookViewId="0">
      <selection activeCell="D8" sqref="D8:I8"/>
    </sheetView>
  </sheetViews>
  <sheetFormatPr baseColWidth="10" defaultColWidth="12.54296875" defaultRowHeight="14.5"/>
  <cols>
    <col min="1" max="1" width="5" customWidth="1"/>
    <col min="3" max="3" width="10.453125" customWidth="1"/>
    <col min="9" max="9" width="86.453125" customWidth="1"/>
    <col min="10" max="10" width="6.26953125" customWidth="1"/>
  </cols>
  <sheetData>
    <row r="1" spans="1:10" ht="33" customHeight="1">
      <c r="A1" s="40"/>
      <c r="B1" s="40"/>
      <c r="C1" s="40"/>
      <c r="D1" s="40"/>
      <c r="E1" s="40"/>
      <c r="F1" s="40"/>
      <c r="G1" s="40"/>
      <c r="H1" s="40"/>
      <c r="I1" s="40"/>
      <c r="J1" s="40"/>
    </row>
    <row r="2" spans="1:10">
      <c r="A2" s="40"/>
      <c r="B2" s="48" t="s">
        <v>39</v>
      </c>
      <c r="C2" s="49"/>
      <c r="D2" s="49"/>
      <c r="E2" s="49"/>
      <c r="F2" s="49"/>
      <c r="G2" s="49"/>
      <c r="H2" s="49"/>
      <c r="I2" s="49"/>
      <c r="J2" s="40"/>
    </row>
    <row r="3" spans="1:10" ht="24" customHeight="1">
      <c r="A3" s="40"/>
      <c r="B3" s="49"/>
      <c r="C3" s="49"/>
      <c r="D3" s="49"/>
      <c r="E3" s="49"/>
      <c r="F3" s="49"/>
      <c r="G3" s="49"/>
      <c r="H3" s="49"/>
      <c r="I3" s="49"/>
      <c r="J3" s="40"/>
    </row>
    <row r="4" spans="1:10">
      <c r="A4" s="40"/>
      <c r="B4" s="50" t="s">
        <v>42</v>
      </c>
      <c r="C4" s="51"/>
      <c r="D4" s="51"/>
      <c r="E4" s="51"/>
      <c r="F4" s="51"/>
      <c r="G4" s="51"/>
      <c r="H4" s="51"/>
      <c r="I4" s="51"/>
      <c r="J4" s="40"/>
    </row>
    <row r="5" spans="1:10" ht="40" customHeight="1">
      <c r="A5" s="40"/>
      <c r="B5" s="51"/>
      <c r="C5" s="51"/>
      <c r="D5" s="51"/>
      <c r="E5" s="51"/>
      <c r="F5" s="51"/>
      <c r="G5" s="51"/>
      <c r="H5" s="51"/>
      <c r="I5" s="51"/>
      <c r="J5" s="40"/>
    </row>
    <row r="6" spans="1:10">
      <c r="A6" s="40"/>
      <c r="B6" s="52" t="s">
        <v>40</v>
      </c>
      <c r="C6" s="52"/>
      <c r="D6" s="52" t="s">
        <v>41</v>
      </c>
      <c r="E6" s="52"/>
      <c r="F6" s="52"/>
      <c r="G6" s="52"/>
      <c r="H6" s="52"/>
      <c r="I6" s="52"/>
      <c r="J6" s="40"/>
    </row>
    <row r="7" spans="1:10">
      <c r="A7" s="40"/>
      <c r="B7" s="53"/>
      <c r="C7" s="53"/>
      <c r="D7" s="53"/>
      <c r="E7" s="53"/>
      <c r="F7" s="53"/>
      <c r="G7" s="53"/>
      <c r="H7" s="53"/>
      <c r="I7" s="53"/>
      <c r="J7" s="40"/>
    </row>
    <row r="8" spans="1:10" ht="33.75" customHeight="1">
      <c r="A8" s="40"/>
      <c r="B8" s="81">
        <v>2023</v>
      </c>
      <c r="C8" s="83"/>
      <c r="D8" s="80" t="s">
        <v>48</v>
      </c>
      <c r="E8" s="80"/>
      <c r="F8" s="80"/>
      <c r="G8" s="80"/>
      <c r="H8" s="80"/>
      <c r="I8" s="82"/>
      <c r="J8" s="40"/>
    </row>
    <row r="9" spans="1:10" ht="33.75" customHeight="1">
      <c r="A9" s="40"/>
      <c r="B9" s="54">
        <v>2022</v>
      </c>
      <c r="C9" s="55"/>
      <c r="D9" s="56" t="s">
        <v>46</v>
      </c>
      <c r="E9" s="57"/>
      <c r="F9" s="57"/>
      <c r="G9" s="57"/>
      <c r="H9" s="57"/>
      <c r="I9" s="58"/>
      <c r="J9" s="40"/>
    </row>
    <row r="10" spans="1:10" ht="33.75" customHeight="1">
      <c r="A10" s="40"/>
      <c r="B10" s="59">
        <v>2021</v>
      </c>
      <c r="C10" s="60"/>
      <c r="D10" s="61" t="s">
        <v>43</v>
      </c>
      <c r="E10" s="61"/>
      <c r="F10" s="61"/>
      <c r="G10" s="61"/>
      <c r="H10" s="61"/>
      <c r="I10" s="62"/>
      <c r="J10" s="40"/>
    </row>
    <row r="11" spans="1:10" ht="33" customHeight="1">
      <c r="A11" s="40"/>
      <c r="B11" s="54">
        <v>2020</v>
      </c>
      <c r="C11" s="55"/>
      <c r="D11" s="56" t="s">
        <v>37</v>
      </c>
      <c r="E11" s="57"/>
      <c r="F11" s="57"/>
      <c r="G11" s="57"/>
      <c r="H11" s="57"/>
      <c r="I11" s="58"/>
      <c r="J11" s="40"/>
    </row>
    <row r="12" spans="1:10" ht="33" customHeight="1">
      <c r="A12" s="40"/>
      <c r="B12" s="42">
        <v>2019</v>
      </c>
      <c r="C12" s="43"/>
      <c r="D12" s="44" t="s">
        <v>0</v>
      </c>
      <c r="E12" s="45"/>
      <c r="F12" s="45"/>
      <c r="G12" s="45"/>
      <c r="H12" s="45"/>
      <c r="I12" s="46"/>
      <c r="J12" s="40"/>
    </row>
    <row r="13" spans="1:10" ht="15.5">
      <c r="A13" s="40"/>
      <c r="B13" s="40"/>
      <c r="C13" s="40"/>
      <c r="D13" s="47"/>
      <c r="E13" s="47"/>
      <c r="F13" s="47"/>
      <c r="G13" s="47"/>
      <c r="H13" s="47"/>
      <c r="I13" s="47"/>
      <c r="J13" s="40"/>
    </row>
  </sheetData>
  <mergeCells count="15">
    <mergeCell ref="B12:C12"/>
    <mergeCell ref="D12:I12"/>
    <mergeCell ref="D13:I13"/>
    <mergeCell ref="B2:I3"/>
    <mergeCell ref="B4:I5"/>
    <mergeCell ref="B6:C7"/>
    <mergeCell ref="D6:I7"/>
    <mergeCell ref="B11:C11"/>
    <mergeCell ref="D11:I11"/>
    <mergeCell ref="B10:C10"/>
    <mergeCell ref="D10:I10"/>
    <mergeCell ref="B9:C9"/>
    <mergeCell ref="D9:I9"/>
    <mergeCell ref="B8:C8"/>
    <mergeCell ref="D8:I8"/>
  </mergeCells>
  <hyperlinks>
    <hyperlink ref="D11:I11" location="'2020'!A1" display="Tab67h_i23h_lm21: Leitungskräfte in Horten nach weiterem Arbeitsbereich in den Bundesländern am 01.03.2020 (Anzahl; Anteil in %)" xr:uid="{D2821F19-1522-4E6B-A7C1-1DB188757997}"/>
    <hyperlink ref="D12:I12" location="'2019'!A1" display="Tab67h_i23h_lm20: Leitungskräfte in Horten nach weiterem Arbeitsbereich in den Bundesländern am 01.03.2019 (Anzahl; Anteil in %)" xr:uid="{5DA0FAB8-7D60-4B5B-8711-CD4CB75D19FF}"/>
    <hyperlink ref="D10:I10" location="'2021'!A1" display="Tab83h_i34h_lm22: Horte nach Öffnungszeiten in den Bundesländern am 01.03.2021* (Anzahl; Anteil in %)" xr:uid="{D3BF2269-F65C-40B9-8F83-84671E214FAC}"/>
    <hyperlink ref="D8:I8" location="'2023'!A1" display="Tab83h_i34h_lm24: Horte nach Öffnungszeiten in den Bundesländern am 01.03.2023 (Anzahl; Anteil in %)" xr:uid="{65FCB27F-31FA-43E6-92B0-044322C60931}"/>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165EA-3FB3-47E1-B1AF-47AF6CB7D4F8}">
  <sheetPr published="0">
    <tabColor rgb="FF002060"/>
  </sheetPr>
  <dimension ref="B2:Q30"/>
  <sheetViews>
    <sheetView workbookViewId="0"/>
  </sheetViews>
  <sheetFormatPr baseColWidth="10" defaultColWidth="10.453125" defaultRowHeight="14.5"/>
  <cols>
    <col min="2" max="2" width="28.453125" customWidth="1"/>
    <col min="3" max="17" width="17.453125" customWidth="1"/>
    <col min="18" max="20" width="14.453125" customWidth="1"/>
  </cols>
  <sheetData>
    <row r="2" spans="2:17" ht="15.5">
      <c r="B2" s="69" t="s">
        <v>48</v>
      </c>
      <c r="C2" s="69"/>
      <c r="D2" s="69"/>
      <c r="E2" s="69"/>
      <c r="F2" s="69"/>
      <c r="G2" s="69"/>
      <c r="H2" s="69"/>
      <c r="I2" s="69"/>
      <c r="J2" s="69"/>
      <c r="K2" s="69"/>
      <c r="L2" s="69"/>
      <c r="M2" s="69"/>
      <c r="N2" s="69"/>
      <c r="O2" s="69"/>
      <c r="P2" s="69"/>
      <c r="Q2" s="69"/>
    </row>
    <row r="3" spans="2:17">
      <c r="B3" s="70" t="s">
        <v>1</v>
      </c>
      <c r="C3" s="70" t="s">
        <v>2</v>
      </c>
      <c r="D3" s="73" t="s">
        <v>3</v>
      </c>
      <c r="E3" s="74"/>
      <c r="F3" s="74"/>
      <c r="G3" s="74"/>
      <c r="H3" s="74"/>
      <c r="I3" s="74"/>
      <c r="J3" s="75"/>
      <c r="K3" s="73" t="s">
        <v>3</v>
      </c>
      <c r="L3" s="74"/>
      <c r="M3" s="74"/>
      <c r="N3" s="74"/>
      <c r="O3" s="74"/>
      <c r="P3" s="74"/>
      <c r="Q3" s="75"/>
    </row>
    <row r="4" spans="2:17" ht="15" customHeight="1">
      <c r="B4" s="71"/>
      <c r="C4" s="71"/>
      <c r="D4" s="76" t="s">
        <v>4</v>
      </c>
      <c r="E4" s="77"/>
      <c r="F4" s="78"/>
      <c r="G4" s="76" t="s">
        <v>5</v>
      </c>
      <c r="H4" s="77"/>
      <c r="I4" s="78"/>
      <c r="J4" s="63" t="s">
        <v>6</v>
      </c>
      <c r="K4" s="76" t="s">
        <v>4</v>
      </c>
      <c r="L4" s="77"/>
      <c r="M4" s="78"/>
      <c r="N4" s="76" t="s">
        <v>5</v>
      </c>
      <c r="O4" s="77"/>
      <c r="P4" s="78"/>
      <c r="Q4" s="63" t="s">
        <v>6</v>
      </c>
    </row>
    <row r="5" spans="2:17" ht="29">
      <c r="B5" s="71"/>
      <c r="C5" s="71"/>
      <c r="D5" s="1" t="s">
        <v>7</v>
      </c>
      <c r="E5" s="2" t="s">
        <v>8</v>
      </c>
      <c r="F5" s="2" t="s">
        <v>9</v>
      </c>
      <c r="G5" s="1" t="s">
        <v>10</v>
      </c>
      <c r="H5" s="2" t="s">
        <v>11</v>
      </c>
      <c r="I5" s="2" t="s">
        <v>12</v>
      </c>
      <c r="J5" s="63"/>
      <c r="K5" s="1" t="s">
        <v>7</v>
      </c>
      <c r="L5" s="2" t="s">
        <v>8</v>
      </c>
      <c r="M5" s="2" t="s">
        <v>9</v>
      </c>
      <c r="N5" s="1" t="s">
        <v>10</v>
      </c>
      <c r="O5" s="2" t="s">
        <v>11</v>
      </c>
      <c r="P5" s="2" t="s">
        <v>12</v>
      </c>
      <c r="Q5" s="63"/>
    </row>
    <row r="6" spans="2:17">
      <c r="B6" s="72"/>
      <c r="C6" s="64" t="s">
        <v>13</v>
      </c>
      <c r="D6" s="65"/>
      <c r="E6" s="65"/>
      <c r="F6" s="65"/>
      <c r="G6" s="65"/>
      <c r="H6" s="65"/>
      <c r="I6" s="65"/>
      <c r="J6" s="66"/>
      <c r="K6" s="65" t="s">
        <v>14</v>
      </c>
      <c r="L6" s="65"/>
      <c r="M6" s="65"/>
      <c r="N6" s="65"/>
      <c r="O6" s="65"/>
      <c r="P6" s="65"/>
      <c r="Q6" s="66"/>
    </row>
    <row r="7" spans="2:17">
      <c r="B7" s="3" t="str">
        <f>[7]Tab83h_i34h_lm24!B7</f>
        <v>Baden-Württemberg</v>
      </c>
      <c r="C7" s="4">
        <f>[7]Tab83h_i34h_lm24!C7</f>
        <v>395</v>
      </c>
      <c r="D7" s="5">
        <f>[7]Tab83h_i34h_lm24!D7</f>
        <v>31</v>
      </c>
      <c r="E7" s="5">
        <f>[7]Tab83h_i34h_lm24!E7</f>
        <v>135</v>
      </c>
      <c r="F7" s="6">
        <f>[7]Tab83h_i34h_lm24!F7</f>
        <v>229</v>
      </c>
      <c r="G7" s="6">
        <f>[7]Tab83h_i34h_lm24!G7</f>
        <v>11</v>
      </c>
      <c r="H7" s="7">
        <f>[7]Tab83h_i34h_lm24!H7</f>
        <v>380</v>
      </c>
      <c r="I7" s="7">
        <f>[7]Tab83h_i34h_lm24!I7</f>
        <v>4</v>
      </c>
      <c r="J7" s="7">
        <f>[7]Tab83h_i34h_lm24!J7</f>
        <v>4</v>
      </c>
      <c r="K7" s="8">
        <f>[7]Tab83h_i34h_lm24!K7</f>
        <v>7.8481012658227849</v>
      </c>
      <c r="L7" s="8">
        <f>[7]Tab83h_i34h_lm24!L7</f>
        <v>34.177215189873415</v>
      </c>
      <c r="M7" s="8">
        <f>[7]Tab83h_i34h_lm24!M7</f>
        <v>57.974683544303794</v>
      </c>
      <c r="N7" s="8">
        <f>[7]Tab83h_i34h_lm24!N7</f>
        <v>2.7848101265822782</v>
      </c>
      <c r="O7" s="8">
        <f>[7]Tab83h_i34h_lm24!O7</f>
        <v>96.202531645569621</v>
      </c>
      <c r="P7" s="8">
        <f>[7]Tab83h_i34h_lm24!P7</f>
        <v>1.0126582278481013</v>
      </c>
      <c r="Q7" s="8">
        <f>[7]Tab83h_i34h_lm24!Q7</f>
        <v>1.0126582278481013</v>
      </c>
    </row>
    <row r="8" spans="2:17">
      <c r="B8" s="9" t="str">
        <f>[7]Tab83h_i34h_lm24!B8</f>
        <v>Bayern</v>
      </c>
      <c r="C8" s="10">
        <f>[7]Tab83h_i34h_lm24!C8</f>
        <v>890</v>
      </c>
      <c r="D8" s="11">
        <f>[7]Tab83h_i34h_lm24!D8</f>
        <v>88</v>
      </c>
      <c r="E8" s="12">
        <f>[7]Tab83h_i34h_lm24!E8</f>
        <v>104</v>
      </c>
      <c r="F8" s="11">
        <f>[7]Tab83h_i34h_lm24!F8</f>
        <v>698</v>
      </c>
      <c r="G8" s="11">
        <f>[7]Tab83h_i34h_lm24!G8</f>
        <v>31</v>
      </c>
      <c r="H8" s="13">
        <f>[7]Tab83h_i34h_lm24!H8</f>
        <v>853</v>
      </c>
      <c r="I8" s="13">
        <f>[7]Tab83h_i34h_lm24!I8</f>
        <v>6</v>
      </c>
      <c r="J8" s="13">
        <f>[7]Tab83h_i34h_lm24!J8</f>
        <v>27</v>
      </c>
      <c r="K8" s="14">
        <f>[7]Tab83h_i34h_lm24!K8</f>
        <v>9.8876404494382015</v>
      </c>
      <c r="L8" s="14">
        <f>[7]Tab83h_i34h_lm24!L8</f>
        <v>11.685393258426966</v>
      </c>
      <c r="M8" s="14">
        <f>[7]Tab83h_i34h_lm24!M8</f>
        <v>78.426966292134836</v>
      </c>
      <c r="N8" s="14">
        <f>[7]Tab83h_i34h_lm24!N8</f>
        <v>3.48314606741573</v>
      </c>
      <c r="O8" s="14">
        <f>[7]Tab83h_i34h_lm24!O8</f>
        <v>95.842696629213492</v>
      </c>
      <c r="P8" s="14">
        <f>[7]Tab83h_i34h_lm24!P8</f>
        <v>0.6741573033707865</v>
      </c>
      <c r="Q8" s="14">
        <f>[7]Tab83h_i34h_lm24!Q8</f>
        <v>3.0337078651685392</v>
      </c>
    </row>
    <row r="9" spans="2:17">
      <c r="B9" s="15" t="str">
        <f>[7]Tab83h_i34h_lm24!B9</f>
        <v>Berlin</v>
      </c>
      <c r="C9" s="16" t="str">
        <f>[7]Tab83h_i34h_lm24!C9</f>
        <v>-</v>
      </c>
      <c r="D9" s="17" t="str">
        <f>[7]Tab83h_i34h_lm24!D9</f>
        <v>-</v>
      </c>
      <c r="E9" s="18" t="str">
        <f>[7]Tab83h_i34h_lm24!E9</f>
        <v>-</v>
      </c>
      <c r="F9" s="17" t="str">
        <f>[7]Tab83h_i34h_lm24!F9</f>
        <v>-</v>
      </c>
      <c r="G9" s="17" t="str">
        <f>[7]Tab83h_i34h_lm24!G9</f>
        <v>-</v>
      </c>
      <c r="H9" s="19" t="str">
        <f>[7]Tab83h_i34h_lm24!H9</f>
        <v>-</v>
      </c>
      <c r="I9" s="19" t="str">
        <f>[7]Tab83h_i34h_lm24!I9</f>
        <v>-</v>
      </c>
      <c r="J9" s="19" t="str">
        <f>[7]Tab83h_i34h_lm24!J9</f>
        <v>-</v>
      </c>
      <c r="K9" s="20" t="str">
        <f>[7]Tab83h_i34h_lm24!K9</f>
        <v>-</v>
      </c>
      <c r="L9" s="20" t="str">
        <f>[7]Tab83h_i34h_lm24!L9</f>
        <v>-</v>
      </c>
      <c r="M9" s="20" t="str">
        <f>[7]Tab83h_i34h_lm24!M9</f>
        <v>-</v>
      </c>
      <c r="N9" s="20" t="str">
        <f>[7]Tab83h_i34h_lm24!N9</f>
        <v>-</v>
      </c>
      <c r="O9" s="20" t="str">
        <f>[7]Tab83h_i34h_lm24!O9</f>
        <v>-</v>
      </c>
      <c r="P9" s="20" t="str">
        <f>[7]Tab83h_i34h_lm24!P9</f>
        <v>-</v>
      </c>
      <c r="Q9" s="20" t="str">
        <f>[7]Tab83h_i34h_lm24!Q9</f>
        <v>-</v>
      </c>
    </row>
    <row r="10" spans="2:17">
      <c r="B10" s="9" t="str">
        <f>[7]Tab83h_i34h_lm24!B10</f>
        <v>Brandenburg</v>
      </c>
      <c r="C10" s="10">
        <f>[7]Tab83h_i34h_lm24!C10</f>
        <v>408</v>
      </c>
      <c r="D10" s="12">
        <f>[7]Tab83h_i34h_lm24!D10</f>
        <v>311</v>
      </c>
      <c r="E10" s="12">
        <f>[7]Tab83h_i34h_lm24!E10</f>
        <v>44</v>
      </c>
      <c r="F10" s="11">
        <f>[7]Tab83h_i34h_lm24!F10</f>
        <v>53</v>
      </c>
      <c r="G10" s="11">
        <f>[7]Tab83h_i34h_lm24!G10</f>
        <v>26</v>
      </c>
      <c r="H10" s="13">
        <f>[7]Tab83h_i34h_lm24!H10</f>
        <v>379</v>
      </c>
      <c r="I10" s="13">
        <f>[7]Tab83h_i34h_lm24!I10</f>
        <v>3</v>
      </c>
      <c r="J10" s="13">
        <f>[7]Tab83h_i34h_lm24!J10</f>
        <v>21</v>
      </c>
      <c r="K10" s="14">
        <f>[7]Tab83h_i34h_lm24!K10</f>
        <v>76.225490196078425</v>
      </c>
      <c r="L10" s="14">
        <f>[7]Tab83h_i34h_lm24!L10</f>
        <v>10.784313725490197</v>
      </c>
      <c r="M10" s="14">
        <f>[7]Tab83h_i34h_lm24!M10</f>
        <v>12.990196078431374</v>
      </c>
      <c r="N10" s="14">
        <f>[7]Tab83h_i34h_lm24!N10</f>
        <v>6.3725490196078427</v>
      </c>
      <c r="O10" s="14">
        <f>[7]Tab83h_i34h_lm24!O10</f>
        <v>92.892156862745097</v>
      </c>
      <c r="P10" s="14">
        <f>[7]Tab83h_i34h_lm24!P10</f>
        <v>0.73529411764705876</v>
      </c>
      <c r="Q10" s="14">
        <f>[7]Tab83h_i34h_lm24!Q10</f>
        <v>5.1470588235294112</v>
      </c>
    </row>
    <row r="11" spans="2:17">
      <c r="B11" s="15" t="str">
        <f>[7]Tab83h_i34h_lm24!B11</f>
        <v>Bremen</v>
      </c>
      <c r="C11" s="16">
        <f>[7]Tab83h_i34h_lm24!C11</f>
        <v>22</v>
      </c>
      <c r="D11" s="17">
        <f>[7]Tab83h_i34h_lm24!D11</f>
        <v>0</v>
      </c>
      <c r="E11" s="18">
        <f>[7]Tab83h_i34h_lm24!E11</f>
        <v>1</v>
      </c>
      <c r="F11" s="17">
        <f>[7]Tab83h_i34h_lm24!F11</f>
        <v>21</v>
      </c>
      <c r="G11" s="17">
        <f>[7]Tab83h_i34h_lm24!G11</f>
        <v>8</v>
      </c>
      <c r="H11" s="19">
        <f>[7]Tab83h_i34h_lm24!H11</f>
        <v>14</v>
      </c>
      <c r="I11" s="19">
        <f>[7]Tab83h_i34h_lm24!I11</f>
        <v>0</v>
      </c>
      <c r="J11" s="19">
        <f>[7]Tab83h_i34h_lm24!J11</f>
        <v>8</v>
      </c>
      <c r="K11" s="20">
        <f>[7]Tab83h_i34h_lm24!K11</f>
        <v>0</v>
      </c>
      <c r="L11" s="20">
        <f>[7]Tab83h_i34h_lm24!L11</f>
        <v>4.5454545454545459</v>
      </c>
      <c r="M11" s="20">
        <f>[7]Tab83h_i34h_lm24!M11</f>
        <v>95.454545454545453</v>
      </c>
      <c r="N11" s="20">
        <f>[7]Tab83h_i34h_lm24!N11</f>
        <v>36.363636363636367</v>
      </c>
      <c r="O11" s="20">
        <f>[7]Tab83h_i34h_lm24!O11</f>
        <v>63.636363636363633</v>
      </c>
      <c r="P11" s="20">
        <f>[7]Tab83h_i34h_lm24!P11</f>
        <v>0</v>
      </c>
      <c r="Q11" s="20">
        <f>[7]Tab83h_i34h_lm24!Q11</f>
        <v>36.363636363636367</v>
      </c>
    </row>
    <row r="12" spans="2:17">
      <c r="B12" s="9" t="str">
        <f>[7]Tab83h_i34h_lm24!B12</f>
        <v>Hamburg</v>
      </c>
      <c r="C12" s="10">
        <f>[7]Tab83h_i34h_lm24!C12</f>
        <v>11</v>
      </c>
      <c r="D12" s="12">
        <f>[7]Tab83h_i34h_lm24!D12</f>
        <v>1</v>
      </c>
      <c r="E12" s="12">
        <f>[7]Tab83h_i34h_lm24!E12</f>
        <v>2</v>
      </c>
      <c r="F12" s="11">
        <f>[7]Tab83h_i34h_lm24!F12</f>
        <v>8</v>
      </c>
      <c r="G12" s="11">
        <f>[7]Tab83h_i34h_lm24!G12</f>
        <v>2</v>
      </c>
      <c r="H12" s="13">
        <f>[7]Tab83h_i34h_lm24!H12</f>
        <v>8</v>
      </c>
      <c r="I12" s="13">
        <f>[7]Tab83h_i34h_lm24!I12</f>
        <v>1</v>
      </c>
      <c r="J12" s="13">
        <f>[7]Tab83h_i34h_lm24!J12</f>
        <v>2</v>
      </c>
      <c r="K12" s="14">
        <f>[7]Tab83h_i34h_lm24!K12</f>
        <v>9.0909090909090917</v>
      </c>
      <c r="L12" s="14">
        <f>[7]Tab83h_i34h_lm24!L12</f>
        <v>18.181818181818183</v>
      </c>
      <c r="M12" s="14">
        <f>[7]Tab83h_i34h_lm24!M12</f>
        <v>72.727272727272734</v>
      </c>
      <c r="N12" s="14">
        <f>[7]Tab83h_i34h_lm24!N12</f>
        <v>18.181818181818183</v>
      </c>
      <c r="O12" s="14">
        <f>[7]Tab83h_i34h_lm24!O12</f>
        <v>72.727272727272734</v>
      </c>
      <c r="P12" s="14">
        <f>[7]Tab83h_i34h_lm24!P12</f>
        <v>9.0909090909090917</v>
      </c>
      <c r="Q12" s="14">
        <f>[7]Tab83h_i34h_lm24!Q12</f>
        <v>18.181818181818183</v>
      </c>
    </row>
    <row r="13" spans="2:17">
      <c r="B13" s="15" t="str">
        <f>[7]Tab83h_i34h_lm24!B13</f>
        <v>Hessen</v>
      </c>
      <c r="C13" s="16">
        <f>[7]Tab83h_i34h_lm24!C13</f>
        <v>166</v>
      </c>
      <c r="D13" s="18">
        <f>[7]Tab83h_i34h_lm24!D13</f>
        <v>0</v>
      </c>
      <c r="E13" s="18">
        <f>[7]Tab83h_i34h_lm24!E13</f>
        <v>57</v>
      </c>
      <c r="F13" s="17">
        <f>[7]Tab83h_i34h_lm24!F13</f>
        <v>109</v>
      </c>
      <c r="G13" s="17">
        <f>[7]Tab83h_i34h_lm24!G13</f>
        <v>0</v>
      </c>
      <c r="H13" s="19">
        <f>[7]Tab83h_i34h_lm24!H13</f>
        <v>165</v>
      </c>
      <c r="I13" s="19">
        <f>[7]Tab83h_i34h_lm24!I13</f>
        <v>1</v>
      </c>
      <c r="J13" s="19">
        <f>[7]Tab83h_i34h_lm24!J13</f>
        <v>0</v>
      </c>
      <c r="K13" s="20">
        <f>[7]Tab83h_i34h_lm24!K13</f>
        <v>0</v>
      </c>
      <c r="L13" s="20">
        <f>[7]Tab83h_i34h_lm24!L13</f>
        <v>34.337349397590359</v>
      </c>
      <c r="M13" s="20">
        <f>[7]Tab83h_i34h_lm24!M13</f>
        <v>65.662650602409627</v>
      </c>
      <c r="N13" s="20">
        <f>[7]Tab83h_i34h_lm24!N13</f>
        <v>0</v>
      </c>
      <c r="O13" s="20">
        <f>[7]Tab83h_i34h_lm24!O13</f>
        <v>99.397590361445793</v>
      </c>
      <c r="P13" s="20">
        <f>[7]Tab83h_i34h_lm24!P13</f>
        <v>0.60240963855421692</v>
      </c>
      <c r="Q13" s="20">
        <f>[7]Tab83h_i34h_lm24!Q13</f>
        <v>0</v>
      </c>
    </row>
    <row r="14" spans="2:17">
      <c r="B14" s="9" t="str">
        <f>[7]Tab83h_i34h_lm24!B14</f>
        <v>Mecklenburg-Vorpommern</v>
      </c>
      <c r="C14" s="10">
        <f>[7]Tab83h_i34h_lm24!C14</f>
        <v>174</v>
      </c>
      <c r="D14" s="12">
        <f>[7]Tab83h_i34h_lm24!D14</f>
        <v>128</v>
      </c>
      <c r="E14" s="12">
        <f>[7]Tab83h_i34h_lm24!E14</f>
        <v>13</v>
      </c>
      <c r="F14" s="11">
        <f>[7]Tab83h_i34h_lm24!F14</f>
        <v>33</v>
      </c>
      <c r="G14" s="11">
        <f>[7]Tab83h_i34h_lm24!G14</f>
        <v>0</v>
      </c>
      <c r="H14" s="13">
        <f>[7]Tab83h_i34h_lm24!H14</f>
        <v>173</v>
      </c>
      <c r="I14" s="13">
        <f>[7]Tab83h_i34h_lm24!I14</f>
        <v>1</v>
      </c>
      <c r="J14" s="13">
        <f>[7]Tab83h_i34h_lm24!J14</f>
        <v>0</v>
      </c>
      <c r="K14" s="14">
        <f>[7]Tab83h_i34h_lm24!K14</f>
        <v>73.563218390804593</v>
      </c>
      <c r="L14" s="14">
        <f>[7]Tab83h_i34h_lm24!L14</f>
        <v>7.4712643678160928</v>
      </c>
      <c r="M14" s="14">
        <f>[7]Tab83h_i34h_lm24!M14</f>
        <v>18.96551724137931</v>
      </c>
      <c r="N14" s="14">
        <f>[7]Tab83h_i34h_lm24!N14</f>
        <v>0</v>
      </c>
      <c r="O14" s="14">
        <f>[7]Tab83h_i34h_lm24!O14</f>
        <v>99.425287356321832</v>
      </c>
      <c r="P14" s="14">
        <f>[7]Tab83h_i34h_lm24!P14</f>
        <v>0.57471264367816088</v>
      </c>
      <c r="Q14" s="14">
        <f>[7]Tab83h_i34h_lm24!Q14</f>
        <v>0</v>
      </c>
    </row>
    <row r="15" spans="2:17">
      <c r="B15" s="15" t="str">
        <f>[7]Tab83h_i34h_lm24!B15</f>
        <v>Niedersachsen</v>
      </c>
      <c r="C15" s="16">
        <f>[7]Tab83h_i34h_lm24!C15</f>
        <v>565</v>
      </c>
      <c r="D15" s="18">
        <f>[7]Tab83h_i34h_lm24!D15</f>
        <v>3</v>
      </c>
      <c r="E15" s="18">
        <f>[7]Tab83h_i34h_lm24!E15</f>
        <v>57</v>
      </c>
      <c r="F15" s="17">
        <f>[7]Tab83h_i34h_lm24!F15</f>
        <v>505</v>
      </c>
      <c r="G15" s="17">
        <f>[7]Tab83h_i34h_lm24!G15</f>
        <v>184</v>
      </c>
      <c r="H15" s="19">
        <f>[7]Tab83h_i34h_lm24!H15</f>
        <v>380</v>
      </c>
      <c r="I15" s="19">
        <f>[7]Tab83h_i34h_lm24!I15</f>
        <v>1</v>
      </c>
      <c r="J15" s="19">
        <f>[7]Tab83h_i34h_lm24!J15</f>
        <v>164</v>
      </c>
      <c r="K15" s="20">
        <f>[7]Tab83h_i34h_lm24!K15</f>
        <v>0.53097345132743357</v>
      </c>
      <c r="L15" s="20">
        <f>[7]Tab83h_i34h_lm24!L15</f>
        <v>10.08849557522124</v>
      </c>
      <c r="M15" s="20">
        <f>[7]Tab83h_i34h_lm24!M15</f>
        <v>89.380530973451329</v>
      </c>
      <c r="N15" s="20">
        <f>[7]Tab83h_i34h_lm24!N15</f>
        <v>32.56637168141593</v>
      </c>
      <c r="O15" s="20">
        <f>[7]Tab83h_i34h_lm24!O15</f>
        <v>67.256637168141594</v>
      </c>
      <c r="P15" s="20">
        <f>[7]Tab83h_i34h_lm24!P15</f>
        <v>0.17699115044247787</v>
      </c>
      <c r="Q15" s="20">
        <f>[7]Tab83h_i34h_lm24!Q15</f>
        <v>29.026548672566371</v>
      </c>
    </row>
    <row r="16" spans="2:17">
      <c r="B16" s="9" t="str">
        <f>[7]Tab83h_i34h_lm24!B16</f>
        <v>Nordrhein-Westfalen</v>
      </c>
      <c r="C16" s="10">
        <f>[7]Tab83h_i34h_lm24!C16</f>
        <v>54</v>
      </c>
      <c r="D16" s="12">
        <f>[7]Tab83h_i34h_lm24!D16</f>
        <v>0</v>
      </c>
      <c r="E16" s="12">
        <f>[7]Tab83h_i34h_lm24!E16</f>
        <v>7</v>
      </c>
      <c r="F16" s="11">
        <f>[7]Tab83h_i34h_lm24!F16</f>
        <v>47</v>
      </c>
      <c r="G16" s="11">
        <f>[7]Tab83h_i34h_lm24!G16</f>
        <v>18</v>
      </c>
      <c r="H16" s="13">
        <f>[7]Tab83h_i34h_lm24!H16</f>
        <v>32</v>
      </c>
      <c r="I16" s="13">
        <f>[7]Tab83h_i34h_lm24!I16</f>
        <v>4</v>
      </c>
      <c r="J16" s="13">
        <f>[7]Tab83h_i34h_lm24!J16</f>
        <v>16</v>
      </c>
      <c r="K16" s="14">
        <f>[7]Tab83h_i34h_lm24!K16</f>
        <v>0</v>
      </c>
      <c r="L16" s="14">
        <f>[7]Tab83h_i34h_lm24!L16</f>
        <v>12.962962962962962</v>
      </c>
      <c r="M16" s="14">
        <f>[7]Tab83h_i34h_lm24!M16</f>
        <v>87.037037037037038</v>
      </c>
      <c r="N16" s="14">
        <f>[7]Tab83h_i34h_lm24!N16</f>
        <v>33.333333333333329</v>
      </c>
      <c r="O16" s="14">
        <f>[7]Tab83h_i34h_lm24!O16</f>
        <v>59.259259259259252</v>
      </c>
      <c r="P16" s="14">
        <f>[7]Tab83h_i34h_lm24!P16</f>
        <v>7.4074074074074066</v>
      </c>
      <c r="Q16" s="14">
        <f>[7]Tab83h_i34h_lm24!Q16</f>
        <v>29.629629629629626</v>
      </c>
    </row>
    <row r="17" spans="2:17">
      <c r="B17" s="15" t="str">
        <f>[7]Tab83h_i34h_lm24!B17</f>
        <v>Rheinland-Pfalz</v>
      </c>
      <c r="C17" s="16">
        <f>[7]Tab83h_i34h_lm24!C17</f>
        <v>106</v>
      </c>
      <c r="D17" s="18">
        <f>[7]Tab83h_i34h_lm24!D17</f>
        <v>2</v>
      </c>
      <c r="E17" s="18">
        <f>[7]Tab83h_i34h_lm24!E17</f>
        <v>18</v>
      </c>
      <c r="F17" s="17">
        <f>[7]Tab83h_i34h_lm24!F17</f>
        <v>86</v>
      </c>
      <c r="G17" s="17">
        <f>[7]Tab83h_i34h_lm24!G17</f>
        <v>1</v>
      </c>
      <c r="H17" s="19">
        <f>[7]Tab83h_i34h_lm24!H17</f>
        <v>104</v>
      </c>
      <c r="I17" s="19">
        <f>[7]Tab83h_i34h_lm24!I17</f>
        <v>1</v>
      </c>
      <c r="J17" s="19">
        <f>[7]Tab83h_i34h_lm24!J17</f>
        <v>1</v>
      </c>
      <c r="K17" s="20">
        <f>[7]Tab83h_i34h_lm24!K17</f>
        <v>1.8867924528301887</v>
      </c>
      <c r="L17" s="20">
        <f>[7]Tab83h_i34h_lm24!L17</f>
        <v>16.981132075471699</v>
      </c>
      <c r="M17" s="20">
        <f>[7]Tab83h_i34h_lm24!M17</f>
        <v>81.132075471698116</v>
      </c>
      <c r="N17" s="20">
        <f>[7]Tab83h_i34h_lm24!N17</f>
        <v>0.94339622641509435</v>
      </c>
      <c r="O17" s="20">
        <f>[7]Tab83h_i34h_lm24!O17</f>
        <v>98.113207547169807</v>
      </c>
      <c r="P17" s="20">
        <f>[7]Tab83h_i34h_lm24!P17</f>
        <v>0.94339622641509435</v>
      </c>
      <c r="Q17" s="20">
        <f>[7]Tab83h_i34h_lm24!Q17</f>
        <v>0.94339622641509435</v>
      </c>
    </row>
    <row r="18" spans="2:17">
      <c r="B18" s="9" t="str">
        <f>[7]Tab83h_i34h_lm24!B18</f>
        <v>Saarland</v>
      </c>
      <c r="C18" s="10">
        <f>[7]Tab83h_i34h_lm24!C18</f>
        <v>21</v>
      </c>
      <c r="D18" s="12">
        <f>[7]Tab83h_i34h_lm24!D18</f>
        <v>0</v>
      </c>
      <c r="E18" s="12">
        <f>[7]Tab83h_i34h_lm24!E18</f>
        <v>6</v>
      </c>
      <c r="F18" s="11">
        <f>[7]Tab83h_i34h_lm24!F18</f>
        <v>15</v>
      </c>
      <c r="G18" s="11">
        <f>[7]Tab83h_i34h_lm24!G18</f>
        <v>0</v>
      </c>
      <c r="H18" s="13">
        <f>[7]Tab83h_i34h_lm24!H18</f>
        <v>20</v>
      </c>
      <c r="I18" s="13">
        <f>[7]Tab83h_i34h_lm24!I18</f>
        <v>1</v>
      </c>
      <c r="J18" s="13">
        <f>[7]Tab83h_i34h_lm24!J18</f>
        <v>0</v>
      </c>
      <c r="K18" s="14">
        <f>[7]Tab83h_i34h_lm24!K18</f>
        <v>0</v>
      </c>
      <c r="L18" s="14">
        <f>[7]Tab83h_i34h_lm24!L18</f>
        <v>28.571428571428569</v>
      </c>
      <c r="M18" s="14">
        <f>[7]Tab83h_i34h_lm24!M18</f>
        <v>71.428571428571431</v>
      </c>
      <c r="N18" s="14">
        <f>[7]Tab83h_i34h_lm24!N18</f>
        <v>0</v>
      </c>
      <c r="O18" s="14">
        <f>[7]Tab83h_i34h_lm24!O18</f>
        <v>95.238095238095227</v>
      </c>
      <c r="P18" s="14">
        <f>[7]Tab83h_i34h_lm24!P18</f>
        <v>4.7619047619047619</v>
      </c>
      <c r="Q18" s="14">
        <f>[7]Tab83h_i34h_lm24!Q18</f>
        <v>0</v>
      </c>
    </row>
    <row r="19" spans="2:17">
      <c r="B19" s="15" t="str">
        <f>[7]Tab83h_i34h_lm24!B19</f>
        <v>Sachsen</v>
      </c>
      <c r="C19" s="16">
        <f>[7]Tab83h_i34h_lm24!C19</f>
        <v>719</v>
      </c>
      <c r="D19" s="18">
        <f>[7]Tab83h_i34h_lm24!D19</f>
        <v>626</v>
      </c>
      <c r="E19" s="18">
        <f>[7]Tab83h_i34h_lm24!E19</f>
        <v>41</v>
      </c>
      <c r="F19" s="17">
        <f>[7]Tab83h_i34h_lm24!F19</f>
        <v>52</v>
      </c>
      <c r="G19" s="17">
        <f>[7]Tab83h_i34h_lm24!G19</f>
        <v>56</v>
      </c>
      <c r="H19" s="19">
        <f>[7]Tab83h_i34h_lm24!H19</f>
        <v>663</v>
      </c>
      <c r="I19" s="19">
        <f>[7]Tab83h_i34h_lm24!I19</f>
        <v>0</v>
      </c>
      <c r="J19" s="19">
        <f>[7]Tab83h_i34h_lm24!J19</f>
        <v>17</v>
      </c>
      <c r="K19" s="20">
        <f>[7]Tab83h_i34h_lm24!K19</f>
        <v>87.065368567454797</v>
      </c>
      <c r="L19" s="20">
        <f>[7]Tab83h_i34h_lm24!L19</f>
        <v>5.7023643949930456</v>
      </c>
      <c r="M19" s="20">
        <f>[7]Tab83h_i34h_lm24!M19</f>
        <v>7.2322670375521563</v>
      </c>
      <c r="N19" s="20">
        <f>[7]Tab83h_i34h_lm24!N19</f>
        <v>7.7885952712100135</v>
      </c>
      <c r="O19" s="20">
        <f>[7]Tab83h_i34h_lm24!O19</f>
        <v>92.211404728789987</v>
      </c>
      <c r="P19" s="20">
        <f>[7]Tab83h_i34h_lm24!P19</f>
        <v>0</v>
      </c>
      <c r="Q19" s="20">
        <f>[7]Tab83h_i34h_lm24!Q19</f>
        <v>2.364394993045897</v>
      </c>
    </row>
    <row r="20" spans="2:17">
      <c r="B20" s="9" t="str">
        <f>[7]Tab83h_i34h_lm24!B20</f>
        <v>Sachsen-Anhalt</v>
      </c>
      <c r="C20" s="10">
        <f>[7]Tab83h_i34h_lm24!C20</f>
        <v>397</v>
      </c>
      <c r="D20" s="12">
        <f>[7]Tab83h_i34h_lm24!D20</f>
        <v>368</v>
      </c>
      <c r="E20" s="12">
        <f>[7]Tab83h_i34h_lm24!E20</f>
        <v>7</v>
      </c>
      <c r="F20" s="11">
        <f>[7]Tab83h_i34h_lm24!F20</f>
        <v>22</v>
      </c>
      <c r="G20" s="11">
        <f>[7]Tab83h_i34h_lm24!G20</f>
        <v>3</v>
      </c>
      <c r="H20" s="13">
        <f>[7]Tab83h_i34h_lm24!H20</f>
        <v>392</v>
      </c>
      <c r="I20" s="13">
        <f>[7]Tab83h_i34h_lm24!I20</f>
        <v>2</v>
      </c>
      <c r="J20" s="13">
        <f>[7]Tab83h_i34h_lm24!J20</f>
        <v>1</v>
      </c>
      <c r="K20" s="14">
        <f>[7]Tab83h_i34h_lm24!K20</f>
        <v>92.695214105793454</v>
      </c>
      <c r="L20" s="14">
        <f>[7]Tab83h_i34h_lm24!L20</f>
        <v>1.7632241813602016</v>
      </c>
      <c r="M20" s="14">
        <f>[7]Tab83h_i34h_lm24!M20</f>
        <v>5.5415617128463479</v>
      </c>
      <c r="N20" s="14">
        <f>[7]Tab83h_i34h_lm24!N20</f>
        <v>0.75566750629722923</v>
      </c>
      <c r="O20" s="14">
        <f>[7]Tab83h_i34h_lm24!O20</f>
        <v>98.740554156171285</v>
      </c>
      <c r="P20" s="14">
        <f>[7]Tab83h_i34h_lm24!P20</f>
        <v>0.50377833753148615</v>
      </c>
      <c r="Q20" s="14">
        <f>[7]Tab83h_i34h_lm24!Q20</f>
        <v>0.25188916876574308</v>
      </c>
    </row>
    <row r="21" spans="2:17">
      <c r="B21" s="15" t="str">
        <f>[7]Tab83h_i34h_lm24!B21</f>
        <v>Schleswig-Holstein</v>
      </c>
      <c r="C21" s="16">
        <f>[7]Tab83h_i34h_lm24!C21</f>
        <v>40</v>
      </c>
      <c r="D21" s="18">
        <f>[7]Tab83h_i34h_lm24!D21</f>
        <v>11</v>
      </c>
      <c r="E21" s="18">
        <f>[7]Tab83h_i34h_lm24!E21</f>
        <v>7</v>
      </c>
      <c r="F21" s="17">
        <f>[7]Tab83h_i34h_lm24!F21</f>
        <v>22</v>
      </c>
      <c r="G21" s="17">
        <f>[7]Tab83h_i34h_lm24!G21</f>
        <v>6</v>
      </c>
      <c r="H21" s="19">
        <f>[7]Tab83h_i34h_lm24!H21</f>
        <v>34</v>
      </c>
      <c r="I21" s="19">
        <f>[7]Tab83h_i34h_lm24!I21</f>
        <v>0</v>
      </c>
      <c r="J21" s="19">
        <f>[7]Tab83h_i34h_lm24!J21</f>
        <v>3</v>
      </c>
      <c r="K21" s="20">
        <f>[7]Tab83h_i34h_lm24!K21</f>
        <v>27.500000000000004</v>
      </c>
      <c r="L21" s="20">
        <f>[7]Tab83h_i34h_lm24!L21</f>
        <v>17.5</v>
      </c>
      <c r="M21" s="20">
        <f>[7]Tab83h_i34h_lm24!M21</f>
        <v>55.000000000000007</v>
      </c>
      <c r="N21" s="20">
        <f>[7]Tab83h_i34h_lm24!N21</f>
        <v>15</v>
      </c>
      <c r="O21" s="20">
        <f>[7]Tab83h_i34h_lm24!O21</f>
        <v>85</v>
      </c>
      <c r="P21" s="20">
        <f>[7]Tab83h_i34h_lm24!P21</f>
        <v>0</v>
      </c>
      <c r="Q21" s="20">
        <f>[7]Tab83h_i34h_lm24!Q21</f>
        <v>7.5</v>
      </c>
    </row>
    <row r="22" spans="2:17">
      <c r="B22" s="21" t="str">
        <f>[7]Tab83h_i34h_lm24!B22</f>
        <v>Thüringen</v>
      </c>
      <c r="C22" s="22" t="str">
        <f>[7]Tab83h_i34h_lm24!C22</f>
        <v>-</v>
      </c>
      <c r="D22" s="23" t="str">
        <f>[7]Tab83h_i34h_lm24!D22</f>
        <v>-</v>
      </c>
      <c r="E22" s="23" t="str">
        <f>[7]Tab83h_i34h_lm24!E22</f>
        <v>-</v>
      </c>
      <c r="F22" s="24" t="str">
        <f>[7]Tab83h_i34h_lm24!F22</f>
        <v>-</v>
      </c>
      <c r="G22" s="24" t="str">
        <f>[7]Tab83h_i34h_lm24!G22</f>
        <v>-</v>
      </c>
      <c r="H22" s="25" t="str">
        <f>[7]Tab83h_i34h_lm24!H22</f>
        <v>-</v>
      </c>
      <c r="I22" s="25" t="str">
        <f>[7]Tab83h_i34h_lm24!I22</f>
        <v>-</v>
      </c>
      <c r="J22" s="25" t="str">
        <f>[7]Tab83h_i34h_lm24!J22</f>
        <v>-</v>
      </c>
      <c r="K22" s="26" t="str">
        <f>[7]Tab83h_i34h_lm24!K22</f>
        <v>-</v>
      </c>
      <c r="L22" s="26" t="str">
        <f>[7]Tab83h_i34h_lm24!L22</f>
        <v>-</v>
      </c>
      <c r="M22" s="26" t="str">
        <f>[7]Tab83h_i34h_lm24!M22</f>
        <v>-</v>
      </c>
      <c r="N22" s="26" t="str">
        <f>[7]Tab83h_i34h_lm24!N22</f>
        <v>-</v>
      </c>
      <c r="O22" s="26" t="str">
        <f>[7]Tab83h_i34h_lm24!O22</f>
        <v>-</v>
      </c>
      <c r="P22" s="26" t="str">
        <f>[7]Tab83h_i34h_lm24!P22</f>
        <v>-</v>
      </c>
      <c r="Q22" s="26" t="str">
        <f>[7]Tab83h_i34h_lm24!Q22</f>
        <v>-</v>
      </c>
    </row>
    <row r="23" spans="2:17">
      <c r="B23" s="27" t="str">
        <f>[7]Tab83h_i34h_lm24!B23</f>
        <v>Ostdeutschland (mit Berlin)</v>
      </c>
      <c r="C23" s="28">
        <f>[7]Tab83h_i34h_lm24!C23</f>
        <v>1698</v>
      </c>
      <c r="D23" s="28">
        <f>[7]Tab83h_i34h_lm24!D23</f>
        <v>1433</v>
      </c>
      <c r="E23" s="28">
        <f>[7]Tab83h_i34h_lm24!E23</f>
        <v>105</v>
      </c>
      <c r="F23" s="28">
        <f>[7]Tab83h_i34h_lm24!F23</f>
        <v>160</v>
      </c>
      <c r="G23" s="28">
        <f>[7]Tab83h_i34h_lm24!G23</f>
        <v>85</v>
      </c>
      <c r="H23" s="28">
        <f>[7]Tab83h_i34h_lm24!H23</f>
        <v>1607</v>
      </c>
      <c r="I23" s="28">
        <f>[7]Tab83h_i34h_lm24!I23</f>
        <v>6</v>
      </c>
      <c r="J23" s="28">
        <f>[7]Tab83h_i34h_lm24!J23</f>
        <v>39</v>
      </c>
      <c r="K23" s="29">
        <f>[7]Tab83h_i34h_lm24!K23</f>
        <v>84.393404004711428</v>
      </c>
      <c r="L23" s="29">
        <f>[7]Tab83h_i34h_lm24!L23</f>
        <v>6.1837455830388697</v>
      </c>
      <c r="M23" s="29">
        <f>[7]Tab83h_i34h_lm24!M23</f>
        <v>9.422850412249705</v>
      </c>
      <c r="N23" s="30">
        <f>[7]Tab83h_i34h_lm24!N23</f>
        <v>5.0058892815076561</v>
      </c>
      <c r="O23" s="31">
        <f>[7]Tab83h_i34h_lm24!O23</f>
        <v>94.64075382803297</v>
      </c>
      <c r="P23" s="31">
        <f>[7]Tab83h_i34h_lm24!P23</f>
        <v>0.35335689045936397</v>
      </c>
      <c r="Q23" s="31">
        <f>[7]Tab83h_i34h_lm24!Q23</f>
        <v>2.2968197879858656</v>
      </c>
    </row>
    <row r="24" spans="2:17">
      <c r="B24" s="15" t="str">
        <f>[7]Tab83h_i34h_lm24!B24</f>
        <v>Westdeutschland (ohne Berlin)</v>
      </c>
      <c r="C24" s="32">
        <f>[7]Tab83h_i34h_lm24!C24</f>
        <v>2270</v>
      </c>
      <c r="D24" s="32">
        <f>[7]Tab83h_i34h_lm24!D24</f>
        <v>136</v>
      </c>
      <c r="E24" s="32">
        <f>[7]Tab83h_i34h_lm24!E24</f>
        <v>394</v>
      </c>
      <c r="F24" s="32">
        <f>[7]Tab83h_i34h_lm24!F24</f>
        <v>1740</v>
      </c>
      <c r="G24" s="32">
        <f>[7]Tab83h_i34h_lm24!G24</f>
        <v>261</v>
      </c>
      <c r="H24" s="32">
        <f>[7]Tab83h_i34h_lm24!H24</f>
        <v>1990</v>
      </c>
      <c r="I24" s="32">
        <f>[7]Tab83h_i34h_lm24!I24</f>
        <v>19</v>
      </c>
      <c r="J24" s="32">
        <f>[7]Tab83h_i34h_lm24!J24</f>
        <v>225</v>
      </c>
      <c r="K24" s="33">
        <f>[7]Tab83h_i34h_lm24!K24</f>
        <v>5.9911894273127748</v>
      </c>
      <c r="L24" s="33">
        <f>[7]Tab83h_i34h_lm24!L24</f>
        <v>17.356828193832598</v>
      </c>
      <c r="M24" s="33">
        <f>[7]Tab83h_i34h_lm24!M24</f>
        <v>76.651982378854626</v>
      </c>
      <c r="N24" s="34">
        <f>[7]Tab83h_i34h_lm24!N24</f>
        <v>11.497797356828194</v>
      </c>
      <c r="O24" s="20">
        <f>[7]Tab83h_i34h_lm24!O24</f>
        <v>87.665198237885463</v>
      </c>
      <c r="P24" s="20">
        <f>[7]Tab83h_i34h_lm24!P24</f>
        <v>0.83700440528634357</v>
      </c>
      <c r="Q24" s="20">
        <f>[7]Tab83h_i34h_lm24!Q24</f>
        <v>9.9118942731277535</v>
      </c>
    </row>
    <row r="25" spans="2:17">
      <c r="B25" s="35" t="str">
        <f>[7]Tab83h_i34h_lm24!B25</f>
        <v>Deutschland</v>
      </c>
      <c r="C25" s="36">
        <f>[7]Tab83h_i34h_lm24!C25</f>
        <v>3968</v>
      </c>
      <c r="D25" s="36">
        <f>[7]Tab83h_i34h_lm24!D25</f>
        <v>1569</v>
      </c>
      <c r="E25" s="36">
        <f>[7]Tab83h_i34h_lm24!E25</f>
        <v>499</v>
      </c>
      <c r="F25" s="36">
        <f>[7]Tab83h_i34h_lm24!F25</f>
        <v>1900</v>
      </c>
      <c r="G25" s="36">
        <f>[7]Tab83h_i34h_lm24!G25</f>
        <v>346</v>
      </c>
      <c r="H25" s="36">
        <f>[7]Tab83h_i34h_lm24!H25</f>
        <v>3597</v>
      </c>
      <c r="I25" s="36">
        <f>[7]Tab83h_i34h_lm24!I25</f>
        <v>25</v>
      </c>
      <c r="J25" s="36">
        <f>[7]Tab83h_i34h_lm24!J25</f>
        <v>264</v>
      </c>
      <c r="K25" s="37">
        <f>[7]Tab83h_i34h_lm24!K25</f>
        <v>39.541330645161288</v>
      </c>
      <c r="L25" s="37">
        <f>[7]Tab83h_i34h_lm24!L25</f>
        <v>12.575604838709678</v>
      </c>
      <c r="M25" s="37">
        <f>[7]Tab83h_i34h_lm24!M25</f>
        <v>47.883064516129032</v>
      </c>
      <c r="N25" s="38">
        <f>[7]Tab83h_i34h_lm24!N25</f>
        <v>8.7197580645161299</v>
      </c>
      <c r="O25" s="39">
        <f>[7]Tab83h_i34h_lm24!O25</f>
        <v>90.650201612903231</v>
      </c>
      <c r="P25" s="39">
        <f>[7]Tab83h_i34h_lm24!P25</f>
        <v>0.63004032258064513</v>
      </c>
      <c r="Q25" s="39">
        <f>[7]Tab83h_i34h_lm24!Q25</f>
        <v>6.6532258064516121</v>
      </c>
    </row>
    <row r="26" spans="2:17">
      <c r="B26" s="67" t="str">
        <f>[7]Tab83h_i34h_lm24!B26</f>
        <v>– trifft nicht zu</v>
      </c>
      <c r="C26" s="67"/>
      <c r="D26" s="67"/>
      <c r="E26" s="67"/>
      <c r="F26" s="67"/>
      <c r="G26" s="67"/>
      <c r="H26" s="67"/>
      <c r="I26" s="67"/>
      <c r="J26" s="67"/>
      <c r="K26" s="67"/>
      <c r="L26" s="67"/>
      <c r="M26" s="67"/>
      <c r="N26" s="67"/>
      <c r="O26" s="67"/>
      <c r="P26" s="67"/>
      <c r="Q26" s="67"/>
    </row>
    <row r="27" spans="2:17">
      <c r="B27" s="68" t="str">
        <f>[7]Tab83h_i34h_lm24!B27</f>
        <v>Quelle: FDZ der Statistischen Ämter des Bundes und der Länder, Kinder und tätige Personen in Tageseinrichtungen und in öffentlich geförderter Kindertagespflege, 2023; berechnet vom Österreichischen Institut für Familienforschung an der Universität Wien, 2024.</v>
      </c>
      <c r="C27" s="68"/>
      <c r="D27" s="68"/>
      <c r="E27" s="68"/>
      <c r="F27" s="68"/>
      <c r="G27" s="68"/>
      <c r="H27" s="68"/>
      <c r="I27" s="68"/>
      <c r="J27" s="68"/>
      <c r="K27" s="68"/>
      <c r="L27" s="68"/>
      <c r="M27" s="68"/>
      <c r="N27" s="68"/>
      <c r="O27" s="68"/>
      <c r="P27" s="68"/>
      <c r="Q27" s="68"/>
    </row>
    <row r="30" spans="2:17">
      <c r="C30" s="41"/>
      <c r="D30" s="41"/>
      <c r="E30" s="41"/>
      <c r="F30" s="41"/>
      <c r="G30" s="41"/>
      <c r="H30" s="41"/>
      <c r="I30" s="41"/>
      <c r="J30" s="41"/>
    </row>
  </sheetData>
  <mergeCells count="15">
    <mergeCell ref="Q4:Q5"/>
    <mergeCell ref="C6:J6"/>
    <mergeCell ref="K6:Q6"/>
    <mergeCell ref="B26:Q26"/>
    <mergeCell ref="B27:Q27"/>
    <mergeCell ref="B2:Q2"/>
    <mergeCell ref="B3:B6"/>
    <mergeCell ref="C3:C5"/>
    <mergeCell ref="D3:J3"/>
    <mergeCell ref="K3:Q3"/>
    <mergeCell ref="D4:F4"/>
    <mergeCell ref="G4:I4"/>
    <mergeCell ref="J4:J5"/>
    <mergeCell ref="K4:M4"/>
    <mergeCell ref="N4:P4"/>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48781-EE46-4E71-8A3A-933D4D3EC7B1}">
  <sheetPr published="0"/>
  <dimension ref="B2:Q30"/>
  <sheetViews>
    <sheetView workbookViewId="0">
      <selection activeCell="B2" sqref="B2:Q2"/>
    </sheetView>
  </sheetViews>
  <sheetFormatPr baseColWidth="10" defaultColWidth="10.453125" defaultRowHeight="14.5"/>
  <cols>
    <col min="2" max="2" width="28.453125" customWidth="1"/>
    <col min="3" max="17" width="17.453125" customWidth="1"/>
    <col min="18" max="20" width="14.453125" customWidth="1"/>
  </cols>
  <sheetData>
    <row r="2" spans="2:17" ht="15.5">
      <c r="B2" s="69" t="s">
        <v>46</v>
      </c>
      <c r="C2" s="69"/>
      <c r="D2" s="69"/>
      <c r="E2" s="69"/>
      <c r="F2" s="69"/>
      <c r="G2" s="69"/>
      <c r="H2" s="69"/>
      <c r="I2" s="69"/>
      <c r="J2" s="69"/>
      <c r="K2" s="69"/>
      <c r="L2" s="69"/>
      <c r="M2" s="69"/>
      <c r="N2" s="69"/>
      <c r="O2" s="69"/>
      <c r="P2" s="69"/>
      <c r="Q2" s="69"/>
    </row>
    <row r="3" spans="2:17">
      <c r="B3" s="70" t="s">
        <v>1</v>
      </c>
      <c r="C3" s="70" t="s">
        <v>2</v>
      </c>
      <c r="D3" s="73" t="s">
        <v>3</v>
      </c>
      <c r="E3" s="74"/>
      <c r="F3" s="74"/>
      <c r="G3" s="74"/>
      <c r="H3" s="74"/>
      <c r="I3" s="74"/>
      <c r="J3" s="75"/>
      <c r="K3" s="73" t="s">
        <v>3</v>
      </c>
      <c r="L3" s="74"/>
      <c r="M3" s="74"/>
      <c r="N3" s="74"/>
      <c r="O3" s="74"/>
      <c r="P3" s="74"/>
      <c r="Q3" s="75"/>
    </row>
    <row r="4" spans="2:17" ht="15" customHeight="1">
      <c r="B4" s="71"/>
      <c r="C4" s="71"/>
      <c r="D4" s="76" t="s">
        <v>4</v>
      </c>
      <c r="E4" s="77"/>
      <c r="F4" s="78"/>
      <c r="G4" s="76" t="s">
        <v>5</v>
      </c>
      <c r="H4" s="77"/>
      <c r="I4" s="78"/>
      <c r="J4" s="63" t="s">
        <v>6</v>
      </c>
      <c r="K4" s="76" t="s">
        <v>4</v>
      </c>
      <c r="L4" s="77"/>
      <c r="M4" s="78"/>
      <c r="N4" s="76" t="s">
        <v>5</v>
      </c>
      <c r="O4" s="77"/>
      <c r="P4" s="78"/>
      <c r="Q4" s="63" t="s">
        <v>6</v>
      </c>
    </row>
    <row r="5" spans="2:17" ht="29">
      <c r="B5" s="71"/>
      <c r="C5" s="71"/>
      <c r="D5" s="1" t="s">
        <v>7</v>
      </c>
      <c r="E5" s="2" t="s">
        <v>8</v>
      </c>
      <c r="F5" s="2" t="s">
        <v>9</v>
      </c>
      <c r="G5" s="1" t="s">
        <v>10</v>
      </c>
      <c r="H5" s="2" t="s">
        <v>11</v>
      </c>
      <c r="I5" s="2" t="s">
        <v>12</v>
      </c>
      <c r="J5" s="63"/>
      <c r="K5" s="1" t="s">
        <v>7</v>
      </c>
      <c r="L5" s="2" t="s">
        <v>8</v>
      </c>
      <c r="M5" s="2" t="s">
        <v>9</v>
      </c>
      <c r="N5" s="1" t="s">
        <v>10</v>
      </c>
      <c r="O5" s="2" t="s">
        <v>11</v>
      </c>
      <c r="P5" s="2" t="s">
        <v>12</v>
      </c>
      <c r="Q5" s="63"/>
    </row>
    <row r="6" spans="2:17">
      <c r="B6" s="72"/>
      <c r="C6" s="64" t="s">
        <v>13</v>
      </c>
      <c r="D6" s="65"/>
      <c r="E6" s="65"/>
      <c r="F6" s="65"/>
      <c r="G6" s="65"/>
      <c r="H6" s="65"/>
      <c r="I6" s="65"/>
      <c r="J6" s="66"/>
      <c r="K6" s="65" t="s">
        <v>14</v>
      </c>
      <c r="L6" s="65"/>
      <c r="M6" s="65"/>
      <c r="N6" s="65"/>
      <c r="O6" s="65"/>
      <c r="P6" s="65"/>
      <c r="Q6" s="66"/>
    </row>
    <row r="7" spans="2:17">
      <c r="B7" s="3" t="s">
        <v>15</v>
      </c>
      <c r="C7" s="4">
        <v>399</v>
      </c>
      <c r="D7" s="5">
        <v>29</v>
      </c>
      <c r="E7" s="5">
        <v>132</v>
      </c>
      <c r="F7" s="6">
        <v>238</v>
      </c>
      <c r="G7" s="6">
        <v>12</v>
      </c>
      <c r="H7" s="7">
        <v>383</v>
      </c>
      <c r="I7" s="7">
        <v>4</v>
      </c>
      <c r="J7" s="7">
        <v>6</v>
      </c>
      <c r="K7" s="8">
        <f>100/$C7*D7</f>
        <v>7.2681704260651623</v>
      </c>
      <c r="L7" s="8">
        <f t="shared" ref="L7:Q21" si="0">100/$C7*E7</f>
        <v>33.082706766917291</v>
      </c>
      <c r="M7" s="8">
        <f t="shared" si="0"/>
        <v>59.649122807017541</v>
      </c>
      <c r="N7" s="8">
        <f t="shared" si="0"/>
        <v>3.007518796992481</v>
      </c>
      <c r="O7" s="8">
        <f t="shared" si="0"/>
        <v>95.989974937343348</v>
      </c>
      <c r="P7" s="8">
        <f t="shared" si="0"/>
        <v>1.0025062656641603</v>
      </c>
      <c r="Q7" s="8">
        <f t="shared" si="0"/>
        <v>1.5037593984962405</v>
      </c>
    </row>
    <row r="8" spans="2:17">
      <c r="B8" s="9" t="s">
        <v>16</v>
      </c>
      <c r="C8" s="10">
        <v>892</v>
      </c>
      <c r="D8" s="11">
        <v>95</v>
      </c>
      <c r="E8" s="12">
        <v>129</v>
      </c>
      <c r="F8" s="11">
        <v>668</v>
      </c>
      <c r="G8" s="11">
        <v>32</v>
      </c>
      <c r="H8" s="13">
        <v>853</v>
      </c>
      <c r="I8" s="13">
        <v>7</v>
      </c>
      <c r="J8" s="13">
        <v>26</v>
      </c>
      <c r="K8" s="14">
        <f t="shared" ref="K8:Q25" si="1">100/$C8*D8</f>
        <v>10.650224215246638</v>
      </c>
      <c r="L8" s="14">
        <f t="shared" si="0"/>
        <v>14.461883408071749</v>
      </c>
      <c r="M8" s="14">
        <f t="shared" si="0"/>
        <v>74.88789237668162</v>
      </c>
      <c r="N8" s="14">
        <f t="shared" si="0"/>
        <v>3.5874439461883409</v>
      </c>
      <c r="O8" s="14">
        <f t="shared" si="0"/>
        <v>95.627802690582968</v>
      </c>
      <c r="P8" s="14">
        <f t="shared" si="0"/>
        <v>0.7847533632286996</v>
      </c>
      <c r="Q8" s="14">
        <f t="shared" si="0"/>
        <v>2.9147982062780269</v>
      </c>
    </row>
    <row r="9" spans="2:17">
      <c r="B9" s="15" t="s">
        <v>17</v>
      </c>
      <c r="C9" s="16" t="s">
        <v>18</v>
      </c>
      <c r="D9" s="17" t="s">
        <v>18</v>
      </c>
      <c r="E9" s="18" t="s">
        <v>18</v>
      </c>
      <c r="F9" s="17" t="s">
        <v>18</v>
      </c>
      <c r="G9" s="17" t="s">
        <v>18</v>
      </c>
      <c r="H9" s="19" t="s">
        <v>18</v>
      </c>
      <c r="I9" s="19" t="s">
        <v>18</v>
      </c>
      <c r="J9" s="19" t="s">
        <v>18</v>
      </c>
      <c r="K9" s="20" t="s">
        <v>18</v>
      </c>
      <c r="L9" s="20" t="s">
        <v>18</v>
      </c>
      <c r="M9" s="20" t="s">
        <v>18</v>
      </c>
      <c r="N9" s="20" t="s">
        <v>18</v>
      </c>
      <c r="O9" s="20" t="s">
        <v>18</v>
      </c>
      <c r="P9" s="20" t="s">
        <v>18</v>
      </c>
      <c r="Q9" s="20" t="s">
        <v>18</v>
      </c>
    </row>
    <row r="10" spans="2:17">
      <c r="B10" s="9" t="s">
        <v>19</v>
      </c>
      <c r="C10" s="10">
        <v>395</v>
      </c>
      <c r="D10" s="12">
        <v>303</v>
      </c>
      <c r="E10" s="12">
        <v>41</v>
      </c>
      <c r="F10" s="11">
        <v>51</v>
      </c>
      <c r="G10" s="11">
        <v>27</v>
      </c>
      <c r="H10" s="13">
        <v>361</v>
      </c>
      <c r="I10" s="13">
        <v>7</v>
      </c>
      <c r="J10" s="13">
        <v>21</v>
      </c>
      <c r="K10" s="14">
        <f t="shared" si="1"/>
        <v>76.708860759493675</v>
      </c>
      <c r="L10" s="14">
        <f t="shared" si="0"/>
        <v>10.379746835443038</v>
      </c>
      <c r="M10" s="14">
        <f>100/$C10*F10</f>
        <v>12.911392405063292</v>
      </c>
      <c r="N10" s="14">
        <f t="shared" si="0"/>
        <v>6.8354430379746844</v>
      </c>
      <c r="O10" s="14">
        <f t="shared" si="0"/>
        <v>91.39240506329115</v>
      </c>
      <c r="P10" s="14">
        <f t="shared" si="0"/>
        <v>1.7721518987341773</v>
      </c>
      <c r="Q10" s="14">
        <f t="shared" si="0"/>
        <v>5.3164556962025316</v>
      </c>
    </row>
    <row r="11" spans="2:17">
      <c r="B11" s="15" t="s">
        <v>20</v>
      </c>
      <c r="C11" s="16">
        <v>21</v>
      </c>
      <c r="D11" s="17">
        <v>0</v>
      </c>
      <c r="E11" s="18">
        <v>0</v>
      </c>
      <c r="F11" s="17">
        <v>21</v>
      </c>
      <c r="G11" s="17">
        <v>8</v>
      </c>
      <c r="H11" s="19">
        <v>13</v>
      </c>
      <c r="I11" s="19">
        <v>0</v>
      </c>
      <c r="J11" s="19">
        <v>8</v>
      </c>
      <c r="K11" s="20">
        <f t="shared" si="1"/>
        <v>0</v>
      </c>
      <c r="L11" s="20">
        <f t="shared" si="0"/>
        <v>0</v>
      </c>
      <c r="M11" s="20">
        <f t="shared" si="0"/>
        <v>100</v>
      </c>
      <c r="N11" s="20">
        <f t="shared" si="0"/>
        <v>38.095238095238095</v>
      </c>
      <c r="O11" s="20">
        <f t="shared" si="0"/>
        <v>61.904761904761905</v>
      </c>
      <c r="P11" s="20">
        <f t="shared" si="0"/>
        <v>0</v>
      </c>
      <c r="Q11" s="20">
        <f t="shared" si="0"/>
        <v>38.095238095238095</v>
      </c>
    </row>
    <row r="12" spans="2:17">
      <c r="B12" s="9" t="s">
        <v>21</v>
      </c>
      <c r="C12" s="10">
        <v>8</v>
      </c>
      <c r="D12" s="12">
        <v>1</v>
      </c>
      <c r="E12" s="12">
        <v>2</v>
      </c>
      <c r="F12" s="11">
        <v>5</v>
      </c>
      <c r="G12" s="11">
        <v>1</v>
      </c>
      <c r="H12" s="13">
        <v>7</v>
      </c>
      <c r="I12" s="13">
        <v>0</v>
      </c>
      <c r="J12" s="13">
        <v>1</v>
      </c>
      <c r="K12" s="14">
        <f t="shared" si="1"/>
        <v>12.5</v>
      </c>
      <c r="L12" s="14">
        <f t="shared" si="0"/>
        <v>25</v>
      </c>
      <c r="M12" s="14">
        <f t="shared" si="0"/>
        <v>62.5</v>
      </c>
      <c r="N12" s="14">
        <f t="shared" si="0"/>
        <v>12.5</v>
      </c>
      <c r="O12" s="14">
        <f t="shared" si="0"/>
        <v>87.5</v>
      </c>
      <c r="P12" s="14">
        <f t="shared" si="0"/>
        <v>0</v>
      </c>
      <c r="Q12" s="14">
        <f t="shared" si="0"/>
        <v>12.5</v>
      </c>
    </row>
    <row r="13" spans="2:17">
      <c r="B13" s="15" t="s">
        <v>22</v>
      </c>
      <c r="C13" s="16">
        <v>164</v>
      </c>
      <c r="D13" s="18">
        <v>0</v>
      </c>
      <c r="E13" s="18">
        <v>66</v>
      </c>
      <c r="F13" s="17">
        <v>98</v>
      </c>
      <c r="G13" s="17">
        <v>0</v>
      </c>
      <c r="H13" s="19">
        <v>163</v>
      </c>
      <c r="I13" s="19">
        <v>1</v>
      </c>
      <c r="J13" s="19">
        <v>0</v>
      </c>
      <c r="K13" s="20">
        <f t="shared" si="1"/>
        <v>0</v>
      </c>
      <c r="L13" s="20">
        <f t="shared" si="0"/>
        <v>40.243902439024389</v>
      </c>
      <c r="M13" s="20">
        <f t="shared" si="0"/>
        <v>59.756097560975611</v>
      </c>
      <c r="N13" s="20">
        <f t="shared" si="0"/>
        <v>0</v>
      </c>
      <c r="O13" s="20">
        <f t="shared" si="0"/>
        <v>99.390243902439025</v>
      </c>
      <c r="P13" s="20">
        <f t="shared" si="0"/>
        <v>0.6097560975609756</v>
      </c>
      <c r="Q13" s="20">
        <f t="shared" si="0"/>
        <v>0</v>
      </c>
    </row>
    <row r="14" spans="2:17">
      <c r="B14" s="9" t="s">
        <v>23</v>
      </c>
      <c r="C14" s="10">
        <v>170</v>
      </c>
      <c r="D14" s="12">
        <v>120</v>
      </c>
      <c r="E14" s="12">
        <v>13</v>
      </c>
      <c r="F14" s="11">
        <v>37</v>
      </c>
      <c r="G14" s="11">
        <v>1</v>
      </c>
      <c r="H14" s="13">
        <v>166</v>
      </c>
      <c r="I14" s="13">
        <v>3</v>
      </c>
      <c r="J14" s="13">
        <v>0</v>
      </c>
      <c r="K14" s="14">
        <f t="shared" si="1"/>
        <v>70.588235294117652</v>
      </c>
      <c r="L14" s="14">
        <f t="shared" si="0"/>
        <v>7.6470588235294121</v>
      </c>
      <c r="M14" s="14">
        <f t="shared" si="0"/>
        <v>21.764705882352942</v>
      </c>
      <c r="N14" s="14">
        <f t="shared" si="0"/>
        <v>0.58823529411764708</v>
      </c>
      <c r="O14" s="14">
        <f t="shared" si="0"/>
        <v>97.64705882352942</v>
      </c>
      <c r="P14" s="14">
        <f t="shared" si="0"/>
        <v>1.7647058823529411</v>
      </c>
      <c r="Q14" s="14">
        <f t="shared" si="0"/>
        <v>0</v>
      </c>
    </row>
    <row r="15" spans="2:17">
      <c r="B15" s="15" t="s">
        <v>24</v>
      </c>
      <c r="C15" s="16">
        <v>544</v>
      </c>
      <c r="D15" s="18">
        <v>3</v>
      </c>
      <c r="E15" s="18">
        <v>50</v>
      </c>
      <c r="F15" s="17">
        <v>491</v>
      </c>
      <c r="G15" s="17">
        <v>167</v>
      </c>
      <c r="H15" s="19">
        <v>376</v>
      </c>
      <c r="I15" s="19">
        <v>1</v>
      </c>
      <c r="J15" s="19">
        <v>152</v>
      </c>
      <c r="K15" s="20">
        <f t="shared" si="1"/>
        <v>0.55147058823529416</v>
      </c>
      <c r="L15" s="20">
        <f t="shared" si="0"/>
        <v>9.1911764705882355</v>
      </c>
      <c r="M15" s="20">
        <f t="shared" si="0"/>
        <v>90.257352941176478</v>
      </c>
      <c r="N15" s="20">
        <f t="shared" si="0"/>
        <v>30.698529411764707</v>
      </c>
      <c r="O15" s="20">
        <f t="shared" si="0"/>
        <v>69.117647058823536</v>
      </c>
      <c r="P15" s="20">
        <f t="shared" si="0"/>
        <v>0.18382352941176472</v>
      </c>
      <c r="Q15" s="20">
        <f t="shared" si="0"/>
        <v>27.941176470588239</v>
      </c>
    </row>
    <row r="16" spans="2:17">
      <c r="B16" s="9" t="s">
        <v>25</v>
      </c>
      <c r="C16" s="10">
        <v>51</v>
      </c>
      <c r="D16" s="12">
        <v>1</v>
      </c>
      <c r="E16" s="12">
        <v>5</v>
      </c>
      <c r="F16" s="11">
        <v>45</v>
      </c>
      <c r="G16" s="11">
        <v>17</v>
      </c>
      <c r="H16" s="13">
        <v>31</v>
      </c>
      <c r="I16" s="13">
        <v>3</v>
      </c>
      <c r="J16" s="13">
        <v>15</v>
      </c>
      <c r="K16" s="14">
        <f t="shared" si="1"/>
        <v>1.9607843137254901</v>
      </c>
      <c r="L16" s="14">
        <f t="shared" si="0"/>
        <v>9.8039215686274499</v>
      </c>
      <c r="M16" s="14">
        <f t="shared" si="0"/>
        <v>88.235294117647058</v>
      </c>
      <c r="N16" s="14">
        <f t="shared" si="0"/>
        <v>33.333333333333329</v>
      </c>
      <c r="O16" s="14">
        <f t="shared" si="0"/>
        <v>60.784313725490193</v>
      </c>
      <c r="P16" s="14">
        <f t="shared" si="0"/>
        <v>5.8823529411764701</v>
      </c>
      <c r="Q16" s="14">
        <f t="shared" si="0"/>
        <v>29.411764705882351</v>
      </c>
    </row>
    <row r="17" spans="2:17">
      <c r="B17" s="15" t="s">
        <v>26</v>
      </c>
      <c r="C17" s="16">
        <v>101</v>
      </c>
      <c r="D17" s="18">
        <v>2</v>
      </c>
      <c r="E17" s="18">
        <v>22</v>
      </c>
      <c r="F17" s="17">
        <v>77</v>
      </c>
      <c r="G17" s="17">
        <v>2</v>
      </c>
      <c r="H17" s="19">
        <v>98</v>
      </c>
      <c r="I17" s="19">
        <v>1</v>
      </c>
      <c r="J17" s="19">
        <v>2</v>
      </c>
      <c r="K17" s="20">
        <f t="shared" si="1"/>
        <v>1.9801980198019802</v>
      </c>
      <c r="L17" s="20">
        <f t="shared" si="0"/>
        <v>21.78217821782178</v>
      </c>
      <c r="M17" s="20">
        <f t="shared" si="0"/>
        <v>76.237623762376231</v>
      </c>
      <c r="N17" s="20">
        <f t="shared" si="0"/>
        <v>1.9801980198019802</v>
      </c>
      <c r="O17" s="20">
        <f t="shared" si="0"/>
        <v>97.029702970297024</v>
      </c>
      <c r="P17" s="20">
        <f t="shared" si="0"/>
        <v>0.99009900990099009</v>
      </c>
      <c r="Q17" s="20">
        <f t="shared" si="0"/>
        <v>1.9801980198019802</v>
      </c>
    </row>
    <row r="18" spans="2:17">
      <c r="B18" s="9" t="s">
        <v>27</v>
      </c>
      <c r="C18" s="10">
        <v>18</v>
      </c>
      <c r="D18" s="12">
        <v>2</v>
      </c>
      <c r="E18" s="12">
        <v>3</v>
      </c>
      <c r="F18" s="11">
        <v>13</v>
      </c>
      <c r="G18" s="11">
        <v>0</v>
      </c>
      <c r="H18" s="13">
        <v>17</v>
      </c>
      <c r="I18" s="13">
        <v>1</v>
      </c>
      <c r="J18" s="13">
        <v>0</v>
      </c>
      <c r="K18" s="14">
        <f t="shared" si="1"/>
        <v>11.111111111111111</v>
      </c>
      <c r="L18" s="14">
        <f t="shared" si="0"/>
        <v>16.666666666666664</v>
      </c>
      <c r="M18" s="14">
        <f t="shared" si="0"/>
        <v>72.222222222222214</v>
      </c>
      <c r="N18" s="14">
        <f t="shared" si="0"/>
        <v>0</v>
      </c>
      <c r="O18" s="14">
        <f t="shared" si="0"/>
        <v>94.444444444444443</v>
      </c>
      <c r="P18" s="14">
        <f t="shared" si="0"/>
        <v>5.5555555555555554</v>
      </c>
      <c r="Q18" s="14">
        <f t="shared" si="0"/>
        <v>0</v>
      </c>
    </row>
    <row r="19" spans="2:17">
      <c r="B19" s="15" t="s">
        <v>28</v>
      </c>
      <c r="C19" s="16">
        <v>701</v>
      </c>
      <c r="D19" s="18">
        <v>606</v>
      </c>
      <c r="E19" s="18">
        <v>39</v>
      </c>
      <c r="F19" s="17">
        <v>56</v>
      </c>
      <c r="G19" s="17">
        <v>60</v>
      </c>
      <c r="H19" s="19">
        <v>641</v>
      </c>
      <c r="I19" s="19">
        <v>0</v>
      </c>
      <c r="J19" s="19">
        <v>18</v>
      </c>
      <c r="K19" s="20">
        <f t="shared" si="1"/>
        <v>86.447931526390875</v>
      </c>
      <c r="L19" s="20">
        <f t="shared" si="0"/>
        <v>5.5634807417974326</v>
      </c>
      <c r="M19" s="20">
        <f t="shared" si="0"/>
        <v>7.9885877318116982</v>
      </c>
      <c r="N19" s="20">
        <f t="shared" si="0"/>
        <v>8.5592011412268185</v>
      </c>
      <c r="O19" s="20">
        <f>100/$C19*H19</f>
        <v>91.440798858773192</v>
      </c>
      <c r="P19" s="20">
        <f t="shared" si="0"/>
        <v>0</v>
      </c>
      <c r="Q19" s="20">
        <f t="shared" si="0"/>
        <v>2.5677603423680457</v>
      </c>
    </row>
    <row r="20" spans="2:17">
      <c r="B20" s="9" t="s">
        <v>29</v>
      </c>
      <c r="C20" s="10">
        <v>394</v>
      </c>
      <c r="D20" s="12">
        <v>359</v>
      </c>
      <c r="E20" s="12">
        <v>14</v>
      </c>
      <c r="F20" s="11">
        <v>21</v>
      </c>
      <c r="G20" s="11">
        <v>3</v>
      </c>
      <c r="H20" s="13">
        <v>389</v>
      </c>
      <c r="I20" s="13">
        <v>2</v>
      </c>
      <c r="J20" s="13">
        <v>1</v>
      </c>
      <c r="K20" s="14">
        <f t="shared" si="1"/>
        <v>91.116751269035532</v>
      </c>
      <c r="L20" s="14">
        <f t="shared" si="0"/>
        <v>3.5532994923857864</v>
      </c>
      <c r="M20" s="14">
        <f t="shared" si="0"/>
        <v>5.3299492385786795</v>
      </c>
      <c r="N20" s="14">
        <f t="shared" si="0"/>
        <v>0.76142131979695427</v>
      </c>
      <c r="O20" s="14">
        <f t="shared" si="0"/>
        <v>98.730964467005066</v>
      </c>
      <c r="P20" s="14">
        <f t="shared" si="0"/>
        <v>0.50761421319796951</v>
      </c>
      <c r="Q20" s="14">
        <f t="shared" si="0"/>
        <v>0.25380710659898476</v>
      </c>
    </row>
    <row r="21" spans="2:17">
      <c r="B21" s="15" t="s">
        <v>30</v>
      </c>
      <c r="C21" s="16">
        <v>43</v>
      </c>
      <c r="D21" s="18">
        <v>8</v>
      </c>
      <c r="E21" s="18">
        <v>11</v>
      </c>
      <c r="F21" s="17">
        <v>24</v>
      </c>
      <c r="G21" s="17">
        <v>6</v>
      </c>
      <c r="H21" s="19">
        <v>35</v>
      </c>
      <c r="I21" s="19">
        <v>2</v>
      </c>
      <c r="J21" s="19">
        <v>3</v>
      </c>
      <c r="K21" s="20">
        <f t="shared" si="1"/>
        <v>18.604651162790699</v>
      </c>
      <c r="L21" s="20">
        <f t="shared" si="0"/>
        <v>25.581395348837212</v>
      </c>
      <c r="M21" s="20">
        <f t="shared" si="0"/>
        <v>55.813953488372093</v>
      </c>
      <c r="N21" s="20">
        <f t="shared" si="0"/>
        <v>13.953488372093023</v>
      </c>
      <c r="O21" s="20">
        <f t="shared" si="0"/>
        <v>81.395348837209312</v>
      </c>
      <c r="P21" s="20">
        <f t="shared" si="0"/>
        <v>4.6511627906976747</v>
      </c>
      <c r="Q21" s="20">
        <f t="shared" si="0"/>
        <v>6.9767441860465116</v>
      </c>
    </row>
    <row r="22" spans="2:17">
      <c r="B22" s="21" t="s">
        <v>31</v>
      </c>
      <c r="C22" s="22" t="s">
        <v>18</v>
      </c>
      <c r="D22" s="23" t="s">
        <v>18</v>
      </c>
      <c r="E22" s="23" t="s">
        <v>18</v>
      </c>
      <c r="F22" s="24" t="s">
        <v>18</v>
      </c>
      <c r="G22" s="24" t="s">
        <v>18</v>
      </c>
      <c r="H22" s="25" t="s">
        <v>18</v>
      </c>
      <c r="I22" s="25" t="s">
        <v>18</v>
      </c>
      <c r="J22" s="25" t="s">
        <v>18</v>
      </c>
      <c r="K22" s="26" t="s">
        <v>18</v>
      </c>
      <c r="L22" s="26" t="s">
        <v>18</v>
      </c>
      <c r="M22" s="26" t="s">
        <v>18</v>
      </c>
      <c r="N22" s="26" t="s">
        <v>18</v>
      </c>
      <c r="O22" s="26" t="s">
        <v>18</v>
      </c>
      <c r="P22" s="26" t="s">
        <v>18</v>
      </c>
      <c r="Q22" s="26" t="s">
        <v>18</v>
      </c>
    </row>
    <row r="23" spans="2:17">
      <c r="B23" s="27" t="s">
        <v>32</v>
      </c>
      <c r="C23" s="28">
        <f>SUM(C22,C20,C19,C14,C10,C9)</f>
        <v>1660</v>
      </c>
      <c r="D23" s="28">
        <f t="shared" ref="D23:J23" si="2">SUM(D22,D20,D19,D14,D10,D9)</f>
        <v>1388</v>
      </c>
      <c r="E23" s="28">
        <f t="shared" si="2"/>
        <v>107</v>
      </c>
      <c r="F23" s="28">
        <f t="shared" si="2"/>
        <v>165</v>
      </c>
      <c r="G23" s="28">
        <f t="shared" si="2"/>
        <v>91</v>
      </c>
      <c r="H23" s="28">
        <f t="shared" si="2"/>
        <v>1557</v>
      </c>
      <c r="I23" s="28">
        <f t="shared" si="2"/>
        <v>12</v>
      </c>
      <c r="J23" s="28">
        <f t="shared" si="2"/>
        <v>40</v>
      </c>
      <c r="K23" s="29">
        <f t="shared" si="1"/>
        <v>83.614457831325296</v>
      </c>
      <c r="L23" s="29">
        <f t="shared" si="1"/>
        <v>6.4457831325301207</v>
      </c>
      <c r="M23" s="29">
        <f t="shared" si="1"/>
        <v>9.9397590361445776</v>
      </c>
      <c r="N23" s="30">
        <f t="shared" si="1"/>
        <v>5.4819277108433733</v>
      </c>
      <c r="O23" s="31">
        <f t="shared" si="1"/>
        <v>93.795180722891573</v>
      </c>
      <c r="P23" s="31">
        <f t="shared" si="1"/>
        <v>0.72289156626506024</v>
      </c>
      <c r="Q23" s="31">
        <f>100/$C23*J23</f>
        <v>2.4096385542168672</v>
      </c>
    </row>
    <row r="24" spans="2:17">
      <c r="B24" s="15" t="s">
        <v>33</v>
      </c>
      <c r="C24" s="32">
        <f>SUM(C21,C18,C17,C16,C15,C13,C12,C11,C8,C7)</f>
        <v>2241</v>
      </c>
      <c r="D24" s="32">
        <f t="shared" ref="D24:J24" si="3">SUM(D21,D18,D17,D16,D15,D13,D12,D11,D8,D7)</f>
        <v>141</v>
      </c>
      <c r="E24" s="32">
        <f t="shared" si="3"/>
        <v>420</v>
      </c>
      <c r="F24" s="32">
        <f t="shared" si="3"/>
        <v>1680</v>
      </c>
      <c r="G24" s="32">
        <f t="shared" si="3"/>
        <v>245</v>
      </c>
      <c r="H24" s="32">
        <f t="shared" si="3"/>
        <v>1976</v>
      </c>
      <c r="I24" s="32">
        <f t="shared" si="3"/>
        <v>20</v>
      </c>
      <c r="J24" s="32">
        <f t="shared" si="3"/>
        <v>213</v>
      </c>
      <c r="K24" s="33">
        <f t="shared" si="1"/>
        <v>6.2918340026773762</v>
      </c>
      <c r="L24" s="33">
        <f t="shared" si="1"/>
        <v>18.741633199464523</v>
      </c>
      <c r="M24" s="33">
        <f t="shared" si="1"/>
        <v>74.966532797858093</v>
      </c>
      <c r="N24" s="34">
        <f t="shared" si="1"/>
        <v>10.932619366354306</v>
      </c>
      <c r="O24" s="20">
        <f t="shared" si="1"/>
        <v>88.174921909861666</v>
      </c>
      <c r="P24" s="20">
        <f t="shared" si="1"/>
        <v>0.89245872378402491</v>
      </c>
      <c r="Q24" s="20">
        <f t="shared" si="1"/>
        <v>9.5046854082998653</v>
      </c>
    </row>
    <row r="25" spans="2:17">
      <c r="B25" s="35" t="s">
        <v>34</v>
      </c>
      <c r="C25" s="36">
        <f t="shared" ref="C25:J25" si="4">SUM(C7:C22)</f>
        <v>3901</v>
      </c>
      <c r="D25" s="36">
        <f t="shared" si="4"/>
        <v>1529</v>
      </c>
      <c r="E25" s="36">
        <f t="shared" si="4"/>
        <v>527</v>
      </c>
      <c r="F25" s="36">
        <f t="shared" si="4"/>
        <v>1845</v>
      </c>
      <c r="G25" s="36">
        <f t="shared" si="4"/>
        <v>336</v>
      </c>
      <c r="H25" s="36">
        <f t="shared" si="4"/>
        <v>3533</v>
      </c>
      <c r="I25" s="36">
        <f t="shared" si="4"/>
        <v>32</v>
      </c>
      <c r="J25" s="36">
        <f t="shared" si="4"/>
        <v>253</v>
      </c>
      <c r="K25" s="37">
        <f t="shared" si="1"/>
        <v>39.195078185080746</v>
      </c>
      <c r="L25" s="37">
        <f t="shared" si="1"/>
        <v>13.509356575237119</v>
      </c>
      <c r="M25" s="37">
        <f t="shared" si="1"/>
        <v>47.295565239682134</v>
      </c>
      <c r="N25" s="38">
        <f t="shared" si="1"/>
        <v>8.6131761086900784</v>
      </c>
      <c r="O25" s="39">
        <f t="shared" si="1"/>
        <v>90.566521404767997</v>
      </c>
      <c r="P25" s="39">
        <f t="shared" si="1"/>
        <v>0.82030248654191229</v>
      </c>
      <c r="Q25" s="39">
        <f t="shared" si="1"/>
        <v>6.4855165342219943</v>
      </c>
    </row>
    <row r="26" spans="2:17">
      <c r="B26" s="67" t="s">
        <v>35</v>
      </c>
      <c r="C26" s="67"/>
      <c r="D26" s="67"/>
      <c r="E26" s="67"/>
      <c r="F26" s="67"/>
      <c r="G26" s="67"/>
      <c r="H26" s="67"/>
      <c r="I26" s="67"/>
      <c r="J26" s="67"/>
      <c r="K26" s="67"/>
      <c r="L26" s="67"/>
      <c r="M26" s="67"/>
      <c r="N26" s="67"/>
      <c r="O26" s="67"/>
      <c r="P26" s="67"/>
      <c r="Q26" s="67"/>
    </row>
    <row r="27" spans="2:17">
      <c r="B27" s="68" t="s">
        <v>47</v>
      </c>
      <c r="C27" s="68"/>
      <c r="D27" s="68"/>
      <c r="E27" s="68"/>
      <c r="F27" s="68"/>
      <c r="G27" s="68"/>
      <c r="H27" s="68"/>
      <c r="I27" s="68"/>
      <c r="J27" s="68"/>
      <c r="K27" s="68"/>
      <c r="L27" s="68"/>
      <c r="M27" s="68"/>
      <c r="N27" s="68"/>
      <c r="O27" s="68"/>
      <c r="P27" s="68"/>
      <c r="Q27" s="68"/>
    </row>
    <row r="30" spans="2:17">
      <c r="C30" s="41"/>
      <c r="D30" s="41"/>
      <c r="E30" s="41"/>
      <c r="F30" s="41"/>
      <c r="G30" s="41"/>
      <c r="H30" s="41"/>
      <c r="I30" s="41"/>
      <c r="J30" s="41"/>
    </row>
  </sheetData>
  <mergeCells count="15">
    <mergeCell ref="B2:Q2"/>
    <mergeCell ref="B3:B6"/>
    <mergeCell ref="C3:C5"/>
    <mergeCell ref="D3:J3"/>
    <mergeCell ref="K3:Q3"/>
    <mergeCell ref="D4:F4"/>
    <mergeCell ref="G4:I4"/>
    <mergeCell ref="J4:J5"/>
    <mergeCell ref="K4:M4"/>
    <mergeCell ref="N4:P4"/>
    <mergeCell ref="Q4:Q5"/>
    <mergeCell ref="C6:J6"/>
    <mergeCell ref="K6:Q6"/>
    <mergeCell ref="B26:Q26"/>
    <mergeCell ref="B27:Q27"/>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8E67E-88FA-45BF-9894-6F951385696A}">
  <sheetPr published="0"/>
  <dimension ref="B2:Q31"/>
  <sheetViews>
    <sheetView workbookViewId="0">
      <selection activeCell="B2" sqref="B2:Q2"/>
    </sheetView>
  </sheetViews>
  <sheetFormatPr baseColWidth="10" defaultColWidth="10.453125" defaultRowHeight="14.5"/>
  <cols>
    <col min="2" max="2" width="28.453125" customWidth="1"/>
    <col min="3" max="17" width="17.453125" customWidth="1"/>
    <col min="18" max="20" width="14.453125" customWidth="1"/>
  </cols>
  <sheetData>
    <row r="2" spans="2:17" ht="15.5">
      <c r="B2" s="69" t="s">
        <v>43</v>
      </c>
      <c r="C2" s="69"/>
      <c r="D2" s="69"/>
      <c r="E2" s="69"/>
      <c r="F2" s="69"/>
      <c r="G2" s="69"/>
      <c r="H2" s="69"/>
      <c r="I2" s="69"/>
      <c r="J2" s="69"/>
      <c r="K2" s="69"/>
      <c r="L2" s="69"/>
      <c r="M2" s="69"/>
      <c r="N2" s="69"/>
      <c r="O2" s="69"/>
      <c r="P2" s="69"/>
      <c r="Q2" s="69"/>
    </row>
    <row r="3" spans="2:17">
      <c r="B3" s="70" t="s">
        <v>1</v>
      </c>
      <c r="C3" s="70" t="s">
        <v>2</v>
      </c>
      <c r="D3" s="73" t="s">
        <v>3</v>
      </c>
      <c r="E3" s="74"/>
      <c r="F3" s="74"/>
      <c r="G3" s="74"/>
      <c r="H3" s="74"/>
      <c r="I3" s="74"/>
      <c r="J3" s="75"/>
      <c r="K3" s="73" t="s">
        <v>3</v>
      </c>
      <c r="L3" s="74"/>
      <c r="M3" s="74"/>
      <c r="N3" s="74"/>
      <c r="O3" s="74"/>
      <c r="P3" s="74"/>
      <c r="Q3" s="75"/>
    </row>
    <row r="4" spans="2:17" ht="15" customHeight="1">
      <c r="B4" s="71"/>
      <c r="C4" s="71"/>
      <c r="D4" s="76" t="s">
        <v>4</v>
      </c>
      <c r="E4" s="77"/>
      <c r="F4" s="78"/>
      <c r="G4" s="76" t="s">
        <v>5</v>
      </c>
      <c r="H4" s="77"/>
      <c r="I4" s="78"/>
      <c r="J4" s="63" t="s">
        <v>6</v>
      </c>
      <c r="K4" s="76" t="s">
        <v>4</v>
      </c>
      <c r="L4" s="77"/>
      <c r="M4" s="78"/>
      <c r="N4" s="76" t="s">
        <v>5</v>
      </c>
      <c r="O4" s="77"/>
      <c r="P4" s="78"/>
      <c r="Q4" s="63" t="s">
        <v>6</v>
      </c>
    </row>
    <row r="5" spans="2:17" ht="29">
      <c r="B5" s="71"/>
      <c r="C5" s="71"/>
      <c r="D5" s="1" t="s">
        <v>7</v>
      </c>
      <c r="E5" s="2" t="s">
        <v>8</v>
      </c>
      <c r="F5" s="2" t="s">
        <v>9</v>
      </c>
      <c r="G5" s="1" t="s">
        <v>10</v>
      </c>
      <c r="H5" s="2" t="s">
        <v>11</v>
      </c>
      <c r="I5" s="2" t="s">
        <v>12</v>
      </c>
      <c r="J5" s="63"/>
      <c r="K5" s="1" t="s">
        <v>7</v>
      </c>
      <c r="L5" s="2" t="s">
        <v>8</v>
      </c>
      <c r="M5" s="2" t="s">
        <v>9</v>
      </c>
      <c r="N5" s="1" t="s">
        <v>10</v>
      </c>
      <c r="O5" s="2" t="s">
        <v>11</v>
      </c>
      <c r="P5" s="2" t="s">
        <v>12</v>
      </c>
      <c r="Q5" s="63"/>
    </row>
    <row r="6" spans="2:17">
      <c r="B6" s="72"/>
      <c r="C6" s="64" t="s">
        <v>13</v>
      </c>
      <c r="D6" s="65"/>
      <c r="E6" s="65"/>
      <c r="F6" s="65"/>
      <c r="G6" s="65"/>
      <c r="H6" s="65"/>
      <c r="I6" s="65"/>
      <c r="J6" s="66"/>
      <c r="K6" s="65" t="s">
        <v>14</v>
      </c>
      <c r="L6" s="65"/>
      <c r="M6" s="65"/>
      <c r="N6" s="65"/>
      <c r="O6" s="65"/>
      <c r="P6" s="65"/>
      <c r="Q6" s="66"/>
    </row>
    <row r="7" spans="2:17">
      <c r="B7" s="3" t="s">
        <v>15</v>
      </c>
      <c r="C7" s="4">
        <v>401</v>
      </c>
      <c r="D7" s="5">
        <v>31</v>
      </c>
      <c r="E7" s="5">
        <v>132</v>
      </c>
      <c r="F7" s="6">
        <v>238</v>
      </c>
      <c r="G7" s="6">
        <v>6</v>
      </c>
      <c r="H7" s="7">
        <v>391</v>
      </c>
      <c r="I7" s="7">
        <v>4</v>
      </c>
      <c r="J7" s="7">
        <v>4</v>
      </c>
      <c r="K7" s="8">
        <f>100/$C7*D7</f>
        <v>7.7306733167082298</v>
      </c>
      <c r="L7" s="8">
        <f t="shared" ref="L7:Q21" si="0">100/$C7*E7</f>
        <v>32.917705735660846</v>
      </c>
      <c r="M7" s="8">
        <f t="shared" si="0"/>
        <v>59.351620947630927</v>
      </c>
      <c r="N7" s="8">
        <f t="shared" si="0"/>
        <v>1.4962593516209477</v>
      </c>
      <c r="O7" s="8">
        <f t="shared" si="0"/>
        <v>97.506234413965089</v>
      </c>
      <c r="P7" s="8">
        <f t="shared" si="0"/>
        <v>0.99750623441396513</v>
      </c>
      <c r="Q7" s="8">
        <f t="shared" si="0"/>
        <v>0.99750623441396513</v>
      </c>
    </row>
    <row r="8" spans="2:17">
      <c r="B8" s="9" t="s">
        <v>16</v>
      </c>
      <c r="C8" s="10">
        <v>890</v>
      </c>
      <c r="D8" s="11">
        <v>103</v>
      </c>
      <c r="E8" s="12">
        <v>109</v>
      </c>
      <c r="F8" s="11">
        <v>678</v>
      </c>
      <c r="G8" s="11">
        <v>21</v>
      </c>
      <c r="H8" s="13">
        <v>862</v>
      </c>
      <c r="I8" s="13">
        <v>7</v>
      </c>
      <c r="J8" s="13">
        <v>16</v>
      </c>
      <c r="K8" s="14">
        <f t="shared" ref="K8:Q25" si="1">100/$C8*D8</f>
        <v>11.573033707865168</v>
      </c>
      <c r="L8" s="14">
        <f t="shared" si="0"/>
        <v>12.247191011235955</v>
      </c>
      <c r="M8" s="14">
        <f t="shared" si="0"/>
        <v>76.17977528089888</v>
      </c>
      <c r="N8" s="14">
        <f t="shared" si="0"/>
        <v>2.3595505617977528</v>
      </c>
      <c r="O8" s="14">
        <f t="shared" si="0"/>
        <v>96.853932584269657</v>
      </c>
      <c r="P8" s="14">
        <f t="shared" si="0"/>
        <v>0.78651685393258419</v>
      </c>
      <c r="Q8" s="14">
        <f t="shared" si="0"/>
        <v>1.797752808988764</v>
      </c>
    </row>
    <row r="9" spans="2:17">
      <c r="B9" s="15" t="s">
        <v>17</v>
      </c>
      <c r="C9" s="16" t="s">
        <v>18</v>
      </c>
      <c r="D9" s="17" t="s">
        <v>18</v>
      </c>
      <c r="E9" s="18" t="s">
        <v>18</v>
      </c>
      <c r="F9" s="17" t="s">
        <v>18</v>
      </c>
      <c r="G9" s="17" t="s">
        <v>18</v>
      </c>
      <c r="H9" s="19" t="s">
        <v>18</v>
      </c>
      <c r="I9" s="19" t="s">
        <v>18</v>
      </c>
      <c r="J9" s="19" t="s">
        <v>18</v>
      </c>
      <c r="K9" s="20" t="s">
        <v>18</v>
      </c>
      <c r="L9" s="20" t="s">
        <v>18</v>
      </c>
      <c r="M9" s="20" t="s">
        <v>18</v>
      </c>
      <c r="N9" s="20" t="s">
        <v>18</v>
      </c>
      <c r="O9" s="20" t="s">
        <v>18</v>
      </c>
      <c r="P9" s="20" t="s">
        <v>18</v>
      </c>
      <c r="Q9" s="20" t="s">
        <v>18</v>
      </c>
    </row>
    <row r="10" spans="2:17">
      <c r="B10" s="9" t="s">
        <v>19</v>
      </c>
      <c r="C10" s="10">
        <v>386</v>
      </c>
      <c r="D10" s="12">
        <v>290</v>
      </c>
      <c r="E10" s="12">
        <v>41</v>
      </c>
      <c r="F10" s="11">
        <v>55</v>
      </c>
      <c r="G10" s="11">
        <v>29</v>
      </c>
      <c r="H10" s="13">
        <v>349</v>
      </c>
      <c r="I10" s="13">
        <v>8</v>
      </c>
      <c r="J10" s="13">
        <v>21</v>
      </c>
      <c r="K10" s="14">
        <f t="shared" si="1"/>
        <v>75.129533678756474</v>
      </c>
      <c r="L10" s="14">
        <f t="shared" si="0"/>
        <v>10.621761658031087</v>
      </c>
      <c r="M10" s="14">
        <f>100/$C10*F10</f>
        <v>14.248704663212434</v>
      </c>
      <c r="N10" s="14">
        <f t="shared" si="0"/>
        <v>7.5129533678756468</v>
      </c>
      <c r="O10" s="14">
        <f t="shared" si="0"/>
        <v>90.414507772020713</v>
      </c>
      <c r="P10" s="14">
        <f t="shared" si="0"/>
        <v>2.0725388601036268</v>
      </c>
      <c r="Q10" s="14">
        <f t="shared" si="0"/>
        <v>5.4404145077720205</v>
      </c>
    </row>
    <row r="11" spans="2:17">
      <c r="B11" s="15" t="s">
        <v>20</v>
      </c>
      <c r="C11" s="16">
        <v>21</v>
      </c>
      <c r="D11" s="17">
        <v>0</v>
      </c>
      <c r="E11" s="18">
        <v>0</v>
      </c>
      <c r="F11" s="17">
        <v>21</v>
      </c>
      <c r="G11" s="17">
        <v>8</v>
      </c>
      <c r="H11" s="19">
        <v>13</v>
      </c>
      <c r="I11" s="19">
        <v>0</v>
      </c>
      <c r="J11" s="19">
        <v>8</v>
      </c>
      <c r="K11" s="20">
        <f t="shared" si="1"/>
        <v>0</v>
      </c>
      <c r="L11" s="20">
        <f t="shared" si="0"/>
        <v>0</v>
      </c>
      <c r="M11" s="20">
        <f t="shared" si="0"/>
        <v>100</v>
      </c>
      <c r="N11" s="20">
        <f t="shared" si="0"/>
        <v>38.095238095238095</v>
      </c>
      <c r="O11" s="20">
        <f t="shared" si="0"/>
        <v>61.904761904761905</v>
      </c>
      <c r="P11" s="20">
        <f t="shared" si="0"/>
        <v>0</v>
      </c>
      <c r="Q11" s="20">
        <f t="shared" si="0"/>
        <v>38.095238095238095</v>
      </c>
    </row>
    <row r="12" spans="2:17">
      <c r="B12" s="9" t="s">
        <v>21</v>
      </c>
      <c r="C12" s="10">
        <v>9</v>
      </c>
      <c r="D12" s="12">
        <v>1</v>
      </c>
      <c r="E12" s="12">
        <v>2</v>
      </c>
      <c r="F12" s="11">
        <v>6</v>
      </c>
      <c r="G12" s="11">
        <v>2</v>
      </c>
      <c r="H12" s="13">
        <v>7</v>
      </c>
      <c r="I12" s="13">
        <v>0</v>
      </c>
      <c r="J12" s="13">
        <v>2</v>
      </c>
      <c r="K12" s="14">
        <f t="shared" si="1"/>
        <v>11.111111111111111</v>
      </c>
      <c r="L12" s="14">
        <f t="shared" si="0"/>
        <v>22.222222222222221</v>
      </c>
      <c r="M12" s="14">
        <f t="shared" si="0"/>
        <v>66.666666666666657</v>
      </c>
      <c r="N12" s="14">
        <f t="shared" si="0"/>
        <v>22.222222222222221</v>
      </c>
      <c r="O12" s="14">
        <f t="shared" si="0"/>
        <v>77.777777777777771</v>
      </c>
      <c r="P12" s="14">
        <f t="shared" si="0"/>
        <v>0</v>
      </c>
      <c r="Q12" s="14">
        <f t="shared" si="0"/>
        <v>22.222222222222221</v>
      </c>
    </row>
    <row r="13" spans="2:17">
      <c r="B13" s="15" t="s">
        <v>22</v>
      </c>
      <c r="C13" s="16">
        <v>172</v>
      </c>
      <c r="D13" s="18">
        <v>0</v>
      </c>
      <c r="E13" s="18">
        <v>63</v>
      </c>
      <c r="F13" s="17">
        <v>109</v>
      </c>
      <c r="G13" s="17">
        <v>1</v>
      </c>
      <c r="H13" s="19">
        <v>170</v>
      </c>
      <c r="I13" s="19">
        <v>1</v>
      </c>
      <c r="J13" s="19">
        <v>0</v>
      </c>
      <c r="K13" s="20">
        <f t="shared" si="1"/>
        <v>0</v>
      </c>
      <c r="L13" s="20">
        <f t="shared" si="0"/>
        <v>36.627906976744185</v>
      </c>
      <c r="M13" s="20">
        <f t="shared" si="0"/>
        <v>63.372093023255815</v>
      </c>
      <c r="N13" s="20">
        <f t="shared" si="0"/>
        <v>0.58139534883720934</v>
      </c>
      <c r="O13" s="20">
        <f t="shared" si="0"/>
        <v>98.83720930232559</v>
      </c>
      <c r="P13" s="20">
        <f t="shared" si="0"/>
        <v>0.58139534883720934</v>
      </c>
      <c r="Q13" s="20">
        <f t="shared" si="0"/>
        <v>0</v>
      </c>
    </row>
    <row r="14" spans="2:17">
      <c r="B14" s="9" t="s">
        <v>23</v>
      </c>
      <c r="C14" s="10">
        <v>164</v>
      </c>
      <c r="D14" s="12">
        <v>114</v>
      </c>
      <c r="E14" s="12">
        <v>12</v>
      </c>
      <c r="F14" s="11">
        <v>38</v>
      </c>
      <c r="G14" s="11">
        <v>2</v>
      </c>
      <c r="H14" s="13">
        <v>162</v>
      </c>
      <c r="I14" s="13">
        <v>0</v>
      </c>
      <c r="J14" s="13">
        <v>1</v>
      </c>
      <c r="K14" s="14">
        <f t="shared" si="1"/>
        <v>69.512195121951223</v>
      </c>
      <c r="L14" s="14">
        <f t="shared" si="0"/>
        <v>7.3170731707317067</v>
      </c>
      <c r="M14" s="14">
        <f t="shared" si="0"/>
        <v>23.170731707317074</v>
      </c>
      <c r="N14" s="14">
        <f t="shared" si="0"/>
        <v>1.2195121951219512</v>
      </c>
      <c r="O14" s="14">
        <f t="shared" si="0"/>
        <v>98.780487804878049</v>
      </c>
      <c r="P14" s="14">
        <f t="shared" si="0"/>
        <v>0</v>
      </c>
      <c r="Q14" s="14">
        <f t="shared" si="0"/>
        <v>0.6097560975609756</v>
      </c>
    </row>
    <row r="15" spans="2:17">
      <c r="B15" s="15" t="s">
        <v>24</v>
      </c>
      <c r="C15" s="16">
        <v>545</v>
      </c>
      <c r="D15" s="18">
        <v>3</v>
      </c>
      <c r="E15" s="18">
        <v>60</v>
      </c>
      <c r="F15" s="17">
        <v>482</v>
      </c>
      <c r="G15" s="17">
        <v>152</v>
      </c>
      <c r="H15" s="19">
        <v>392</v>
      </c>
      <c r="I15" s="19">
        <v>1</v>
      </c>
      <c r="J15" s="19">
        <v>140</v>
      </c>
      <c r="K15" s="20">
        <f t="shared" si="1"/>
        <v>0.55045871559633031</v>
      </c>
      <c r="L15" s="20">
        <f t="shared" si="0"/>
        <v>11.009174311926607</v>
      </c>
      <c r="M15" s="20">
        <f t="shared" si="0"/>
        <v>88.440366972477065</v>
      </c>
      <c r="N15" s="20">
        <f t="shared" si="0"/>
        <v>27.889908256880737</v>
      </c>
      <c r="O15" s="20">
        <f t="shared" si="0"/>
        <v>71.926605504587158</v>
      </c>
      <c r="P15" s="20">
        <f t="shared" si="0"/>
        <v>0.1834862385321101</v>
      </c>
      <c r="Q15" s="20">
        <f t="shared" si="0"/>
        <v>25.688073394495415</v>
      </c>
    </row>
    <row r="16" spans="2:17">
      <c r="B16" s="9" t="s">
        <v>25</v>
      </c>
      <c r="C16" s="10">
        <v>48</v>
      </c>
      <c r="D16" s="12">
        <v>1</v>
      </c>
      <c r="E16" s="12">
        <v>4</v>
      </c>
      <c r="F16" s="11">
        <v>43</v>
      </c>
      <c r="G16" s="11">
        <v>14</v>
      </c>
      <c r="H16" s="13">
        <v>32</v>
      </c>
      <c r="I16" s="13">
        <v>2</v>
      </c>
      <c r="J16" s="13">
        <v>12</v>
      </c>
      <c r="K16" s="14">
        <f t="shared" si="1"/>
        <v>2.0833333333333335</v>
      </c>
      <c r="L16" s="14">
        <f t="shared" si="0"/>
        <v>8.3333333333333339</v>
      </c>
      <c r="M16" s="14">
        <f t="shared" si="0"/>
        <v>89.583333333333343</v>
      </c>
      <c r="N16" s="14">
        <f t="shared" si="0"/>
        <v>29.166666666666668</v>
      </c>
      <c r="O16" s="14">
        <f t="shared" si="0"/>
        <v>66.666666666666671</v>
      </c>
      <c r="P16" s="14">
        <f t="shared" si="0"/>
        <v>4.166666666666667</v>
      </c>
      <c r="Q16" s="14">
        <f t="shared" si="0"/>
        <v>25</v>
      </c>
    </row>
    <row r="17" spans="2:17">
      <c r="B17" s="15" t="s">
        <v>26</v>
      </c>
      <c r="C17" s="16">
        <v>98</v>
      </c>
      <c r="D17" s="18">
        <v>4</v>
      </c>
      <c r="E17" s="18">
        <v>17</v>
      </c>
      <c r="F17" s="17">
        <v>77</v>
      </c>
      <c r="G17" s="17">
        <v>2</v>
      </c>
      <c r="H17" s="19">
        <v>96</v>
      </c>
      <c r="I17" s="19">
        <v>0</v>
      </c>
      <c r="J17" s="19">
        <v>2</v>
      </c>
      <c r="K17" s="20">
        <f t="shared" si="1"/>
        <v>4.0816326530612246</v>
      </c>
      <c r="L17" s="20">
        <f t="shared" si="0"/>
        <v>17.346938775510203</v>
      </c>
      <c r="M17" s="20">
        <f t="shared" si="0"/>
        <v>78.571428571428569</v>
      </c>
      <c r="N17" s="20">
        <f t="shared" si="0"/>
        <v>2.0408163265306123</v>
      </c>
      <c r="O17" s="20">
        <f t="shared" si="0"/>
        <v>97.959183673469397</v>
      </c>
      <c r="P17" s="20">
        <f t="shared" si="0"/>
        <v>0</v>
      </c>
      <c r="Q17" s="20">
        <f t="shared" si="0"/>
        <v>2.0408163265306123</v>
      </c>
    </row>
    <row r="18" spans="2:17">
      <c r="B18" s="9" t="s">
        <v>27</v>
      </c>
      <c r="C18" s="10">
        <v>20</v>
      </c>
      <c r="D18" s="12">
        <v>2</v>
      </c>
      <c r="E18" s="12">
        <v>5</v>
      </c>
      <c r="F18" s="11">
        <v>13</v>
      </c>
      <c r="G18" s="11">
        <v>0</v>
      </c>
      <c r="H18" s="13">
        <v>19</v>
      </c>
      <c r="I18" s="13">
        <v>1</v>
      </c>
      <c r="J18" s="13">
        <v>0</v>
      </c>
      <c r="K18" s="14">
        <f t="shared" si="1"/>
        <v>10</v>
      </c>
      <c r="L18" s="14">
        <f t="shared" si="0"/>
        <v>25</v>
      </c>
      <c r="M18" s="14">
        <f t="shared" si="0"/>
        <v>65</v>
      </c>
      <c r="N18" s="14">
        <f t="shared" si="0"/>
        <v>0</v>
      </c>
      <c r="O18" s="14">
        <f t="shared" si="0"/>
        <v>95</v>
      </c>
      <c r="P18" s="14">
        <f t="shared" si="0"/>
        <v>5</v>
      </c>
      <c r="Q18" s="14">
        <f t="shared" si="0"/>
        <v>0</v>
      </c>
    </row>
    <row r="19" spans="2:17">
      <c r="B19" s="15" t="s">
        <v>28</v>
      </c>
      <c r="C19" s="16">
        <v>689</v>
      </c>
      <c r="D19" s="18">
        <v>593</v>
      </c>
      <c r="E19" s="18">
        <v>44</v>
      </c>
      <c r="F19" s="17">
        <v>52</v>
      </c>
      <c r="G19" s="17">
        <v>73</v>
      </c>
      <c r="H19" s="19">
        <v>616</v>
      </c>
      <c r="I19" s="19">
        <v>0</v>
      </c>
      <c r="J19" s="19">
        <v>21</v>
      </c>
      <c r="K19" s="20">
        <f t="shared" si="1"/>
        <v>86.066763425253981</v>
      </c>
      <c r="L19" s="20">
        <f t="shared" si="0"/>
        <v>6.3860667634252533</v>
      </c>
      <c r="M19" s="20">
        <f t="shared" si="0"/>
        <v>7.5471698113207548</v>
      </c>
      <c r="N19" s="20">
        <f t="shared" si="0"/>
        <v>10.595065312046444</v>
      </c>
      <c r="O19" s="20">
        <f>100/$C19*H19</f>
        <v>89.404934687953556</v>
      </c>
      <c r="P19" s="20">
        <f t="shared" si="0"/>
        <v>0</v>
      </c>
      <c r="Q19" s="20">
        <f t="shared" si="0"/>
        <v>3.0478955007256894</v>
      </c>
    </row>
    <row r="20" spans="2:17">
      <c r="B20" s="9" t="s">
        <v>29</v>
      </c>
      <c r="C20" s="10">
        <v>390</v>
      </c>
      <c r="D20" s="12">
        <v>360</v>
      </c>
      <c r="E20" s="12">
        <v>10</v>
      </c>
      <c r="F20" s="11">
        <v>20</v>
      </c>
      <c r="G20" s="11">
        <v>4</v>
      </c>
      <c r="H20" s="13">
        <v>384</v>
      </c>
      <c r="I20" s="13">
        <v>2</v>
      </c>
      <c r="J20" s="13">
        <v>1</v>
      </c>
      <c r="K20" s="14">
        <f t="shared" si="1"/>
        <v>92.307692307692292</v>
      </c>
      <c r="L20" s="14">
        <f t="shared" si="0"/>
        <v>2.5641025641025639</v>
      </c>
      <c r="M20" s="14">
        <f t="shared" si="0"/>
        <v>5.1282051282051277</v>
      </c>
      <c r="N20" s="14">
        <f t="shared" si="0"/>
        <v>1.0256410256410255</v>
      </c>
      <c r="O20" s="14">
        <f t="shared" si="0"/>
        <v>98.461538461538453</v>
      </c>
      <c r="P20" s="14">
        <f t="shared" si="0"/>
        <v>0.51282051282051277</v>
      </c>
      <c r="Q20" s="14">
        <f t="shared" si="0"/>
        <v>0.25641025641025639</v>
      </c>
    </row>
    <row r="21" spans="2:17">
      <c r="B21" s="15" t="s">
        <v>30</v>
      </c>
      <c r="C21" s="16">
        <v>40</v>
      </c>
      <c r="D21" s="18">
        <v>8</v>
      </c>
      <c r="E21" s="18">
        <v>10</v>
      </c>
      <c r="F21" s="17">
        <v>22</v>
      </c>
      <c r="G21" s="17">
        <v>4</v>
      </c>
      <c r="H21" s="19">
        <v>35</v>
      </c>
      <c r="I21" s="19">
        <v>1</v>
      </c>
      <c r="J21" s="19">
        <v>1</v>
      </c>
      <c r="K21" s="20">
        <f t="shared" si="1"/>
        <v>20</v>
      </c>
      <c r="L21" s="20">
        <f t="shared" si="0"/>
        <v>25</v>
      </c>
      <c r="M21" s="20">
        <f t="shared" si="0"/>
        <v>55</v>
      </c>
      <c r="N21" s="20">
        <f t="shared" si="0"/>
        <v>10</v>
      </c>
      <c r="O21" s="20">
        <f t="shared" si="0"/>
        <v>87.5</v>
      </c>
      <c r="P21" s="20">
        <f t="shared" si="0"/>
        <v>2.5</v>
      </c>
      <c r="Q21" s="20">
        <f t="shared" si="0"/>
        <v>2.5</v>
      </c>
    </row>
    <row r="22" spans="2:17">
      <c r="B22" s="21" t="s">
        <v>31</v>
      </c>
      <c r="C22" s="22" t="s">
        <v>18</v>
      </c>
      <c r="D22" s="23" t="s">
        <v>18</v>
      </c>
      <c r="E22" s="23" t="s">
        <v>18</v>
      </c>
      <c r="F22" s="24" t="s">
        <v>18</v>
      </c>
      <c r="G22" s="24" t="s">
        <v>18</v>
      </c>
      <c r="H22" s="25" t="s">
        <v>18</v>
      </c>
      <c r="I22" s="25" t="s">
        <v>18</v>
      </c>
      <c r="J22" s="25" t="s">
        <v>18</v>
      </c>
      <c r="K22" s="26" t="s">
        <v>18</v>
      </c>
      <c r="L22" s="26" t="s">
        <v>18</v>
      </c>
      <c r="M22" s="26" t="s">
        <v>18</v>
      </c>
      <c r="N22" s="26" t="s">
        <v>18</v>
      </c>
      <c r="O22" s="26" t="s">
        <v>18</v>
      </c>
      <c r="P22" s="26" t="s">
        <v>18</v>
      </c>
      <c r="Q22" s="26" t="s">
        <v>18</v>
      </c>
    </row>
    <row r="23" spans="2:17">
      <c r="B23" s="27" t="s">
        <v>32</v>
      </c>
      <c r="C23" s="28">
        <f>SUM(C22,C20,C19,C14,C10,C9)</f>
        <v>1629</v>
      </c>
      <c r="D23" s="28">
        <f t="shared" ref="D23:J23" si="2">SUM(D22,D20,D19,D14,D10,D9)</f>
        <v>1357</v>
      </c>
      <c r="E23" s="28">
        <f t="shared" si="2"/>
        <v>107</v>
      </c>
      <c r="F23" s="28">
        <f t="shared" si="2"/>
        <v>165</v>
      </c>
      <c r="G23" s="28">
        <f t="shared" si="2"/>
        <v>108</v>
      </c>
      <c r="H23" s="28">
        <f t="shared" si="2"/>
        <v>1511</v>
      </c>
      <c r="I23" s="28">
        <f t="shared" si="2"/>
        <v>10</v>
      </c>
      <c r="J23" s="28">
        <f t="shared" si="2"/>
        <v>44</v>
      </c>
      <c r="K23" s="29">
        <f t="shared" si="1"/>
        <v>83.302639656230824</v>
      </c>
      <c r="L23" s="29">
        <f t="shared" si="1"/>
        <v>6.5684468999386132</v>
      </c>
      <c r="M23" s="29">
        <f t="shared" si="1"/>
        <v>10.128913443830571</v>
      </c>
      <c r="N23" s="30">
        <f t="shared" si="1"/>
        <v>6.6298342541436464</v>
      </c>
      <c r="O23" s="31">
        <f t="shared" si="1"/>
        <v>92.756292203806026</v>
      </c>
      <c r="P23" s="31">
        <f t="shared" si="1"/>
        <v>0.61387354205033762</v>
      </c>
      <c r="Q23" s="31">
        <f>100/$C23*J23</f>
        <v>2.7010435850214858</v>
      </c>
    </row>
    <row r="24" spans="2:17">
      <c r="B24" s="15" t="s">
        <v>33</v>
      </c>
      <c r="C24" s="32">
        <f>SUM(C21,C18,C17,C16,C15,C13,C12,C11,C8,C7)</f>
        <v>2244</v>
      </c>
      <c r="D24" s="32">
        <f t="shared" ref="D24:J24" si="3">SUM(D21,D18,D17,D16,D15,D13,D12,D11,D8,D7)</f>
        <v>153</v>
      </c>
      <c r="E24" s="32">
        <f t="shared" si="3"/>
        <v>402</v>
      </c>
      <c r="F24" s="32">
        <f t="shared" si="3"/>
        <v>1689</v>
      </c>
      <c r="G24" s="32">
        <f t="shared" si="3"/>
        <v>210</v>
      </c>
      <c r="H24" s="32">
        <f t="shared" si="3"/>
        <v>2017</v>
      </c>
      <c r="I24" s="32">
        <f t="shared" si="3"/>
        <v>17</v>
      </c>
      <c r="J24" s="32">
        <f t="shared" si="3"/>
        <v>185</v>
      </c>
      <c r="K24" s="33">
        <f t="shared" si="1"/>
        <v>6.8181818181818183</v>
      </c>
      <c r="L24" s="33">
        <f t="shared" si="1"/>
        <v>17.914438502673796</v>
      </c>
      <c r="M24" s="33">
        <f t="shared" si="1"/>
        <v>75.267379679144383</v>
      </c>
      <c r="N24" s="34">
        <f t="shared" si="1"/>
        <v>9.3582887700534751</v>
      </c>
      <c r="O24" s="20">
        <f t="shared" si="1"/>
        <v>89.884135472370772</v>
      </c>
      <c r="P24" s="20">
        <f t="shared" si="1"/>
        <v>0.75757575757575757</v>
      </c>
      <c r="Q24" s="20">
        <f t="shared" si="1"/>
        <v>8.2442067736185383</v>
      </c>
    </row>
    <row r="25" spans="2:17">
      <c r="B25" s="35" t="s">
        <v>34</v>
      </c>
      <c r="C25" s="36">
        <f t="shared" ref="C25:J25" si="4">SUM(C7:C22)</f>
        <v>3873</v>
      </c>
      <c r="D25" s="36">
        <f t="shared" si="4"/>
        <v>1510</v>
      </c>
      <c r="E25" s="36">
        <f t="shared" si="4"/>
        <v>509</v>
      </c>
      <c r="F25" s="36">
        <f t="shared" si="4"/>
        <v>1854</v>
      </c>
      <c r="G25" s="36">
        <f t="shared" si="4"/>
        <v>318</v>
      </c>
      <c r="H25" s="36">
        <f t="shared" si="4"/>
        <v>3528</v>
      </c>
      <c r="I25" s="36">
        <f t="shared" si="4"/>
        <v>27</v>
      </c>
      <c r="J25" s="36">
        <f t="shared" si="4"/>
        <v>229</v>
      </c>
      <c r="K25" s="37">
        <f t="shared" si="1"/>
        <v>38.987864704363545</v>
      </c>
      <c r="L25" s="37">
        <f t="shared" si="1"/>
        <v>13.142266976504002</v>
      </c>
      <c r="M25" s="37">
        <f t="shared" si="1"/>
        <v>47.869868319132458</v>
      </c>
      <c r="N25" s="38">
        <f t="shared" si="1"/>
        <v>8.2106893880712626</v>
      </c>
      <c r="O25" s="39">
        <f t="shared" si="1"/>
        <v>91.092176607281189</v>
      </c>
      <c r="P25" s="39">
        <f t="shared" si="1"/>
        <v>0.69713400464756003</v>
      </c>
      <c r="Q25" s="39">
        <f t="shared" si="1"/>
        <v>5.912729150529306</v>
      </c>
    </row>
    <row r="26" spans="2:17">
      <c r="B26" s="67" t="s">
        <v>35</v>
      </c>
      <c r="C26" s="67"/>
      <c r="D26" s="67"/>
      <c r="E26" s="67"/>
      <c r="F26" s="67"/>
      <c r="G26" s="67"/>
      <c r="H26" s="67"/>
      <c r="I26" s="67"/>
      <c r="J26" s="67"/>
      <c r="K26" s="67"/>
      <c r="L26" s="67"/>
      <c r="M26" s="67"/>
      <c r="N26" s="67"/>
      <c r="O26" s="67"/>
      <c r="P26" s="67"/>
      <c r="Q26" s="67"/>
    </row>
    <row r="27" spans="2:17" ht="43.5" customHeight="1">
      <c r="B27" s="79" t="s">
        <v>44</v>
      </c>
      <c r="C27" s="79"/>
      <c r="D27" s="79"/>
      <c r="E27" s="79"/>
      <c r="F27" s="79"/>
      <c r="G27" s="79"/>
      <c r="H27" s="79"/>
      <c r="I27" s="79"/>
      <c r="J27" s="79"/>
      <c r="K27" s="79"/>
      <c r="L27" s="79"/>
      <c r="M27" s="79"/>
      <c r="N27" s="79"/>
      <c r="O27" s="79"/>
      <c r="P27" s="79"/>
      <c r="Q27" s="79"/>
    </row>
    <row r="28" spans="2:17">
      <c r="B28" s="68" t="s">
        <v>45</v>
      </c>
      <c r="C28" s="68"/>
      <c r="D28" s="68"/>
      <c r="E28" s="68"/>
      <c r="F28" s="68"/>
      <c r="G28" s="68"/>
      <c r="H28" s="68"/>
      <c r="I28" s="68"/>
      <c r="J28" s="68"/>
      <c r="K28" s="68"/>
      <c r="L28" s="68"/>
      <c r="M28" s="68"/>
      <c r="N28" s="68"/>
      <c r="O28" s="68"/>
      <c r="P28" s="68"/>
      <c r="Q28" s="68"/>
    </row>
    <row r="31" spans="2:17">
      <c r="C31" s="41"/>
      <c r="D31" s="41"/>
      <c r="E31" s="41"/>
      <c r="F31" s="41"/>
      <c r="G31" s="41"/>
      <c r="H31" s="41"/>
      <c r="I31" s="41"/>
      <c r="J31" s="41"/>
    </row>
  </sheetData>
  <mergeCells count="16">
    <mergeCell ref="B28:Q28"/>
    <mergeCell ref="B2:Q2"/>
    <mergeCell ref="B3:B6"/>
    <mergeCell ref="C3:C5"/>
    <mergeCell ref="D3:J3"/>
    <mergeCell ref="K3:Q3"/>
    <mergeCell ref="D4:F4"/>
    <mergeCell ref="G4:I4"/>
    <mergeCell ref="J4:J5"/>
    <mergeCell ref="K4:M4"/>
    <mergeCell ref="N4:P4"/>
    <mergeCell ref="Q4:Q5"/>
    <mergeCell ref="C6:J6"/>
    <mergeCell ref="K6:Q6"/>
    <mergeCell ref="B26:Q26"/>
    <mergeCell ref="B27:Q27"/>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dimension ref="B2:Q27"/>
  <sheetViews>
    <sheetView zoomScale="70" zoomScaleNormal="70" workbookViewId="0">
      <selection activeCell="B2" sqref="B2:Q2"/>
    </sheetView>
  </sheetViews>
  <sheetFormatPr baseColWidth="10" defaultColWidth="10.7265625" defaultRowHeight="14.5"/>
  <cols>
    <col min="2" max="2" width="28.453125" customWidth="1"/>
    <col min="3" max="17" width="17.453125" customWidth="1"/>
    <col min="18" max="20" width="14.26953125" customWidth="1"/>
  </cols>
  <sheetData>
    <row r="2" spans="2:17" ht="15.5">
      <c r="B2" s="69" t="s">
        <v>37</v>
      </c>
      <c r="C2" s="69"/>
      <c r="D2" s="69"/>
      <c r="E2" s="69"/>
      <c r="F2" s="69"/>
      <c r="G2" s="69"/>
      <c r="H2" s="69"/>
      <c r="I2" s="69"/>
      <c r="J2" s="69"/>
      <c r="K2" s="69"/>
      <c r="L2" s="69"/>
      <c r="M2" s="69"/>
      <c r="N2" s="69"/>
      <c r="O2" s="69"/>
      <c r="P2" s="69"/>
      <c r="Q2" s="69"/>
    </row>
    <row r="3" spans="2:17">
      <c r="B3" s="70" t="s">
        <v>1</v>
      </c>
      <c r="C3" s="70" t="s">
        <v>2</v>
      </c>
      <c r="D3" s="73" t="s">
        <v>3</v>
      </c>
      <c r="E3" s="74"/>
      <c r="F3" s="74"/>
      <c r="G3" s="74"/>
      <c r="H3" s="74"/>
      <c r="I3" s="74"/>
      <c r="J3" s="75"/>
      <c r="K3" s="73" t="s">
        <v>3</v>
      </c>
      <c r="L3" s="74"/>
      <c r="M3" s="74"/>
      <c r="N3" s="74"/>
      <c r="O3" s="74"/>
      <c r="P3" s="74"/>
      <c r="Q3" s="75"/>
    </row>
    <row r="4" spans="2:17" ht="15" customHeight="1">
      <c r="B4" s="71"/>
      <c r="C4" s="71"/>
      <c r="D4" s="76" t="s">
        <v>4</v>
      </c>
      <c r="E4" s="77"/>
      <c r="F4" s="78"/>
      <c r="G4" s="76" t="s">
        <v>5</v>
      </c>
      <c r="H4" s="77"/>
      <c r="I4" s="78"/>
      <c r="J4" s="63" t="s">
        <v>6</v>
      </c>
      <c r="K4" s="76" t="s">
        <v>4</v>
      </c>
      <c r="L4" s="77"/>
      <c r="M4" s="78"/>
      <c r="N4" s="76" t="s">
        <v>5</v>
      </c>
      <c r="O4" s="77"/>
      <c r="P4" s="78"/>
      <c r="Q4" s="63" t="s">
        <v>6</v>
      </c>
    </row>
    <row r="5" spans="2:17" ht="29">
      <c r="B5" s="71"/>
      <c r="C5" s="71"/>
      <c r="D5" s="1" t="s">
        <v>7</v>
      </c>
      <c r="E5" s="2" t="s">
        <v>8</v>
      </c>
      <c r="F5" s="2" t="s">
        <v>9</v>
      </c>
      <c r="G5" s="1" t="s">
        <v>10</v>
      </c>
      <c r="H5" s="2" t="s">
        <v>11</v>
      </c>
      <c r="I5" s="2" t="s">
        <v>12</v>
      </c>
      <c r="J5" s="63"/>
      <c r="K5" s="1" t="s">
        <v>7</v>
      </c>
      <c r="L5" s="2" t="s">
        <v>8</v>
      </c>
      <c r="M5" s="2" t="s">
        <v>9</v>
      </c>
      <c r="N5" s="1" t="s">
        <v>10</v>
      </c>
      <c r="O5" s="2" t="s">
        <v>11</v>
      </c>
      <c r="P5" s="2" t="s">
        <v>12</v>
      </c>
      <c r="Q5" s="63"/>
    </row>
    <row r="6" spans="2:17">
      <c r="B6" s="72"/>
      <c r="C6" s="64" t="s">
        <v>13</v>
      </c>
      <c r="D6" s="65"/>
      <c r="E6" s="65"/>
      <c r="F6" s="65"/>
      <c r="G6" s="65"/>
      <c r="H6" s="65"/>
      <c r="I6" s="65"/>
      <c r="J6" s="66"/>
      <c r="K6" s="65" t="s">
        <v>14</v>
      </c>
      <c r="L6" s="65"/>
      <c r="M6" s="65"/>
      <c r="N6" s="65"/>
      <c r="O6" s="65"/>
      <c r="P6" s="65"/>
      <c r="Q6" s="66"/>
    </row>
    <row r="7" spans="2:17">
      <c r="B7" s="3" t="s">
        <v>15</v>
      </c>
      <c r="C7" s="4">
        <v>410</v>
      </c>
      <c r="D7" s="5">
        <v>31</v>
      </c>
      <c r="E7" s="5">
        <v>146</v>
      </c>
      <c r="F7" s="6">
        <v>233</v>
      </c>
      <c r="G7" s="6">
        <v>5</v>
      </c>
      <c r="H7" s="7">
        <v>402</v>
      </c>
      <c r="I7" s="7">
        <v>3</v>
      </c>
      <c r="J7" s="7">
        <v>4</v>
      </c>
      <c r="K7" s="8">
        <f>100/$C7*D7</f>
        <v>7.5609756097560972</v>
      </c>
      <c r="L7" s="8">
        <f t="shared" ref="L7:Q21" si="0">100/$C7*E7</f>
        <v>35.609756097560975</v>
      </c>
      <c r="M7" s="8">
        <f t="shared" si="0"/>
        <v>56.829268292682926</v>
      </c>
      <c r="N7" s="8">
        <f t="shared" si="0"/>
        <v>1.2195121951219512</v>
      </c>
      <c r="O7" s="8">
        <f t="shared" si="0"/>
        <v>98.048780487804876</v>
      </c>
      <c r="P7" s="8">
        <f t="shared" si="0"/>
        <v>0.73170731707317072</v>
      </c>
      <c r="Q7" s="8">
        <f t="shared" si="0"/>
        <v>0.97560975609756095</v>
      </c>
    </row>
    <row r="8" spans="2:17">
      <c r="B8" s="9" t="s">
        <v>16</v>
      </c>
      <c r="C8" s="10">
        <v>879</v>
      </c>
      <c r="D8" s="11">
        <v>96</v>
      </c>
      <c r="E8" s="12">
        <v>115</v>
      </c>
      <c r="F8" s="11">
        <v>668</v>
      </c>
      <c r="G8" s="11">
        <v>23</v>
      </c>
      <c r="H8" s="13">
        <v>849</v>
      </c>
      <c r="I8" s="13">
        <v>7</v>
      </c>
      <c r="J8" s="13">
        <v>20</v>
      </c>
      <c r="K8" s="14">
        <f t="shared" ref="K8:Q25" si="1">100/$C8*D8</f>
        <v>10.921501706484641</v>
      </c>
      <c r="L8" s="14">
        <f t="shared" si="0"/>
        <v>13.083048919226393</v>
      </c>
      <c r="M8" s="14">
        <f t="shared" si="0"/>
        <v>75.995449374288967</v>
      </c>
      <c r="N8" s="14">
        <f t="shared" si="0"/>
        <v>2.6166097838452784</v>
      </c>
      <c r="O8" s="14">
        <f t="shared" si="0"/>
        <v>96.587030716723547</v>
      </c>
      <c r="P8" s="14">
        <f t="shared" si="0"/>
        <v>0.79635949943117179</v>
      </c>
      <c r="Q8" s="14">
        <f t="shared" si="0"/>
        <v>2.2753128555176336</v>
      </c>
    </row>
    <row r="9" spans="2:17">
      <c r="B9" s="15" t="s">
        <v>17</v>
      </c>
      <c r="C9" s="16" t="s">
        <v>18</v>
      </c>
      <c r="D9" s="17" t="s">
        <v>18</v>
      </c>
      <c r="E9" s="18" t="s">
        <v>18</v>
      </c>
      <c r="F9" s="17" t="s">
        <v>18</v>
      </c>
      <c r="G9" s="17" t="s">
        <v>18</v>
      </c>
      <c r="H9" s="19" t="s">
        <v>18</v>
      </c>
      <c r="I9" s="19" t="s">
        <v>18</v>
      </c>
      <c r="J9" s="19" t="s">
        <v>18</v>
      </c>
      <c r="K9" s="20" t="s">
        <v>18</v>
      </c>
      <c r="L9" s="20" t="s">
        <v>18</v>
      </c>
      <c r="M9" s="20" t="s">
        <v>18</v>
      </c>
      <c r="N9" s="20" t="s">
        <v>18</v>
      </c>
      <c r="O9" s="20" t="s">
        <v>18</v>
      </c>
      <c r="P9" s="20" t="s">
        <v>18</v>
      </c>
      <c r="Q9" s="20" t="s">
        <v>18</v>
      </c>
    </row>
    <row r="10" spans="2:17">
      <c r="B10" s="9" t="s">
        <v>19</v>
      </c>
      <c r="C10" s="10">
        <v>379</v>
      </c>
      <c r="D10" s="12">
        <v>286</v>
      </c>
      <c r="E10" s="12">
        <v>35</v>
      </c>
      <c r="F10" s="11">
        <v>58</v>
      </c>
      <c r="G10" s="11">
        <v>30</v>
      </c>
      <c r="H10" s="13">
        <v>340</v>
      </c>
      <c r="I10" s="13">
        <v>9</v>
      </c>
      <c r="J10" s="13">
        <v>21</v>
      </c>
      <c r="K10" s="14">
        <f t="shared" si="1"/>
        <v>75.461741424802113</v>
      </c>
      <c r="L10" s="14">
        <f t="shared" si="0"/>
        <v>9.2348284960422156</v>
      </c>
      <c r="M10" s="14">
        <f>100/$C10*F10</f>
        <v>15.303430079155673</v>
      </c>
      <c r="N10" s="14">
        <f t="shared" si="0"/>
        <v>7.9155672823218994</v>
      </c>
      <c r="O10" s="14">
        <f t="shared" si="0"/>
        <v>89.709762532981529</v>
      </c>
      <c r="P10" s="14">
        <f t="shared" si="0"/>
        <v>2.3746701846965701</v>
      </c>
      <c r="Q10" s="14">
        <f t="shared" si="0"/>
        <v>5.5408970976253302</v>
      </c>
    </row>
    <row r="11" spans="2:17">
      <c r="B11" s="15" t="s">
        <v>20</v>
      </c>
      <c r="C11" s="16">
        <v>24</v>
      </c>
      <c r="D11" s="17">
        <v>0</v>
      </c>
      <c r="E11" s="18">
        <v>2</v>
      </c>
      <c r="F11" s="17">
        <v>22</v>
      </c>
      <c r="G11" s="17">
        <v>9</v>
      </c>
      <c r="H11" s="19">
        <v>15</v>
      </c>
      <c r="I11" s="19">
        <v>0</v>
      </c>
      <c r="J11" s="19">
        <v>9</v>
      </c>
      <c r="K11" s="20">
        <f t="shared" si="1"/>
        <v>0</v>
      </c>
      <c r="L11" s="20">
        <f t="shared" si="0"/>
        <v>8.3333333333333339</v>
      </c>
      <c r="M11" s="20">
        <f t="shared" si="0"/>
        <v>91.666666666666671</v>
      </c>
      <c r="N11" s="20">
        <f t="shared" si="0"/>
        <v>37.5</v>
      </c>
      <c r="O11" s="20">
        <f t="shared" si="0"/>
        <v>62.500000000000007</v>
      </c>
      <c r="P11" s="20">
        <f t="shared" si="0"/>
        <v>0</v>
      </c>
      <c r="Q11" s="20">
        <f t="shared" si="0"/>
        <v>37.5</v>
      </c>
    </row>
    <row r="12" spans="2:17">
      <c r="B12" s="9" t="s">
        <v>21</v>
      </c>
      <c r="C12" s="10">
        <v>7</v>
      </c>
      <c r="D12" s="12">
        <v>0</v>
      </c>
      <c r="E12" s="12">
        <v>1</v>
      </c>
      <c r="F12" s="11">
        <v>6</v>
      </c>
      <c r="G12" s="11">
        <v>1</v>
      </c>
      <c r="H12" s="13">
        <v>6</v>
      </c>
      <c r="I12" s="13">
        <v>0</v>
      </c>
      <c r="J12" s="13">
        <v>1</v>
      </c>
      <c r="K12" s="14">
        <f t="shared" si="1"/>
        <v>0</v>
      </c>
      <c r="L12" s="14">
        <f t="shared" si="0"/>
        <v>14.285714285714286</v>
      </c>
      <c r="M12" s="14">
        <f t="shared" si="0"/>
        <v>85.714285714285722</v>
      </c>
      <c r="N12" s="14">
        <f t="shared" si="0"/>
        <v>14.285714285714286</v>
      </c>
      <c r="O12" s="14">
        <f t="shared" si="0"/>
        <v>85.714285714285722</v>
      </c>
      <c r="P12" s="14">
        <f t="shared" si="0"/>
        <v>0</v>
      </c>
      <c r="Q12" s="14">
        <f t="shared" si="0"/>
        <v>14.285714285714286</v>
      </c>
    </row>
    <row r="13" spans="2:17">
      <c r="B13" s="15" t="s">
        <v>22</v>
      </c>
      <c r="C13" s="16">
        <v>169</v>
      </c>
      <c r="D13" s="18">
        <v>0</v>
      </c>
      <c r="E13" s="18">
        <v>67</v>
      </c>
      <c r="F13" s="17">
        <v>102</v>
      </c>
      <c r="G13" s="17">
        <v>2</v>
      </c>
      <c r="H13" s="19">
        <v>167</v>
      </c>
      <c r="I13" s="19">
        <v>0</v>
      </c>
      <c r="J13" s="19">
        <v>0</v>
      </c>
      <c r="K13" s="20">
        <f t="shared" si="1"/>
        <v>0</v>
      </c>
      <c r="L13" s="20">
        <f t="shared" si="0"/>
        <v>39.644970414201183</v>
      </c>
      <c r="M13" s="20">
        <f t="shared" si="0"/>
        <v>60.355029585798817</v>
      </c>
      <c r="N13" s="20">
        <f t="shared" si="0"/>
        <v>1.1834319526627219</v>
      </c>
      <c r="O13" s="20">
        <f t="shared" si="0"/>
        <v>98.816568047337284</v>
      </c>
      <c r="P13" s="20">
        <f t="shared" si="0"/>
        <v>0</v>
      </c>
      <c r="Q13" s="20">
        <f t="shared" si="0"/>
        <v>0</v>
      </c>
    </row>
    <row r="14" spans="2:17">
      <c r="B14" s="9" t="s">
        <v>23</v>
      </c>
      <c r="C14" s="10">
        <v>159</v>
      </c>
      <c r="D14" s="12">
        <v>108</v>
      </c>
      <c r="E14" s="12">
        <v>13</v>
      </c>
      <c r="F14" s="11">
        <v>38</v>
      </c>
      <c r="G14" s="11">
        <v>2</v>
      </c>
      <c r="H14" s="13">
        <v>156</v>
      </c>
      <c r="I14" s="13">
        <v>1</v>
      </c>
      <c r="J14" s="13">
        <v>1</v>
      </c>
      <c r="K14" s="14">
        <f t="shared" si="1"/>
        <v>67.924528301886795</v>
      </c>
      <c r="L14" s="14">
        <f t="shared" si="0"/>
        <v>8.1761006289308167</v>
      </c>
      <c r="M14" s="14">
        <f t="shared" si="0"/>
        <v>23.89937106918239</v>
      </c>
      <c r="N14" s="14">
        <f t="shared" si="0"/>
        <v>1.2578616352201257</v>
      </c>
      <c r="O14" s="14">
        <f t="shared" si="0"/>
        <v>98.113207547169807</v>
      </c>
      <c r="P14" s="14">
        <f t="shared" si="0"/>
        <v>0.62893081761006286</v>
      </c>
      <c r="Q14" s="14">
        <f t="shared" si="0"/>
        <v>0.62893081761006286</v>
      </c>
    </row>
    <row r="15" spans="2:17">
      <c r="B15" s="15" t="s">
        <v>24</v>
      </c>
      <c r="C15" s="16">
        <v>549</v>
      </c>
      <c r="D15" s="18">
        <v>4</v>
      </c>
      <c r="E15" s="18">
        <v>63</v>
      </c>
      <c r="F15" s="17">
        <v>482</v>
      </c>
      <c r="G15" s="17">
        <v>151</v>
      </c>
      <c r="H15" s="19">
        <v>397</v>
      </c>
      <c r="I15" s="19">
        <v>1</v>
      </c>
      <c r="J15" s="19">
        <v>138</v>
      </c>
      <c r="K15" s="20">
        <f t="shared" si="1"/>
        <v>0.72859744990892528</v>
      </c>
      <c r="L15" s="20">
        <f t="shared" si="0"/>
        <v>11.475409836065573</v>
      </c>
      <c r="M15" s="20">
        <f t="shared" si="0"/>
        <v>87.795992714025502</v>
      </c>
      <c r="N15" s="20">
        <f t="shared" si="0"/>
        <v>27.504553734061929</v>
      </c>
      <c r="O15" s="20">
        <f t="shared" si="0"/>
        <v>72.313296903460838</v>
      </c>
      <c r="P15" s="20">
        <f t="shared" si="0"/>
        <v>0.18214936247723132</v>
      </c>
      <c r="Q15" s="20">
        <f t="shared" si="0"/>
        <v>25.136612021857921</v>
      </c>
    </row>
    <row r="16" spans="2:17">
      <c r="B16" s="9" t="s">
        <v>25</v>
      </c>
      <c r="C16" s="10">
        <v>51</v>
      </c>
      <c r="D16" s="12">
        <v>1</v>
      </c>
      <c r="E16" s="12">
        <v>7</v>
      </c>
      <c r="F16" s="11">
        <v>43</v>
      </c>
      <c r="G16" s="11">
        <v>19</v>
      </c>
      <c r="H16" s="13">
        <v>31</v>
      </c>
      <c r="I16" s="13">
        <v>1</v>
      </c>
      <c r="J16" s="13">
        <v>16</v>
      </c>
      <c r="K16" s="14">
        <f t="shared" si="1"/>
        <v>1.9607843137254901</v>
      </c>
      <c r="L16" s="14">
        <f t="shared" si="0"/>
        <v>13.725490196078431</v>
      </c>
      <c r="M16" s="14">
        <f t="shared" si="0"/>
        <v>84.313725490196077</v>
      </c>
      <c r="N16" s="14">
        <f t="shared" si="0"/>
        <v>37.254901960784309</v>
      </c>
      <c r="O16" s="14">
        <f t="shared" si="0"/>
        <v>60.784313725490193</v>
      </c>
      <c r="P16" s="14">
        <f t="shared" si="0"/>
        <v>1.9607843137254901</v>
      </c>
      <c r="Q16" s="14">
        <f t="shared" si="0"/>
        <v>31.372549019607842</v>
      </c>
    </row>
    <row r="17" spans="2:17">
      <c r="B17" s="15" t="s">
        <v>26</v>
      </c>
      <c r="C17" s="16">
        <v>102</v>
      </c>
      <c r="D17" s="18">
        <v>3</v>
      </c>
      <c r="E17" s="18">
        <v>25</v>
      </c>
      <c r="F17" s="17">
        <v>74</v>
      </c>
      <c r="G17" s="17">
        <v>3</v>
      </c>
      <c r="H17" s="19">
        <v>99</v>
      </c>
      <c r="I17" s="19">
        <v>0</v>
      </c>
      <c r="J17" s="19">
        <v>2</v>
      </c>
      <c r="K17" s="20">
        <f t="shared" si="1"/>
        <v>2.9411764705882351</v>
      </c>
      <c r="L17" s="20">
        <f t="shared" si="0"/>
        <v>24.509803921568626</v>
      </c>
      <c r="M17" s="20">
        <f t="shared" si="0"/>
        <v>72.549019607843135</v>
      </c>
      <c r="N17" s="20">
        <f t="shared" si="0"/>
        <v>2.9411764705882351</v>
      </c>
      <c r="O17" s="20">
        <f t="shared" si="0"/>
        <v>97.058823529411754</v>
      </c>
      <c r="P17" s="20">
        <f t="shared" si="0"/>
        <v>0</v>
      </c>
      <c r="Q17" s="20">
        <f t="shared" si="0"/>
        <v>1.9607843137254901</v>
      </c>
    </row>
    <row r="18" spans="2:17">
      <c r="B18" s="9" t="s">
        <v>27</v>
      </c>
      <c r="C18" s="10">
        <v>18</v>
      </c>
      <c r="D18" s="12">
        <v>1</v>
      </c>
      <c r="E18" s="12">
        <v>2</v>
      </c>
      <c r="F18" s="11">
        <v>15</v>
      </c>
      <c r="G18" s="11">
        <v>1</v>
      </c>
      <c r="H18" s="13">
        <v>16</v>
      </c>
      <c r="I18" s="13">
        <v>1</v>
      </c>
      <c r="J18" s="13">
        <v>1</v>
      </c>
      <c r="K18" s="14">
        <f t="shared" si="1"/>
        <v>5.5555555555555554</v>
      </c>
      <c r="L18" s="14">
        <f t="shared" si="0"/>
        <v>11.111111111111111</v>
      </c>
      <c r="M18" s="14">
        <f t="shared" si="0"/>
        <v>83.333333333333329</v>
      </c>
      <c r="N18" s="14">
        <f t="shared" si="0"/>
        <v>5.5555555555555554</v>
      </c>
      <c r="O18" s="14">
        <f t="shared" si="0"/>
        <v>88.888888888888886</v>
      </c>
      <c r="P18" s="14">
        <f t="shared" si="0"/>
        <v>5.5555555555555554</v>
      </c>
      <c r="Q18" s="14">
        <f t="shared" si="0"/>
        <v>5.5555555555555554</v>
      </c>
    </row>
    <row r="19" spans="2:17">
      <c r="B19" s="15" t="s">
        <v>28</v>
      </c>
      <c r="C19" s="16">
        <v>677</v>
      </c>
      <c r="D19" s="18">
        <v>595</v>
      </c>
      <c r="E19" s="18">
        <v>39</v>
      </c>
      <c r="F19" s="17">
        <v>43</v>
      </c>
      <c r="G19" s="17">
        <v>47</v>
      </c>
      <c r="H19" s="19">
        <v>630</v>
      </c>
      <c r="I19" s="19">
        <v>0</v>
      </c>
      <c r="J19" s="19">
        <v>14</v>
      </c>
      <c r="K19" s="20">
        <f t="shared" si="1"/>
        <v>87.887740029542101</v>
      </c>
      <c r="L19" s="20">
        <f t="shared" si="0"/>
        <v>5.7607090103397347</v>
      </c>
      <c r="M19" s="20">
        <f t="shared" si="0"/>
        <v>6.3515509601181686</v>
      </c>
      <c r="N19" s="20">
        <f t="shared" si="0"/>
        <v>6.9423929098966033</v>
      </c>
      <c r="O19" s="20">
        <f>100/$C19*H19</f>
        <v>93.057607090103403</v>
      </c>
      <c r="P19" s="20">
        <f t="shared" si="0"/>
        <v>0</v>
      </c>
      <c r="Q19" s="20">
        <f t="shared" si="0"/>
        <v>2.0679468242245198</v>
      </c>
    </row>
    <row r="20" spans="2:17">
      <c r="B20" s="9" t="s">
        <v>29</v>
      </c>
      <c r="C20" s="10">
        <v>386</v>
      </c>
      <c r="D20" s="12">
        <v>360</v>
      </c>
      <c r="E20" s="12">
        <v>8</v>
      </c>
      <c r="F20" s="11">
        <v>18</v>
      </c>
      <c r="G20" s="11">
        <v>2</v>
      </c>
      <c r="H20" s="13">
        <v>383</v>
      </c>
      <c r="I20" s="13">
        <v>1</v>
      </c>
      <c r="J20" s="13">
        <v>1</v>
      </c>
      <c r="K20" s="14">
        <f t="shared" si="1"/>
        <v>93.264248704663203</v>
      </c>
      <c r="L20" s="14">
        <f t="shared" si="0"/>
        <v>2.0725388601036268</v>
      </c>
      <c r="M20" s="14">
        <f t="shared" si="0"/>
        <v>4.6632124352331603</v>
      </c>
      <c r="N20" s="14">
        <f t="shared" si="0"/>
        <v>0.51813471502590669</v>
      </c>
      <c r="O20" s="14">
        <f t="shared" si="0"/>
        <v>99.22279792746113</v>
      </c>
      <c r="P20" s="14">
        <f t="shared" si="0"/>
        <v>0.25906735751295334</v>
      </c>
      <c r="Q20" s="14">
        <f t="shared" si="0"/>
        <v>0.25906735751295334</v>
      </c>
    </row>
    <row r="21" spans="2:17">
      <c r="B21" s="15" t="s">
        <v>30</v>
      </c>
      <c r="C21" s="16">
        <v>42</v>
      </c>
      <c r="D21" s="18">
        <v>11</v>
      </c>
      <c r="E21" s="18">
        <v>10</v>
      </c>
      <c r="F21" s="17">
        <v>21</v>
      </c>
      <c r="G21" s="17">
        <v>6</v>
      </c>
      <c r="H21" s="19">
        <v>35</v>
      </c>
      <c r="I21" s="19">
        <v>1</v>
      </c>
      <c r="J21" s="19">
        <v>2</v>
      </c>
      <c r="K21" s="20">
        <f t="shared" si="1"/>
        <v>26.19047619047619</v>
      </c>
      <c r="L21" s="20">
        <f t="shared" si="0"/>
        <v>23.80952380952381</v>
      </c>
      <c r="M21" s="20">
        <f t="shared" si="0"/>
        <v>50</v>
      </c>
      <c r="N21" s="20">
        <f t="shared" si="0"/>
        <v>14.285714285714285</v>
      </c>
      <c r="O21" s="20">
        <f t="shared" si="0"/>
        <v>83.333333333333329</v>
      </c>
      <c r="P21" s="20">
        <f t="shared" si="0"/>
        <v>2.3809523809523809</v>
      </c>
      <c r="Q21" s="20">
        <f t="shared" si="0"/>
        <v>4.7619047619047619</v>
      </c>
    </row>
    <row r="22" spans="2:17">
      <c r="B22" s="21" t="s">
        <v>31</v>
      </c>
      <c r="C22" s="22" t="s">
        <v>18</v>
      </c>
      <c r="D22" s="23" t="s">
        <v>18</v>
      </c>
      <c r="E22" s="23" t="s">
        <v>18</v>
      </c>
      <c r="F22" s="24" t="s">
        <v>18</v>
      </c>
      <c r="G22" s="24" t="s">
        <v>18</v>
      </c>
      <c r="H22" s="25" t="s">
        <v>18</v>
      </c>
      <c r="I22" s="25" t="s">
        <v>18</v>
      </c>
      <c r="J22" s="25" t="s">
        <v>18</v>
      </c>
      <c r="K22" s="26" t="s">
        <v>18</v>
      </c>
      <c r="L22" s="26" t="s">
        <v>18</v>
      </c>
      <c r="M22" s="26" t="s">
        <v>18</v>
      </c>
      <c r="N22" s="26" t="s">
        <v>18</v>
      </c>
      <c r="O22" s="26" t="s">
        <v>18</v>
      </c>
      <c r="P22" s="26" t="s">
        <v>18</v>
      </c>
      <c r="Q22" s="26" t="s">
        <v>18</v>
      </c>
    </row>
    <row r="23" spans="2:17">
      <c r="B23" s="27" t="s">
        <v>32</v>
      </c>
      <c r="C23" s="28">
        <f>SUM(C22,C20,C19,C14,C10,C9)</f>
        <v>1601</v>
      </c>
      <c r="D23" s="28">
        <f t="shared" ref="D23:J23" si="2">SUM(D22,D20,D19,D14,D10,D9)</f>
        <v>1349</v>
      </c>
      <c r="E23" s="28">
        <f t="shared" si="2"/>
        <v>95</v>
      </c>
      <c r="F23" s="28">
        <f t="shared" si="2"/>
        <v>157</v>
      </c>
      <c r="G23" s="28">
        <f t="shared" si="2"/>
        <v>81</v>
      </c>
      <c r="H23" s="28">
        <f t="shared" si="2"/>
        <v>1509</v>
      </c>
      <c r="I23" s="28">
        <f t="shared" si="2"/>
        <v>11</v>
      </c>
      <c r="J23" s="28">
        <f t="shared" si="2"/>
        <v>37</v>
      </c>
      <c r="K23" s="29">
        <f t="shared" si="1"/>
        <v>84.259837601499058</v>
      </c>
      <c r="L23" s="29">
        <f t="shared" si="1"/>
        <v>5.933791380387258</v>
      </c>
      <c r="M23" s="29">
        <f t="shared" si="1"/>
        <v>9.8063710181136781</v>
      </c>
      <c r="N23" s="30">
        <f t="shared" si="1"/>
        <v>5.0593379138038728</v>
      </c>
      <c r="O23" s="31">
        <f t="shared" si="1"/>
        <v>94.253591505309188</v>
      </c>
      <c r="P23" s="31">
        <f t="shared" si="1"/>
        <v>0.68707058088694561</v>
      </c>
      <c r="Q23" s="31">
        <f>100/$C23*J23</f>
        <v>2.3110555902560899</v>
      </c>
    </row>
    <row r="24" spans="2:17">
      <c r="B24" s="15" t="s">
        <v>33</v>
      </c>
      <c r="C24" s="32">
        <f>SUM(C21,C18,C17,C16,C15,C13,C12,C11,C8,C7)</f>
        <v>2251</v>
      </c>
      <c r="D24" s="32">
        <f t="shared" ref="D24:J24" si="3">SUM(D21,D18,D17,D16,D15,D13,D12,D11,D8,D7)</f>
        <v>147</v>
      </c>
      <c r="E24" s="32">
        <f t="shared" si="3"/>
        <v>438</v>
      </c>
      <c r="F24" s="32">
        <f t="shared" si="3"/>
        <v>1666</v>
      </c>
      <c r="G24" s="32">
        <f t="shared" si="3"/>
        <v>220</v>
      </c>
      <c r="H24" s="32">
        <f t="shared" si="3"/>
        <v>2017</v>
      </c>
      <c r="I24" s="32">
        <f t="shared" si="3"/>
        <v>14</v>
      </c>
      <c r="J24" s="32">
        <f t="shared" si="3"/>
        <v>193</v>
      </c>
      <c r="K24" s="33">
        <f t="shared" si="1"/>
        <v>6.530430919591292</v>
      </c>
      <c r="L24" s="33">
        <f t="shared" si="1"/>
        <v>19.458018658374055</v>
      </c>
      <c r="M24" s="33">
        <f t="shared" si="1"/>
        <v>74.011550422034645</v>
      </c>
      <c r="N24" s="34">
        <f t="shared" si="1"/>
        <v>9.7734340293203008</v>
      </c>
      <c r="O24" s="20">
        <f t="shared" si="1"/>
        <v>89.604620168813852</v>
      </c>
      <c r="P24" s="20">
        <f t="shared" si="1"/>
        <v>0.62194580186583737</v>
      </c>
      <c r="Q24" s="20">
        <f t="shared" si="1"/>
        <v>8.5739671257219001</v>
      </c>
    </row>
    <row r="25" spans="2:17">
      <c r="B25" s="35" t="s">
        <v>34</v>
      </c>
      <c r="C25" s="36">
        <f t="shared" ref="C25:J25" si="4">SUM(C7:C22)</f>
        <v>3852</v>
      </c>
      <c r="D25" s="36">
        <f t="shared" si="4"/>
        <v>1496</v>
      </c>
      <c r="E25" s="36">
        <f t="shared" si="4"/>
        <v>533</v>
      </c>
      <c r="F25" s="36">
        <f t="shared" si="4"/>
        <v>1823</v>
      </c>
      <c r="G25" s="36">
        <f t="shared" si="4"/>
        <v>301</v>
      </c>
      <c r="H25" s="36">
        <f t="shared" si="4"/>
        <v>3526</v>
      </c>
      <c r="I25" s="36">
        <f t="shared" si="4"/>
        <v>25</v>
      </c>
      <c r="J25" s="36">
        <f t="shared" si="4"/>
        <v>230</v>
      </c>
      <c r="K25" s="37">
        <f t="shared" si="1"/>
        <v>38.836967808930424</v>
      </c>
      <c r="L25" s="37">
        <f t="shared" si="1"/>
        <v>13.836967808930426</v>
      </c>
      <c r="M25" s="37">
        <f t="shared" si="1"/>
        <v>47.326064382139151</v>
      </c>
      <c r="N25" s="38">
        <f t="shared" si="1"/>
        <v>7.8141225337487024</v>
      </c>
      <c r="O25" s="39">
        <f t="shared" si="1"/>
        <v>91.536863966770511</v>
      </c>
      <c r="P25" s="39">
        <f t="shared" si="1"/>
        <v>0.64901349948078924</v>
      </c>
      <c r="Q25" s="39">
        <f t="shared" si="1"/>
        <v>5.9709241952232608</v>
      </c>
    </row>
    <row r="26" spans="2:17">
      <c r="B26" s="67" t="s">
        <v>35</v>
      </c>
      <c r="C26" s="67"/>
      <c r="D26" s="67"/>
      <c r="E26" s="67"/>
      <c r="F26" s="67"/>
      <c r="G26" s="67"/>
      <c r="H26" s="67"/>
      <c r="I26" s="67"/>
      <c r="J26" s="67"/>
      <c r="K26" s="67"/>
      <c r="L26" s="67"/>
      <c r="M26" s="67"/>
      <c r="N26" s="67"/>
      <c r="O26" s="67"/>
      <c r="P26" s="67"/>
      <c r="Q26" s="67"/>
    </row>
    <row r="27" spans="2:17">
      <c r="B27" s="68" t="s">
        <v>38</v>
      </c>
      <c r="C27" s="68"/>
      <c r="D27" s="68"/>
      <c r="E27" s="68"/>
      <c r="F27" s="68"/>
      <c r="G27" s="68"/>
      <c r="H27" s="68"/>
      <c r="I27" s="68"/>
      <c r="J27" s="68"/>
      <c r="K27" s="68"/>
      <c r="L27" s="68"/>
      <c r="M27" s="68"/>
      <c r="N27" s="68"/>
      <c r="O27" s="68"/>
      <c r="P27" s="68"/>
      <c r="Q27" s="68"/>
    </row>
  </sheetData>
  <mergeCells count="15">
    <mergeCell ref="B26:Q26"/>
    <mergeCell ref="B27:Q27"/>
    <mergeCell ref="B2:Q2"/>
    <mergeCell ref="B3:B6"/>
    <mergeCell ref="C3:C5"/>
    <mergeCell ref="D3:J3"/>
    <mergeCell ref="K3:Q3"/>
    <mergeCell ref="D4:F4"/>
    <mergeCell ref="G4:I4"/>
    <mergeCell ref="J4:J5"/>
    <mergeCell ref="K4:M4"/>
    <mergeCell ref="N4:P4"/>
    <mergeCell ref="Q4:Q5"/>
    <mergeCell ref="C6:J6"/>
    <mergeCell ref="K6:Q6"/>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dimension ref="B2:Q27"/>
  <sheetViews>
    <sheetView zoomScale="70" zoomScaleNormal="70" workbookViewId="0">
      <selection activeCell="B2" sqref="B2:Q2"/>
    </sheetView>
  </sheetViews>
  <sheetFormatPr baseColWidth="10" defaultColWidth="10.81640625" defaultRowHeight="14.5"/>
  <cols>
    <col min="2" max="2" width="28.453125" customWidth="1"/>
    <col min="3" max="17" width="17.453125" customWidth="1"/>
    <col min="18" max="20" width="14.1796875" customWidth="1"/>
  </cols>
  <sheetData>
    <row r="2" spans="2:17" ht="15.5">
      <c r="B2" s="69" t="s">
        <v>0</v>
      </c>
      <c r="C2" s="69"/>
      <c r="D2" s="69"/>
      <c r="E2" s="69"/>
      <c r="F2" s="69"/>
      <c r="G2" s="69"/>
      <c r="H2" s="69"/>
      <c r="I2" s="69"/>
      <c r="J2" s="69"/>
      <c r="K2" s="69"/>
      <c r="L2" s="69"/>
      <c r="M2" s="69"/>
      <c r="N2" s="69"/>
      <c r="O2" s="69"/>
      <c r="P2" s="69"/>
      <c r="Q2" s="69"/>
    </row>
    <row r="3" spans="2:17">
      <c r="B3" s="70" t="s">
        <v>1</v>
      </c>
      <c r="C3" s="70" t="s">
        <v>2</v>
      </c>
      <c r="D3" s="73" t="s">
        <v>3</v>
      </c>
      <c r="E3" s="74"/>
      <c r="F3" s="74"/>
      <c r="G3" s="74"/>
      <c r="H3" s="74"/>
      <c r="I3" s="74"/>
      <c r="J3" s="75"/>
      <c r="K3" s="73" t="s">
        <v>3</v>
      </c>
      <c r="L3" s="74"/>
      <c r="M3" s="74"/>
      <c r="N3" s="74"/>
      <c r="O3" s="74"/>
      <c r="P3" s="74"/>
      <c r="Q3" s="75"/>
    </row>
    <row r="4" spans="2:17" ht="15" customHeight="1">
      <c r="B4" s="71"/>
      <c r="C4" s="71"/>
      <c r="D4" s="76" t="s">
        <v>4</v>
      </c>
      <c r="E4" s="77"/>
      <c r="F4" s="78"/>
      <c r="G4" s="76" t="s">
        <v>5</v>
      </c>
      <c r="H4" s="77"/>
      <c r="I4" s="78"/>
      <c r="J4" s="63" t="s">
        <v>6</v>
      </c>
      <c r="K4" s="76" t="s">
        <v>4</v>
      </c>
      <c r="L4" s="77"/>
      <c r="M4" s="78"/>
      <c r="N4" s="76" t="s">
        <v>5</v>
      </c>
      <c r="O4" s="77"/>
      <c r="P4" s="78"/>
      <c r="Q4" s="63" t="s">
        <v>6</v>
      </c>
    </row>
    <row r="5" spans="2:17" ht="29">
      <c r="B5" s="71"/>
      <c r="C5" s="71"/>
      <c r="D5" s="1" t="s">
        <v>7</v>
      </c>
      <c r="E5" s="2" t="s">
        <v>8</v>
      </c>
      <c r="F5" s="2" t="s">
        <v>9</v>
      </c>
      <c r="G5" s="1" t="s">
        <v>10</v>
      </c>
      <c r="H5" s="2" t="s">
        <v>11</v>
      </c>
      <c r="I5" s="2" t="s">
        <v>12</v>
      </c>
      <c r="J5" s="63"/>
      <c r="K5" s="1" t="s">
        <v>7</v>
      </c>
      <c r="L5" s="2" t="s">
        <v>8</v>
      </c>
      <c r="M5" s="2" t="s">
        <v>9</v>
      </c>
      <c r="N5" s="1" t="s">
        <v>10</v>
      </c>
      <c r="O5" s="2" t="s">
        <v>11</v>
      </c>
      <c r="P5" s="2" t="s">
        <v>12</v>
      </c>
      <c r="Q5" s="63"/>
    </row>
    <row r="6" spans="2:17">
      <c r="B6" s="72"/>
      <c r="C6" s="64" t="s">
        <v>13</v>
      </c>
      <c r="D6" s="65"/>
      <c r="E6" s="65"/>
      <c r="F6" s="65"/>
      <c r="G6" s="65"/>
      <c r="H6" s="65"/>
      <c r="I6" s="65"/>
      <c r="J6" s="66"/>
      <c r="K6" s="65" t="s">
        <v>14</v>
      </c>
      <c r="L6" s="65"/>
      <c r="M6" s="65"/>
      <c r="N6" s="65"/>
      <c r="O6" s="65"/>
      <c r="P6" s="65"/>
      <c r="Q6" s="66"/>
    </row>
    <row r="7" spans="2:17">
      <c r="B7" s="3" t="s">
        <v>15</v>
      </c>
      <c r="C7" s="4">
        <f>SUM(D7:F7)</f>
        <v>405</v>
      </c>
      <c r="D7" s="5">
        <v>33</v>
      </c>
      <c r="E7" s="5">
        <v>140</v>
      </c>
      <c r="F7" s="6">
        <v>232</v>
      </c>
      <c r="G7" s="6">
        <v>6</v>
      </c>
      <c r="H7" s="7">
        <v>395</v>
      </c>
      <c r="I7" s="7">
        <v>4</v>
      </c>
      <c r="J7" s="7">
        <v>4</v>
      </c>
      <c r="K7" s="8">
        <f>100/$C7*D7</f>
        <v>8.148148148148147</v>
      </c>
      <c r="L7" s="8">
        <f t="shared" ref="L7:Q21" si="0">100/$C7*E7</f>
        <v>34.567901234567898</v>
      </c>
      <c r="M7" s="8">
        <f t="shared" si="0"/>
        <v>57.283950617283949</v>
      </c>
      <c r="N7" s="8">
        <f t="shared" si="0"/>
        <v>1.4814814814814814</v>
      </c>
      <c r="O7" s="8">
        <f t="shared" si="0"/>
        <v>97.53086419753086</v>
      </c>
      <c r="P7" s="8">
        <f t="shared" si="0"/>
        <v>0.98765432098765427</v>
      </c>
      <c r="Q7" s="8">
        <f t="shared" si="0"/>
        <v>0.98765432098765427</v>
      </c>
    </row>
    <row r="8" spans="2:17">
      <c r="B8" s="9" t="s">
        <v>16</v>
      </c>
      <c r="C8" s="10">
        <f t="shared" ref="C8:C21" si="1">SUM(D8:F8)</f>
        <v>916</v>
      </c>
      <c r="D8" s="11">
        <v>104</v>
      </c>
      <c r="E8" s="12">
        <v>152</v>
      </c>
      <c r="F8" s="11">
        <v>660</v>
      </c>
      <c r="G8" s="11">
        <v>14</v>
      </c>
      <c r="H8" s="13">
        <v>894</v>
      </c>
      <c r="I8" s="13">
        <v>8</v>
      </c>
      <c r="J8" s="13">
        <v>12</v>
      </c>
      <c r="K8" s="14">
        <f t="shared" ref="K8:Q25" si="2">100/$C8*D8</f>
        <v>11.353711790393014</v>
      </c>
      <c r="L8" s="14">
        <f t="shared" si="0"/>
        <v>16.593886462882097</v>
      </c>
      <c r="M8" s="14">
        <f t="shared" si="0"/>
        <v>72.052401746724897</v>
      </c>
      <c r="N8" s="14">
        <f t="shared" si="0"/>
        <v>1.5283842794759825</v>
      </c>
      <c r="O8" s="14">
        <f t="shared" si="0"/>
        <v>97.598253275109172</v>
      </c>
      <c r="P8" s="14">
        <f t="shared" si="0"/>
        <v>0.8733624454148472</v>
      </c>
      <c r="Q8" s="14">
        <f t="shared" si="0"/>
        <v>1.3100436681222707</v>
      </c>
    </row>
    <row r="9" spans="2:17">
      <c r="B9" s="15" t="s">
        <v>17</v>
      </c>
      <c r="C9" s="16" t="s">
        <v>18</v>
      </c>
      <c r="D9" s="17" t="s">
        <v>18</v>
      </c>
      <c r="E9" s="18" t="s">
        <v>18</v>
      </c>
      <c r="F9" s="17" t="s">
        <v>18</v>
      </c>
      <c r="G9" s="17" t="s">
        <v>18</v>
      </c>
      <c r="H9" s="19" t="s">
        <v>18</v>
      </c>
      <c r="I9" s="19" t="s">
        <v>18</v>
      </c>
      <c r="J9" s="19" t="s">
        <v>18</v>
      </c>
      <c r="K9" s="20" t="s">
        <v>18</v>
      </c>
      <c r="L9" s="20" t="s">
        <v>18</v>
      </c>
      <c r="M9" s="20" t="s">
        <v>18</v>
      </c>
      <c r="N9" s="20" t="s">
        <v>18</v>
      </c>
      <c r="O9" s="20" t="s">
        <v>18</v>
      </c>
      <c r="P9" s="20" t="s">
        <v>18</v>
      </c>
      <c r="Q9" s="20" t="s">
        <v>18</v>
      </c>
    </row>
    <row r="10" spans="2:17">
      <c r="B10" s="9" t="s">
        <v>19</v>
      </c>
      <c r="C10" s="10">
        <f t="shared" si="1"/>
        <v>366</v>
      </c>
      <c r="D10" s="12">
        <v>274</v>
      </c>
      <c r="E10" s="12">
        <v>37</v>
      </c>
      <c r="F10" s="11">
        <v>55</v>
      </c>
      <c r="G10" s="11">
        <v>28</v>
      </c>
      <c r="H10" s="13">
        <v>328</v>
      </c>
      <c r="I10" s="13">
        <v>10</v>
      </c>
      <c r="J10" s="13">
        <v>20</v>
      </c>
      <c r="K10" s="14">
        <f t="shared" si="2"/>
        <v>74.863387978142086</v>
      </c>
      <c r="L10" s="14">
        <f t="shared" si="0"/>
        <v>10.10928961748634</v>
      </c>
      <c r="M10" s="14">
        <f>100/$C10*F10</f>
        <v>15.027322404371587</v>
      </c>
      <c r="N10" s="14">
        <f t="shared" si="0"/>
        <v>7.6502732240437163</v>
      </c>
      <c r="O10" s="14">
        <f t="shared" si="0"/>
        <v>89.617486338797818</v>
      </c>
      <c r="P10" s="14">
        <f t="shared" si="0"/>
        <v>2.7322404371584703</v>
      </c>
      <c r="Q10" s="14">
        <f t="shared" si="0"/>
        <v>5.4644808743169406</v>
      </c>
    </row>
    <row r="11" spans="2:17">
      <c r="B11" s="15" t="s">
        <v>20</v>
      </c>
      <c r="C11" s="16">
        <f t="shared" si="1"/>
        <v>23</v>
      </c>
      <c r="D11" s="17">
        <v>0</v>
      </c>
      <c r="E11" s="18">
        <v>2</v>
      </c>
      <c r="F11" s="17">
        <v>21</v>
      </c>
      <c r="G11" s="17">
        <v>6</v>
      </c>
      <c r="H11" s="19">
        <v>16</v>
      </c>
      <c r="I11" s="19">
        <v>1</v>
      </c>
      <c r="J11" s="19">
        <v>6</v>
      </c>
      <c r="K11" s="20">
        <f t="shared" si="2"/>
        <v>0</v>
      </c>
      <c r="L11" s="20">
        <f t="shared" si="0"/>
        <v>8.695652173913043</v>
      </c>
      <c r="M11" s="20">
        <f t="shared" si="0"/>
        <v>91.304347826086953</v>
      </c>
      <c r="N11" s="20">
        <f t="shared" si="0"/>
        <v>26.086956521739129</v>
      </c>
      <c r="O11" s="20">
        <f t="shared" si="0"/>
        <v>69.565217391304344</v>
      </c>
      <c r="P11" s="20">
        <f t="shared" si="0"/>
        <v>4.3478260869565215</v>
      </c>
      <c r="Q11" s="20">
        <f t="shared" si="0"/>
        <v>26.086956521739129</v>
      </c>
    </row>
    <row r="12" spans="2:17">
      <c r="B12" s="9" t="s">
        <v>21</v>
      </c>
      <c r="C12" s="10">
        <f t="shared" si="1"/>
        <v>7</v>
      </c>
      <c r="D12" s="12">
        <v>0</v>
      </c>
      <c r="E12" s="12">
        <v>2</v>
      </c>
      <c r="F12" s="11">
        <v>5</v>
      </c>
      <c r="G12" s="11">
        <v>1</v>
      </c>
      <c r="H12" s="13">
        <v>6</v>
      </c>
      <c r="I12" s="13">
        <v>0</v>
      </c>
      <c r="J12" s="13">
        <v>1</v>
      </c>
      <c r="K12" s="14">
        <f t="shared" si="2"/>
        <v>0</v>
      </c>
      <c r="L12" s="14">
        <f t="shared" si="0"/>
        <v>28.571428571428573</v>
      </c>
      <c r="M12" s="14">
        <f t="shared" si="0"/>
        <v>71.428571428571431</v>
      </c>
      <c r="N12" s="14">
        <f t="shared" si="0"/>
        <v>14.285714285714286</v>
      </c>
      <c r="O12" s="14">
        <f t="shared" si="0"/>
        <v>85.714285714285722</v>
      </c>
      <c r="P12" s="14">
        <f t="shared" si="0"/>
        <v>0</v>
      </c>
      <c r="Q12" s="14">
        <f t="shared" si="0"/>
        <v>14.285714285714286</v>
      </c>
    </row>
    <row r="13" spans="2:17">
      <c r="B13" s="15" t="s">
        <v>22</v>
      </c>
      <c r="C13" s="16">
        <f t="shared" si="1"/>
        <v>164</v>
      </c>
      <c r="D13" s="18">
        <v>0</v>
      </c>
      <c r="E13" s="18">
        <v>60</v>
      </c>
      <c r="F13" s="17">
        <v>104</v>
      </c>
      <c r="G13" s="17">
        <v>1</v>
      </c>
      <c r="H13" s="19">
        <v>161</v>
      </c>
      <c r="I13" s="19">
        <v>2</v>
      </c>
      <c r="J13" s="19">
        <v>0</v>
      </c>
      <c r="K13" s="20">
        <f t="shared" si="2"/>
        <v>0</v>
      </c>
      <c r="L13" s="20">
        <f t="shared" si="0"/>
        <v>36.585365853658537</v>
      </c>
      <c r="M13" s="20">
        <f t="shared" si="0"/>
        <v>63.414634146341463</v>
      </c>
      <c r="N13" s="20">
        <f t="shared" si="0"/>
        <v>0.6097560975609756</v>
      </c>
      <c r="O13" s="20">
        <f t="shared" si="0"/>
        <v>98.170731707317074</v>
      </c>
      <c r="P13" s="20">
        <f t="shared" si="0"/>
        <v>1.2195121951219512</v>
      </c>
      <c r="Q13" s="20">
        <f t="shared" si="0"/>
        <v>0</v>
      </c>
    </row>
    <row r="14" spans="2:17">
      <c r="B14" s="9" t="s">
        <v>23</v>
      </c>
      <c r="C14" s="10">
        <f t="shared" si="1"/>
        <v>157</v>
      </c>
      <c r="D14" s="12">
        <v>109</v>
      </c>
      <c r="E14" s="12">
        <v>15</v>
      </c>
      <c r="F14" s="11">
        <v>33</v>
      </c>
      <c r="G14" s="11">
        <v>2</v>
      </c>
      <c r="H14" s="13">
        <v>154</v>
      </c>
      <c r="I14" s="13">
        <v>1</v>
      </c>
      <c r="J14" s="13">
        <v>1</v>
      </c>
      <c r="K14" s="14">
        <f t="shared" si="2"/>
        <v>69.42675159235668</v>
      </c>
      <c r="L14" s="14">
        <f t="shared" si="0"/>
        <v>9.5541401273885338</v>
      </c>
      <c r="M14" s="14">
        <f t="shared" si="0"/>
        <v>21.019108280254777</v>
      </c>
      <c r="N14" s="14">
        <f t="shared" si="0"/>
        <v>1.2738853503184713</v>
      </c>
      <c r="O14" s="14">
        <f t="shared" si="0"/>
        <v>98.089171974522287</v>
      </c>
      <c r="P14" s="14">
        <f t="shared" si="0"/>
        <v>0.63694267515923564</v>
      </c>
      <c r="Q14" s="14">
        <f t="shared" si="0"/>
        <v>0.63694267515923564</v>
      </c>
    </row>
    <row r="15" spans="2:17">
      <c r="B15" s="15" t="s">
        <v>24</v>
      </c>
      <c r="C15" s="16">
        <f t="shared" si="1"/>
        <v>545</v>
      </c>
      <c r="D15" s="18">
        <v>5</v>
      </c>
      <c r="E15" s="18">
        <v>65</v>
      </c>
      <c r="F15" s="17">
        <v>475</v>
      </c>
      <c r="G15" s="17">
        <v>161</v>
      </c>
      <c r="H15" s="19">
        <v>380</v>
      </c>
      <c r="I15" s="19">
        <v>4</v>
      </c>
      <c r="J15" s="19">
        <v>150</v>
      </c>
      <c r="K15" s="20">
        <f t="shared" si="2"/>
        <v>0.91743119266055051</v>
      </c>
      <c r="L15" s="20">
        <f t="shared" si="0"/>
        <v>11.926605504587156</v>
      </c>
      <c r="M15" s="20">
        <f t="shared" si="0"/>
        <v>87.155963302752298</v>
      </c>
      <c r="N15" s="20">
        <f t="shared" si="0"/>
        <v>29.541284403669728</v>
      </c>
      <c r="O15" s="20">
        <f t="shared" si="0"/>
        <v>69.724770642201833</v>
      </c>
      <c r="P15" s="20">
        <f t="shared" si="0"/>
        <v>0.73394495412844041</v>
      </c>
      <c r="Q15" s="20">
        <f t="shared" si="0"/>
        <v>27.522935779816514</v>
      </c>
    </row>
    <row r="16" spans="2:17">
      <c r="B16" s="9" t="s">
        <v>25</v>
      </c>
      <c r="C16" s="10">
        <f t="shared" si="1"/>
        <v>53</v>
      </c>
      <c r="D16" s="12">
        <v>1</v>
      </c>
      <c r="E16" s="12">
        <v>10</v>
      </c>
      <c r="F16" s="11">
        <v>42</v>
      </c>
      <c r="G16" s="11">
        <v>16</v>
      </c>
      <c r="H16" s="13">
        <v>36</v>
      </c>
      <c r="I16" s="13">
        <v>1</v>
      </c>
      <c r="J16" s="13">
        <v>12</v>
      </c>
      <c r="K16" s="14">
        <f t="shared" si="2"/>
        <v>1.8867924528301887</v>
      </c>
      <c r="L16" s="14">
        <f t="shared" si="0"/>
        <v>18.867924528301888</v>
      </c>
      <c r="M16" s="14">
        <f t="shared" si="0"/>
        <v>79.245283018867923</v>
      </c>
      <c r="N16" s="14">
        <f t="shared" si="0"/>
        <v>30.188679245283019</v>
      </c>
      <c r="O16" s="14">
        <f t="shared" si="0"/>
        <v>67.924528301886795</v>
      </c>
      <c r="P16" s="14">
        <f t="shared" si="0"/>
        <v>1.8867924528301887</v>
      </c>
      <c r="Q16" s="14">
        <f t="shared" si="0"/>
        <v>22.641509433962263</v>
      </c>
    </row>
    <row r="17" spans="2:17">
      <c r="B17" s="15" t="s">
        <v>26</v>
      </c>
      <c r="C17" s="16">
        <f t="shared" si="1"/>
        <v>99</v>
      </c>
      <c r="D17" s="18">
        <v>3</v>
      </c>
      <c r="E17" s="18">
        <v>24</v>
      </c>
      <c r="F17" s="17">
        <v>72</v>
      </c>
      <c r="G17" s="17">
        <v>3</v>
      </c>
      <c r="H17" s="19">
        <v>95</v>
      </c>
      <c r="I17" s="19">
        <v>1</v>
      </c>
      <c r="J17" s="19">
        <v>2</v>
      </c>
      <c r="K17" s="20">
        <f t="shared" si="2"/>
        <v>3.0303030303030303</v>
      </c>
      <c r="L17" s="20">
        <f t="shared" si="0"/>
        <v>24.242424242424242</v>
      </c>
      <c r="M17" s="20">
        <f t="shared" si="0"/>
        <v>72.727272727272734</v>
      </c>
      <c r="N17" s="20">
        <f t="shared" si="0"/>
        <v>3.0303030303030303</v>
      </c>
      <c r="O17" s="20">
        <f t="shared" si="0"/>
        <v>95.959595959595973</v>
      </c>
      <c r="P17" s="20">
        <f t="shared" si="0"/>
        <v>1.0101010101010102</v>
      </c>
      <c r="Q17" s="20">
        <f t="shared" si="0"/>
        <v>2.0202020202020203</v>
      </c>
    </row>
    <row r="18" spans="2:17">
      <c r="B18" s="9" t="s">
        <v>27</v>
      </c>
      <c r="C18" s="10">
        <f t="shared" si="1"/>
        <v>16</v>
      </c>
      <c r="D18" s="12">
        <v>1</v>
      </c>
      <c r="E18" s="12">
        <v>2</v>
      </c>
      <c r="F18" s="11">
        <v>13</v>
      </c>
      <c r="G18" s="11">
        <v>1</v>
      </c>
      <c r="H18" s="13">
        <v>14</v>
      </c>
      <c r="I18" s="13">
        <v>1</v>
      </c>
      <c r="J18" s="13">
        <v>1</v>
      </c>
      <c r="K18" s="14">
        <f t="shared" si="2"/>
        <v>6.25</v>
      </c>
      <c r="L18" s="14">
        <f t="shared" si="0"/>
        <v>12.5</v>
      </c>
      <c r="M18" s="14">
        <f t="shared" si="0"/>
        <v>81.25</v>
      </c>
      <c r="N18" s="14">
        <f t="shared" si="0"/>
        <v>6.25</v>
      </c>
      <c r="O18" s="14">
        <f t="shared" si="0"/>
        <v>87.5</v>
      </c>
      <c r="P18" s="14">
        <f t="shared" si="0"/>
        <v>6.25</v>
      </c>
      <c r="Q18" s="14">
        <f t="shared" si="0"/>
        <v>6.25</v>
      </c>
    </row>
    <row r="19" spans="2:17">
      <c r="B19" s="15" t="s">
        <v>28</v>
      </c>
      <c r="C19" s="16">
        <f t="shared" si="1"/>
        <v>666</v>
      </c>
      <c r="D19" s="18">
        <v>586</v>
      </c>
      <c r="E19" s="18">
        <v>35</v>
      </c>
      <c r="F19" s="17">
        <v>45</v>
      </c>
      <c r="G19" s="17">
        <v>46</v>
      </c>
      <c r="H19" s="19">
        <v>620</v>
      </c>
      <c r="I19" s="19">
        <v>0</v>
      </c>
      <c r="J19" s="19">
        <v>17</v>
      </c>
      <c r="K19" s="20">
        <f t="shared" si="2"/>
        <v>87.987987987987992</v>
      </c>
      <c r="L19" s="20">
        <f t="shared" si="0"/>
        <v>5.2552552552552552</v>
      </c>
      <c r="M19" s="20">
        <f t="shared" si="0"/>
        <v>6.756756756756757</v>
      </c>
      <c r="N19" s="20">
        <f t="shared" si="0"/>
        <v>6.9069069069069071</v>
      </c>
      <c r="O19" s="20">
        <f>100/$C19*H19</f>
        <v>93.093093093093088</v>
      </c>
      <c r="P19" s="20">
        <f t="shared" si="0"/>
        <v>0</v>
      </c>
      <c r="Q19" s="20">
        <f t="shared" si="0"/>
        <v>2.5525525525525525</v>
      </c>
    </row>
    <row r="20" spans="2:17">
      <c r="B20" s="9" t="s">
        <v>29</v>
      </c>
      <c r="C20" s="10">
        <f t="shared" si="1"/>
        <v>382</v>
      </c>
      <c r="D20" s="12">
        <v>355</v>
      </c>
      <c r="E20" s="12">
        <v>9</v>
      </c>
      <c r="F20" s="11">
        <v>18</v>
      </c>
      <c r="G20" s="11">
        <v>2</v>
      </c>
      <c r="H20" s="13">
        <v>380</v>
      </c>
      <c r="I20" s="13">
        <v>0</v>
      </c>
      <c r="J20" s="13">
        <v>1</v>
      </c>
      <c r="K20" s="14">
        <f t="shared" si="2"/>
        <v>92.931937172774866</v>
      </c>
      <c r="L20" s="14">
        <f t="shared" si="0"/>
        <v>2.3560209424083771</v>
      </c>
      <c r="M20" s="14">
        <f t="shared" si="0"/>
        <v>4.7120418848167542</v>
      </c>
      <c r="N20" s="14">
        <f t="shared" si="0"/>
        <v>0.52356020942408377</v>
      </c>
      <c r="O20" s="14">
        <f t="shared" si="0"/>
        <v>99.47643979057591</v>
      </c>
      <c r="P20" s="14">
        <f t="shared" si="0"/>
        <v>0</v>
      </c>
      <c r="Q20" s="14">
        <f t="shared" si="0"/>
        <v>0.26178010471204188</v>
      </c>
    </row>
    <row r="21" spans="2:17">
      <c r="B21" s="15" t="s">
        <v>30</v>
      </c>
      <c r="C21" s="16">
        <f t="shared" si="1"/>
        <v>40</v>
      </c>
      <c r="D21" s="18">
        <v>10</v>
      </c>
      <c r="E21" s="18">
        <v>11</v>
      </c>
      <c r="F21" s="17">
        <v>19</v>
      </c>
      <c r="G21" s="17">
        <v>5</v>
      </c>
      <c r="H21" s="19">
        <v>31</v>
      </c>
      <c r="I21" s="19">
        <v>4</v>
      </c>
      <c r="J21" s="19">
        <v>2</v>
      </c>
      <c r="K21" s="20">
        <f t="shared" si="2"/>
        <v>25</v>
      </c>
      <c r="L21" s="20">
        <f t="shared" si="0"/>
        <v>27.5</v>
      </c>
      <c r="M21" s="20">
        <f t="shared" si="0"/>
        <v>47.5</v>
      </c>
      <c r="N21" s="20">
        <f t="shared" si="0"/>
        <v>12.5</v>
      </c>
      <c r="O21" s="20">
        <f t="shared" si="0"/>
        <v>77.5</v>
      </c>
      <c r="P21" s="20">
        <f t="shared" si="0"/>
        <v>10</v>
      </c>
      <c r="Q21" s="20">
        <f t="shared" si="0"/>
        <v>5</v>
      </c>
    </row>
    <row r="22" spans="2:17">
      <c r="B22" s="21" t="s">
        <v>31</v>
      </c>
      <c r="C22" s="22" t="s">
        <v>18</v>
      </c>
      <c r="D22" s="23" t="s">
        <v>18</v>
      </c>
      <c r="E22" s="23" t="s">
        <v>18</v>
      </c>
      <c r="F22" s="24" t="s">
        <v>18</v>
      </c>
      <c r="G22" s="24" t="s">
        <v>18</v>
      </c>
      <c r="H22" s="25" t="s">
        <v>18</v>
      </c>
      <c r="I22" s="25" t="s">
        <v>18</v>
      </c>
      <c r="J22" s="25" t="s">
        <v>18</v>
      </c>
      <c r="K22" s="26" t="s">
        <v>18</v>
      </c>
      <c r="L22" s="26" t="s">
        <v>18</v>
      </c>
      <c r="M22" s="26" t="s">
        <v>18</v>
      </c>
      <c r="N22" s="26" t="s">
        <v>18</v>
      </c>
      <c r="O22" s="26" t="s">
        <v>18</v>
      </c>
      <c r="P22" s="26" t="s">
        <v>18</v>
      </c>
      <c r="Q22" s="26" t="s">
        <v>18</v>
      </c>
    </row>
    <row r="23" spans="2:17">
      <c r="B23" s="27" t="s">
        <v>32</v>
      </c>
      <c r="C23" s="28">
        <f t="shared" ref="C23:J23" si="3">SUM(C22,C20,C19,C14,C10,C9)</f>
        <v>1571</v>
      </c>
      <c r="D23" s="28">
        <f t="shared" si="3"/>
        <v>1324</v>
      </c>
      <c r="E23" s="28">
        <f t="shared" si="3"/>
        <v>96</v>
      </c>
      <c r="F23" s="28">
        <f t="shared" si="3"/>
        <v>151</v>
      </c>
      <c r="G23" s="28">
        <f t="shared" si="3"/>
        <v>78</v>
      </c>
      <c r="H23" s="28">
        <f t="shared" si="3"/>
        <v>1482</v>
      </c>
      <c r="I23" s="28">
        <f t="shared" si="3"/>
        <v>11</v>
      </c>
      <c r="J23" s="28">
        <f t="shared" si="3"/>
        <v>39</v>
      </c>
      <c r="K23" s="29">
        <f t="shared" si="2"/>
        <v>84.277530235518768</v>
      </c>
      <c r="L23" s="29">
        <f t="shared" si="2"/>
        <v>6.1107574793125394</v>
      </c>
      <c r="M23" s="29">
        <f t="shared" si="2"/>
        <v>9.6117122851686823</v>
      </c>
      <c r="N23" s="30">
        <f t="shared" si="2"/>
        <v>4.9649904519414383</v>
      </c>
      <c r="O23" s="31">
        <f t="shared" si="2"/>
        <v>94.334818586887323</v>
      </c>
      <c r="P23" s="31">
        <f t="shared" si="2"/>
        <v>0.70019096117122848</v>
      </c>
      <c r="Q23" s="31">
        <f>100/$C23*J23</f>
        <v>2.4824952259707191</v>
      </c>
    </row>
    <row r="24" spans="2:17">
      <c r="B24" s="15" t="s">
        <v>33</v>
      </c>
      <c r="C24" s="32">
        <f t="shared" ref="C24:J24" si="4">SUM(C21,C18,C17,C16,C15,C13,C12,C11,C8,C7)</f>
        <v>2268</v>
      </c>
      <c r="D24" s="32">
        <f t="shared" si="4"/>
        <v>157</v>
      </c>
      <c r="E24" s="32">
        <f t="shared" si="4"/>
        <v>468</v>
      </c>
      <c r="F24" s="32">
        <f t="shared" si="4"/>
        <v>1643</v>
      </c>
      <c r="G24" s="32">
        <f t="shared" si="4"/>
        <v>214</v>
      </c>
      <c r="H24" s="32">
        <f t="shared" si="4"/>
        <v>2028</v>
      </c>
      <c r="I24" s="32">
        <f t="shared" si="4"/>
        <v>26</v>
      </c>
      <c r="J24" s="32">
        <f t="shared" si="4"/>
        <v>190</v>
      </c>
      <c r="K24" s="33">
        <f t="shared" si="2"/>
        <v>6.9223985890652555</v>
      </c>
      <c r="L24" s="33">
        <f t="shared" si="2"/>
        <v>20.634920634920633</v>
      </c>
      <c r="M24" s="33">
        <f t="shared" si="2"/>
        <v>72.4426807760141</v>
      </c>
      <c r="N24" s="34">
        <f t="shared" si="2"/>
        <v>9.435626102292769</v>
      </c>
      <c r="O24" s="20">
        <f t="shared" si="2"/>
        <v>89.417989417989418</v>
      </c>
      <c r="P24" s="20">
        <f t="shared" si="2"/>
        <v>1.1463844797178129</v>
      </c>
      <c r="Q24" s="20">
        <f t="shared" si="2"/>
        <v>8.3774250440917104</v>
      </c>
    </row>
    <row r="25" spans="2:17">
      <c r="B25" s="35" t="s">
        <v>34</v>
      </c>
      <c r="C25" s="36">
        <f t="shared" ref="C25:J25" si="5">SUM(C7:C22)</f>
        <v>3839</v>
      </c>
      <c r="D25" s="36">
        <f t="shared" si="5"/>
        <v>1481</v>
      </c>
      <c r="E25" s="36">
        <f t="shared" si="5"/>
        <v>564</v>
      </c>
      <c r="F25" s="36">
        <f t="shared" si="5"/>
        <v>1794</v>
      </c>
      <c r="G25" s="36">
        <f t="shared" si="5"/>
        <v>292</v>
      </c>
      <c r="H25" s="36">
        <f t="shared" si="5"/>
        <v>3510</v>
      </c>
      <c r="I25" s="36">
        <f t="shared" si="5"/>
        <v>37</v>
      </c>
      <c r="J25" s="36">
        <f t="shared" si="5"/>
        <v>229</v>
      </c>
      <c r="K25" s="37">
        <f t="shared" si="2"/>
        <v>38.577754623599894</v>
      </c>
      <c r="L25" s="37">
        <f t="shared" si="2"/>
        <v>14.691325866110965</v>
      </c>
      <c r="M25" s="37">
        <f t="shared" si="2"/>
        <v>46.730919510289134</v>
      </c>
      <c r="N25" s="38">
        <f t="shared" si="2"/>
        <v>7.6061474342276627</v>
      </c>
      <c r="O25" s="39">
        <f t="shared" si="2"/>
        <v>91.430059911435265</v>
      </c>
      <c r="P25" s="39">
        <f t="shared" si="2"/>
        <v>0.96379265433706685</v>
      </c>
      <c r="Q25" s="39">
        <f t="shared" si="2"/>
        <v>5.9650950768429274</v>
      </c>
    </row>
    <row r="26" spans="2:17">
      <c r="B26" s="67" t="s">
        <v>35</v>
      </c>
      <c r="C26" s="67"/>
      <c r="D26" s="67"/>
      <c r="E26" s="67"/>
      <c r="F26" s="67"/>
      <c r="G26" s="67"/>
      <c r="H26" s="67"/>
      <c r="I26" s="67"/>
      <c r="J26" s="67"/>
      <c r="K26" s="67"/>
      <c r="L26" s="67"/>
      <c r="M26" s="67"/>
      <c r="N26" s="67"/>
      <c r="O26" s="67"/>
      <c r="P26" s="67"/>
      <c r="Q26" s="67"/>
    </row>
    <row r="27" spans="2:17">
      <c r="B27" s="68" t="s">
        <v>36</v>
      </c>
      <c r="C27" s="68"/>
      <c r="D27" s="68"/>
      <c r="E27" s="68"/>
      <c r="F27" s="68"/>
      <c r="G27" s="68"/>
      <c r="H27" s="68"/>
      <c r="I27" s="68"/>
      <c r="J27" s="68"/>
      <c r="K27" s="68"/>
      <c r="L27" s="68"/>
      <c r="M27" s="68"/>
      <c r="N27" s="68"/>
      <c r="O27" s="68"/>
      <c r="P27" s="68"/>
      <c r="Q27" s="68"/>
    </row>
  </sheetData>
  <mergeCells count="15">
    <mergeCell ref="B26:Q26"/>
    <mergeCell ref="B27:Q27"/>
    <mergeCell ref="B2:Q2"/>
    <mergeCell ref="B3:B6"/>
    <mergeCell ref="C3:C5"/>
    <mergeCell ref="D3:J3"/>
    <mergeCell ref="K3:Q3"/>
    <mergeCell ref="D4:F4"/>
    <mergeCell ref="G4:I4"/>
    <mergeCell ref="J4:J5"/>
    <mergeCell ref="K4:M4"/>
    <mergeCell ref="N4:P4"/>
    <mergeCell ref="Q4:Q5"/>
    <mergeCell ref="C6:J6"/>
    <mergeCell ref="K6:Q6"/>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Props1.xml><?xml version="1.0" encoding="utf-8"?>
<ds:datastoreItem xmlns:ds="http://schemas.openxmlformats.org/officeDocument/2006/customXml" ds:itemID="{06401FA8-1BCE-4E20-8E2A-A6163E0728CE}"/>
</file>

<file path=customXml/itemProps2.xml><?xml version="1.0" encoding="utf-8"?>
<ds:datastoreItem xmlns:ds="http://schemas.openxmlformats.org/officeDocument/2006/customXml" ds:itemID="{BA5850DC-F4AB-4416-A6EE-BE859A2136EF}">
  <ds:schemaRefs>
    <ds:schemaRef ds:uri="http://schemas.microsoft.com/sharepoint/v3/contenttype/forms"/>
  </ds:schemaRefs>
</ds:datastoreItem>
</file>

<file path=customXml/itemProps3.xml><?xml version="1.0" encoding="utf-8"?>
<ds:datastoreItem xmlns:ds="http://schemas.openxmlformats.org/officeDocument/2006/customXml" ds:itemID="{756321F7-D204-42F3-9322-D8AE36C6F66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1ea3402-ccc5-4626-b376-cfd2cbafb61f"/>
    <ds:schemaRef ds:uri="http://www.w3.org/XML/1998/namespace"/>
    <ds:schemaRef ds:uri="http://purl.org/dc/dcmitype/"/>
    <ds:schemaRef ds:uri="8fe5fe7f-71d3-4c12-941c-45014db26956"/>
    <ds:schemaRef ds:uri="7d7865cf-8437-4f8d-8a75-e3e428d14f1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Inhalt</vt:lpstr>
      <vt:lpstr>2023</vt:lpstr>
      <vt:lpstr>2022</vt:lpstr>
      <vt:lpstr>2021</vt:lpstr>
      <vt:lpstr>2020</vt:lpstr>
      <vt:lpstr>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Bünermann, Sabine, ST-WB</dc:creator>
  <cp:lastModifiedBy>Helena Hornung</cp:lastModifiedBy>
  <dcterms:created xsi:type="dcterms:W3CDTF">2021-02-12T13:20:34Z</dcterms:created>
  <dcterms:modified xsi:type="dcterms:W3CDTF">2024-08-16T10:04:54Z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ies>
</file>