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9E1EEBFE-6BA6-4EAB-86AC-91F22781541F}" xr6:coauthVersionLast="47" xr6:coauthVersionMax="47" xr10:uidLastSave="{00000000-0000-0000-0000-000000000000}"/>
  <bookViews>
    <workbookView xWindow="38292" yWindow="4380" windowWidth="29016" windowHeight="15696" xr2:uid="{A992DCC0-1AF4-451B-B665-46386715BDAA}"/>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5" l="1"/>
  <c r="K43" i="5"/>
  <c r="J43" i="5"/>
  <c r="I43" i="5"/>
  <c r="H43" i="5"/>
  <c r="G43" i="5"/>
  <c r="F43" i="5"/>
  <c r="E43" i="5"/>
  <c r="D43" i="5"/>
  <c r="C43" i="5"/>
  <c r="L42" i="5"/>
  <c r="K42" i="5"/>
  <c r="J42" i="5"/>
  <c r="I42" i="5"/>
  <c r="H42" i="5"/>
  <c r="G42" i="5"/>
  <c r="F42" i="5"/>
  <c r="E42" i="5"/>
  <c r="D42" i="5"/>
  <c r="C42" i="5"/>
  <c r="L41" i="5"/>
  <c r="K41" i="5"/>
  <c r="J41" i="5"/>
  <c r="I41" i="5"/>
  <c r="H41" i="5"/>
  <c r="G41" i="5"/>
  <c r="F41" i="5"/>
  <c r="E41" i="5"/>
  <c r="D41" i="5"/>
  <c r="C41" i="5"/>
  <c r="L40" i="5"/>
  <c r="K40" i="5"/>
  <c r="J40" i="5"/>
  <c r="I40" i="5"/>
  <c r="H40" i="5"/>
  <c r="G40" i="5"/>
  <c r="F40" i="5"/>
  <c r="E40" i="5"/>
  <c r="D40" i="5"/>
  <c r="C40" i="5"/>
  <c r="L39" i="5"/>
  <c r="K39" i="5"/>
  <c r="J39" i="5"/>
  <c r="I39" i="5"/>
  <c r="H39" i="5"/>
  <c r="G39" i="5"/>
  <c r="F39" i="5"/>
  <c r="E39" i="5"/>
  <c r="D39" i="5"/>
  <c r="C39" i="5"/>
  <c r="L38" i="5"/>
  <c r="K38" i="5"/>
  <c r="J38" i="5"/>
  <c r="I38" i="5"/>
  <c r="H38" i="5"/>
  <c r="G38" i="5"/>
  <c r="F38" i="5"/>
  <c r="E38" i="5"/>
  <c r="D38" i="5"/>
  <c r="C38" i="5"/>
  <c r="L37" i="5"/>
  <c r="K37" i="5"/>
  <c r="J37" i="5"/>
  <c r="I37" i="5"/>
  <c r="H37" i="5"/>
  <c r="G37" i="5"/>
  <c r="F37" i="5"/>
  <c r="E37" i="5"/>
  <c r="D37" i="5"/>
  <c r="C37" i="5"/>
  <c r="L36" i="5"/>
  <c r="K36" i="5"/>
  <c r="J36" i="5"/>
  <c r="I36" i="5"/>
  <c r="H36" i="5"/>
  <c r="G36" i="5"/>
  <c r="F36" i="5"/>
  <c r="E36" i="5"/>
  <c r="D36" i="5"/>
  <c r="C36" i="5"/>
  <c r="L35" i="5"/>
  <c r="K35" i="5"/>
  <c r="J35" i="5"/>
  <c r="I35" i="5"/>
  <c r="H35" i="5"/>
  <c r="G35" i="5"/>
  <c r="F35" i="5"/>
  <c r="E35" i="5"/>
  <c r="D35" i="5"/>
  <c r="C35" i="5"/>
  <c r="L34" i="5"/>
  <c r="K34" i="5"/>
  <c r="J34" i="5"/>
  <c r="I34" i="5"/>
  <c r="H34" i="5"/>
  <c r="G34" i="5"/>
  <c r="F34" i="5"/>
  <c r="E34" i="5"/>
  <c r="D34" i="5"/>
  <c r="C34" i="5"/>
  <c r="L33" i="5"/>
  <c r="K33" i="5"/>
  <c r="J33" i="5"/>
  <c r="I33" i="5"/>
  <c r="H33" i="5"/>
  <c r="G33" i="5"/>
  <c r="F33" i="5"/>
  <c r="E33" i="5"/>
  <c r="D33" i="5"/>
  <c r="C33" i="5"/>
  <c r="L32" i="5"/>
  <c r="K32" i="5"/>
  <c r="J32" i="5"/>
  <c r="I32" i="5"/>
  <c r="H32" i="5"/>
  <c r="G32" i="5"/>
  <c r="F32" i="5"/>
  <c r="E32" i="5"/>
  <c r="D32" i="5"/>
  <c r="C32" i="5"/>
  <c r="L31" i="5"/>
  <c r="K31" i="5"/>
  <c r="J31" i="5"/>
  <c r="I31" i="5"/>
  <c r="H31" i="5"/>
  <c r="G31" i="5"/>
  <c r="F31" i="5"/>
  <c r="E31" i="5"/>
  <c r="D31" i="5"/>
  <c r="C31" i="5"/>
  <c r="L29" i="5"/>
  <c r="K29" i="5"/>
  <c r="J29" i="5"/>
  <c r="I29" i="5"/>
  <c r="H29" i="5"/>
  <c r="G29" i="5"/>
  <c r="F29" i="5"/>
  <c r="E29" i="5"/>
  <c r="D29" i="5"/>
  <c r="C29" i="5"/>
  <c r="L28" i="5"/>
  <c r="K28" i="5"/>
  <c r="J28" i="5"/>
  <c r="I28" i="5"/>
  <c r="H28" i="5"/>
  <c r="G28" i="5"/>
  <c r="F28" i="5"/>
  <c r="E28" i="5"/>
  <c r="D28" i="5"/>
  <c r="C28" i="5"/>
  <c r="L25" i="5"/>
  <c r="L46" i="5" s="1"/>
  <c r="K25" i="5"/>
  <c r="K46" i="5" s="1"/>
  <c r="J25" i="5"/>
  <c r="J46" i="5" s="1"/>
  <c r="I25" i="5"/>
  <c r="I46" i="5" s="1"/>
  <c r="H25" i="5"/>
  <c r="H46" i="5" s="1"/>
  <c r="G25" i="5"/>
  <c r="G46" i="5" s="1"/>
  <c r="F25" i="5"/>
  <c r="F46" i="5" s="1"/>
  <c r="E25" i="5"/>
  <c r="E46" i="5" s="1"/>
  <c r="D25" i="5"/>
  <c r="D46" i="5" s="1"/>
  <c r="C25" i="5"/>
  <c r="C46" i="5" s="1"/>
  <c r="L24" i="5"/>
  <c r="L45" i="5" s="1"/>
  <c r="K24" i="5"/>
  <c r="K45" i="5" s="1"/>
  <c r="J24" i="5"/>
  <c r="J45" i="5" s="1"/>
  <c r="I24" i="5"/>
  <c r="I45" i="5" s="1"/>
  <c r="H24" i="5"/>
  <c r="H45" i="5" s="1"/>
  <c r="G24" i="5"/>
  <c r="G45" i="5" s="1"/>
  <c r="F24" i="5"/>
  <c r="F45" i="5" s="1"/>
  <c r="E24" i="5"/>
  <c r="E45" i="5" s="1"/>
  <c r="D24" i="5"/>
  <c r="D45" i="5" s="1"/>
  <c r="C24" i="5"/>
  <c r="C45" i="5" s="1"/>
  <c r="L23" i="5"/>
  <c r="L44" i="5" s="1"/>
  <c r="K23" i="5"/>
  <c r="K44" i="5" s="1"/>
  <c r="J23" i="5"/>
  <c r="J44" i="5" s="1"/>
  <c r="I23" i="5"/>
  <c r="I44" i="5" s="1"/>
  <c r="H23" i="5"/>
  <c r="H44" i="5" s="1"/>
  <c r="G23" i="5"/>
  <c r="G44" i="5" s="1"/>
  <c r="F23" i="5"/>
  <c r="F44" i="5" s="1"/>
  <c r="E23" i="5"/>
  <c r="E44" i="5" s="1"/>
  <c r="D23" i="5"/>
  <c r="D44" i="5" s="1"/>
  <c r="C23" i="5"/>
  <c r="C44" i="5" s="1"/>
  <c r="L43" i="4"/>
  <c r="K43" i="4"/>
  <c r="J43" i="4"/>
  <c r="I43" i="4"/>
  <c r="H43" i="4"/>
  <c r="G43" i="4"/>
  <c r="F43" i="4"/>
  <c r="E43" i="4"/>
  <c r="D43" i="4"/>
  <c r="C43" i="4"/>
  <c r="L42" i="4"/>
  <c r="K42" i="4"/>
  <c r="J42" i="4"/>
  <c r="I42" i="4"/>
  <c r="H42" i="4"/>
  <c r="G42" i="4"/>
  <c r="F42" i="4"/>
  <c r="E42" i="4"/>
  <c r="D42" i="4"/>
  <c r="C42" i="4"/>
  <c r="L41" i="4"/>
  <c r="K41" i="4"/>
  <c r="J41" i="4"/>
  <c r="I41" i="4"/>
  <c r="H41" i="4"/>
  <c r="G41" i="4"/>
  <c r="F41" i="4"/>
  <c r="E41" i="4"/>
  <c r="D41" i="4"/>
  <c r="C41" i="4"/>
  <c r="L40" i="4"/>
  <c r="K40" i="4"/>
  <c r="J40" i="4"/>
  <c r="I40" i="4"/>
  <c r="H40" i="4"/>
  <c r="G40" i="4"/>
  <c r="F40" i="4"/>
  <c r="E40" i="4"/>
  <c r="D40" i="4"/>
  <c r="C40" i="4"/>
  <c r="L39" i="4"/>
  <c r="K39" i="4"/>
  <c r="J39" i="4"/>
  <c r="I39" i="4"/>
  <c r="H39" i="4"/>
  <c r="G39" i="4"/>
  <c r="F39" i="4"/>
  <c r="E39" i="4"/>
  <c r="D39" i="4"/>
  <c r="C39" i="4"/>
  <c r="L38" i="4"/>
  <c r="K38" i="4"/>
  <c r="J38" i="4"/>
  <c r="I38" i="4"/>
  <c r="H38" i="4"/>
  <c r="G38" i="4"/>
  <c r="F38" i="4"/>
  <c r="E38" i="4"/>
  <c r="D38" i="4"/>
  <c r="C38" i="4"/>
  <c r="L37" i="4"/>
  <c r="K37" i="4"/>
  <c r="J37" i="4"/>
  <c r="I37" i="4"/>
  <c r="H37" i="4"/>
  <c r="G37" i="4"/>
  <c r="F37" i="4"/>
  <c r="E37" i="4"/>
  <c r="D37" i="4"/>
  <c r="C37" i="4"/>
  <c r="L36" i="4"/>
  <c r="K36" i="4"/>
  <c r="J36" i="4"/>
  <c r="I36" i="4"/>
  <c r="H36" i="4"/>
  <c r="G36" i="4"/>
  <c r="F36" i="4"/>
  <c r="E36" i="4"/>
  <c r="D36" i="4"/>
  <c r="C36" i="4"/>
  <c r="L35" i="4"/>
  <c r="K35" i="4"/>
  <c r="J35" i="4"/>
  <c r="I35" i="4"/>
  <c r="H35" i="4"/>
  <c r="G35" i="4"/>
  <c r="F35" i="4"/>
  <c r="E35" i="4"/>
  <c r="D35" i="4"/>
  <c r="C35" i="4"/>
  <c r="L34" i="4"/>
  <c r="K34" i="4"/>
  <c r="J34" i="4"/>
  <c r="I34" i="4"/>
  <c r="H34" i="4"/>
  <c r="G34" i="4"/>
  <c r="F34" i="4"/>
  <c r="E34" i="4"/>
  <c r="D34" i="4"/>
  <c r="C34" i="4"/>
  <c r="L33" i="4"/>
  <c r="K33" i="4"/>
  <c r="J33" i="4"/>
  <c r="I33" i="4"/>
  <c r="H33" i="4"/>
  <c r="G33" i="4"/>
  <c r="F33" i="4"/>
  <c r="E33" i="4"/>
  <c r="D33" i="4"/>
  <c r="C33" i="4"/>
  <c r="L32" i="4"/>
  <c r="K32" i="4"/>
  <c r="J32" i="4"/>
  <c r="I32" i="4"/>
  <c r="H32" i="4"/>
  <c r="G32" i="4"/>
  <c r="F32" i="4"/>
  <c r="E32" i="4"/>
  <c r="D32" i="4"/>
  <c r="C32" i="4"/>
  <c r="L31" i="4"/>
  <c r="K31" i="4"/>
  <c r="J31" i="4"/>
  <c r="I31" i="4"/>
  <c r="H31" i="4"/>
  <c r="G31" i="4"/>
  <c r="F31" i="4"/>
  <c r="E31" i="4"/>
  <c r="D31" i="4"/>
  <c r="C31" i="4"/>
  <c r="L29" i="4"/>
  <c r="K29" i="4"/>
  <c r="J29" i="4"/>
  <c r="I29" i="4"/>
  <c r="H29" i="4"/>
  <c r="G29" i="4"/>
  <c r="F29" i="4"/>
  <c r="E29" i="4"/>
  <c r="D29" i="4"/>
  <c r="C29" i="4"/>
  <c r="L28" i="4"/>
  <c r="K28" i="4"/>
  <c r="J28" i="4"/>
  <c r="I28" i="4"/>
  <c r="H28" i="4"/>
  <c r="G28" i="4"/>
  <c r="F28" i="4"/>
  <c r="E28" i="4"/>
  <c r="D28" i="4"/>
  <c r="C28" i="4"/>
  <c r="L25" i="4"/>
  <c r="L46" i="4" s="1"/>
  <c r="K25" i="4"/>
  <c r="K46" i="4" s="1"/>
  <c r="J25" i="4"/>
  <c r="J46" i="4" s="1"/>
  <c r="I25" i="4"/>
  <c r="I46" i="4" s="1"/>
  <c r="H25" i="4"/>
  <c r="H46" i="4" s="1"/>
  <c r="G25" i="4"/>
  <c r="G46" i="4" s="1"/>
  <c r="F25" i="4"/>
  <c r="F46" i="4" s="1"/>
  <c r="E25" i="4"/>
  <c r="E46" i="4" s="1"/>
  <c r="D25" i="4"/>
  <c r="D46" i="4" s="1"/>
  <c r="C25" i="4"/>
  <c r="C46" i="4" s="1"/>
  <c r="L24" i="4"/>
  <c r="L45" i="4" s="1"/>
  <c r="K24" i="4"/>
  <c r="K45" i="4" s="1"/>
  <c r="J24" i="4"/>
  <c r="J45" i="4" s="1"/>
  <c r="I24" i="4"/>
  <c r="I45" i="4" s="1"/>
  <c r="H24" i="4"/>
  <c r="H45" i="4" s="1"/>
  <c r="G24" i="4"/>
  <c r="G45" i="4" s="1"/>
  <c r="F24" i="4"/>
  <c r="F45" i="4" s="1"/>
  <c r="E24" i="4"/>
  <c r="E45" i="4" s="1"/>
  <c r="D24" i="4"/>
  <c r="D45" i="4" s="1"/>
  <c r="C24" i="4"/>
  <c r="C45" i="4" s="1"/>
  <c r="L23" i="4"/>
  <c r="L44" i="4" s="1"/>
  <c r="K23" i="4"/>
  <c r="K44" i="4" s="1"/>
  <c r="J23" i="4"/>
  <c r="J44" i="4" s="1"/>
  <c r="I23" i="4"/>
  <c r="I44" i="4" s="1"/>
  <c r="H23" i="4"/>
  <c r="H44" i="4" s="1"/>
  <c r="G23" i="4"/>
  <c r="G44" i="4" s="1"/>
  <c r="F23" i="4"/>
  <c r="F44" i="4" s="1"/>
  <c r="E23" i="4"/>
  <c r="E44" i="4" s="1"/>
  <c r="D23" i="4"/>
  <c r="D44" i="4" s="1"/>
  <c r="C23" i="4"/>
  <c r="C44" i="4" s="1"/>
  <c r="L43" i="2"/>
  <c r="K43" i="2"/>
  <c r="J43" i="2"/>
  <c r="I43" i="2"/>
  <c r="H43" i="2"/>
  <c r="G43" i="2"/>
  <c r="F43" i="2"/>
  <c r="E43" i="2"/>
  <c r="D43" i="2"/>
  <c r="C43" i="2"/>
  <c r="L42" i="2"/>
  <c r="K42" i="2"/>
  <c r="J42" i="2"/>
  <c r="I42" i="2"/>
  <c r="H42" i="2"/>
  <c r="G42" i="2"/>
  <c r="F42" i="2"/>
  <c r="E42" i="2"/>
  <c r="D42" i="2"/>
  <c r="C42" i="2"/>
  <c r="L41" i="2"/>
  <c r="K41" i="2"/>
  <c r="J41" i="2"/>
  <c r="I41" i="2"/>
  <c r="H41" i="2"/>
  <c r="G41" i="2"/>
  <c r="F41" i="2"/>
  <c r="E41" i="2"/>
  <c r="D41" i="2"/>
  <c r="C41" i="2"/>
  <c r="L40" i="2"/>
  <c r="K40" i="2"/>
  <c r="J40" i="2"/>
  <c r="I40" i="2"/>
  <c r="H40" i="2"/>
  <c r="G40" i="2"/>
  <c r="F40" i="2"/>
  <c r="E40" i="2"/>
  <c r="D40" i="2"/>
  <c r="C40" i="2"/>
  <c r="L39" i="2"/>
  <c r="K39" i="2"/>
  <c r="J39" i="2"/>
  <c r="I39" i="2"/>
  <c r="H39" i="2"/>
  <c r="G39" i="2"/>
  <c r="F39" i="2"/>
  <c r="E39" i="2"/>
  <c r="D39" i="2"/>
  <c r="C39" i="2"/>
  <c r="L38" i="2"/>
  <c r="K38" i="2"/>
  <c r="J38" i="2"/>
  <c r="I38" i="2"/>
  <c r="H38" i="2"/>
  <c r="G38" i="2"/>
  <c r="F38" i="2"/>
  <c r="E38" i="2"/>
  <c r="D38" i="2"/>
  <c r="C38" i="2"/>
  <c r="L37" i="2"/>
  <c r="K37" i="2"/>
  <c r="J37" i="2"/>
  <c r="I37" i="2"/>
  <c r="H37" i="2"/>
  <c r="G37" i="2"/>
  <c r="F37" i="2"/>
  <c r="E37" i="2"/>
  <c r="D37" i="2"/>
  <c r="C37" i="2"/>
  <c r="L36" i="2"/>
  <c r="K36" i="2"/>
  <c r="J36" i="2"/>
  <c r="I36" i="2"/>
  <c r="H36" i="2"/>
  <c r="G36" i="2"/>
  <c r="F36" i="2"/>
  <c r="E36" i="2"/>
  <c r="D36" i="2"/>
  <c r="C36" i="2"/>
  <c r="L35" i="2"/>
  <c r="K35" i="2"/>
  <c r="J35" i="2"/>
  <c r="I35" i="2"/>
  <c r="H35" i="2"/>
  <c r="G35" i="2"/>
  <c r="F35" i="2"/>
  <c r="E35" i="2"/>
  <c r="D35" i="2"/>
  <c r="C35" i="2"/>
  <c r="L34" i="2"/>
  <c r="K34" i="2"/>
  <c r="J34" i="2"/>
  <c r="I34" i="2"/>
  <c r="H34" i="2"/>
  <c r="G34" i="2"/>
  <c r="F34" i="2"/>
  <c r="E34" i="2"/>
  <c r="D34" i="2"/>
  <c r="C34" i="2"/>
  <c r="L33" i="2"/>
  <c r="K33" i="2"/>
  <c r="J33" i="2"/>
  <c r="I33" i="2"/>
  <c r="H33" i="2"/>
  <c r="G33" i="2"/>
  <c r="F33" i="2"/>
  <c r="E33" i="2"/>
  <c r="D33" i="2"/>
  <c r="C33" i="2"/>
  <c r="L32" i="2"/>
  <c r="K32" i="2"/>
  <c r="J32" i="2"/>
  <c r="I32" i="2"/>
  <c r="H32" i="2"/>
  <c r="G32" i="2"/>
  <c r="F32" i="2"/>
  <c r="E32" i="2"/>
  <c r="D32" i="2"/>
  <c r="C32" i="2"/>
  <c r="L31" i="2"/>
  <c r="K31" i="2"/>
  <c r="J31" i="2"/>
  <c r="I31" i="2"/>
  <c r="H31" i="2"/>
  <c r="G31" i="2"/>
  <c r="F31" i="2"/>
  <c r="E31" i="2"/>
  <c r="D31" i="2"/>
  <c r="C31" i="2"/>
  <c r="L29" i="2"/>
  <c r="K29" i="2"/>
  <c r="J29" i="2"/>
  <c r="I29" i="2"/>
  <c r="H29" i="2"/>
  <c r="G29" i="2"/>
  <c r="F29" i="2"/>
  <c r="E29" i="2"/>
  <c r="D29" i="2"/>
  <c r="C29" i="2"/>
  <c r="L28" i="2"/>
  <c r="K28" i="2"/>
  <c r="J28" i="2"/>
  <c r="I28" i="2"/>
  <c r="H28" i="2"/>
  <c r="G28" i="2"/>
  <c r="F28" i="2"/>
  <c r="E28" i="2"/>
  <c r="D28" i="2"/>
  <c r="C28" i="2"/>
  <c r="L25" i="2"/>
  <c r="L46" i="2" s="1"/>
  <c r="K25" i="2"/>
  <c r="J25" i="2"/>
  <c r="I25" i="2"/>
  <c r="H25" i="2"/>
  <c r="G25" i="2"/>
  <c r="F25" i="2"/>
  <c r="F46" i="2" s="1"/>
  <c r="E25" i="2"/>
  <c r="E46" i="2" s="1"/>
  <c r="D25" i="2"/>
  <c r="D46" i="2" s="1"/>
  <c r="C25" i="2"/>
  <c r="L24" i="2"/>
  <c r="K24" i="2"/>
  <c r="J24" i="2"/>
  <c r="J45" i="2" s="1"/>
  <c r="I24" i="2"/>
  <c r="H24" i="2"/>
  <c r="G24" i="2"/>
  <c r="F24" i="2"/>
  <c r="F45" i="2" s="1"/>
  <c r="E24" i="2"/>
  <c r="D24" i="2"/>
  <c r="C24" i="2"/>
  <c r="C45" i="2" s="1"/>
  <c r="L23" i="2"/>
  <c r="L44" i="2" s="1"/>
  <c r="K23" i="2"/>
  <c r="J23" i="2"/>
  <c r="I23" i="2"/>
  <c r="I44" i="2" s="1"/>
  <c r="H23" i="2"/>
  <c r="H44" i="2" s="1"/>
  <c r="G23" i="2"/>
  <c r="F23" i="2"/>
  <c r="F44" i="2" s="1"/>
  <c r="E23" i="2"/>
  <c r="E44" i="2" s="1"/>
  <c r="D23" i="2"/>
  <c r="D44" i="2" s="1"/>
  <c r="C23" i="2"/>
  <c r="C44" i="2" s="1"/>
  <c r="G45" i="2" l="1"/>
  <c r="K45" i="2"/>
  <c r="G44" i="2"/>
  <c r="K44" i="2"/>
  <c r="I45" i="2"/>
  <c r="J44" i="2"/>
  <c r="H45" i="2"/>
  <c r="G46" i="2"/>
  <c r="D45" i="2"/>
  <c r="L45" i="2"/>
  <c r="E45" i="2"/>
  <c r="I46" i="2"/>
  <c r="K46" i="2"/>
  <c r="J46" i="2"/>
  <c r="C46" i="2"/>
  <c r="H46" i="2"/>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29" i="1"/>
  <c r="K29" i="1"/>
  <c r="J29" i="1"/>
  <c r="I29" i="1"/>
  <c r="H29" i="1"/>
  <c r="G29" i="1"/>
  <c r="F29" i="1"/>
  <c r="E29" i="1"/>
  <c r="D29" i="1"/>
  <c r="C29" i="1"/>
  <c r="L28" i="1"/>
  <c r="K28" i="1"/>
  <c r="J28" i="1"/>
  <c r="I28" i="1"/>
  <c r="H28" i="1"/>
  <c r="G28" i="1"/>
  <c r="F28" i="1"/>
  <c r="E28" i="1"/>
  <c r="D28" i="1"/>
  <c r="C28" i="1"/>
  <c r="L25" i="1"/>
  <c r="K25" i="1"/>
  <c r="J25" i="1"/>
  <c r="I25" i="1"/>
  <c r="H25" i="1"/>
  <c r="H46" i="1" s="1"/>
  <c r="G25" i="1"/>
  <c r="F25" i="1"/>
  <c r="E25" i="1"/>
  <c r="D25" i="1"/>
  <c r="D46" i="1" s="1"/>
  <c r="C25" i="1"/>
  <c r="C46" i="1" s="1"/>
  <c r="L24" i="1"/>
  <c r="K24" i="1"/>
  <c r="J24" i="1"/>
  <c r="I24" i="1"/>
  <c r="H24" i="1"/>
  <c r="G24" i="1"/>
  <c r="F24" i="1"/>
  <c r="E24" i="1"/>
  <c r="D24" i="1"/>
  <c r="C24" i="1"/>
  <c r="C45" i="1" s="1"/>
  <c r="L23" i="1"/>
  <c r="K23" i="1"/>
  <c r="J23" i="1"/>
  <c r="I23" i="1"/>
  <c r="H23" i="1"/>
  <c r="G23" i="1"/>
  <c r="F23" i="1"/>
  <c r="E23" i="1"/>
  <c r="E44" i="1" s="1"/>
  <c r="D23" i="1"/>
  <c r="D44" i="1" s="1"/>
  <c r="C23" i="1"/>
  <c r="C44" i="1" s="1"/>
  <c r="H44" i="1" l="1"/>
  <c r="L44" i="1"/>
  <c r="F45" i="1"/>
  <c r="J45" i="1"/>
  <c r="L46" i="1"/>
  <c r="I46" i="1"/>
  <c r="J44" i="1"/>
  <c r="H45" i="1"/>
  <c r="F46" i="1"/>
  <c r="F44" i="1"/>
  <c r="I44" i="1"/>
  <c r="G45" i="1"/>
  <c r="E46" i="1"/>
  <c r="K44" i="1"/>
  <c r="I45" i="1"/>
  <c r="G46" i="1"/>
  <c r="D45" i="1"/>
  <c r="L45" i="1"/>
  <c r="J46" i="1"/>
  <c r="K45" i="1"/>
  <c r="G44" i="1"/>
  <c r="E45" i="1"/>
  <c r="K46" i="1"/>
</calcChain>
</file>

<file path=xl/sharedStrings.xml><?xml version="1.0" encoding="utf-8"?>
<sst xmlns="http://schemas.openxmlformats.org/spreadsheetml/2006/main" count="402" uniqueCount="55">
  <si>
    <t>Tab80a_i32_lm20: Schulkinder im Alter von unter 11 Jahren in Kindertageseinrichtungen nach Art des Trägers* in den Bundesländern am 01.03.2019 (Anzahl; Anteil in %)</t>
  </si>
  <si>
    <t>Bundesland</t>
  </si>
  <si>
    <t>Insgesamt</t>
  </si>
  <si>
    <t>Öffentlicher Träger</t>
  </si>
  <si>
    <t>Freier Träger</t>
  </si>
  <si>
    <t>Elterninitiative</t>
  </si>
  <si>
    <t>privat-gemeinnützig</t>
  </si>
  <si>
    <t>Privat-nichtgemeinnützig</t>
  </si>
  <si>
    <t>Arbeiterwohlfahrt</t>
  </si>
  <si>
    <t>Deutscher Paritätischer Wohlfahrtsverband</t>
  </si>
  <si>
    <t>Deutsches Rotes Kreuz</t>
  </si>
  <si>
    <t>Diakonie Deutschland / sonstige der EKD angeschlossene Träger</t>
  </si>
  <si>
    <t>Deutscher Caritasverband / sonstige katholische Träger</t>
  </si>
  <si>
    <t>Sonstige freigemeinnützige Träger</t>
  </si>
  <si>
    <t/>
  </si>
  <si>
    <t>Anzahl</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</si>
  <si>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</si>
  <si>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</si>
  <si>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</si>
  <si>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</si>
  <si>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</si>
  <si>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</si>
  <si>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</si>
  <si>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</si>
  <si>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</si>
  <si>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</si>
  <si>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</si>
  <si>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</si>
  <si>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</si>
  <si>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</si>
  <si>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</si>
  <si>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</si>
  <si>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</si>
  <si>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</si>
  <si>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</si>
  <si>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</si>
  <si>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In %</t>
  </si>
  <si>
    <t>– trifft nicht zu</t>
  </si>
  <si>
    <t>Quelle: FDZ der Statistischen Ämter des Bundes und der Länder, Kinder und tätige Personen in Tageseinrichtungen und in öffentlich geförderter Kindertagespflege, 2019; berechnet vom LG Empirische Bildungsforschung der FernUniversität in Hagen, 2020.</t>
  </si>
  <si>
    <t>Tab80a_i32_lm21: Schulkinder im Alter von unter 11 Jahren in Kindertageseinrichtungen nach Art des Trägers*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</si>
  <si>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</si>
  <si>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</si>
  <si>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</si>
  <si>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</si>
  <si>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</si>
  <si>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</si>
  <si>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 xml:space="preserve">Schulkinder in KiTas nach Art des Trägers </t>
  </si>
  <si>
    <t>Tab80a_i32_lm22: Schulkinder im Alter von unter 11 Jahren in Kindertageseinrichtungen nach Art des Trägers*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</si>
  <si>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</si>
  <si>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</si>
  <si>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Tab80a_i32_lm23: Schulkinder im Alter von unter 11 Jahren in Kindertageseinrichtungen nach Art des Trägers*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</si>
  <si>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</si>
  <si>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Tab80a_i32_lm24: Schulkinder im Alter von unter 11 Jahren in Kindertageseinrichtungen nach Art des Trägers* in den Bundesländern am 01.03.2023 (Anzahl; Anteil in %)</t>
  </si>
  <si>
    <t>* Die Art des Trägers setzt sich wie folgt zusammen:
- Öffentlicher Träger: Jugendamt (örtlicher Träger), Landesjugendamt (überörtlicher Träger), Oberste Landesjugendbehörde (Ministerium), Gemeinde oder Gemeindeverband ohne eigenes Jugendamt, ohne Elterninitiativen 
- Arbeiterwohlfahrt: Oder deren Mitgliedsorganisationen, ohne Elterninitiativen
- Deutscher Paritätischer Wohlfahrtsverband: Oder dessen Mitgliedsorganisationen, ohne Elterninitiativen
- Deutsches Rotes Kreuz: Oder dessen Mitgliedsorganisationen, ohne Elterninitiativen
- Diakonie Deutschland / sonstige der EKD angeschlossene Träger: Ohne Elterninitiativen
- Deutscher Caritasverband / sonstige katholische Träger: Ohne Elterninitiativen
- Sonstige freigemeinnützige Träger: Zentralwohlfahrtsstelle der Juden in Deutschland oder jüdische Kultusgemeinden, sonstige Religionsgemeinschaften des öffentlichen Rechts, Jugendgruppen, Jugendverband, Jugendring, sonstige juristische Personen, andere Vereinigungen, ohne Elterninitiativen
- Privat-nichtgemeinnützig: Unternehmens-/Betriebsteil, selbstständig privat-gewerblich, natürliche oder andere juristische Personen, ohne Elterninitiativen
- Elterninitiative: Unter Elterninitiativen sind Einrichtungen ausgewiesen, die von Eltern oder anderen Personensorgeberechtigten gemäß § 5 SGB VIII selbst organisiert sind, auch wenn sie sich einem anderen Träger angeschlossen haben.</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</si>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</sst>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font>
      <sz val="11"/>
      <color theme="1"/>
      <name val="Calibri"/>
      <family val="2"/>
      <scheme val="minor"/>
    </font>
    <font>
      <sz val="11"/>
      <color theme="1"/>
      <name val="Calibri"/>
      <family val="2"/>
      <scheme val="minor"/>
    </font>
    <font>
      <b/>
      <sz val="12"/>
      <color rgb="FFC00000"/>
      <name val="Calibri"/>
      <family val="2"/>
      <scheme val="minor"/>
    </font>
    <font>
      <b/>
      <sz val="11"/>
      <name val="Calibri"/>
      <family val="2"/>
      <scheme val="minor"/>
    </font>
    <font>
      <b/>
      <sz val="11"/>
      <color rgb="FF000000"/>
      <name val="Calibri"/>
      <family val="2"/>
      <scheme val="minor"/>
    </font>
    <font>
      <i/>
      <sz val="11"/>
      <color theme="1"/>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
      <sz val="11"/>
      <name val="Calibri"/>
      <family val="2"/>
    </font>
  </fonts>
  <fills count="10">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right style="thin">
        <color rgb="FF000000"/>
      </right>
      <top/>
      <bottom/>
      <diagonal/>
    </border>
    <border>
      <left style="thin">
        <color rgb="FF000000"/>
      </left>
      <right style="thin">
        <color indexed="64"/>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right style="thin">
        <color auto="1"/>
      </right>
      <top/>
      <bottom style="thin">
        <color auto="1"/>
      </bottom>
      <diagonal/>
    </border>
  </borders>
  <cellStyleXfs count="16">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10" fillId="0" borderId="0" applyNumberFormat="0" applyFill="0" applyBorder="0" applyAlignment="0" applyProtection="0"/>
    <xf numFmtId="0" fontId="18" fillId="0" borderId="0" applyNumberFormat="0" applyFill="0" applyBorder="0" applyAlignment="0" applyProtection="0"/>
    <xf numFmtId="0" fontId="8" fillId="0" borderId="0"/>
  </cellStyleXfs>
  <cellXfs count="114">
    <xf numFmtId="0" fontId="0" fillId="0" borderId="0" xfId="0"/>
    <xf numFmtId="0" fontId="2" fillId="0" borderId="0" xfId="0" applyFont="1" applyAlignment="1">
      <alignment vertical="center" wrapText="1"/>
    </xf>
    <xf numFmtId="0" fontId="4" fillId="3" borderId="10"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1" fillId="7" borderId="8" xfId="0" applyFont="1" applyFill="1" applyBorder="1" applyAlignment="1">
      <alignment vertical="center"/>
    </xf>
    <xf numFmtId="3" fontId="6" fillId="7" borderId="8" xfId="0" applyNumberFormat="1" applyFont="1" applyFill="1" applyBorder="1" applyAlignment="1">
      <alignment horizontal="right" vertical="center" indent="3"/>
    </xf>
    <xf numFmtId="3" fontId="7" fillId="7" borderId="12" xfId="6" applyNumberFormat="1" applyFont="1" applyFill="1" applyBorder="1" applyAlignment="1">
      <alignment horizontal="right" vertical="center" indent="3"/>
    </xf>
    <xf numFmtId="3" fontId="7" fillId="7" borderId="12" xfId="7" applyNumberFormat="1" applyFont="1" applyFill="1" applyBorder="1" applyAlignment="1">
      <alignment horizontal="right" vertical="center" indent="3"/>
    </xf>
    <xf numFmtId="3" fontId="6" fillId="7" borderId="17" xfId="0" applyNumberFormat="1" applyFont="1" applyFill="1" applyBorder="1" applyAlignment="1">
      <alignment horizontal="right" vertical="center" indent="3"/>
    </xf>
    <xf numFmtId="3" fontId="6" fillId="7" borderId="18" xfId="0" applyNumberFormat="1" applyFont="1" applyFill="1" applyBorder="1" applyAlignment="1">
      <alignment horizontal="right" vertical="center" indent="3"/>
    </xf>
    <xf numFmtId="3" fontId="7" fillId="7" borderId="19" xfId="6" applyNumberFormat="1" applyFont="1" applyFill="1" applyBorder="1" applyAlignment="1">
      <alignment horizontal="right" vertical="center" indent="3"/>
    </xf>
    <xf numFmtId="3" fontId="7" fillId="7" borderId="19" xfId="7" applyNumberFormat="1" applyFont="1" applyFill="1" applyBorder="1" applyAlignment="1">
      <alignment horizontal="right" vertical="center" indent="3"/>
    </xf>
    <xf numFmtId="0" fontId="9" fillId="6" borderId="2" xfId="10" applyFont="1" applyFill="1" applyBorder="1" applyAlignment="1">
      <alignment vertical="center"/>
    </xf>
    <xf numFmtId="3" fontId="1" fillId="6" borderId="7" xfId="0" applyNumberFormat="1" applyFont="1" applyFill="1" applyBorder="1" applyAlignment="1">
      <alignment horizontal="right" vertical="center" indent="3"/>
    </xf>
    <xf numFmtId="0" fontId="1" fillId="6" borderId="20" xfId="0" applyFont="1" applyFill="1" applyBorder="1" applyAlignment="1">
      <alignment vertical="center" wrapText="1"/>
    </xf>
    <xf numFmtId="3" fontId="1" fillId="6" borderId="13" xfId="0" applyNumberFormat="1" applyFont="1" applyFill="1" applyBorder="1" applyAlignment="1">
      <alignment horizontal="right" vertical="center" indent="3"/>
    </xf>
    <xf numFmtId="0" fontId="3" fillId="2" borderId="21" xfId="0" applyFont="1" applyFill="1" applyBorder="1" applyAlignment="1">
      <alignment vertical="center" wrapText="1"/>
    </xf>
    <xf numFmtId="165" fontId="1" fillId="7" borderId="8" xfId="0" applyNumberFormat="1" applyFont="1" applyFill="1" applyBorder="1" applyAlignment="1">
      <alignment horizontal="right" vertical="center" indent="4"/>
    </xf>
    <xf numFmtId="165" fontId="1" fillId="7" borderId="7" xfId="0" applyNumberFormat="1" applyFont="1" applyFill="1" applyBorder="1" applyAlignment="1">
      <alignment horizontal="right" vertical="center" indent="4"/>
    </xf>
    <xf numFmtId="165" fontId="1" fillId="7" borderId="9" xfId="0" applyNumberFormat="1" applyFont="1" applyFill="1" applyBorder="1" applyAlignment="1">
      <alignment horizontal="right" vertical="center" indent="4"/>
    </xf>
    <xf numFmtId="165" fontId="1" fillId="7" borderId="20" xfId="0" applyNumberFormat="1" applyFont="1" applyFill="1" applyBorder="1" applyAlignment="1">
      <alignment horizontal="right" vertical="center" indent="4"/>
    </xf>
    <xf numFmtId="165" fontId="1" fillId="7" borderId="13" xfId="0" applyNumberFormat="1" applyFont="1" applyFill="1" applyBorder="1" applyAlignment="1">
      <alignment horizontal="right" vertical="center" indent="4"/>
    </xf>
    <xf numFmtId="165" fontId="1" fillId="7" borderId="1" xfId="0" applyNumberFormat="1" applyFont="1" applyFill="1" applyBorder="1" applyAlignment="1">
      <alignment horizontal="right" vertical="center" indent="4"/>
    </xf>
    <xf numFmtId="165" fontId="1" fillId="7" borderId="23" xfId="0" applyNumberFormat="1" applyFont="1" applyFill="1" applyBorder="1" applyAlignment="1">
      <alignment horizontal="right" vertical="center" indent="4"/>
    </xf>
    <xf numFmtId="0" fontId="9" fillId="6" borderId="3" xfId="10" applyFont="1" applyFill="1" applyBorder="1" applyAlignment="1">
      <alignment vertical="center"/>
    </xf>
    <xf numFmtId="165" fontId="1" fillId="6" borderId="3" xfId="0" applyNumberFormat="1" applyFont="1" applyFill="1" applyBorder="1" applyAlignment="1">
      <alignment horizontal="right" vertical="center" indent="4"/>
    </xf>
    <xf numFmtId="165" fontId="1" fillId="6" borderId="2" xfId="0" applyNumberFormat="1" applyFont="1" applyFill="1" applyBorder="1" applyAlignment="1">
      <alignment horizontal="right" vertical="center" indent="4"/>
    </xf>
    <xf numFmtId="165" fontId="1" fillId="6" borderId="4" xfId="0" applyNumberFormat="1" applyFont="1" applyFill="1" applyBorder="1" applyAlignment="1">
      <alignment horizontal="right" vertical="center" indent="4"/>
    </xf>
    <xf numFmtId="165" fontId="1" fillId="6" borderId="22" xfId="0" applyNumberFormat="1" applyFont="1" applyFill="1" applyBorder="1" applyAlignment="1">
      <alignment horizontal="right" vertical="center" indent="4"/>
    </xf>
    <xf numFmtId="165" fontId="1" fillId="6" borderId="20" xfId="0" applyNumberFormat="1" applyFont="1" applyFill="1" applyBorder="1" applyAlignment="1">
      <alignment horizontal="right" vertical="center" indent="4"/>
    </xf>
    <xf numFmtId="165" fontId="1" fillId="6" borderId="13" xfId="0" applyNumberFormat="1" applyFont="1" applyFill="1" applyBorder="1" applyAlignment="1">
      <alignment horizontal="right" vertical="center" indent="4"/>
    </xf>
    <xf numFmtId="165" fontId="1" fillId="6" borderId="1" xfId="0" applyNumberFormat="1" applyFont="1" applyFill="1" applyBorder="1" applyAlignment="1">
      <alignment horizontal="right" vertical="center" indent="4"/>
    </xf>
    <xf numFmtId="165" fontId="1" fillId="6" borderId="23" xfId="0" applyNumberFormat="1" applyFont="1" applyFill="1" applyBorder="1" applyAlignment="1">
      <alignment horizontal="right" vertical="center" indent="4"/>
    </xf>
    <xf numFmtId="164" fontId="1" fillId="0" borderId="0" xfId="5" applyNumberFormat="1"/>
    <xf numFmtId="0" fontId="1" fillId="0" borderId="3" xfId="0" applyFont="1" applyBorder="1" applyAlignment="1">
      <alignment vertical="center"/>
    </xf>
    <xf numFmtId="3" fontId="6" fillId="0" borderId="17" xfId="0" applyNumberFormat="1" applyFont="1" applyBorder="1" applyAlignment="1">
      <alignment horizontal="right" vertical="center" indent="3"/>
    </xf>
    <xf numFmtId="3" fontId="7" fillId="0" borderId="12" xfId="6" applyNumberFormat="1" applyFont="1" applyBorder="1" applyAlignment="1">
      <alignment horizontal="right" vertical="center" indent="3"/>
    </xf>
    <xf numFmtId="3" fontId="7" fillId="0" borderId="12" xfId="7" applyNumberFormat="1" applyFont="1" applyBorder="1" applyAlignment="1">
      <alignment horizontal="right" vertical="center" indent="3"/>
    </xf>
    <xf numFmtId="0" fontId="1" fillId="0" borderId="8" xfId="0" applyFont="1" applyBorder="1" applyAlignment="1">
      <alignment vertical="center"/>
    </xf>
    <xf numFmtId="3" fontId="6" fillId="0" borderId="8" xfId="0" applyNumberFormat="1" applyFont="1" applyBorder="1" applyAlignment="1">
      <alignment horizontal="right" vertical="center" indent="3"/>
    </xf>
    <xf numFmtId="3" fontId="7" fillId="0" borderId="8" xfId="8" applyNumberFormat="1" applyFont="1" applyBorder="1" applyAlignment="1">
      <alignment horizontal="right" vertical="center" indent="3"/>
    </xf>
    <xf numFmtId="3" fontId="7" fillId="0" borderId="8" xfId="9" applyNumberFormat="1" applyFont="1" applyBorder="1" applyAlignment="1">
      <alignment horizontal="right" vertical="center" indent="3"/>
    </xf>
    <xf numFmtId="3" fontId="7" fillId="0" borderId="7" xfId="9" applyNumberFormat="1" applyFont="1" applyBorder="1" applyAlignment="1">
      <alignment horizontal="right" vertical="center" indent="3"/>
    </xf>
    <xf numFmtId="3" fontId="7" fillId="0" borderId="0" xfId="9" applyNumberFormat="1" applyFont="1" applyAlignment="1">
      <alignment horizontal="right" vertical="center" indent="3"/>
    </xf>
    <xf numFmtId="3" fontId="7" fillId="0" borderId="17" xfId="9" applyNumberFormat="1" applyFont="1" applyBorder="1" applyAlignment="1">
      <alignment horizontal="right" vertical="center" indent="3"/>
    </xf>
    <xf numFmtId="0" fontId="1" fillId="0" borderId="8" xfId="0" applyFont="1" applyBorder="1" applyAlignment="1">
      <alignment vertical="center" wrapText="1"/>
    </xf>
    <xf numFmtId="3" fontId="1" fillId="0" borderId="7" xfId="0" applyNumberFormat="1" applyFont="1" applyBorder="1" applyAlignment="1">
      <alignment horizontal="right" vertical="center" indent="3"/>
    </xf>
    <xf numFmtId="0" fontId="0" fillId="0" borderId="8" xfId="0" applyBorder="1"/>
    <xf numFmtId="165" fontId="1" fillId="0" borderId="3" xfId="0" applyNumberFormat="1" applyFont="1" applyBorder="1" applyAlignment="1">
      <alignment horizontal="right" vertical="center" indent="4"/>
    </xf>
    <xf numFmtId="165" fontId="1" fillId="0" borderId="2" xfId="0" applyNumberFormat="1" applyFont="1" applyBorder="1" applyAlignment="1">
      <alignment horizontal="right" vertical="center" indent="4"/>
    </xf>
    <xf numFmtId="165" fontId="1" fillId="0" borderId="4" xfId="0" applyNumberFormat="1" applyFont="1" applyBorder="1" applyAlignment="1">
      <alignment horizontal="right" vertical="center" indent="4"/>
    </xf>
    <xf numFmtId="165" fontId="1" fillId="0" borderId="22" xfId="0" applyNumberFormat="1" applyFont="1" applyBorder="1" applyAlignment="1">
      <alignment horizontal="right" vertical="center" indent="4"/>
    </xf>
    <xf numFmtId="165" fontId="0" fillId="0" borderId="0" xfId="0" applyNumberFormat="1"/>
    <xf numFmtId="165" fontId="1" fillId="7" borderId="0" xfId="0" applyNumberFormat="1" applyFont="1" applyFill="1" applyAlignment="1">
      <alignment horizontal="right" vertical="center" indent="4"/>
    </xf>
    <xf numFmtId="165" fontId="0" fillId="0" borderId="8" xfId="0" applyNumberFormat="1" applyBorder="1" applyAlignment="1">
      <alignment horizontal="right" vertical="center" indent="4"/>
    </xf>
    <xf numFmtId="165" fontId="1" fillId="0" borderId="7" xfId="0" applyNumberFormat="1" applyFont="1" applyBorder="1" applyAlignment="1">
      <alignment horizontal="right" vertical="center" indent="4"/>
    </xf>
    <xf numFmtId="165" fontId="1" fillId="0" borderId="0" xfId="0" applyNumberFormat="1" applyFont="1" applyAlignment="1">
      <alignment horizontal="right" vertical="center" indent="4"/>
    </xf>
    <xf numFmtId="165" fontId="1" fillId="0" borderId="9" xfId="0" applyNumberFormat="1" applyFont="1" applyBorder="1" applyAlignment="1">
      <alignment horizontal="right" vertical="center" indent="4"/>
    </xf>
    <xf numFmtId="165" fontId="1" fillId="0" borderId="8" xfId="0" applyNumberFormat="1" applyFont="1" applyBorder="1" applyAlignment="1">
      <alignment horizontal="right" vertical="center" indent="4"/>
    </xf>
    <xf numFmtId="0" fontId="7" fillId="0" borderId="0" xfId="11" applyFont="1" applyAlignment="1">
      <alignment horizontal="left" vertical="top"/>
    </xf>
    <xf numFmtId="3" fontId="0" fillId="0" borderId="0" xfId="0" applyNumberFormat="1"/>
    <xf numFmtId="0" fontId="0" fillId="8" borderId="0" xfId="0" applyFill="1"/>
    <xf numFmtId="0" fontId="16" fillId="0" borderId="20" xfId="0" applyFont="1" applyBorder="1" applyAlignment="1">
      <alignment horizontal="center" vertical="center"/>
    </xf>
    <xf numFmtId="0" fontId="16" fillId="0" borderId="23" xfId="0" applyFont="1" applyBorder="1" applyAlignment="1">
      <alignment horizontal="center" vertical="center"/>
    </xf>
    <xf numFmtId="0" fontId="17" fillId="0" borderId="20" xfId="13" applyFont="1" applyBorder="1" applyAlignment="1">
      <alignment horizontal="left" vertical="center" wrapText="1" indent="1"/>
    </xf>
    <xf numFmtId="0" fontId="17" fillId="0" borderId="1" xfId="13" applyFont="1" applyBorder="1" applyAlignment="1">
      <alignment horizontal="left" vertical="center" wrapText="1" indent="1"/>
    </xf>
    <xf numFmtId="0" fontId="17" fillId="0" borderId="23" xfId="13" applyFont="1" applyBorder="1" applyAlignment="1">
      <alignment horizontal="left" vertical="center" wrapText="1" indent="1"/>
    </xf>
    <xf numFmtId="0" fontId="18" fillId="8" borderId="0" xfId="14" applyFill="1" applyBorder="1" applyAlignment="1">
      <alignment horizontal="left" wrapText="1"/>
    </xf>
    <xf numFmtId="0" fontId="11" fillId="8" borderId="0" xfId="0" applyFont="1" applyFill="1" applyAlignment="1">
      <alignment horizontal="center" vertical="top"/>
    </xf>
    <xf numFmtId="0" fontId="12" fillId="8"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6" borderId="21"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9" xfId="0" applyFont="1" applyFill="1" applyBorder="1" applyAlignment="1">
      <alignment horizontal="center" vertical="center"/>
    </xf>
    <xf numFmtId="0" fontId="17" fillId="9" borderId="8" xfId="13" applyFont="1" applyFill="1" applyBorder="1" applyAlignment="1">
      <alignment horizontal="left" vertical="center" wrapText="1" indent="1"/>
    </xf>
    <xf numFmtId="0" fontId="17" fillId="9" borderId="0" xfId="13" applyFont="1" applyFill="1" applyBorder="1" applyAlignment="1">
      <alignment horizontal="left" vertical="center" wrapText="1" indent="1"/>
    </xf>
    <xf numFmtId="0" fontId="17" fillId="9" borderId="9" xfId="13" applyFont="1" applyFill="1" applyBorder="1" applyAlignment="1">
      <alignment horizontal="left" vertical="center" wrapText="1" indent="1"/>
    </xf>
    <xf numFmtId="0" fontId="16" fillId="0" borderId="8" xfId="0" applyFont="1" applyBorder="1" applyAlignment="1">
      <alignment horizontal="center" vertical="center"/>
    </xf>
    <xf numFmtId="0" fontId="16" fillId="0" borderId="0" xfId="0" applyFont="1" applyAlignment="1">
      <alignment horizontal="center" vertical="center"/>
    </xf>
    <xf numFmtId="0" fontId="17" fillId="0" borderId="8" xfId="13" applyFont="1" applyBorder="1" applyAlignment="1">
      <alignment horizontal="left" vertical="center" wrapText="1" indent="1"/>
    </xf>
    <xf numFmtId="0" fontId="17" fillId="0" borderId="0" xfId="13" applyFont="1" applyBorder="1" applyAlignment="1">
      <alignment horizontal="left" vertical="center" wrapText="1" indent="1"/>
    </xf>
    <xf numFmtId="0" fontId="17" fillId="0" borderId="9" xfId="13" applyFont="1" applyBorder="1" applyAlignment="1">
      <alignment horizontal="left" vertical="center" wrapText="1" inden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3" fontId="5" fillId="6" borderId="14" xfId="0" applyNumberFormat="1" applyFont="1" applyFill="1" applyBorder="1" applyAlignment="1">
      <alignment horizontal="center" vertical="center"/>
    </xf>
    <xf numFmtId="3" fontId="5" fillId="6" borderId="15" xfId="0" applyNumberFormat="1" applyFont="1" applyFill="1" applyBorder="1" applyAlignment="1">
      <alignment horizontal="center" vertical="center"/>
    </xf>
    <xf numFmtId="3" fontId="5" fillId="6" borderId="16" xfId="0" applyNumberFormat="1" applyFont="1" applyFill="1" applyBorder="1" applyAlignment="1">
      <alignment horizontal="center" vertical="center"/>
    </xf>
    <xf numFmtId="0" fontId="0" fillId="0" borderId="4" xfId="0" applyBorder="1" applyAlignment="1">
      <alignment horizontal="left" wrapText="1"/>
    </xf>
    <xf numFmtId="0" fontId="7" fillId="0" borderId="0" xfId="11" applyFont="1" applyAlignment="1">
      <alignment horizontal="left" vertical="top" wrapText="1"/>
    </xf>
    <xf numFmtId="0" fontId="19" fillId="0" borderId="0" xfId="15" applyFont="1" applyAlignment="1">
      <alignment horizontal="left" wrapText="1"/>
    </xf>
    <xf numFmtId="0" fontId="9" fillId="0" borderId="0" xfId="12" applyFont="1" applyAlignment="1">
      <alignment horizontal="left"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4" fillId="5" borderId="8" xfId="3" applyFont="1" applyFill="1" applyBorder="1" applyAlignment="1">
      <alignment horizontal="center" vertical="center" wrapText="1"/>
    </xf>
    <xf numFmtId="0" fontId="4" fillId="5" borderId="0" xfId="3" applyFont="1" applyFill="1" applyAlignment="1">
      <alignment horizontal="center" vertical="center" wrapText="1"/>
    </xf>
    <xf numFmtId="0" fontId="4" fillId="5" borderId="9" xfId="3" applyFont="1" applyFill="1" applyBorder="1" applyAlignment="1">
      <alignment horizontal="center" vertical="center" wrapText="1"/>
    </xf>
    <xf numFmtId="0" fontId="4" fillId="5" borderId="10" xfId="3"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0" fillId="0" borderId="0" xfId="0" applyAlignment="1">
      <alignment horizontal="left" vertical="top" wrapText="1"/>
    </xf>
  </cellXfs>
  <cellStyles count="16">
    <cellStyle name="Hyperlink" xfId="14" xr:uid="{2DF02A84-CF15-4541-B746-512C089DF9B1}"/>
    <cellStyle name="Link" xfId="13" builtinId="8"/>
    <cellStyle name="Standard" xfId="0" builtinId="0"/>
    <cellStyle name="Standard 10 2" xfId="12" xr:uid="{F6E31123-F593-499B-9630-A86D5D0131B9}"/>
    <cellStyle name="Standard 2 2 2" xfId="10" xr:uid="{B880AF8F-54EA-428A-9EA9-1AEC5353E23A}"/>
    <cellStyle name="Standard 27 2" xfId="15" xr:uid="{FAD16BA0-F662-49C8-A88C-A32A7B4BC497}"/>
    <cellStyle name="Standard 3 5" xfId="5" xr:uid="{E828E3A4-30F5-4012-B81E-42462C5B0892}"/>
    <cellStyle name="style1430205272955" xfId="11" xr:uid="{211679A7-3AB3-4B27-B610-1243EA1D6F8C}"/>
    <cellStyle name="style1430205273439" xfId="3" xr:uid="{341A6789-8A97-4472-A4A5-00A3F008BE18}"/>
    <cellStyle name="style1430205273517" xfId="2" xr:uid="{65D5FA7D-0B85-45C8-989D-8856DB52667C}"/>
    <cellStyle name="style1430205273533" xfId="4" xr:uid="{ECB802B5-5D2E-4CD9-A20E-5897F6EE7E05}"/>
    <cellStyle name="style1430205273673" xfId="1" xr:uid="{A62D49D3-AEE5-4150-B4DD-ABE08CE6532B}"/>
    <cellStyle name="style1490023709802" xfId="8" xr:uid="{567649E3-D21A-48F9-8E57-5D7ADA607DB0}"/>
    <cellStyle name="style1490023709849" xfId="6" xr:uid="{A33561C4-F4C1-44ED-AD64-70CCF78579A0}"/>
    <cellStyle name="style1490023709943" xfId="9" xr:uid="{DB7D56B1-C232-4B64-AD40-CA2BEBD092C6}"/>
    <cellStyle name="style1490023709990" xfId="7" xr:uid="{40222712-8CA6-4E17-8D05-EDFD5091B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1588</xdr:colOff>
      <xdr:row>47</xdr:row>
      <xdr:rowOff>7937</xdr:rowOff>
    </xdr:from>
    <xdr:to>
      <xdr:col>12</xdr:col>
      <xdr:colOff>0</xdr:colOff>
      <xdr:row>57</xdr:row>
      <xdr:rowOff>166688</xdr:rowOff>
    </xdr:to>
    <xdr:sp macro="" textlink="">
      <xdr:nvSpPr>
        <xdr:cNvPr id="2" name="Textfeld 1">
          <a:extLst>
            <a:ext uri="{FF2B5EF4-FFF2-40B4-BE49-F238E27FC236}">
              <a16:creationId xmlns:a16="http://schemas.microsoft.com/office/drawing/2014/main" id="{1783084D-718C-4090-BA8F-420C5111A274}"/>
            </a:ext>
          </a:extLst>
        </xdr:cNvPr>
        <xdr:cNvSpPr txBox="1"/>
      </xdr:nvSpPr>
      <xdr:spPr>
        <a:xfrm>
          <a:off x="696913" y="12685712"/>
          <a:ext cx="13581062" cy="20637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a:t>
          </a:r>
          <a:r>
            <a:rPr lang="de-DE" sz="1100" b="1" baseline="0">
              <a:solidFill>
                <a:schemeClr val="dk1"/>
              </a:solidFill>
              <a:effectLst/>
              <a:latin typeface="+mn-lt"/>
              <a:ea typeface="+mn-ea"/>
              <a:cs typeface="+mn-cs"/>
            </a:rPr>
            <a:t> </a:t>
          </a:r>
          <a:r>
            <a:rPr lang="de-DE" sz="1100" b="0" baseline="0">
              <a:solidFill>
                <a:schemeClr val="dk1"/>
              </a:solidFill>
              <a:effectLst/>
              <a:latin typeface="+mn-lt"/>
              <a:ea typeface="+mn-ea"/>
              <a:cs typeface="+mn-cs"/>
            </a:rPr>
            <a:t>Ohne Elterninitiativen</a:t>
          </a:r>
          <a:endParaRPr lang="de-DE" sz="1100" b="0">
            <a:solidFill>
              <a:schemeClr val="dk1"/>
            </a:solidFill>
            <a:effectLst/>
            <a:latin typeface="+mn-lt"/>
            <a:ea typeface="+mn-ea"/>
            <a:cs typeface="+mn-cs"/>
          </a:endParaRP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1588</xdr:colOff>
      <xdr:row>47</xdr:row>
      <xdr:rowOff>7937</xdr:rowOff>
    </xdr:from>
    <xdr:to>
      <xdr:col>12</xdr:col>
      <xdr:colOff>0</xdr:colOff>
      <xdr:row>57</xdr:row>
      <xdr:rowOff>166688</xdr:rowOff>
    </xdr:to>
    <xdr:sp macro="" textlink="">
      <xdr:nvSpPr>
        <xdr:cNvPr id="2" name="Textfeld 1">
          <a:extLst>
            <a:ext uri="{FF2B5EF4-FFF2-40B4-BE49-F238E27FC236}">
              <a16:creationId xmlns:a16="http://schemas.microsoft.com/office/drawing/2014/main" id="{5CD218BE-3DD3-435A-9106-EB6058659701}"/>
            </a:ext>
          </a:extLst>
        </xdr:cNvPr>
        <xdr:cNvSpPr txBox="1"/>
      </xdr:nvSpPr>
      <xdr:spPr>
        <a:xfrm>
          <a:off x="696913" y="12685712"/>
          <a:ext cx="13581062" cy="20637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a:t>
          </a:r>
          <a:r>
            <a:rPr lang="de-DE" sz="1100" b="1" baseline="0">
              <a:solidFill>
                <a:schemeClr val="dk1"/>
              </a:solidFill>
              <a:effectLst/>
              <a:latin typeface="+mn-lt"/>
              <a:ea typeface="+mn-ea"/>
              <a:cs typeface="+mn-cs"/>
            </a:rPr>
            <a:t> </a:t>
          </a:r>
          <a:r>
            <a:rPr lang="de-DE" sz="1100" b="0" baseline="0">
              <a:solidFill>
                <a:schemeClr val="dk1"/>
              </a:solidFill>
              <a:effectLst/>
              <a:latin typeface="+mn-lt"/>
              <a:ea typeface="+mn-ea"/>
              <a:cs typeface="+mn-cs"/>
            </a:rPr>
            <a:t>Ohne Elterninitiativen</a:t>
          </a:r>
          <a:endParaRPr lang="de-DE" sz="1100" b="0">
            <a:solidFill>
              <a:schemeClr val="dk1"/>
            </a:solidFill>
            <a:effectLst/>
            <a:latin typeface="+mn-lt"/>
            <a:ea typeface="+mn-ea"/>
            <a:cs typeface="+mn-cs"/>
          </a:endParaRP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1588</xdr:colOff>
      <xdr:row>47</xdr:row>
      <xdr:rowOff>7937</xdr:rowOff>
    </xdr:from>
    <xdr:to>
      <xdr:col>12</xdr:col>
      <xdr:colOff>0</xdr:colOff>
      <xdr:row>57</xdr:row>
      <xdr:rowOff>166688</xdr:rowOff>
    </xdr:to>
    <xdr:sp macro="" textlink="">
      <xdr:nvSpPr>
        <xdr:cNvPr id="2" name="Textfeld 1">
          <a:extLst>
            <a:ext uri="{FF2B5EF4-FFF2-40B4-BE49-F238E27FC236}">
              <a16:creationId xmlns:a16="http://schemas.microsoft.com/office/drawing/2014/main" id="{D528C596-996F-4F9E-ABEB-4E10A010DDFB}"/>
            </a:ext>
          </a:extLst>
        </xdr:cNvPr>
        <xdr:cNvSpPr txBox="1"/>
      </xdr:nvSpPr>
      <xdr:spPr>
        <a:xfrm>
          <a:off x="706438" y="12685712"/>
          <a:ext cx="13590587" cy="20637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a:t>
          </a:r>
          <a:r>
            <a:rPr lang="de-DE" sz="1100" b="1" baseline="0">
              <a:solidFill>
                <a:schemeClr val="dk1"/>
              </a:solidFill>
              <a:effectLst/>
              <a:latin typeface="+mn-lt"/>
              <a:ea typeface="+mn-ea"/>
              <a:cs typeface="+mn-cs"/>
            </a:rPr>
            <a:t> </a:t>
          </a:r>
          <a:r>
            <a:rPr lang="de-DE" sz="1100" b="0" baseline="0">
              <a:solidFill>
                <a:schemeClr val="dk1"/>
              </a:solidFill>
              <a:effectLst/>
              <a:latin typeface="+mn-lt"/>
              <a:ea typeface="+mn-ea"/>
              <a:cs typeface="+mn-cs"/>
            </a:rPr>
            <a:t>Ohne Elterninitiativen</a:t>
          </a:r>
          <a:endParaRPr lang="de-DE" sz="1100" b="0">
            <a:solidFill>
              <a:schemeClr val="dk1"/>
            </a:solidFill>
            <a:effectLst/>
            <a:latin typeface="+mn-lt"/>
            <a:ea typeface="+mn-ea"/>
            <a:cs typeface="+mn-cs"/>
          </a:endParaRP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twoCellAnchor>
    <xdr:from>
      <xdr:col>1</xdr:col>
      <xdr:colOff>1588</xdr:colOff>
      <xdr:row>47</xdr:row>
      <xdr:rowOff>7937</xdr:rowOff>
    </xdr:from>
    <xdr:to>
      <xdr:col>12</xdr:col>
      <xdr:colOff>0</xdr:colOff>
      <xdr:row>57</xdr:row>
      <xdr:rowOff>166688</xdr:rowOff>
    </xdr:to>
    <xdr:sp macro="" textlink="">
      <xdr:nvSpPr>
        <xdr:cNvPr id="3" name="Textfeld 2">
          <a:extLst>
            <a:ext uri="{FF2B5EF4-FFF2-40B4-BE49-F238E27FC236}">
              <a16:creationId xmlns:a16="http://schemas.microsoft.com/office/drawing/2014/main" id="{2E9547F1-852A-432D-BEF2-87CBB2B7154A}"/>
            </a:ext>
          </a:extLst>
        </xdr:cNvPr>
        <xdr:cNvSpPr txBox="1"/>
      </xdr:nvSpPr>
      <xdr:spPr>
        <a:xfrm>
          <a:off x="738188" y="12568237"/>
          <a:ext cx="14254162" cy="20002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a:t>
          </a:r>
          <a:r>
            <a:rPr lang="de-DE" sz="1100" b="1" baseline="0">
              <a:solidFill>
                <a:schemeClr val="dk1"/>
              </a:solidFill>
              <a:effectLst/>
              <a:latin typeface="+mn-lt"/>
              <a:ea typeface="+mn-ea"/>
              <a:cs typeface="+mn-cs"/>
            </a:rPr>
            <a:t> </a:t>
          </a:r>
          <a:r>
            <a:rPr lang="de-DE" sz="1100" b="0" baseline="0">
              <a:solidFill>
                <a:schemeClr val="dk1"/>
              </a:solidFill>
              <a:effectLst/>
              <a:latin typeface="+mn-lt"/>
              <a:ea typeface="+mn-ea"/>
              <a:cs typeface="+mn-cs"/>
            </a:rPr>
            <a:t>Ohne Elterninitiativen</a:t>
          </a:r>
          <a:endParaRPr lang="de-DE" sz="1100" b="0">
            <a:solidFill>
              <a:schemeClr val="dk1"/>
            </a:solidFill>
            <a:effectLst/>
            <a:latin typeface="+mn-lt"/>
            <a:ea typeface="+mn-ea"/>
            <a:cs typeface="+mn-cs"/>
          </a:endParaRP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1588</xdr:colOff>
      <xdr:row>47</xdr:row>
      <xdr:rowOff>7937</xdr:rowOff>
    </xdr:from>
    <xdr:to>
      <xdr:col>12</xdr:col>
      <xdr:colOff>0</xdr:colOff>
      <xdr:row>57</xdr:row>
      <xdr:rowOff>166688</xdr:rowOff>
    </xdr:to>
    <xdr:sp macro="" textlink="">
      <xdr:nvSpPr>
        <xdr:cNvPr id="2" name="Textfeld 1">
          <a:extLst>
            <a:ext uri="{FF2B5EF4-FFF2-40B4-BE49-F238E27FC236}">
              <a16:creationId xmlns:a16="http://schemas.microsoft.com/office/drawing/2014/main" id="{357EF6F2-9C44-4C10-94D4-EEC17C2E6E3E}"/>
            </a:ext>
          </a:extLst>
        </xdr:cNvPr>
        <xdr:cNvSpPr txBox="1"/>
      </xdr:nvSpPr>
      <xdr:spPr>
        <a:xfrm>
          <a:off x="757238" y="12568237"/>
          <a:ext cx="14273212" cy="20002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a:t>
          </a:r>
          <a:r>
            <a:rPr lang="de-DE" sz="1100" b="1" baseline="0">
              <a:solidFill>
                <a:schemeClr val="dk1"/>
              </a:solidFill>
              <a:effectLst/>
              <a:latin typeface="+mn-lt"/>
              <a:ea typeface="+mn-ea"/>
              <a:cs typeface="+mn-cs"/>
            </a:rPr>
            <a:t> </a:t>
          </a:r>
          <a:r>
            <a:rPr lang="de-DE" sz="1100" b="0" baseline="0">
              <a:solidFill>
                <a:schemeClr val="dk1"/>
              </a:solidFill>
              <a:effectLst/>
              <a:latin typeface="+mn-lt"/>
              <a:ea typeface="+mn-ea"/>
              <a:cs typeface="+mn-cs"/>
            </a:rPr>
            <a:t>Ohne Elterninitiativen</a:t>
          </a:r>
          <a:endParaRPr lang="de-DE" sz="1100" b="0">
            <a:solidFill>
              <a:schemeClr val="dk1"/>
            </a:solidFill>
            <a:effectLst/>
            <a:latin typeface="+mn-lt"/>
            <a:ea typeface="+mn-ea"/>
            <a:cs typeface="+mn-cs"/>
          </a:endParaRP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C91BB-09EE-4725-BCC6-7981A9A94F17}">
  <sheetPr published="0">
    <tabColor rgb="FF00B0F0"/>
  </sheetPr>
  <dimension ref="A1:J13"/>
  <sheetViews>
    <sheetView tabSelected="1" workbookViewId="0">
      <selection activeCell="F24" sqref="F24"/>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61"/>
      <c r="B1" s="61"/>
      <c r="C1" s="61"/>
      <c r="D1" s="61"/>
      <c r="E1" s="61"/>
      <c r="F1" s="61"/>
      <c r="G1" s="61"/>
      <c r="H1" s="61"/>
      <c r="I1" s="61"/>
      <c r="J1" s="61"/>
    </row>
    <row r="2" spans="1:10">
      <c r="A2" s="61"/>
      <c r="B2" s="68" t="s">
        <v>43</v>
      </c>
      <c r="C2" s="69"/>
      <c r="D2" s="69"/>
      <c r="E2" s="69"/>
      <c r="F2" s="69"/>
      <c r="G2" s="69"/>
      <c r="H2" s="69"/>
      <c r="I2" s="69"/>
      <c r="J2" s="61"/>
    </row>
    <row r="3" spans="1:10" ht="24" customHeight="1">
      <c r="A3" s="61"/>
      <c r="B3" s="69"/>
      <c r="C3" s="69"/>
      <c r="D3" s="69"/>
      <c r="E3" s="69"/>
      <c r="F3" s="69"/>
      <c r="G3" s="69"/>
      <c r="H3" s="69"/>
      <c r="I3" s="69"/>
      <c r="J3" s="61"/>
    </row>
    <row r="4" spans="1:10">
      <c r="A4" s="61"/>
      <c r="B4" s="70" t="s">
        <v>46</v>
      </c>
      <c r="C4" s="71"/>
      <c r="D4" s="71"/>
      <c r="E4" s="71"/>
      <c r="F4" s="71"/>
      <c r="G4" s="71"/>
      <c r="H4" s="71"/>
      <c r="I4" s="71"/>
      <c r="J4" s="61"/>
    </row>
    <row r="5" spans="1:10" ht="39.9" customHeight="1">
      <c r="A5" s="61"/>
      <c r="B5" s="71"/>
      <c r="C5" s="71"/>
      <c r="D5" s="71"/>
      <c r="E5" s="71"/>
      <c r="F5" s="71"/>
      <c r="G5" s="71"/>
      <c r="H5" s="71"/>
      <c r="I5" s="71"/>
      <c r="J5" s="61"/>
    </row>
    <row r="6" spans="1:10">
      <c r="A6" s="61"/>
      <c r="B6" s="72" t="s">
        <v>44</v>
      </c>
      <c r="C6" s="72"/>
      <c r="D6" s="72" t="s">
        <v>45</v>
      </c>
      <c r="E6" s="72"/>
      <c r="F6" s="72"/>
      <c r="G6" s="72"/>
      <c r="H6" s="72"/>
      <c r="I6" s="72"/>
      <c r="J6" s="61"/>
    </row>
    <row r="7" spans="1:10">
      <c r="A7" s="61"/>
      <c r="B7" s="72"/>
      <c r="C7" s="72"/>
      <c r="D7" s="72"/>
      <c r="E7" s="72"/>
      <c r="F7" s="72"/>
      <c r="G7" s="72"/>
      <c r="H7" s="72"/>
      <c r="I7" s="72"/>
      <c r="J7" s="61"/>
    </row>
    <row r="8" spans="1:10" ht="33" customHeight="1">
      <c r="A8" s="61"/>
      <c r="B8" s="78">
        <v>2023</v>
      </c>
      <c r="C8" s="79"/>
      <c r="D8" s="80" t="s">
        <v>52</v>
      </c>
      <c r="E8" s="81"/>
      <c r="F8" s="81"/>
      <c r="G8" s="81"/>
      <c r="H8" s="81"/>
      <c r="I8" s="82"/>
      <c r="J8" s="61"/>
    </row>
    <row r="9" spans="1:10" ht="33.75" customHeight="1">
      <c r="A9" s="61"/>
      <c r="B9" s="73">
        <v>2022</v>
      </c>
      <c r="C9" s="74"/>
      <c r="D9" s="75" t="s">
        <v>50</v>
      </c>
      <c r="E9" s="76"/>
      <c r="F9" s="76"/>
      <c r="G9" s="76"/>
      <c r="H9" s="76"/>
      <c r="I9" s="77"/>
      <c r="J9" s="61"/>
    </row>
    <row r="10" spans="1:10" ht="33" customHeight="1">
      <c r="A10" s="61"/>
      <c r="B10" s="78">
        <v>2021</v>
      </c>
      <c r="C10" s="79"/>
      <c r="D10" s="80" t="s">
        <v>47</v>
      </c>
      <c r="E10" s="81"/>
      <c r="F10" s="81"/>
      <c r="G10" s="81"/>
      <c r="H10" s="81"/>
      <c r="I10" s="82"/>
      <c r="J10" s="61"/>
    </row>
    <row r="11" spans="1:10" ht="32.25" customHeight="1">
      <c r="A11" s="61"/>
      <c r="B11" s="73">
        <v>2020</v>
      </c>
      <c r="C11" s="74"/>
      <c r="D11" s="75" t="s">
        <v>39</v>
      </c>
      <c r="E11" s="76"/>
      <c r="F11" s="76"/>
      <c r="G11" s="76"/>
      <c r="H11" s="76"/>
      <c r="I11" s="77"/>
      <c r="J11" s="61"/>
    </row>
    <row r="12" spans="1:10" ht="32.25" customHeight="1">
      <c r="A12" s="61"/>
      <c r="B12" s="62">
        <v>2019</v>
      </c>
      <c r="C12" s="63"/>
      <c r="D12" s="64" t="s">
        <v>0</v>
      </c>
      <c r="E12" s="65"/>
      <c r="F12" s="65"/>
      <c r="G12" s="65"/>
      <c r="H12" s="65"/>
      <c r="I12" s="66"/>
      <c r="J12" s="61"/>
    </row>
    <row r="13" spans="1:10" ht="15.6">
      <c r="A13" s="61"/>
      <c r="B13" s="61"/>
      <c r="C13" s="61"/>
      <c r="D13" s="67"/>
      <c r="E13" s="67"/>
      <c r="F13" s="67"/>
      <c r="G13" s="67"/>
      <c r="H13" s="67"/>
      <c r="I13" s="67"/>
      <c r="J13" s="61"/>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C82D9552-3CF9-4801-9B9A-6ACE90B33C10}"/>
    <hyperlink ref="D12:I12" location="'2019'!A1" display="Tab67h_i23h_lm20: Leitungskräfte in Horten nach weiterem Arbeitsbereich in den Bundesländern am 01.03.2019 (Anzahl; Anteil in %)" xr:uid="{245286E0-F300-41D1-ABF7-EBD5009598CE}"/>
    <hyperlink ref="D10" location="'2021'!A1" display="Tab80a_i32_lm22: Schulkinder im Alter von unter 11 Jahren in Kindertageseinrichtungen nach Art des Trägers* in den Bundesländern am 01.03.2021** (Anzahl; Anteil in %)" xr:uid="{8552DA3D-8851-4D26-914A-A122DC7C8B9C}"/>
    <hyperlink ref="D9" location="'2022'!A1" display="Tab80a_i32_lm23: Schulkinder im Alter von unter 11 Jahren in Kindertageseinrichtungen nach Art des Trägers* in den Bundesländern am 01.03.2022 (Anzahl; Anteil in %)" xr:uid="{05A14217-5B30-4B53-9E6E-61CD8C3C0815}"/>
    <hyperlink ref="D8:I8" location="'2023'!A1" display="Tab80a_i32_lm24: Schulkinder im Alter von unter 11 Jahren in Kindertageseinrichtungen nach Art des Trägers* in den Bundesländern am 01.03.2023 (Anzahl; Anteil in %)" xr:uid="{29D5F481-697B-4E61-A659-AC2E58EFFC5B}"/>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D6BE-7F9B-4F42-8C52-ACC133DD4732}">
  <sheetPr published="0">
    <tabColor rgb="FF002060"/>
  </sheetPr>
  <dimension ref="B2:U59"/>
  <sheetViews>
    <sheetView zoomScale="55" zoomScaleNormal="55" workbookViewId="0">
      <selection activeCell="B2" sqref="B2:L2"/>
    </sheetView>
  </sheetViews>
  <sheetFormatPr baseColWidth="10" defaultColWidth="10.44140625" defaultRowHeight="14.4"/>
  <cols>
    <col min="2" max="2" width="29.44140625" customWidth="1"/>
    <col min="3" max="21" width="17.44140625" customWidth="1"/>
  </cols>
  <sheetData>
    <row r="2" spans="2:21" ht="18.45" customHeight="1">
      <c r="B2" s="93" t="s">
        <v>52</v>
      </c>
      <c r="C2" s="93"/>
      <c r="D2" s="93"/>
      <c r="E2" s="93"/>
      <c r="F2" s="93"/>
      <c r="G2" s="93"/>
      <c r="H2" s="93"/>
      <c r="I2" s="93"/>
      <c r="J2" s="93"/>
      <c r="K2" s="93"/>
      <c r="L2" s="93"/>
      <c r="M2" s="1"/>
      <c r="N2" s="1"/>
      <c r="O2" s="1"/>
      <c r="P2" s="1"/>
      <c r="Q2" s="1"/>
    </row>
    <row r="3" spans="2:21" ht="15.45" customHeight="1">
      <c r="B3" s="94" t="s">
        <v>1</v>
      </c>
      <c r="C3" s="97" t="s">
        <v>2</v>
      </c>
      <c r="D3" s="99" t="s">
        <v>3</v>
      </c>
      <c r="E3" s="101" t="s">
        <v>4</v>
      </c>
      <c r="F3" s="102"/>
      <c r="G3" s="102"/>
      <c r="H3" s="102"/>
      <c r="I3" s="102"/>
      <c r="J3" s="102"/>
      <c r="K3" s="103"/>
      <c r="L3" s="104" t="s">
        <v>5</v>
      </c>
      <c r="O3" s="33"/>
      <c r="P3" s="33"/>
      <c r="Q3" s="33"/>
      <c r="R3" s="33"/>
      <c r="S3" s="33"/>
      <c r="T3" s="33"/>
      <c r="U3" s="33"/>
    </row>
    <row r="4" spans="2:21" ht="15.45" customHeight="1">
      <c r="B4" s="95"/>
      <c r="C4" s="98"/>
      <c r="D4" s="100"/>
      <c r="E4" s="106" t="s">
        <v>6</v>
      </c>
      <c r="F4" s="107"/>
      <c r="G4" s="107"/>
      <c r="H4" s="107"/>
      <c r="I4" s="107"/>
      <c r="J4" s="108"/>
      <c r="K4" s="109" t="s">
        <v>7</v>
      </c>
      <c r="L4" s="105"/>
      <c r="O4" s="33"/>
      <c r="P4" s="33"/>
      <c r="Q4" s="33"/>
      <c r="R4" s="33"/>
      <c r="S4" s="33"/>
      <c r="T4" s="33"/>
      <c r="U4" s="33"/>
    </row>
    <row r="5" spans="2:21" ht="87" customHeight="1">
      <c r="B5" s="95"/>
      <c r="C5" s="98"/>
      <c r="D5" s="100"/>
      <c r="E5" s="2" t="s">
        <v>8</v>
      </c>
      <c r="F5" s="3" t="s">
        <v>9</v>
      </c>
      <c r="G5" s="3" t="s">
        <v>10</v>
      </c>
      <c r="H5" s="3" t="s">
        <v>11</v>
      </c>
      <c r="I5" s="3" t="s">
        <v>12</v>
      </c>
      <c r="J5" s="3" t="s">
        <v>13</v>
      </c>
      <c r="K5" s="109"/>
      <c r="L5" s="105"/>
      <c r="N5" t="s">
        <v>14</v>
      </c>
      <c r="O5" s="33"/>
      <c r="P5" s="33"/>
      <c r="Q5" s="33"/>
      <c r="R5" s="33"/>
      <c r="S5" s="33"/>
      <c r="T5" s="33"/>
      <c r="U5" s="33"/>
    </row>
    <row r="6" spans="2:21" ht="20.25" customHeight="1">
      <c r="B6" s="96"/>
      <c r="C6" s="110" t="s">
        <v>15</v>
      </c>
      <c r="D6" s="111"/>
      <c r="E6" s="111"/>
      <c r="F6" s="111"/>
      <c r="G6" s="111"/>
      <c r="H6" s="111"/>
      <c r="I6" s="111"/>
      <c r="J6" s="111"/>
      <c r="K6" s="111"/>
      <c r="L6" s="112"/>
      <c r="O6" s="33"/>
      <c r="P6" s="33"/>
      <c r="Q6" s="33"/>
      <c r="R6" s="33"/>
      <c r="S6" s="33"/>
      <c r="T6" s="33"/>
      <c r="U6" s="33"/>
    </row>
    <row r="7" spans="2:21" ht="20.25" customHeight="1">
      <c r="B7" s="34" t="s">
        <v>16</v>
      </c>
      <c r="C7" s="35">
        <v>22496</v>
      </c>
      <c r="D7" s="36">
        <v>13039</v>
      </c>
      <c r="E7" s="37">
        <v>818</v>
      </c>
      <c r="F7" s="37">
        <v>837</v>
      </c>
      <c r="G7" s="37">
        <v>186</v>
      </c>
      <c r="H7" s="37">
        <v>1332</v>
      </c>
      <c r="I7" s="37">
        <v>1834</v>
      </c>
      <c r="J7" s="37">
        <v>3185</v>
      </c>
      <c r="K7" s="37">
        <v>165</v>
      </c>
      <c r="L7" s="37">
        <v>1100</v>
      </c>
      <c r="O7" s="33"/>
      <c r="P7" s="33"/>
      <c r="Q7" s="33"/>
      <c r="R7" s="33"/>
      <c r="S7" s="33"/>
      <c r="T7" s="33"/>
      <c r="U7" s="33"/>
    </row>
    <row r="8" spans="2:21" ht="20.25" customHeight="1">
      <c r="B8" s="4" t="s">
        <v>17</v>
      </c>
      <c r="C8" s="5">
        <v>93931</v>
      </c>
      <c r="D8" s="6">
        <v>41797</v>
      </c>
      <c r="E8" s="7">
        <v>7859</v>
      </c>
      <c r="F8" s="7">
        <v>3471</v>
      </c>
      <c r="G8" s="7">
        <v>1995</v>
      </c>
      <c r="H8" s="7">
        <v>13357</v>
      </c>
      <c r="I8" s="7">
        <v>17437</v>
      </c>
      <c r="J8" s="7">
        <v>5352</v>
      </c>
      <c r="K8" s="7">
        <v>1207</v>
      </c>
      <c r="L8" s="7">
        <v>1456</v>
      </c>
      <c r="O8" s="33"/>
      <c r="P8" s="33"/>
      <c r="Q8" s="33"/>
      <c r="R8" s="33"/>
      <c r="S8" s="33"/>
      <c r="T8" s="33"/>
      <c r="U8" s="33"/>
    </row>
    <row r="9" spans="2:21" ht="20.25" customHeight="1">
      <c r="B9" s="38" t="s">
        <v>18</v>
      </c>
      <c r="C9" s="35" t="s">
        <v>19</v>
      </c>
      <c r="D9" s="36" t="s">
        <v>19</v>
      </c>
      <c r="E9" s="37" t="s">
        <v>19</v>
      </c>
      <c r="F9" s="37" t="s">
        <v>19</v>
      </c>
      <c r="G9" s="37" t="s">
        <v>19</v>
      </c>
      <c r="H9" s="37" t="s">
        <v>19</v>
      </c>
      <c r="I9" s="37" t="s">
        <v>19</v>
      </c>
      <c r="J9" s="37" t="s">
        <v>19</v>
      </c>
      <c r="K9" s="37" t="s">
        <v>19</v>
      </c>
      <c r="L9" s="37" t="s">
        <v>19</v>
      </c>
    </row>
    <row r="10" spans="2:21" ht="20.25" customHeight="1">
      <c r="B10" s="4" t="s">
        <v>20</v>
      </c>
      <c r="C10" s="8">
        <v>81540</v>
      </c>
      <c r="D10" s="6">
        <v>54056</v>
      </c>
      <c r="E10" s="7">
        <v>3763</v>
      </c>
      <c r="F10" s="7">
        <v>5902</v>
      </c>
      <c r="G10" s="7">
        <v>1274</v>
      </c>
      <c r="H10" s="7">
        <v>4759</v>
      </c>
      <c r="I10" s="7">
        <v>567</v>
      </c>
      <c r="J10" s="7">
        <v>10399</v>
      </c>
      <c r="K10" s="7">
        <v>294</v>
      </c>
      <c r="L10" s="7">
        <v>526</v>
      </c>
    </row>
    <row r="11" spans="2:21" ht="20.25" customHeight="1">
      <c r="B11" s="38" t="s">
        <v>21</v>
      </c>
      <c r="C11" s="35">
        <v>2475</v>
      </c>
      <c r="D11" s="36">
        <v>1566</v>
      </c>
      <c r="E11" s="37">
        <v>108</v>
      </c>
      <c r="F11" s="37">
        <v>196</v>
      </c>
      <c r="G11" s="37">
        <v>1</v>
      </c>
      <c r="H11" s="37">
        <v>193</v>
      </c>
      <c r="I11" s="37">
        <v>20</v>
      </c>
      <c r="J11" s="37">
        <v>204</v>
      </c>
      <c r="K11" s="37">
        <v>16</v>
      </c>
      <c r="L11" s="37">
        <v>171</v>
      </c>
    </row>
    <row r="12" spans="2:21" ht="20.25" customHeight="1">
      <c r="B12" s="4" t="s">
        <v>22</v>
      </c>
      <c r="C12" s="8">
        <v>1439</v>
      </c>
      <c r="D12" s="6">
        <v>0</v>
      </c>
      <c r="E12" s="7">
        <v>0</v>
      </c>
      <c r="F12" s="7">
        <v>637</v>
      </c>
      <c r="G12" s="7">
        <v>5</v>
      </c>
      <c r="H12" s="7">
        <v>14</v>
      </c>
      <c r="I12" s="7">
        <v>11</v>
      </c>
      <c r="J12" s="7">
        <v>764</v>
      </c>
      <c r="K12" s="7">
        <v>4</v>
      </c>
      <c r="L12" s="7">
        <v>4</v>
      </c>
    </row>
    <row r="13" spans="2:21" ht="20.25" customHeight="1">
      <c r="B13" s="38" t="s">
        <v>23</v>
      </c>
      <c r="C13" s="39">
        <v>21394</v>
      </c>
      <c r="D13" s="36">
        <v>12764</v>
      </c>
      <c r="E13" s="37">
        <v>316</v>
      </c>
      <c r="F13" s="37">
        <v>1067</v>
      </c>
      <c r="G13" s="37">
        <v>4</v>
      </c>
      <c r="H13" s="37">
        <v>1851</v>
      </c>
      <c r="I13" s="37">
        <v>1110</v>
      </c>
      <c r="J13" s="37">
        <v>3449</v>
      </c>
      <c r="K13" s="37">
        <v>270</v>
      </c>
      <c r="L13" s="37">
        <v>563</v>
      </c>
    </row>
    <row r="14" spans="2:21" ht="20.25" customHeight="1">
      <c r="B14" s="4" t="s">
        <v>24</v>
      </c>
      <c r="C14" s="8">
        <v>45308</v>
      </c>
      <c r="D14" s="6">
        <v>9949</v>
      </c>
      <c r="E14" s="7">
        <v>2988</v>
      </c>
      <c r="F14" s="7">
        <v>12669</v>
      </c>
      <c r="G14" s="7">
        <v>4484</v>
      </c>
      <c r="H14" s="7">
        <v>4962</v>
      </c>
      <c r="I14" s="7">
        <v>465</v>
      </c>
      <c r="J14" s="7">
        <v>8597</v>
      </c>
      <c r="K14" s="7">
        <v>490</v>
      </c>
      <c r="L14" s="7">
        <v>704</v>
      </c>
    </row>
    <row r="15" spans="2:21" ht="20.25" customHeight="1">
      <c r="B15" s="38" t="s">
        <v>25</v>
      </c>
      <c r="C15" s="35">
        <v>30873</v>
      </c>
      <c r="D15" s="36">
        <v>10576</v>
      </c>
      <c r="E15" s="37">
        <v>2289</v>
      </c>
      <c r="F15" s="37">
        <v>2674</v>
      </c>
      <c r="G15" s="37">
        <v>2122</v>
      </c>
      <c r="H15" s="37">
        <v>4949</v>
      </c>
      <c r="I15" s="37">
        <v>1241</v>
      </c>
      <c r="J15" s="37">
        <v>4775</v>
      </c>
      <c r="K15" s="37">
        <v>454</v>
      </c>
      <c r="L15" s="37">
        <v>1793</v>
      </c>
    </row>
    <row r="16" spans="2:21" ht="20.25" customHeight="1">
      <c r="B16" s="4" t="s">
        <v>26</v>
      </c>
      <c r="C16" s="8">
        <v>2159</v>
      </c>
      <c r="D16" s="6">
        <v>428</v>
      </c>
      <c r="E16" s="7">
        <v>65</v>
      </c>
      <c r="F16" s="7">
        <v>278</v>
      </c>
      <c r="G16" s="7">
        <v>27</v>
      </c>
      <c r="H16" s="7">
        <v>131</v>
      </c>
      <c r="I16" s="7">
        <v>262</v>
      </c>
      <c r="J16" s="7">
        <v>465</v>
      </c>
      <c r="K16" s="7">
        <v>70</v>
      </c>
      <c r="L16" s="7">
        <v>433</v>
      </c>
    </row>
    <row r="17" spans="2:14" ht="20.25" customHeight="1">
      <c r="B17" s="38" t="s">
        <v>27</v>
      </c>
      <c r="C17" s="35">
        <v>7271</v>
      </c>
      <c r="D17" s="36">
        <v>4480</v>
      </c>
      <c r="E17" s="37">
        <v>122</v>
      </c>
      <c r="F17" s="37">
        <v>188</v>
      </c>
      <c r="G17" s="37">
        <v>10</v>
      </c>
      <c r="H17" s="37">
        <v>842</v>
      </c>
      <c r="I17" s="37">
        <v>978</v>
      </c>
      <c r="J17" s="37">
        <v>361</v>
      </c>
      <c r="K17" s="37">
        <v>60</v>
      </c>
      <c r="L17" s="37">
        <v>230</v>
      </c>
    </row>
    <row r="18" spans="2:14" ht="20.25" customHeight="1">
      <c r="B18" s="4" t="s">
        <v>28</v>
      </c>
      <c r="C18" s="5">
        <v>2407</v>
      </c>
      <c r="D18" s="6">
        <v>1524</v>
      </c>
      <c r="E18" s="7">
        <v>161</v>
      </c>
      <c r="F18" s="7">
        <v>220</v>
      </c>
      <c r="G18" s="7">
        <v>0</v>
      </c>
      <c r="H18" s="7">
        <v>109</v>
      </c>
      <c r="I18" s="7">
        <v>278</v>
      </c>
      <c r="J18" s="7">
        <v>115</v>
      </c>
      <c r="K18" s="7">
        <v>0</v>
      </c>
      <c r="L18" s="7">
        <v>0</v>
      </c>
    </row>
    <row r="19" spans="2:14" ht="20.25" customHeight="1">
      <c r="B19" s="38" t="s">
        <v>29</v>
      </c>
      <c r="C19" s="35">
        <v>137461</v>
      </c>
      <c r="D19" s="36">
        <v>82168</v>
      </c>
      <c r="E19" s="37">
        <v>7737</v>
      </c>
      <c r="F19" s="37">
        <v>15466</v>
      </c>
      <c r="G19" s="37">
        <v>4330</v>
      </c>
      <c r="H19" s="37">
        <v>4852</v>
      </c>
      <c r="I19" s="37">
        <v>559</v>
      </c>
      <c r="J19" s="37">
        <v>17735</v>
      </c>
      <c r="K19" s="37">
        <v>2844</v>
      </c>
      <c r="L19" s="37">
        <v>1770</v>
      </c>
    </row>
    <row r="20" spans="2:14" ht="20.25" customHeight="1">
      <c r="B20" s="4" t="s">
        <v>30</v>
      </c>
      <c r="C20" s="8">
        <v>58609</v>
      </c>
      <c r="D20" s="6">
        <v>32163</v>
      </c>
      <c r="E20" s="7">
        <v>2546</v>
      </c>
      <c r="F20" s="7">
        <v>5657</v>
      </c>
      <c r="G20" s="7">
        <v>1628</v>
      </c>
      <c r="H20" s="7">
        <v>5798</v>
      </c>
      <c r="I20" s="7">
        <v>677</v>
      </c>
      <c r="J20" s="7">
        <v>9821</v>
      </c>
      <c r="K20" s="7">
        <v>19</v>
      </c>
      <c r="L20" s="7">
        <v>300</v>
      </c>
    </row>
    <row r="21" spans="2:14" ht="20.25" customHeight="1">
      <c r="B21" s="38" t="s">
        <v>31</v>
      </c>
      <c r="C21" s="39">
        <v>8729</v>
      </c>
      <c r="D21" s="40">
        <v>2288</v>
      </c>
      <c r="E21" s="41">
        <v>339</v>
      </c>
      <c r="F21" s="41">
        <v>271</v>
      </c>
      <c r="G21" s="41">
        <v>558</v>
      </c>
      <c r="H21" s="42">
        <v>1144</v>
      </c>
      <c r="I21" s="43">
        <v>24</v>
      </c>
      <c r="J21" s="42">
        <v>3850</v>
      </c>
      <c r="K21" s="41">
        <v>38</v>
      </c>
      <c r="L21" s="44">
        <v>217</v>
      </c>
    </row>
    <row r="22" spans="2:14" ht="20.25" customHeight="1">
      <c r="B22" s="4" t="s">
        <v>32</v>
      </c>
      <c r="C22" s="9">
        <v>338</v>
      </c>
      <c r="D22" s="10">
        <v>84</v>
      </c>
      <c r="E22" s="11">
        <v>133</v>
      </c>
      <c r="F22" s="11">
        <v>22</v>
      </c>
      <c r="G22" s="11">
        <v>32</v>
      </c>
      <c r="H22" s="11">
        <v>0</v>
      </c>
      <c r="I22" s="11">
        <v>0</v>
      </c>
      <c r="J22" s="11">
        <v>59</v>
      </c>
      <c r="K22" s="11">
        <v>8</v>
      </c>
      <c r="L22" s="11">
        <v>0</v>
      </c>
    </row>
    <row r="23" spans="2:14" ht="20.25" customHeight="1">
      <c r="B23" s="12" t="s">
        <v>33</v>
      </c>
      <c r="C23" s="13">
        <v>323256</v>
      </c>
      <c r="D23" s="13">
        <v>178420</v>
      </c>
      <c r="E23" s="13">
        <v>17167</v>
      </c>
      <c r="F23" s="13">
        <v>39716</v>
      </c>
      <c r="G23" s="13">
        <v>11748</v>
      </c>
      <c r="H23" s="13">
        <v>20371</v>
      </c>
      <c r="I23" s="13">
        <v>2268</v>
      </c>
      <c r="J23" s="13">
        <v>46611</v>
      </c>
      <c r="K23" s="13">
        <v>3655</v>
      </c>
      <c r="L23" s="13">
        <v>3300</v>
      </c>
    </row>
    <row r="24" spans="2:14" ht="20.7" customHeight="1">
      <c r="B24" s="45" t="s">
        <v>34</v>
      </c>
      <c r="C24" s="46">
        <v>193174</v>
      </c>
      <c r="D24" s="46">
        <v>88462</v>
      </c>
      <c r="E24" s="46">
        <v>12077</v>
      </c>
      <c r="F24" s="46">
        <v>9839</v>
      </c>
      <c r="G24" s="46">
        <v>4908</v>
      </c>
      <c r="H24" s="46">
        <v>23922</v>
      </c>
      <c r="I24" s="46">
        <v>23195</v>
      </c>
      <c r="J24" s="46">
        <v>22520</v>
      </c>
      <c r="K24" s="46">
        <v>2284</v>
      </c>
      <c r="L24" s="46">
        <v>5967</v>
      </c>
    </row>
    <row r="25" spans="2:14" ht="20.25" customHeight="1">
      <c r="B25" s="14" t="s">
        <v>35</v>
      </c>
      <c r="C25" s="15">
        <v>516430</v>
      </c>
      <c r="D25" s="15">
        <v>266882</v>
      </c>
      <c r="E25" s="15">
        <v>29244</v>
      </c>
      <c r="F25" s="15">
        <v>49555</v>
      </c>
      <c r="G25" s="15">
        <v>16656</v>
      </c>
      <c r="H25" s="15">
        <v>44293</v>
      </c>
      <c r="I25" s="15">
        <v>25463</v>
      </c>
      <c r="J25" s="15">
        <v>69131</v>
      </c>
      <c r="K25" s="15">
        <v>5939</v>
      </c>
      <c r="L25" s="15">
        <v>9267</v>
      </c>
    </row>
    <row r="26" spans="2:14" ht="20.25" customHeight="1">
      <c r="B26" s="83"/>
      <c r="C26" s="84"/>
      <c r="D26" s="84"/>
      <c r="E26" s="84"/>
      <c r="F26" s="84"/>
      <c r="G26" s="84"/>
      <c r="H26" s="84"/>
      <c r="I26" s="84"/>
      <c r="J26" s="84"/>
      <c r="K26" s="84"/>
      <c r="L26" s="85"/>
    </row>
    <row r="27" spans="2:14" ht="23.25" customHeight="1">
      <c r="B27" s="16" t="s">
        <v>1</v>
      </c>
      <c r="C27" s="86" t="s">
        <v>36</v>
      </c>
      <c r="D27" s="87"/>
      <c r="E27" s="87"/>
      <c r="F27" s="87"/>
      <c r="G27" s="87"/>
      <c r="H27" s="87"/>
      <c r="I27" s="87"/>
      <c r="J27" s="87"/>
      <c r="K27" s="87"/>
      <c r="L27" s="88"/>
      <c r="M27" s="47"/>
    </row>
    <row r="28" spans="2:14" ht="20.25" customHeight="1">
      <c r="B28" s="34" t="s">
        <v>16</v>
      </c>
      <c r="C28" s="48">
        <v>100</v>
      </c>
      <c r="D28" s="49">
        <v>57.961415362731152</v>
      </c>
      <c r="E28" s="50">
        <v>3.6362019914651498</v>
      </c>
      <c r="F28" s="49">
        <v>3.720661450924609</v>
      </c>
      <c r="G28" s="50">
        <v>0.82681365576102417</v>
      </c>
      <c r="H28" s="49">
        <v>5.9210526315789469</v>
      </c>
      <c r="I28" s="50">
        <v>8.1525604551920345</v>
      </c>
      <c r="J28" s="49">
        <v>14.158072546230441</v>
      </c>
      <c r="K28" s="51">
        <v>0.73346372688477957</v>
      </c>
      <c r="L28" s="51">
        <v>4.8897581792318636</v>
      </c>
      <c r="M28" s="52"/>
      <c r="N28" s="52"/>
    </row>
    <row r="29" spans="2:14" ht="20.25" customHeight="1">
      <c r="B29" s="4" t="s">
        <v>17</v>
      </c>
      <c r="C29" s="17">
        <v>100</v>
      </c>
      <c r="D29" s="18">
        <v>44.497556717164727</v>
      </c>
      <c r="E29" s="53">
        <v>8.3667798703303493</v>
      </c>
      <c r="F29" s="18">
        <v>3.6952656737392342</v>
      </c>
      <c r="G29" s="53">
        <v>2.1238994581128701</v>
      </c>
      <c r="H29" s="18">
        <v>14.220012562412835</v>
      </c>
      <c r="I29" s="53">
        <v>18.563626491786525</v>
      </c>
      <c r="J29" s="18">
        <v>5.6977994485313692</v>
      </c>
      <c r="K29" s="19">
        <v>1.2849857874397164</v>
      </c>
      <c r="L29" s="18">
        <v>1.5500739904823753</v>
      </c>
      <c r="M29" s="52"/>
    </row>
    <row r="30" spans="2:14" ht="20.25" customHeight="1">
      <c r="B30" s="38" t="s">
        <v>18</v>
      </c>
      <c r="C30" s="54" t="s">
        <v>19</v>
      </c>
      <c r="D30" s="55" t="s">
        <v>19</v>
      </c>
      <c r="E30" s="56" t="s">
        <v>19</v>
      </c>
      <c r="F30" s="55" t="s">
        <v>19</v>
      </c>
      <c r="G30" s="56" t="s">
        <v>19</v>
      </c>
      <c r="H30" s="55" t="s">
        <v>19</v>
      </c>
      <c r="I30" s="56" t="s">
        <v>19</v>
      </c>
      <c r="J30" s="55" t="s">
        <v>19</v>
      </c>
      <c r="K30" s="57" t="s">
        <v>19</v>
      </c>
      <c r="L30" s="55" t="s">
        <v>19</v>
      </c>
      <c r="M30" s="52"/>
    </row>
    <row r="31" spans="2:14" ht="20.25" customHeight="1">
      <c r="B31" s="4" t="s">
        <v>20</v>
      </c>
      <c r="C31" s="17">
        <v>100</v>
      </c>
      <c r="D31" s="18">
        <v>66.293843512386559</v>
      </c>
      <c r="E31" s="53">
        <v>4.6149129261712041</v>
      </c>
      <c r="F31" s="18">
        <v>7.2381653176355156</v>
      </c>
      <c r="G31" s="53">
        <v>1.5624233505028207</v>
      </c>
      <c r="H31" s="18">
        <v>5.8363993132205056</v>
      </c>
      <c r="I31" s="53">
        <v>0.69536423841059603</v>
      </c>
      <c r="J31" s="18">
        <v>12.753249938680403</v>
      </c>
      <c r="K31" s="19">
        <v>0.36055923473142015</v>
      </c>
      <c r="L31" s="18">
        <v>0.6450821682609762</v>
      </c>
      <c r="M31" s="52"/>
    </row>
    <row r="32" spans="2:14" ht="20.25" customHeight="1">
      <c r="B32" s="38" t="s">
        <v>21</v>
      </c>
      <c r="C32" s="58">
        <v>100</v>
      </c>
      <c r="D32" s="55">
        <v>63.272727272727266</v>
      </c>
      <c r="E32" s="56">
        <v>4.3636363636363642</v>
      </c>
      <c r="F32" s="55">
        <v>7.9191919191919187</v>
      </c>
      <c r="G32" s="56">
        <v>4.0404040404040401E-2</v>
      </c>
      <c r="H32" s="55">
        <v>7.7979797979797985</v>
      </c>
      <c r="I32" s="56">
        <v>0.80808080808080807</v>
      </c>
      <c r="J32" s="55">
        <v>8.2424242424242422</v>
      </c>
      <c r="K32" s="57">
        <v>0.64646464646464641</v>
      </c>
      <c r="L32" s="55">
        <v>6.9090909090909092</v>
      </c>
      <c r="M32" s="52"/>
    </row>
    <row r="33" spans="2:21" ht="20.25" customHeight="1">
      <c r="B33" s="4" t="s">
        <v>22</v>
      </c>
      <c r="C33" s="17">
        <v>100</v>
      </c>
      <c r="D33" s="18">
        <v>0</v>
      </c>
      <c r="E33" s="53">
        <v>0</v>
      </c>
      <c r="F33" s="18">
        <v>44.266851980542043</v>
      </c>
      <c r="G33" s="53">
        <v>0.34746351633078526</v>
      </c>
      <c r="H33" s="18">
        <v>0.97289784572619875</v>
      </c>
      <c r="I33" s="53">
        <v>0.76441973592772761</v>
      </c>
      <c r="J33" s="18">
        <v>53.092425295343993</v>
      </c>
      <c r="K33" s="19">
        <v>0.27797081306462823</v>
      </c>
      <c r="L33" s="18">
        <v>0.27797081306462823</v>
      </c>
      <c r="M33" s="52"/>
    </row>
    <row r="34" spans="2:21" ht="20.25" customHeight="1">
      <c r="B34" s="38" t="s">
        <v>23</v>
      </c>
      <c r="C34" s="58">
        <v>100</v>
      </c>
      <c r="D34" s="55">
        <v>59.661587360942328</v>
      </c>
      <c r="E34" s="56">
        <v>1.4770496400860054</v>
      </c>
      <c r="F34" s="55">
        <v>4.9873796391511638</v>
      </c>
      <c r="G34" s="56">
        <v>1.8696830887164624E-2</v>
      </c>
      <c r="H34" s="55">
        <v>8.6519584930354299</v>
      </c>
      <c r="I34" s="56">
        <v>5.1883705711881838</v>
      </c>
      <c r="J34" s="55">
        <v>16.121342432457698</v>
      </c>
      <c r="K34" s="57">
        <v>1.2620360848836121</v>
      </c>
      <c r="L34" s="57">
        <v>2.6315789473684208</v>
      </c>
      <c r="M34" s="52"/>
    </row>
    <row r="35" spans="2:21" ht="20.25" customHeight="1">
      <c r="B35" s="4" t="s">
        <v>24</v>
      </c>
      <c r="C35" s="17">
        <v>100</v>
      </c>
      <c r="D35" s="18">
        <v>21.958594508696034</v>
      </c>
      <c r="E35" s="53">
        <v>6.594861834554604</v>
      </c>
      <c r="F35" s="18">
        <v>27.96194932462258</v>
      </c>
      <c r="G35" s="53">
        <v>9.8967069833142052</v>
      </c>
      <c r="H35" s="18">
        <v>10.951708307583649</v>
      </c>
      <c r="I35" s="53">
        <v>1.0263088196345016</v>
      </c>
      <c r="J35" s="18">
        <v>18.974574026661958</v>
      </c>
      <c r="K35" s="19">
        <v>1.0814867131632382</v>
      </c>
      <c r="L35" s="18">
        <v>1.5538094817692238</v>
      </c>
      <c r="M35" s="52"/>
    </row>
    <row r="36" spans="2:21" ht="20.25" customHeight="1">
      <c r="B36" s="38" t="s">
        <v>25</v>
      </c>
      <c r="C36" s="58">
        <v>100</v>
      </c>
      <c r="D36" s="55">
        <v>34.25647005474039</v>
      </c>
      <c r="E36" s="56">
        <v>7.4142454571956078</v>
      </c>
      <c r="F36" s="55">
        <v>8.661289800148996</v>
      </c>
      <c r="G36" s="56">
        <v>6.8733197292132289</v>
      </c>
      <c r="H36" s="55">
        <v>16.030188190328118</v>
      </c>
      <c r="I36" s="56">
        <v>4.0196935833900174</v>
      </c>
      <c r="J36" s="55">
        <v>15.466588928837496</v>
      </c>
      <c r="K36" s="57">
        <v>1.4705406018203608</v>
      </c>
      <c r="L36" s="57">
        <v>5.8076636543257862</v>
      </c>
      <c r="M36" s="52"/>
    </row>
    <row r="37" spans="2:21" ht="20.25" customHeight="1">
      <c r="B37" s="4" t="s">
        <v>26</v>
      </c>
      <c r="C37" s="17">
        <v>100</v>
      </c>
      <c r="D37" s="18">
        <v>19.823992589161648</v>
      </c>
      <c r="E37" s="53">
        <v>3.0106530801296896</v>
      </c>
      <c r="F37" s="18">
        <v>12.876331635016211</v>
      </c>
      <c r="G37" s="53">
        <v>1.2505789717461788</v>
      </c>
      <c r="H37" s="18">
        <v>6.0676238999536825</v>
      </c>
      <c r="I37" s="53">
        <v>12.135247799907365</v>
      </c>
      <c r="J37" s="18">
        <v>21.537748957850859</v>
      </c>
      <c r="K37" s="19">
        <v>3.2422417786012043</v>
      </c>
      <c r="L37" s="18">
        <v>20.055581287633164</v>
      </c>
      <c r="M37" s="52"/>
    </row>
    <row r="38" spans="2:21" ht="20.25" customHeight="1">
      <c r="B38" s="38" t="s">
        <v>27</v>
      </c>
      <c r="C38" s="58">
        <v>100</v>
      </c>
      <c r="D38" s="55">
        <v>61.614633475450418</v>
      </c>
      <c r="E38" s="56">
        <v>1.6778985008939622</v>
      </c>
      <c r="F38" s="55">
        <v>2.5856140833447943</v>
      </c>
      <c r="G38" s="56">
        <v>0.13753266400770184</v>
      </c>
      <c r="H38" s="55">
        <v>11.580250309448493</v>
      </c>
      <c r="I38" s="56">
        <v>13.45069453995324</v>
      </c>
      <c r="J38" s="55">
        <v>4.9649291706780359</v>
      </c>
      <c r="K38" s="57">
        <v>0.82519598404621097</v>
      </c>
      <c r="L38" s="55">
        <v>3.163251272177142</v>
      </c>
      <c r="M38" s="52"/>
    </row>
    <row r="39" spans="2:21" ht="20.25" customHeight="1">
      <c r="B39" s="4" t="s">
        <v>28</v>
      </c>
      <c r="C39" s="17">
        <v>100</v>
      </c>
      <c r="D39" s="18">
        <v>63.315330286663894</v>
      </c>
      <c r="E39" s="53">
        <v>6.6888242625675112</v>
      </c>
      <c r="F39" s="18">
        <v>9.1400083090984623</v>
      </c>
      <c r="G39" s="53">
        <v>0</v>
      </c>
      <c r="H39" s="18">
        <v>4.5284586622351481</v>
      </c>
      <c r="I39" s="53">
        <v>11.54964686331533</v>
      </c>
      <c r="J39" s="18">
        <v>4.7777316161196506</v>
      </c>
      <c r="K39" s="19">
        <v>0</v>
      </c>
      <c r="L39" s="18">
        <v>0</v>
      </c>
      <c r="M39" s="52"/>
    </row>
    <row r="40" spans="2:21" ht="20.25" customHeight="1">
      <c r="B40" s="38" t="s">
        <v>29</v>
      </c>
      <c r="C40" s="58">
        <v>100</v>
      </c>
      <c r="D40" s="55">
        <v>59.77549995998865</v>
      </c>
      <c r="E40" s="56">
        <v>5.6285055397530943</v>
      </c>
      <c r="F40" s="55">
        <v>11.251191246971869</v>
      </c>
      <c r="G40" s="56">
        <v>3.1499843592000643</v>
      </c>
      <c r="H40" s="55">
        <v>3.5297284320643678</v>
      </c>
      <c r="I40" s="56">
        <v>0.40666079833552793</v>
      </c>
      <c r="J40" s="55">
        <v>12.901841249518045</v>
      </c>
      <c r="K40" s="57">
        <v>2.0689504659503424</v>
      </c>
      <c r="L40" s="55">
        <v>1.28763794821804</v>
      </c>
      <c r="M40" s="52"/>
    </row>
    <row r="41" spans="2:21" ht="20.25" customHeight="1">
      <c r="B41" s="4" t="s">
        <v>30</v>
      </c>
      <c r="C41" s="17">
        <v>100</v>
      </c>
      <c r="D41" s="18">
        <v>54.877237284376122</v>
      </c>
      <c r="E41" s="53">
        <v>4.3440427238137485</v>
      </c>
      <c r="F41" s="18">
        <v>9.6521012131242649</v>
      </c>
      <c r="G41" s="53">
        <v>2.7777303827057276</v>
      </c>
      <c r="H41" s="18">
        <v>9.8926785988500061</v>
      </c>
      <c r="I41" s="53">
        <v>1.1551126960023206</v>
      </c>
      <c r="J41" s="18">
        <v>16.756812093705744</v>
      </c>
      <c r="K41" s="19">
        <v>3.2418229282192158E-2</v>
      </c>
      <c r="L41" s="18">
        <v>0.51186677813987613</v>
      </c>
      <c r="M41" s="52"/>
    </row>
    <row r="42" spans="2:21" ht="20.25" customHeight="1">
      <c r="B42" s="38" t="s">
        <v>31</v>
      </c>
      <c r="C42" s="58">
        <v>100</v>
      </c>
      <c r="D42" s="55">
        <v>26.211478978118912</v>
      </c>
      <c r="E42" s="56">
        <v>3.8836063695726888</v>
      </c>
      <c r="F42" s="55">
        <v>3.1045938824607631</v>
      </c>
      <c r="G42" s="56">
        <v>6.3924848207125669</v>
      </c>
      <c r="H42" s="55">
        <v>13.105739489059456</v>
      </c>
      <c r="I42" s="56">
        <v>0.27494558368656202</v>
      </c>
      <c r="J42" s="55">
        <v>44.105854049719326</v>
      </c>
      <c r="K42" s="57">
        <v>0.43533050750372326</v>
      </c>
      <c r="L42" s="55">
        <v>2.4859663191659984</v>
      </c>
      <c r="M42" s="52"/>
    </row>
    <row r="43" spans="2:21" ht="20.25" customHeight="1">
      <c r="B43" s="4" t="s">
        <v>32</v>
      </c>
      <c r="C43" s="20">
        <v>100</v>
      </c>
      <c r="D43" s="21">
        <v>24.852071005917161</v>
      </c>
      <c r="E43" s="22">
        <v>39.349112426035504</v>
      </c>
      <c r="F43" s="21">
        <v>6.5088757396449708</v>
      </c>
      <c r="G43" s="22">
        <v>9.4674556213017755</v>
      </c>
      <c r="H43" s="21">
        <v>0</v>
      </c>
      <c r="I43" s="22">
        <v>0</v>
      </c>
      <c r="J43" s="21">
        <v>17.45562130177515</v>
      </c>
      <c r="K43" s="23">
        <v>2.3668639053254439</v>
      </c>
      <c r="L43" s="19">
        <v>0</v>
      </c>
      <c r="M43" s="52"/>
    </row>
    <row r="44" spans="2:21" ht="20.25" customHeight="1">
      <c r="B44" s="24" t="s">
        <v>33</v>
      </c>
      <c r="C44" s="25">
        <v>100</v>
      </c>
      <c r="D44" s="26">
        <v>55.194644492290948</v>
      </c>
      <c r="E44" s="27">
        <v>5.3106516197688514</v>
      </c>
      <c r="F44" s="26">
        <v>12.286237533100701</v>
      </c>
      <c r="G44" s="27">
        <v>3.6342712896280349</v>
      </c>
      <c r="H44" s="26">
        <v>6.3018165169401339</v>
      </c>
      <c r="I44" s="27">
        <v>0.70161110698641316</v>
      </c>
      <c r="J44" s="26">
        <v>14.419221916994578</v>
      </c>
      <c r="K44" s="28">
        <v>1.130682802484718</v>
      </c>
      <c r="L44" s="28">
        <v>1.0208627218056276</v>
      </c>
      <c r="M44" s="52"/>
    </row>
    <row r="45" spans="2:21" ht="20.25" customHeight="1">
      <c r="B45" s="45" t="s">
        <v>34</v>
      </c>
      <c r="C45" s="58">
        <v>100</v>
      </c>
      <c r="D45" s="55">
        <v>45.793947425636986</v>
      </c>
      <c r="E45" s="56">
        <v>6.251876546533178</v>
      </c>
      <c r="F45" s="55">
        <v>5.0933355420501725</v>
      </c>
      <c r="G45" s="56">
        <v>2.5407145889198337</v>
      </c>
      <c r="H45" s="55">
        <v>12.383654114943004</v>
      </c>
      <c r="I45" s="56">
        <v>12.007309472289233</v>
      </c>
      <c r="J45" s="55">
        <v>11.65788356611138</v>
      </c>
      <c r="K45" s="57">
        <v>1.1823537329040139</v>
      </c>
      <c r="L45" s="57">
        <v>3.0889250106121939</v>
      </c>
      <c r="M45" s="52"/>
    </row>
    <row r="46" spans="2:21" ht="20.25" customHeight="1">
      <c r="B46" s="14" t="s">
        <v>35</v>
      </c>
      <c r="C46" s="29">
        <v>100</v>
      </c>
      <c r="D46" s="30">
        <v>51.678252618941578</v>
      </c>
      <c r="E46" s="31">
        <v>5.6627229246945374</v>
      </c>
      <c r="F46" s="30">
        <v>9.5956857657378549</v>
      </c>
      <c r="G46" s="31">
        <v>3.2252192939991868</v>
      </c>
      <c r="H46" s="30">
        <v>8.5767674224967561</v>
      </c>
      <c r="I46" s="31">
        <v>4.9305811048932089</v>
      </c>
      <c r="J46" s="30">
        <v>13.386325349030848</v>
      </c>
      <c r="K46" s="32">
        <v>1.1500106500396956</v>
      </c>
      <c r="L46" s="32">
        <v>1.7944348701663342</v>
      </c>
      <c r="M46" s="52"/>
    </row>
    <row r="47" spans="2:21">
      <c r="B47" s="89" t="s">
        <v>37</v>
      </c>
      <c r="C47" s="89"/>
      <c r="D47" s="89"/>
      <c r="E47" s="89"/>
      <c r="F47" s="89"/>
      <c r="G47" s="89"/>
      <c r="H47" s="89"/>
      <c r="I47" s="89"/>
      <c r="J47" s="89"/>
      <c r="K47" s="89"/>
      <c r="L47" s="89"/>
    </row>
    <row r="48" spans="2:21" ht="153.6" customHeight="1">
      <c r="B48" s="90" t="s">
        <v>53</v>
      </c>
      <c r="C48" s="90"/>
      <c r="D48" s="90"/>
      <c r="E48" s="90"/>
      <c r="F48" s="90"/>
      <c r="G48" s="90"/>
      <c r="H48" s="90"/>
      <c r="I48" s="90"/>
      <c r="J48" s="90"/>
      <c r="K48" s="90"/>
      <c r="L48" s="90"/>
      <c r="M48" s="90"/>
      <c r="N48" s="90"/>
      <c r="O48" s="90"/>
      <c r="P48" s="90"/>
      <c r="Q48" s="90"/>
      <c r="R48" s="90"/>
      <c r="S48" s="90"/>
      <c r="T48" s="90"/>
      <c r="U48" s="90"/>
    </row>
    <row r="49" spans="2:21" ht="14.4" customHeight="1">
      <c r="B49" s="91" t="s">
        <v>54</v>
      </c>
      <c r="C49" s="91"/>
      <c r="D49" s="91"/>
      <c r="E49" s="91"/>
      <c r="F49" s="91"/>
      <c r="G49" s="91"/>
      <c r="H49" s="91"/>
      <c r="I49" s="91"/>
      <c r="J49" s="91"/>
      <c r="K49" s="91"/>
      <c r="L49" s="91"/>
      <c r="M49" s="91"/>
      <c r="N49" s="91"/>
      <c r="O49" s="91"/>
      <c r="P49" s="91"/>
      <c r="Q49" s="91"/>
      <c r="R49" s="91"/>
      <c r="S49" s="91"/>
      <c r="T49" s="91"/>
      <c r="U49" s="91"/>
    </row>
    <row r="50" spans="2:21">
      <c r="B50" s="59"/>
      <c r="C50" s="52"/>
      <c r="D50" s="52"/>
      <c r="E50" s="52"/>
      <c r="F50" s="52"/>
      <c r="G50" s="52"/>
      <c r="H50" s="52"/>
      <c r="I50" s="52"/>
      <c r="J50" s="52"/>
      <c r="K50" s="52"/>
    </row>
    <row r="51" spans="2:21">
      <c r="B51" s="59"/>
      <c r="C51" s="52"/>
      <c r="D51" s="52"/>
      <c r="E51" s="52"/>
      <c r="F51" s="52"/>
      <c r="G51" s="52"/>
      <c r="H51" s="52"/>
      <c r="I51" s="52"/>
      <c r="J51" s="52"/>
      <c r="K51" s="52"/>
    </row>
    <row r="54" spans="2:21">
      <c r="C54" s="60"/>
    </row>
    <row r="59" spans="2:21" ht="28.5" customHeight="1">
      <c r="B59" s="92"/>
      <c r="C59" s="92"/>
      <c r="D59" s="92"/>
      <c r="E59" s="92"/>
      <c r="F59" s="92"/>
      <c r="G59" s="92"/>
      <c r="H59" s="92"/>
      <c r="I59" s="92"/>
      <c r="J59" s="92"/>
      <c r="K59" s="92"/>
      <c r="L59" s="92"/>
    </row>
  </sheetData>
  <mergeCells count="15">
    <mergeCell ref="B59:L59"/>
    <mergeCell ref="B2:L2"/>
    <mergeCell ref="B3:B6"/>
    <mergeCell ref="C3:C5"/>
    <mergeCell ref="D3:D5"/>
    <mergeCell ref="E3:K3"/>
    <mergeCell ref="L3:L5"/>
    <mergeCell ref="E4:J4"/>
    <mergeCell ref="K4:K5"/>
    <mergeCell ref="C6:L6"/>
    <mergeCell ref="B26:L26"/>
    <mergeCell ref="C27:L27"/>
    <mergeCell ref="B47:L47"/>
    <mergeCell ref="B48:U48"/>
    <mergeCell ref="B49:U4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FD6E-4F2E-4A67-84E4-883FD9530D90}">
  <sheetPr published="0"/>
  <dimension ref="B2:U59"/>
  <sheetViews>
    <sheetView workbookViewId="0"/>
  </sheetViews>
  <sheetFormatPr baseColWidth="10" defaultColWidth="10.44140625" defaultRowHeight="14.4"/>
  <cols>
    <col min="2" max="2" width="29.44140625" customWidth="1"/>
    <col min="3" max="21" width="17.44140625" customWidth="1"/>
  </cols>
  <sheetData>
    <row r="2" spans="2:21" ht="18.45" customHeight="1">
      <c r="B2" s="93" t="s">
        <v>50</v>
      </c>
      <c r="C2" s="93"/>
      <c r="D2" s="93"/>
      <c r="E2" s="93"/>
      <c r="F2" s="93"/>
      <c r="G2" s="93"/>
      <c r="H2" s="93"/>
      <c r="I2" s="93"/>
      <c r="J2" s="93"/>
      <c r="K2" s="93"/>
      <c r="L2" s="93"/>
      <c r="M2" s="1"/>
      <c r="N2" s="1"/>
      <c r="O2" s="1"/>
      <c r="P2" s="1"/>
      <c r="Q2" s="1"/>
    </row>
    <row r="3" spans="2:21" ht="15.45" customHeight="1">
      <c r="B3" s="94" t="s">
        <v>1</v>
      </c>
      <c r="C3" s="97" t="s">
        <v>2</v>
      </c>
      <c r="D3" s="99" t="s">
        <v>3</v>
      </c>
      <c r="E3" s="101" t="s">
        <v>4</v>
      </c>
      <c r="F3" s="102"/>
      <c r="G3" s="102"/>
      <c r="H3" s="102"/>
      <c r="I3" s="102"/>
      <c r="J3" s="102"/>
      <c r="K3" s="103"/>
      <c r="L3" s="104" t="s">
        <v>5</v>
      </c>
      <c r="O3" s="33"/>
      <c r="P3" s="33"/>
      <c r="Q3" s="33"/>
      <c r="R3" s="33"/>
      <c r="S3" s="33"/>
      <c r="T3" s="33"/>
      <c r="U3" s="33"/>
    </row>
    <row r="4" spans="2:21" ht="15.45" customHeight="1">
      <c r="B4" s="95"/>
      <c r="C4" s="98"/>
      <c r="D4" s="100"/>
      <c r="E4" s="106" t="s">
        <v>6</v>
      </c>
      <c r="F4" s="107"/>
      <c r="G4" s="107"/>
      <c r="H4" s="107"/>
      <c r="I4" s="107"/>
      <c r="J4" s="108"/>
      <c r="K4" s="109" t="s">
        <v>7</v>
      </c>
      <c r="L4" s="105"/>
      <c r="O4" s="33"/>
      <c r="P4" s="33"/>
      <c r="Q4" s="33"/>
      <c r="R4" s="33"/>
      <c r="S4" s="33"/>
      <c r="T4" s="33"/>
      <c r="U4" s="33"/>
    </row>
    <row r="5" spans="2:21" ht="87" customHeight="1">
      <c r="B5" s="95"/>
      <c r="C5" s="98"/>
      <c r="D5" s="100"/>
      <c r="E5" s="2" t="s">
        <v>8</v>
      </c>
      <c r="F5" s="3" t="s">
        <v>9</v>
      </c>
      <c r="G5" s="3" t="s">
        <v>10</v>
      </c>
      <c r="H5" s="3" t="s">
        <v>11</v>
      </c>
      <c r="I5" s="3" t="s">
        <v>12</v>
      </c>
      <c r="J5" s="3" t="s">
        <v>13</v>
      </c>
      <c r="K5" s="109"/>
      <c r="L5" s="105"/>
      <c r="N5" t="s">
        <v>14</v>
      </c>
      <c r="O5" s="33"/>
      <c r="P5" s="33"/>
      <c r="Q5" s="33"/>
      <c r="R5" s="33"/>
      <c r="S5" s="33"/>
      <c r="T5" s="33"/>
      <c r="U5" s="33"/>
    </row>
    <row r="6" spans="2:21" ht="20.25" customHeight="1">
      <c r="B6" s="96"/>
      <c r="C6" s="110" t="s">
        <v>15</v>
      </c>
      <c r="D6" s="111"/>
      <c r="E6" s="111"/>
      <c r="F6" s="111"/>
      <c r="G6" s="111"/>
      <c r="H6" s="111"/>
      <c r="I6" s="111"/>
      <c r="J6" s="111"/>
      <c r="K6" s="111"/>
      <c r="L6" s="112"/>
      <c r="O6" s="33"/>
      <c r="P6" s="33"/>
      <c r="Q6" s="33"/>
      <c r="R6" s="33"/>
      <c r="S6" s="33"/>
      <c r="T6" s="33"/>
      <c r="U6" s="33"/>
    </row>
    <row r="7" spans="2:21" ht="20.25" customHeight="1">
      <c r="B7" s="34" t="s">
        <v>16</v>
      </c>
      <c r="C7" s="35">
        <v>22982</v>
      </c>
      <c r="D7" s="36">
        <v>13226</v>
      </c>
      <c r="E7" s="37">
        <v>788</v>
      </c>
      <c r="F7" s="37">
        <v>845</v>
      </c>
      <c r="G7" s="37">
        <v>171</v>
      </c>
      <c r="H7" s="37">
        <v>1477</v>
      </c>
      <c r="I7" s="37">
        <v>2064</v>
      </c>
      <c r="J7" s="37">
        <v>3078</v>
      </c>
      <c r="K7" s="37">
        <v>167</v>
      </c>
      <c r="L7" s="37">
        <v>1166</v>
      </c>
      <c r="O7" s="33"/>
      <c r="P7" s="33"/>
      <c r="Q7" s="33"/>
      <c r="R7" s="33"/>
      <c r="S7" s="33"/>
      <c r="T7" s="33"/>
      <c r="U7" s="33"/>
    </row>
    <row r="8" spans="2:21" ht="20.25" customHeight="1">
      <c r="B8" s="4" t="s">
        <v>17</v>
      </c>
      <c r="C8" s="5">
        <v>89725</v>
      </c>
      <c r="D8" s="6">
        <v>39718</v>
      </c>
      <c r="E8" s="7">
        <v>7608</v>
      </c>
      <c r="F8" s="7">
        <v>2942</v>
      </c>
      <c r="G8" s="7">
        <v>1981</v>
      </c>
      <c r="H8" s="7">
        <v>12726</v>
      </c>
      <c r="I8" s="7">
        <v>17123</v>
      </c>
      <c r="J8" s="7">
        <v>4914</v>
      </c>
      <c r="K8" s="7">
        <v>1236</v>
      </c>
      <c r="L8" s="7">
        <v>1477</v>
      </c>
      <c r="O8" s="33"/>
      <c r="P8" s="33"/>
      <c r="Q8" s="33"/>
      <c r="R8" s="33"/>
      <c r="S8" s="33"/>
      <c r="T8" s="33"/>
      <c r="U8" s="33"/>
    </row>
    <row r="9" spans="2:21" ht="20.25" customHeight="1">
      <c r="B9" s="38" t="s">
        <v>18</v>
      </c>
      <c r="C9" s="35" t="s">
        <v>19</v>
      </c>
      <c r="D9" s="36" t="s">
        <v>19</v>
      </c>
      <c r="E9" s="37" t="s">
        <v>19</v>
      </c>
      <c r="F9" s="37" t="s">
        <v>19</v>
      </c>
      <c r="G9" s="37" t="s">
        <v>19</v>
      </c>
      <c r="H9" s="37" t="s">
        <v>19</v>
      </c>
      <c r="I9" s="37" t="s">
        <v>19</v>
      </c>
      <c r="J9" s="37" t="s">
        <v>19</v>
      </c>
      <c r="K9" s="37" t="s">
        <v>19</v>
      </c>
      <c r="L9" s="37" t="s">
        <v>19</v>
      </c>
    </row>
    <row r="10" spans="2:21" ht="20.25" customHeight="1">
      <c r="B10" s="4" t="s">
        <v>20</v>
      </c>
      <c r="C10" s="8">
        <v>75851</v>
      </c>
      <c r="D10" s="6">
        <v>50020</v>
      </c>
      <c r="E10" s="7">
        <v>3553</v>
      </c>
      <c r="F10" s="7">
        <v>5376</v>
      </c>
      <c r="G10" s="7">
        <v>1009</v>
      </c>
      <c r="H10" s="7">
        <v>4345</v>
      </c>
      <c r="I10" s="7">
        <v>563</v>
      </c>
      <c r="J10" s="7">
        <v>10043</v>
      </c>
      <c r="K10" s="7">
        <v>294</v>
      </c>
      <c r="L10" s="7">
        <v>648</v>
      </c>
    </row>
    <row r="11" spans="2:21" ht="20.25" customHeight="1">
      <c r="B11" s="38" t="s">
        <v>21</v>
      </c>
      <c r="C11" s="35">
        <v>2520</v>
      </c>
      <c r="D11" s="36">
        <v>1607</v>
      </c>
      <c r="E11" s="37">
        <v>117</v>
      </c>
      <c r="F11" s="37">
        <v>176</v>
      </c>
      <c r="G11" s="37">
        <v>18</v>
      </c>
      <c r="H11" s="37">
        <v>177</v>
      </c>
      <c r="I11" s="37">
        <v>20</v>
      </c>
      <c r="J11" s="37">
        <v>249</v>
      </c>
      <c r="K11" s="37">
        <v>16</v>
      </c>
      <c r="L11" s="37">
        <v>140</v>
      </c>
    </row>
    <row r="12" spans="2:21" ht="20.25" customHeight="1">
      <c r="B12" s="4" t="s">
        <v>22</v>
      </c>
      <c r="C12" s="8">
        <v>1492</v>
      </c>
      <c r="D12" s="6">
        <v>2</v>
      </c>
      <c r="E12" s="7">
        <v>20</v>
      </c>
      <c r="F12" s="7">
        <v>684</v>
      </c>
      <c r="G12" s="7">
        <v>1</v>
      </c>
      <c r="H12" s="7">
        <v>25</v>
      </c>
      <c r="I12" s="7">
        <v>27</v>
      </c>
      <c r="J12" s="7">
        <v>705</v>
      </c>
      <c r="K12" s="7">
        <v>25</v>
      </c>
      <c r="L12" s="7">
        <v>3</v>
      </c>
    </row>
    <row r="13" spans="2:21" ht="20.25" customHeight="1">
      <c r="B13" s="38" t="s">
        <v>23</v>
      </c>
      <c r="C13" s="39">
        <v>21706</v>
      </c>
      <c r="D13" s="36">
        <v>13209</v>
      </c>
      <c r="E13" s="37">
        <v>189</v>
      </c>
      <c r="F13" s="37">
        <v>935</v>
      </c>
      <c r="G13" s="37">
        <v>24</v>
      </c>
      <c r="H13" s="37">
        <v>1845</v>
      </c>
      <c r="I13" s="37">
        <v>1248</v>
      </c>
      <c r="J13" s="37">
        <v>3625</v>
      </c>
      <c r="K13" s="37">
        <v>128</v>
      </c>
      <c r="L13" s="37">
        <v>503</v>
      </c>
    </row>
    <row r="14" spans="2:21" ht="20.25" customHeight="1">
      <c r="B14" s="4" t="s">
        <v>24</v>
      </c>
      <c r="C14" s="8">
        <v>43596</v>
      </c>
      <c r="D14" s="6">
        <v>9611</v>
      </c>
      <c r="E14" s="7">
        <v>2784</v>
      </c>
      <c r="F14" s="7">
        <v>11849</v>
      </c>
      <c r="G14" s="7">
        <v>4377</v>
      </c>
      <c r="H14" s="7">
        <v>4764</v>
      </c>
      <c r="I14" s="7">
        <v>459</v>
      </c>
      <c r="J14" s="7">
        <v>8494</v>
      </c>
      <c r="K14" s="7">
        <v>535</v>
      </c>
      <c r="L14" s="7">
        <v>723</v>
      </c>
    </row>
    <row r="15" spans="2:21" ht="20.25" customHeight="1">
      <c r="B15" s="38" t="s">
        <v>25</v>
      </c>
      <c r="C15" s="35">
        <v>30676</v>
      </c>
      <c r="D15" s="36">
        <v>10330</v>
      </c>
      <c r="E15" s="37">
        <v>2411</v>
      </c>
      <c r="F15" s="37">
        <v>2595</v>
      </c>
      <c r="G15" s="37">
        <v>2179</v>
      </c>
      <c r="H15" s="37">
        <v>4807</v>
      </c>
      <c r="I15" s="37">
        <v>1551</v>
      </c>
      <c r="J15" s="37">
        <v>4474</v>
      </c>
      <c r="K15" s="37">
        <v>385</v>
      </c>
      <c r="L15" s="37">
        <v>1944</v>
      </c>
    </row>
    <row r="16" spans="2:21" ht="20.25" customHeight="1">
      <c r="B16" s="4" t="s">
        <v>26</v>
      </c>
      <c r="C16" s="8">
        <v>2401</v>
      </c>
      <c r="D16" s="6">
        <v>510</v>
      </c>
      <c r="E16" s="7">
        <v>74</v>
      </c>
      <c r="F16" s="7">
        <v>306</v>
      </c>
      <c r="G16" s="7">
        <v>123</v>
      </c>
      <c r="H16" s="7">
        <v>162</v>
      </c>
      <c r="I16" s="7">
        <v>244</v>
      </c>
      <c r="J16" s="7">
        <v>449</v>
      </c>
      <c r="K16" s="7">
        <v>99</v>
      </c>
      <c r="L16" s="7">
        <v>434</v>
      </c>
    </row>
    <row r="17" spans="2:14" ht="20.25" customHeight="1">
      <c r="B17" s="38" t="s">
        <v>27</v>
      </c>
      <c r="C17" s="35">
        <v>7552</v>
      </c>
      <c r="D17" s="36">
        <v>4631</v>
      </c>
      <c r="E17" s="37">
        <v>112</v>
      </c>
      <c r="F17" s="37">
        <v>299</v>
      </c>
      <c r="G17" s="37">
        <v>14</v>
      </c>
      <c r="H17" s="37">
        <v>881</v>
      </c>
      <c r="I17" s="37">
        <v>1062</v>
      </c>
      <c r="J17" s="37">
        <v>291</v>
      </c>
      <c r="K17" s="37">
        <v>115</v>
      </c>
      <c r="L17" s="37">
        <v>147</v>
      </c>
    </row>
    <row r="18" spans="2:14" ht="20.25" customHeight="1">
      <c r="B18" s="4" t="s">
        <v>28</v>
      </c>
      <c r="C18" s="5">
        <v>2275</v>
      </c>
      <c r="D18" s="6">
        <v>1442</v>
      </c>
      <c r="E18" s="7">
        <v>152</v>
      </c>
      <c r="F18" s="7">
        <v>168</v>
      </c>
      <c r="G18" s="7">
        <v>0</v>
      </c>
      <c r="H18" s="7">
        <v>124</v>
      </c>
      <c r="I18" s="7">
        <v>300</v>
      </c>
      <c r="J18" s="7">
        <v>89</v>
      </c>
      <c r="K18" s="7">
        <v>0</v>
      </c>
      <c r="L18" s="7">
        <v>0</v>
      </c>
    </row>
    <row r="19" spans="2:14" ht="20.25" customHeight="1">
      <c r="B19" s="38" t="s">
        <v>29</v>
      </c>
      <c r="C19" s="35">
        <v>131622</v>
      </c>
      <c r="D19" s="36">
        <v>77919</v>
      </c>
      <c r="E19" s="37">
        <v>7273</v>
      </c>
      <c r="F19" s="37">
        <v>15975</v>
      </c>
      <c r="G19" s="37">
        <v>4051</v>
      </c>
      <c r="H19" s="37">
        <v>4856</v>
      </c>
      <c r="I19" s="37">
        <v>1106</v>
      </c>
      <c r="J19" s="37">
        <v>17400</v>
      </c>
      <c r="K19" s="37">
        <v>1376</v>
      </c>
      <c r="L19" s="37">
        <v>1666</v>
      </c>
    </row>
    <row r="20" spans="2:14" ht="20.25" customHeight="1">
      <c r="B20" s="4" t="s">
        <v>30</v>
      </c>
      <c r="C20" s="8">
        <v>56077</v>
      </c>
      <c r="D20" s="6">
        <v>30557</v>
      </c>
      <c r="E20" s="7">
        <v>2459</v>
      </c>
      <c r="F20" s="7">
        <v>5503</v>
      </c>
      <c r="G20" s="7">
        <v>1569</v>
      </c>
      <c r="H20" s="7">
        <v>5512</v>
      </c>
      <c r="I20" s="7">
        <v>661</v>
      </c>
      <c r="J20" s="7">
        <v>9359</v>
      </c>
      <c r="K20" s="7">
        <v>8</v>
      </c>
      <c r="L20" s="7">
        <v>449</v>
      </c>
    </row>
    <row r="21" spans="2:14" ht="20.25" customHeight="1">
      <c r="B21" s="38" t="s">
        <v>31</v>
      </c>
      <c r="C21" s="39">
        <v>9521</v>
      </c>
      <c r="D21" s="40">
        <v>2424</v>
      </c>
      <c r="E21" s="41">
        <v>670</v>
      </c>
      <c r="F21" s="41">
        <v>218</v>
      </c>
      <c r="G21" s="41">
        <v>678</v>
      </c>
      <c r="H21" s="42">
        <v>1354</v>
      </c>
      <c r="I21" s="43">
        <v>25</v>
      </c>
      <c r="J21" s="42">
        <v>3690</v>
      </c>
      <c r="K21" s="41">
        <v>68</v>
      </c>
      <c r="L21" s="44">
        <v>394</v>
      </c>
    </row>
    <row r="22" spans="2:14" ht="20.25" customHeight="1">
      <c r="B22" s="4" t="s">
        <v>32</v>
      </c>
      <c r="C22" s="9">
        <v>370</v>
      </c>
      <c r="D22" s="10">
        <v>91</v>
      </c>
      <c r="E22" s="11">
        <v>151</v>
      </c>
      <c r="F22" s="11">
        <v>19</v>
      </c>
      <c r="G22" s="11">
        <v>32</v>
      </c>
      <c r="H22" s="11">
        <v>0</v>
      </c>
      <c r="I22" s="11">
        <v>10</v>
      </c>
      <c r="J22" s="11">
        <v>67</v>
      </c>
      <c r="K22" s="11">
        <v>0</v>
      </c>
      <c r="L22" s="11">
        <v>0</v>
      </c>
    </row>
    <row r="23" spans="2:14" ht="20.25" customHeight="1">
      <c r="B23" s="12" t="s">
        <v>33</v>
      </c>
      <c r="C23" s="13">
        <f t="shared" ref="C23:L23" si="0">SUM(C9,C10,C14,C19,C20,C22)</f>
        <v>307516</v>
      </c>
      <c r="D23" s="13">
        <f t="shared" si="0"/>
        <v>168198</v>
      </c>
      <c r="E23" s="13">
        <f t="shared" si="0"/>
        <v>16220</v>
      </c>
      <c r="F23" s="13">
        <f t="shared" si="0"/>
        <v>38722</v>
      </c>
      <c r="G23" s="13">
        <f t="shared" si="0"/>
        <v>11038</v>
      </c>
      <c r="H23" s="13">
        <f t="shared" si="0"/>
        <v>19477</v>
      </c>
      <c r="I23" s="13">
        <f t="shared" si="0"/>
        <v>2799</v>
      </c>
      <c r="J23" s="13">
        <f t="shared" si="0"/>
        <v>45363</v>
      </c>
      <c r="K23" s="13">
        <f t="shared" si="0"/>
        <v>2213</v>
      </c>
      <c r="L23" s="13">
        <f t="shared" si="0"/>
        <v>3486</v>
      </c>
    </row>
    <row r="24" spans="2:14" ht="20.7" customHeight="1">
      <c r="B24" s="45" t="s">
        <v>34</v>
      </c>
      <c r="C24" s="46">
        <f>SUM(C7,C8,C11,C12,C13,C15,C16,C17,C18,C21)</f>
        <v>190850</v>
      </c>
      <c r="D24" s="46">
        <f t="shared" ref="D24:L24" si="1">SUM(D7,D8,D11,D12,D13,D15,D16,D17,D18,D21)</f>
        <v>87099</v>
      </c>
      <c r="E24" s="46">
        <f t="shared" si="1"/>
        <v>12141</v>
      </c>
      <c r="F24" s="46">
        <f t="shared" si="1"/>
        <v>9168</v>
      </c>
      <c r="G24" s="46">
        <f t="shared" si="1"/>
        <v>5189</v>
      </c>
      <c r="H24" s="46">
        <f t="shared" si="1"/>
        <v>23578</v>
      </c>
      <c r="I24" s="46">
        <f t="shared" si="1"/>
        <v>23664</v>
      </c>
      <c r="J24" s="46">
        <f t="shared" si="1"/>
        <v>21564</v>
      </c>
      <c r="K24" s="46">
        <f t="shared" si="1"/>
        <v>2239</v>
      </c>
      <c r="L24" s="46">
        <f t="shared" si="1"/>
        <v>6208</v>
      </c>
    </row>
    <row r="25" spans="2:14" ht="20.25" customHeight="1">
      <c r="B25" s="14" t="s">
        <v>35</v>
      </c>
      <c r="C25" s="15">
        <f>SUM(C7:C22)</f>
        <v>498366</v>
      </c>
      <c r="D25" s="15">
        <f>SUM(D7:D22)</f>
        <v>255297</v>
      </c>
      <c r="E25" s="15">
        <f t="shared" ref="E25:L25" si="2">SUM(E7:E22)</f>
        <v>28361</v>
      </c>
      <c r="F25" s="15">
        <f t="shared" si="2"/>
        <v>47890</v>
      </c>
      <c r="G25" s="15">
        <f t="shared" si="2"/>
        <v>16227</v>
      </c>
      <c r="H25" s="15">
        <f t="shared" si="2"/>
        <v>43055</v>
      </c>
      <c r="I25" s="15">
        <f t="shared" si="2"/>
        <v>26463</v>
      </c>
      <c r="J25" s="15">
        <f t="shared" si="2"/>
        <v>66927</v>
      </c>
      <c r="K25" s="15">
        <f t="shared" si="2"/>
        <v>4452</v>
      </c>
      <c r="L25" s="15">
        <f t="shared" si="2"/>
        <v>9694</v>
      </c>
    </row>
    <row r="26" spans="2:14" ht="20.25" customHeight="1">
      <c r="B26" s="83"/>
      <c r="C26" s="84"/>
      <c r="D26" s="84"/>
      <c r="E26" s="84"/>
      <c r="F26" s="84"/>
      <c r="G26" s="84"/>
      <c r="H26" s="84"/>
      <c r="I26" s="84"/>
      <c r="J26" s="84"/>
      <c r="K26" s="84"/>
      <c r="L26" s="85"/>
    </row>
    <row r="27" spans="2:14" ht="23.25" customHeight="1">
      <c r="B27" s="16" t="s">
        <v>1</v>
      </c>
      <c r="C27" s="86" t="s">
        <v>36</v>
      </c>
      <c r="D27" s="87"/>
      <c r="E27" s="87"/>
      <c r="F27" s="87"/>
      <c r="G27" s="87"/>
      <c r="H27" s="87"/>
      <c r="I27" s="87"/>
      <c r="J27" s="87"/>
      <c r="K27" s="87"/>
      <c r="L27" s="88"/>
      <c r="M27" s="47"/>
    </row>
    <row r="28" spans="2:14" ht="20.25" customHeight="1">
      <c r="B28" s="34" t="s">
        <v>16</v>
      </c>
      <c r="C28" s="48">
        <f>C7/$C7*100</f>
        <v>100</v>
      </c>
      <c r="D28" s="49">
        <f t="shared" ref="D28:L28" si="3">D7/$C7*100</f>
        <v>57.54938647637281</v>
      </c>
      <c r="E28" s="50">
        <f t="shared" si="3"/>
        <v>3.4287703420067879</v>
      </c>
      <c r="F28" s="49">
        <f t="shared" si="3"/>
        <v>3.6767905317204765</v>
      </c>
      <c r="G28" s="50">
        <f t="shared" si="3"/>
        <v>0.744060569141067</v>
      </c>
      <c r="H28" s="49">
        <f t="shared" si="3"/>
        <v>6.4267687755634846</v>
      </c>
      <c r="I28" s="50">
        <f t="shared" si="3"/>
        <v>8.9809416064746319</v>
      </c>
      <c r="J28" s="49">
        <f t="shared" si="3"/>
        <v>13.393090244539204</v>
      </c>
      <c r="K28" s="51">
        <f t="shared" si="3"/>
        <v>0.72665564354712386</v>
      </c>
      <c r="L28" s="51">
        <f t="shared" si="3"/>
        <v>5.0735358106344091</v>
      </c>
      <c r="M28" s="52"/>
      <c r="N28" s="52"/>
    </row>
    <row r="29" spans="2:14" ht="20.25" customHeight="1">
      <c r="B29" s="4" t="s">
        <v>17</v>
      </c>
      <c r="C29" s="17">
        <f t="shared" ref="C29:L44" si="4">C8/$C8*100</f>
        <v>100</v>
      </c>
      <c r="D29" s="18">
        <f>D8/$C8*100</f>
        <v>44.266369462245756</v>
      </c>
      <c r="E29" s="53">
        <f t="shared" si="4"/>
        <v>8.4792421287266642</v>
      </c>
      <c r="F29" s="18">
        <f t="shared" si="4"/>
        <v>3.2789077737531347</v>
      </c>
      <c r="G29" s="53">
        <f t="shared" si="4"/>
        <v>2.2078573418779603</v>
      </c>
      <c r="H29" s="18">
        <f t="shared" si="4"/>
        <v>14.18333797715241</v>
      </c>
      <c r="I29" s="53">
        <f t="shared" si="4"/>
        <v>19.083867372527166</v>
      </c>
      <c r="J29" s="18">
        <f t="shared" si="4"/>
        <v>5.4767344664251878</v>
      </c>
      <c r="K29" s="19">
        <f t="shared" si="4"/>
        <v>1.3775424909445526</v>
      </c>
      <c r="L29" s="18">
        <f t="shared" si="4"/>
        <v>1.6461409863471717</v>
      </c>
      <c r="M29" s="52"/>
    </row>
    <row r="30" spans="2:14" ht="20.25" customHeight="1">
      <c r="B30" s="38" t="s">
        <v>18</v>
      </c>
      <c r="C30" s="54" t="s">
        <v>19</v>
      </c>
      <c r="D30" s="55" t="s">
        <v>19</v>
      </c>
      <c r="E30" s="56" t="s">
        <v>19</v>
      </c>
      <c r="F30" s="55" t="s">
        <v>19</v>
      </c>
      <c r="G30" s="56" t="s">
        <v>19</v>
      </c>
      <c r="H30" s="55" t="s">
        <v>19</v>
      </c>
      <c r="I30" s="56" t="s">
        <v>19</v>
      </c>
      <c r="J30" s="55" t="s">
        <v>19</v>
      </c>
      <c r="K30" s="57" t="s">
        <v>19</v>
      </c>
      <c r="L30" s="55" t="s">
        <v>19</v>
      </c>
      <c r="M30" s="52"/>
    </row>
    <row r="31" spans="2:14" ht="20.25" customHeight="1">
      <c r="B31" s="4" t="s">
        <v>20</v>
      </c>
      <c r="C31" s="17">
        <f t="shared" si="4"/>
        <v>100</v>
      </c>
      <c r="D31" s="18">
        <f t="shared" si="4"/>
        <v>65.945076531621211</v>
      </c>
      <c r="E31" s="53">
        <f t="shared" si="4"/>
        <v>4.6841834649510226</v>
      </c>
      <c r="F31" s="18">
        <f t="shared" si="4"/>
        <v>7.0875795968411754</v>
      </c>
      <c r="G31" s="53">
        <f t="shared" si="4"/>
        <v>1.3302395485886804</v>
      </c>
      <c r="H31" s="18">
        <f t="shared" si="4"/>
        <v>5.7283358162713744</v>
      </c>
      <c r="I31" s="53">
        <f t="shared" si="4"/>
        <v>0.74224466388050259</v>
      </c>
      <c r="J31" s="18">
        <f t="shared" si="4"/>
        <v>13.240431899381683</v>
      </c>
      <c r="K31" s="19">
        <f t="shared" si="4"/>
        <v>0.38760200920225174</v>
      </c>
      <c r="L31" s="18">
        <f t="shared" si="4"/>
        <v>0.85430646926210585</v>
      </c>
      <c r="M31" s="52"/>
    </row>
    <row r="32" spans="2:14" ht="20.25" customHeight="1">
      <c r="B32" s="38" t="s">
        <v>21</v>
      </c>
      <c r="C32" s="58">
        <f t="shared" si="4"/>
        <v>100</v>
      </c>
      <c r="D32" s="55">
        <f t="shared" si="4"/>
        <v>63.769841269841265</v>
      </c>
      <c r="E32" s="56">
        <f t="shared" si="4"/>
        <v>4.6428571428571432</v>
      </c>
      <c r="F32" s="55">
        <f t="shared" si="4"/>
        <v>6.9841269841269842</v>
      </c>
      <c r="G32" s="56">
        <f t="shared" si="4"/>
        <v>0.7142857142857143</v>
      </c>
      <c r="H32" s="55">
        <f t="shared" si="4"/>
        <v>7.0238095238095237</v>
      </c>
      <c r="I32" s="56">
        <f t="shared" si="4"/>
        <v>0.79365079365079361</v>
      </c>
      <c r="J32" s="55">
        <f t="shared" si="4"/>
        <v>9.8809523809523814</v>
      </c>
      <c r="K32" s="57">
        <f t="shared" si="4"/>
        <v>0.63492063492063489</v>
      </c>
      <c r="L32" s="55">
        <f t="shared" si="4"/>
        <v>5.5555555555555554</v>
      </c>
      <c r="M32" s="52"/>
    </row>
    <row r="33" spans="2:13" ht="20.25" customHeight="1">
      <c r="B33" s="4" t="s">
        <v>22</v>
      </c>
      <c r="C33" s="17">
        <f t="shared" si="4"/>
        <v>100</v>
      </c>
      <c r="D33" s="18">
        <f t="shared" si="4"/>
        <v>0.13404825737265416</v>
      </c>
      <c r="E33" s="53">
        <f t="shared" si="4"/>
        <v>1.3404825737265416</v>
      </c>
      <c r="F33" s="18">
        <f t="shared" si="4"/>
        <v>45.844504021447719</v>
      </c>
      <c r="G33" s="53">
        <f t="shared" si="4"/>
        <v>6.7024128686327081E-2</v>
      </c>
      <c r="H33" s="18">
        <f t="shared" si="4"/>
        <v>1.6756032171581769</v>
      </c>
      <c r="I33" s="53">
        <f t="shared" si="4"/>
        <v>1.8096514745308312</v>
      </c>
      <c r="J33" s="18">
        <f t="shared" si="4"/>
        <v>47.252010723860586</v>
      </c>
      <c r="K33" s="19">
        <f t="shared" si="4"/>
        <v>1.6756032171581769</v>
      </c>
      <c r="L33" s="18">
        <f t="shared" si="4"/>
        <v>0.20107238605898123</v>
      </c>
      <c r="M33" s="52"/>
    </row>
    <row r="34" spans="2:13" ht="20.25" customHeight="1">
      <c r="B34" s="38" t="s">
        <v>23</v>
      </c>
      <c r="C34" s="58">
        <f t="shared" si="4"/>
        <v>100</v>
      </c>
      <c r="D34" s="55">
        <f t="shared" si="4"/>
        <v>60.854141711969042</v>
      </c>
      <c r="E34" s="56">
        <f t="shared" si="4"/>
        <v>0.87072698792960479</v>
      </c>
      <c r="F34" s="55">
        <f t="shared" si="4"/>
        <v>4.3075647286464571</v>
      </c>
      <c r="G34" s="56">
        <f t="shared" si="4"/>
        <v>0.11056850640375933</v>
      </c>
      <c r="H34" s="55">
        <f t="shared" si="4"/>
        <v>8.4999539297889992</v>
      </c>
      <c r="I34" s="56">
        <f t="shared" si="4"/>
        <v>5.7495623329954855</v>
      </c>
      <c r="J34" s="55">
        <f t="shared" si="4"/>
        <v>16.700451488067817</v>
      </c>
      <c r="K34" s="57">
        <f t="shared" si="4"/>
        <v>0.58969870082004983</v>
      </c>
      <c r="L34" s="57">
        <f t="shared" si="4"/>
        <v>2.3173316133787893</v>
      </c>
      <c r="M34" s="52"/>
    </row>
    <row r="35" spans="2:13" ht="20.25" customHeight="1">
      <c r="B35" s="4" t="s">
        <v>24</v>
      </c>
      <c r="C35" s="17">
        <f t="shared" si="4"/>
        <v>100</v>
      </c>
      <c r="D35" s="18">
        <f t="shared" si="4"/>
        <v>22.045600513808605</v>
      </c>
      <c r="E35" s="53">
        <f t="shared" si="4"/>
        <v>6.385906963941645</v>
      </c>
      <c r="F35" s="18">
        <f t="shared" si="4"/>
        <v>27.179098999908248</v>
      </c>
      <c r="G35" s="53">
        <f t="shared" si="4"/>
        <v>10.039911918524636</v>
      </c>
      <c r="H35" s="18">
        <f t="shared" si="4"/>
        <v>10.927608037434627</v>
      </c>
      <c r="I35" s="53">
        <f t="shared" si="4"/>
        <v>1.0528488852188274</v>
      </c>
      <c r="J35" s="18">
        <f t="shared" si="4"/>
        <v>19.483438847600699</v>
      </c>
      <c r="K35" s="19">
        <f t="shared" si="4"/>
        <v>1.2271768052114873</v>
      </c>
      <c r="L35" s="18">
        <f t="shared" si="4"/>
        <v>1.6584090283512247</v>
      </c>
      <c r="M35" s="52"/>
    </row>
    <row r="36" spans="2:13" ht="20.25" customHeight="1">
      <c r="B36" s="38" t="s">
        <v>25</v>
      </c>
      <c r="C36" s="58">
        <f t="shared" si="4"/>
        <v>100</v>
      </c>
      <c r="D36" s="55">
        <f t="shared" si="4"/>
        <v>33.674533837527711</v>
      </c>
      <c r="E36" s="56">
        <f t="shared" si="4"/>
        <v>7.8595644803755373</v>
      </c>
      <c r="F36" s="55">
        <f t="shared" si="4"/>
        <v>8.4593819272395354</v>
      </c>
      <c r="G36" s="56">
        <f t="shared" si="4"/>
        <v>7.1032729169383231</v>
      </c>
      <c r="H36" s="55">
        <f t="shared" si="4"/>
        <v>15.670230799321946</v>
      </c>
      <c r="I36" s="56">
        <f t="shared" si="4"/>
        <v>5.0560698917720694</v>
      </c>
      <c r="J36" s="55">
        <f t="shared" si="4"/>
        <v>14.584691615595254</v>
      </c>
      <c r="K36" s="57">
        <f t="shared" si="4"/>
        <v>1.2550528100143434</v>
      </c>
      <c r="L36" s="57">
        <f t="shared" si="4"/>
        <v>6.3372017212152825</v>
      </c>
      <c r="M36" s="52"/>
    </row>
    <row r="37" spans="2:13" ht="20.25" customHeight="1">
      <c r="B37" s="4" t="s">
        <v>26</v>
      </c>
      <c r="C37" s="17">
        <f t="shared" si="4"/>
        <v>100</v>
      </c>
      <c r="D37" s="18">
        <f t="shared" si="4"/>
        <v>21.241149521032902</v>
      </c>
      <c r="E37" s="53">
        <f t="shared" si="4"/>
        <v>3.082049146189088</v>
      </c>
      <c r="F37" s="18">
        <f t="shared" si="4"/>
        <v>12.744689712619742</v>
      </c>
      <c r="G37" s="53">
        <f t="shared" si="4"/>
        <v>5.1228654727196998</v>
      </c>
      <c r="H37" s="18">
        <f t="shared" si="4"/>
        <v>6.7471886713869225</v>
      </c>
      <c r="I37" s="53">
        <f t="shared" si="4"/>
        <v>10.162432319866722</v>
      </c>
      <c r="J37" s="18">
        <f t="shared" si="4"/>
        <v>18.700541441066225</v>
      </c>
      <c r="K37" s="19">
        <f t="shared" si="4"/>
        <v>4.1232819658475632</v>
      </c>
      <c r="L37" s="18">
        <f t="shared" si="4"/>
        <v>18.075801749271136</v>
      </c>
      <c r="M37" s="52"/>
    </row>
    <row r="38" spans="2:13" ht="20.25" customHeight="1">
      <c r="B38" s="38" t="s">
        <v>27</v>
      </c>
      <c r="C38" s="58">
        <f t="shared" si="4"/>
        <v>100</v>
      </c>
      <c r="D38" s="55">
        <f t="shared" si="4"/>
        <v>61.321504237288138</v>
      </c>
      <c r="E38" s="56">
        <f t="shared" si="4"/>
        <v>1.4830508474576272</v>
      </c>
      <c r="F38" s="55">
        <f t="shared" si="4"/>
        <v>3.9592161016949152</v>
      </c>
      <c r="G38" s="56">
        <f t="shared" si="4"/>
        <v>0.1853813559322034</v>
      </c>
      <c r="H38" s="55">
        <f t="shared" si="4"/>
        <v>11.665783898305085</v>
      </c>
      <c r="I38" s="56">
        <f t="shared" si="4"/>
        <v>14.0625</v>
      </c>
      <c r="J38" s="55">
        <f t="shared" si="4"/>
        <v>3.8532838983050848</v>
      </c>
      <c r="K38" s="57">
        <f t="shared" si="4"/>
        <v>1.5227754237288136</v>
      </c>
      <c r="L38" s="55">
        <f t="shared" si="4"/>
        <v>1.9465042372881356</v>
      </c>
      <c r="M38" s="52"/>
    </row>
    <row r="39" spans="2:13" ht="20.25" customHeight="1">
      <c r="B39" s="4" t="s">
        <v>28</v>
      </c>
      <c r="C39" s="17">
        <f t="shared" si="4"/>
        <v>100</v>
      </c>
      <c r="D39" s="18">
        <f t="shared" si="4"/>
        <v>63.384615384615387</v>
      </c>
      <c r="E39" s="53">
        <f t="shared" si="4"/>
        <v>6.6813186813186825</v>
      </c>
      <c r="F39" s="18">
        <f t="shared" si="4"/>
        <v>7.384615384615385</v>
      </c>
      <c r="G39" s="53">
        <f t="shared" si="4"/>
        <v>0</v>
      </c>
      <c r="H39" s="18">
        <f t="shared" si="4"/>
        <v>5.4505494505494507</v>
      </c>
      <c r="I39" s="53">
        <f t="shared" si="4"/>
        <v>13.186813186813188</v>
      </c>
      <c r="J39" s="18">
        <f t="shared" si="4"/>
        <v>3.9120879120879124</v>
      </c>
      <c r="K39" s="19">
        <f t="shared" si="4"/>
        <v>0</v>
      </c>
      <c r="L39" s="18">
        <f t="shared" si="4"/>
        <v>0</v>
      </c>
      <c r="M39" s="52"/>
    </row>
    <row r="40" spans="2:13" ht="20.25" customHeight="1">
      <c r="B40" s="38" t="s">
        <v>29</v>
      </c>
      <c r="C40" s="58">
        <f t="shared" si="4"/>
        <v>100</v>
      </c>
      <c r="D40" s="55">
        <f t="shared" si="4"/>
        <v>59.19907006427497</v>
      </c>
      <c r="E40" s="56">
        <f t="shared" si="4"/>
        <v>5.5256720001215598</v>
      </c>
      <c r="F40" s="55">
        <f t="shared" si="4"/>
        <v>12.137028764188358</v>
      </c>
      <c r="G40" s="56">
        <f t="shared" si="4"/>
        <v>3.0777529592317396</v>
      </c>
      <c r="H40" s="55">
        <f t="shared" si="4"/>
        <v>3.6893528437495249</v>
      </c>
      <c r="I40" s="56">
        <f t="shared" si="4"/>
        <v>0.84028505872878401</v>
      </c>
      <c r="J40" s="55">
        <f t="shared" si="4"/>
        <v>13.219674522496238</v>
      </c>
      <c r="K40" s="57">
        <f t="shared" si="4"/>
        <v>1.0454179392502772</v>
      </c>
      <c r="L40" s="55">
        <f t="shared" si="4"/>
        <v>1.2657458479585479</v>
      </c>
      <c r="M40" s="52"/>
    </row>
    <row r="41" spans="2:13" ht="20.25" customHeight="1">
      <c r="B41" s="4" t="s">
        <v>30</v>
      </c>
      <c r="C41" s="17">
        <f t="shared" si="4"/>
        <v>100</v>
      </c>
      <c r="D41" s="18">
        <f t="shared" si="4"/>
        <v>54.491146102680247</v>
      </c>
      <c r="E41" s="53">
        <f t="shared" si="4"/>
        <v>4.3850419958271667</v>
      </c>
      <c r="F41" s="18">
        <f t="shared" si="4"/>
        <v>9.813292437184586</v>
      </c>
      <c r="G41" s="53">
        <f t="shared" si="4"/>
        <v>2.7979385487811403</v>
      </c>
      <c r="H41" s="18">
        <f t="shared" si="4"/>
        <v>9.8293417978850517</v>
      </c>
      <c r="I41" s="53">
        <f t="shared" si="4"/>
        <v>1.1787363803341835</v>
      </c>
      <c r="J41" s="18">
        <f t="shared" si="4"/>
        <v>16.689551866183997</v>
      </c>
      <c r="K41" s="19">
        <f t="shared" si="4"/>
        <v>1.4266098400413717E-2</v>
      </c>
      <c r="L41" s="18">
        <f t="shared" si="4"/>
        <v>0.80068477272321992</v>
      </c>
      <c r="M41" s="52"/>
    </row>
    <row r="42" spans="2:13" ht="20.25" customHeight="1">
      <c r="B42" s="38" t="s">
        <v>31</v>
      </c>
      <c r="C42" s="58">
        <f t="shared" si="4"/>
        <v>100</v>
      </c>
      <c r="D42" s="55">
        <f t="shared" si="4"/>
        <v>25.459510555613907</v>
      </c>
      <c r="E42" s="56">
        <f t="shared" si="4"/>
        <v>7.0370759374015339</v>
      </c>
      <c r="F42" s="55">
        <f t="shared" si="4"/>
        <v>2.2896754542590063</v>
      </c>
      <c r="G42" s="56">
        <f t="shared" si="4"/>
        <v>7.1211007247137896</v>
      </c>
      <c r="H42" s="55">
        <f t="shared" si="4"/>
        <v>14.221195252599516</v>
      </c>
      <c r="I42" s="56">
        <f t="shared" si="4"/>
        <v>0.26257746035080348</v>
      </c>
      <c r="J42" s="55">
        <f t="shared" si="4"/>
        <v>38.756433147778594</v>
      </c>
      <c r="K42" s="57">
        <f t="shared" si="4"/>
        <v>0.71421069215418542</v>
      </c>
      <c r="L42" s="55">
        <f t="shared" si="4"/>
        <v>4.138220775128663</v>
      </c>
      <c r="M42" s="52"/>
    </row>
    <row r="43" spans="2:13" ht="20.25" customHeight="1">
      <c r="B43" s="4" t="s">
        <v>32</v>
      </c>
      <c r="C43" s="20">
        <f t="shared" si="4"/>
        <v>100</v>
      </c>
      <c r="D43" s="21">
        <f t="shared" si="4"/>
        <v>24.594594594594597</v>
      </c>
      <c r="E43" s="22">
        <f t="shared" si="4"/>
        <v>40.810810810810807</v>
      </c>
      <c r="F43" s="21">
        <f t="shared" si="4"/>
        <v>5.1351351351351351</v>
      </c>
      <c r="G43" s="22">
        <f t="shared" si="4"/>
        <v>8.6486486486486491</v>
      </c>
      <c r="H43" s="21">
        <f t="shared" si="4"/>
        <v>0</v>
      </c>
      <c r="I43" s="22">
        <f t="shared" si="4"/>
        <v>2.7027027027027026</v>
      </c>
      <c r="J43" s="21">
        <f t="shared" si="4"/>
        <v>18.108108108108109</v>
      </c>
      <c r="K43" s="23">
        <f t="shared" si="4"/>
        <v>0</v>
      </c>
      <c r="L43" s="19">
        <f t="shared" si="4"/>
        <v>0</v>
      </c>
      <c r="M43" s="52"/>
    </row>
    <row r="44" spans="2:13" ht="20.25" customHeight="1">
      <c r="B44" s="24" t="s">
        <v>33</v>
      </c>
      <c r="C44" s="25">
        <f t="shared" si="4"/>
        <v>100</v>
      </c>
      <c r="D44" s="26">
        <f t="shared" si="4"/>
        <v>54.695690630731406</v>
      </c>
      <c r="E44" s="27">
        <f t="shared" si="4"/>
        <v>5.2745223012786324</v>
      </c>
      <c r="F44" s="26">
        <f t="shared" si="4"/>
        <v>12.59186513872449</v>
      </c>
      <c r="G44" s="27">
        <f t="shared" si="4"/>
        <v>3.5894067300563224</v>
      </c>
      <c r="H44" s="26">
        <f t="shared" si="4"/>
        <v>6.3336541838473437</v>
      </c>
      <c r="I44" s="27">
        <f t="shared" si="4"/>
        <v>0.91019654261892069</v>
      </c>
      <c r="J44" s="26">
        <f t="shared" si="4"/>
        <v>14.751427567996462</v>
      </c>
      <c r="K44" s="28">
        <f t="shared" si="4"/>
        <v>0.71963735220281222</v>
      </c>
      <c r="L44" s="28">
        <f t="shared" si="4"/>
        <v>1.1335995525436076</v>
      </c>
      <c r="M44" s="52"/>
    </row>
    <row r="45" spans="2:13" ht="20.25" customHeight="1">
      <c r="B45" s="45" t="s">
        <v>34</v>
      </c>
      <c r="C45" s="58">
        <f t="shared" ref="C45:L46" si="5">C24/$C24*100</f>
        <v>100</v>
      </c>
      <c r="D45" s="55">
        <f t="shared" si="5"/>
        <v>45.637411579774692</v>
      </c>
      <c r="E45" s="56">
        <f t="shared" si="5"/>
        <v>6.3615404768142518</v>
      </c>
      <c r="F45" s="55">
        <f t="shared" si="5"/>
        <v>4.803772596279801</v>
      </c>
      <c r="G45" s="56">
        <f t="shared" si="5"/>
        <v>2.7188891799842811</v>
      </c>
      <c r="H45" s="55">
        <f t="shared" si="5"/>
        <v>12.354204872936862</v>
      </c>
      <c r="I45" s="56">
        <f t="shared" si="5"/>
        <v>12.39926643961226</v>
      </c>
      <c r="J45" s="55">
        <f t="shared" si="5"/>
        <v>11.298925858003669</v>
      </c>
      <c r="K45" s="57">
        <f t="shared" si="5"/>
        <v>1.1731726486769714</v>
      </c>
      <c r="L45" s="57">
        <f t="shared" si="5"/>
        <v>3.2528163479172125</v>
      </c>
      <c r="M45" s="52"/>
    </row>
    <row r="46" spans="2:13" ht="20.25" customHeight="1">
      <c r="B46" s="14" t="s">
        <v>35</v>
      </c>
      <c r="C46" s="29">
        <f t="shared" si="5"/>
        <v>100</v>
      </c>
      <c r="D46" s="30">
        <f t="shared" si="5"/>
        <v>51.226809212506474</v>
      </c>
      <c r="E46" s="31">
        <f t="shared" si="5"/>
        <v>5.6907975263160004</v>
      </c>
      <c r="F46" s="30">
        <f t="shared" si="5"/>
        <v>9.6094035307384527</v>
      </c>
      <c r="G46" s="31">
        <f t="shared" si="5"/>
        <v>3.2560407411420522</v>
      </c>
      <c r="H46" s="30">
        <f t="shared" si="5"/>
        <v>8.639233013488079</v>
      </c>
      <c r="I46" s="31">
        <f t="shared" si="5"/>
        <v>5.3099529261626994</v>
      </c>
      <c r="J46" s="30">
        <f t="shared" si="5"/>
        <v>13.429286909620641</v>
      </c>
      <c r="K46" s="32">
        <f>K25/$C25*100</f>
        <v>0.89331936769362286</v>
      </c>
      <c r="L46" s="32">
        <f>L25/$C25*100</f>
        <v>1.9451567723319809</v>
      </c>
      <c r="M46" s="52"/>
    </row>
    <row r="47" spans="2:13">
      <c r="B47" s="89" t="s">
        <v>37</v>
      </c>
      <c r="C47" s="89"/>
      <c r="D47" s="89"/>
      <c r="E47" s="89"/>
      <c r="F47" s="89"/>
      <c r="G47" s="89"/>
      <c r="H47" s="89"/>
      <c r="I47" s="89"/>
      <c r="J47" s="89"/>
      <c r="K47" s="89"/>
      <c r="L47" s="89"/>
    </row>
    <row r="48" spans="2:13">
      <c r="B48" s="59"/>
      <c r="C48" s="52"/>
      <c r="D48" s="52"/>
      <c r="E48" s="52"/>
      <c r="F48" s="52"/>
      <c r="G48" s="52"/>
      <c r="H48" s="52"/>
      <c r="I48" s="52"/>
      <c r="J48" s="52"/>
      <c r="K48" s="52"/>
    </row>
    <row r="49" spans="2:12">
      <c r="B49" s="59"/>
      <c r="C49" s="52"/>
      <c r="D49" s="52"/>
      <c r="E49" s="52"/>
      <c r="F49" s="52"/>
      <c r="G49" s="52"/>
      <c r="H49" s="52"/>
      <c r="I49" s="52"/>
      <c r="J49" s="52"/>
      <c r="K49" s="52"/>
    </row>
    <row r="50" spans="2:12">
      <c r="B50" s="59"/>
      <c r="C50" s="52"/>
      <c r="D50" s="52"/>
      <c r="E50" s="52"/>
      <c r="F50" s="52"/>
      <c r="G50" s="52"/>
      <c r="H50" s="52"/>
      <c r="I50" s="52"/>
      <c r="J50" s="52"/>
      <c r="K50" s="52"/>
    </row>
    <row r="51" spans="2:12">
      <c r="B51" s="59"/>
      <c r="C51" s="52"/>
      <c r="D51" s="52"/>
      <c r="E51" s="52"/>
      <c r="F51" s="52"/>
      <c r="G51" s="52"/>
      <c r="H51" s="52"/>
      <c r="I51" s="52"/>
      <c r="J51" s="52"/>
      <c r="K51" s="52"/>
    </row>
    <row r="54" spans="2:12">
      <c r="C54" s="60"/>
    </row>
    <row r="59" spans="2:12" ht="28.5" customHeight="1">
      <c r="B59" s="92" t="s">
        <v>51</v>
      </c>
      <c r="C59" s="92"/>
      <c r="D59" s="92"/>
      <c r="E59" s="92"/>
      <c r="F59" s="92"/>
      <c r="G59" s="92"/>
      <c r="H59" s="92"/>
      <c r="I59" s="92"/>
      <c r="J59" s="92"/>
      <c r="K59" s="92"/>
      <c r="L59" s="92"/>
    </row>
  </sheetData>
  <mergeCells count="13">
    <mergeCell ref="B26:L26"/>
    <mergeCell ref="C27:L27"/>
    <mergeCell ref="B47:L47"/>
    <mergeCell ref="B59:L59"/>
    <mergeCell ref="B2:L2"/>
    <mergeCell ref="B3:B6"/>
    <mergeCell ref="C3:C5"/>
    <mergeCell ref="D3:D5"/>
    <mergeCell ref="E3:K3"/>
    <mergeCell ref="L3:L5"/>
    <mergeCell ref="E4:J4"/>
    <mergeCell ref="K4:K5"/>
    <mergeCell ref="C6:L6"/>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864C-47D5-40A3-9817-8E3D272F0D9E}">
  <sheetPr published="0"/>
  <dimension ref="B2:U60"/>
  <sheetViews>
    <sheetView workbookViewId="0">
      <selection activeCell="B2" sqref="B2:L2"/>
    </sheetView>
  </sheetViews>
  <sheetFormatPr baseColWidth="10" defaultColWidth="10.44140625" defaultRowHeight="14.4"/>
  <cols>
    <col min="2" max="2" width="29.44140625" customWidth="1"/>
    <col min="3" max="21" width="17.44140625" customWidth="1"/>
  </cols>
  <sheetData>
    <row r="2" spans="2:21" ht="18.600000000000001" customHeight="1">
      <c r="B2" s="93" t="s">
        <v>47</v>
      </c>
      <c r="C2" s="93"/>
      <c r="D2" s="93"/>
      <c r="E2" s="93"/>
      <c r="F2" s="93"/>
      <c r="G2" s="93"/>
      <c r="H2" s="93"/>
      <c r="I2" s="93"/>
      <c r="J2" s="93"/>
      <c r="K2" s="93"/>
      <c r="L2" s="93"/>
      <c r="M2" s="1"/>
      <c r="N2" s="1"/>
      <c r="O2" s="1"/>
      <c r="P2" s="1"/>
      <c r="Q2" s="1"/>
    </row>
    <row r="3" spans="2:21" ht="15.6" customHeight="1">
      <c r="B3" s="94" t="s">
        <v>1</v>
      </c>
      <c r="C3" s="97" t="s">
        <v>2</v>
      </c>
      <c r="D3" s="99" t="s">
        <v>3</v>
      </c>
      <c r="E3" s="101" t="s">
        <v>4</v>
      </c>
      <c r="F3" s="102"/>
      <c r="G3" s="102"/>
      <c r="H3" s="102"/>
      <c r="I3" s="102"/>
      <c r="J3" s="102"/>
      <c r="K3" s="103"/>
      <c r="L3" s="104" t="s">
        <v>5</v>
      </c>
      <c r="O3" s="33"/>
      <c r="P3" s="33"/>
      <c r="Q3" s="33"/>
      <c r="R3" s="33"/>
      <c r="S3" s="33"/>
      <c r="T3" s="33"/>
      <c r="U3" s="33"/>
    </row>
    <row r="4" spans="2:21" ht="15.6" customHeight="1">
      <c r="B4" s="95"/>
      <c r="C4" s="98"/>
      <c r="D4" s="100"/>
      <c r="E4" s="106" t="s">
        <v>6</v>
      </c>
      <c r="F4" s="107"/>
      <c r="G4" s="107"/>
      <c r="H4" s="107"/>
      <c r="I4" s="107"/>
      <c r="J4" s="108"/>
      <c r="K4" s="109" t="s">
        <v>7</v>
      </c>
      <c r="L4" s="105"/>
      <c r="O4" s="33"/>
      <c r="P4" s="33"/>
      <c r="Q4" s="33"/>
      <c r="R4" s="33"/>
      <c r="S4" s="33"/>
      <c r="T4" s="33"/>
      <c r="U4" s="33"/>
    </row>
    <row r="5" spans="2:21" ht="87" customHeight="1">
      <c r="B5" s="95"/>
      <c r="C5" s="98"/>
      <c r="D5" s="100"/>
      <c r="E5" s="2" t="s">
        <v>8</v>
      </c>
      <c r="F5" s="3" t="s">
        <v>9</v>
      </c>
      <c r="G5" s="3" t="s">
        <v>10</v>
      </c>
      <c r="H5" s="3" t="s">
        <v>11</v>
      </c>
      <c r="I5" s="3" t="s">
        <v>12</v>
      </c>
      <c r="J5" s="3" t="s">
        <v>13</v>
      </c>
      <c r="K5" s="109"/>
      <c r="L5" s="105"/>
      <c r="N5" t="s">
        <v>14</v>
      </c>
      <c r="O5" s="33"/>
      <c r="P5" s="33"/>
      <c r="Q5" s="33"/>
      <c r="R5" s="33"/>
      <c r="S5" s="33"/>
      <c r="T5" s="33"/>
      <c r="U5" s="33"/>
    </row>
    <row r="6" spans="2:21" ht="20.25" customHeight="1">
      <c r="B6" s="96"/>
      <c r="C6" s="110" t="s">
        <v>15</v>
      </c>
      <c r="D6" s="111"/>
      <c r="E6" s="111"/>
      <c r="F6" s="111"/>
      <c r="G6" s="111"/>
      <c r="H6" s="111"/>
      <c r="I6" s="111"/>
      <c r="J6" s="111"/>
      <c r="K6" s="111"/>
      <c r="L6" s="112"/>
      <c r="O6" s="33"/>
      <c r="P6" s="33"/>
      <c r="Q6" s="33"/>
      <c r="R6" s="33"/>
      <c r="S6" s="33"/>
      <c r="T6" s="33"/>
      <c r="U6" s="33"/>
    </row>
    <row r="7" spans="2:21" ht="20.25" customHeight="1">
      <c r="B7" s="34" t="s">
        <v>16</v>
      </c>
      <c r="C7" s="35">
        <v>22646</v>
      </c>
      <c r="D7" s="36">
        <v>13182</v>
      </c>
      <c r="E7" s="37">
        <v>800</v>
      </c>
      <c r="F7" s="37">
        <v>785</v>
      </c>
      <c r="G7" s="37">
        <v>154</v>
      </c>
      <c r="H7" s="37">
        <v>1279</v>
      </c>
      <c r="I7" s="37">
        <v>2006</v>
      </c>
      <c r="J7" s="37">
        <v>3327</v>
      </c>
      <c r="K7" s="37">
        <v>156</v>
      </c>
      <c r="L7" s="37">
        <v>957</v>
      </c>
      <c r="O7" s="33"/>
      <c r="P7" s="33"/>
      <c r="Q7" s="33"/>
      <c r="R7" s="33"/>
      <c r="S7" s="33"/>
      <c r="T7" s="33"/>
      <c r="U7" s="33"/>
    </row>
    <row r="8" spans="2:21" ht="20.25" customHeight="1">
      <c r="B8" s="4" t="s">
        <v>17</v>
      </c>
      <c r="C8" s="5">
        <v>86118</v>
      </c>
      <c r="D8" s="6">
        <v>37555</v>
      </c>
      <c r="E8" s="7">
        <v>7409</v>
      </c>
      <c r="F8" s="7">
        <v>2672</v>
      </c>
      <c r="G8" s="7">
        <v>1814</v>
      </c>
      <c r="H8" s="7">
        <v>12301</v>
      </c>
      <c r="I8" s="7">
        <v>17201</v>
      </c>
      <c r="J8" s="7">
        <v>4606</v>
      </c>
      <c r="K8" s="7">
        <v>1086</v>
      </c>
      <c r="L8" s="7">
        <v>1474</v>
      </c>
      <c r="O8" s="33"/>
      <c r="P8" s="33"/>
      <c r="Q8" s="33"/>
      <c r="R8" s="33"/>
      <c r="S8" s="33"/>
      <c r="T8" s="33"/>
      <c r="U8" s="33"/>
    </row>
    <row r="9" spans="2:21" ht="20.25" customHeight="1">
      <c r="B9" s="38" t="s">
        <v>18</v>
      </c>
      <c r="C9" s="35" t="s">
        <v>19</v>
      </c>
      <c r="D9" s="36" t="s">
        <v>19</v>
      </c>
      <c r="E9" s="37" t="s">
        <v>19</v>
      </c>
      <c r="F9" s="37" t="s">
        <v>19</v>
      </c>
      <c r="G9" s="37" t="s">
        <v>19</v>
      </c>
      <c r="H9" s="37" t="s">
        <v>19</v>
      </c>
      <c r="I9" s="37" t="s">
        <v>19</v>
      </c>
      <c r="J9" s="37" t="s">
        <v>19</v>
      </c>
      <c r="K9" s="37" t="s">
        <v>19</v>
      </c>
      <c r="L9" s="37" t="s">
        <v>19</v>
      </c>
    </row>
    <row r="10" spans="2:21" ht="20.25" customHeight="1">
      <c r="B10" s="4" t="s">
        <v>20</v>
      </c>
      <c r="C10" s="8">
        <v>74249</v>
      </c>
      <c r="D10" s="6">
        <v>48564</v>
      </c>
      <c r="E10" s="7">
        <v>3492</v>
      </c>
      <c r="F10" s="7">
        <v>5589</v>
      </c>
      <c r="G10" s="7">
        <v>1051</v>
      </c>
      <c r="H10" s="7">
        <v>4566</v>
      </c>
      <c r="I10" s="7">
        <v>526</v>
      </c>
      <c r="J10" s="7">
        <v>9421</v>
      </c>
      <c r="K10" s="7">
        <v>285</v>
      </c>
      <c r="L10" s="7">
        <v>755</v>
      </c>
    </row>
    <row r="11" spans="2:21" ht="20.25" customHeight="1">
      <c r="B11" s="38" t="s">
        <v>21</v>
      </c>
      <c r="C11" s="35">
        <v>2906</v>
      </c>
      <c r="D11" s="36">
        <v>1835</v>
      </c>
      <c r="E11" s="37">
        <v>167</v>
      </c>
      <c r="F11" s="37">
        <v>202</v>
      </c>
      <c r="G11" s="37">
        <v>33</v>
      </c>
      <c r="H11" s="37">
        <v>208</v>
      </c>
      <c r="I11" s="37">
        <v>23</v>
      </c>
      <c r="J11" s="37">
        <v>208</v>
      </c>
      <c r="K11" s="37">
        <v>12</v>
      </c>
      <c r="L11" s="37">
        <v>218</v>
      </c>
    </row>
    <row r="12" spans="2:21" ht="20.25" customHeight="1">
      <c r="B12" s="4" t="s">
        <v>22</v>
      </c>
      <c r="C12" s="8">
        <v>1514</v>
      </c>
      <c r="D12" s="6">
        <v>2</v>
      </c>
      <c r="E12" s="7">
        <v>3</v>
      </c>
      <c r="F12" s="7">
        <v>624</v>
      </c>
      <c r="G12" s="7">
        <v>22</v>
      </c>
      <c r="H12" s="7">
        <v>41</v>
      </c>
      <c r="I12" s="7">
        <v>3</v>
      </c>
      <c r="J12" s="7">
        <v>743</v>
      </c>
      <c r="K12" s="7">
        <v>60</v>
      </c>
      <c r="L12" s="7">
        <v>16</v>
      </c>
    </row>
    <row r="13" spans="2:21" ht="20.25" customHeight="1">
      <c r="B13" s="38" t="s">
        <v>23</v>
      </c>
      <c r="C13" s="39">
        <v>22003</v>
      </c>
      <c r="D13" s="36">
        <v>13233</v>
      </c>
      <c r="E13" s="37">
        <v>236</v>
      </c>
      <c r="F13" s="37">
        <v>1060</v>
      </c>
      <c r="G13" s="37">
        <v>36</v>
      </c>
      <c r="H13" s="37">
        <v>1940</v>
      </c>
      <c r="I13" s="37">
        <v>1223</v>
      </c>
      <c r="J13" s="37">
        <v>3448</v>
      </c>
      <c r="K13" s="37">
        <v>279</v>
      </c>
      <c r="L13" s="37">
        <v>548</v>
      </c>
    </row>
    <row r="14" spans="2:21" ht="20.25" customHeight="1">
      <c r="B14" s="4" t="s">
        <v>24</v>
      </c>
      <c r="C14" s="8">
        <v>42171</v>
      </c>
      <c r="D14" s="6">
        <v>9417</v>
      </c>
      <c r="E14" s="7">
        <v>2686</v>
      </c>
      <c r="F14" s="7">
        <v>11292</v>
      </c>
      <c r="G14" s="7">
        <v>4212</v>
      </c>
      <c r="H14" s="7">
        <v>4496</v>
      </c>
      <c r="I14" s="7">
        <v>462</v>
      </c>
      <c r="J14" s="7">
        <v>8323</v>
      </c>
      <c r="K14" s="7">
        <v>540</v>
      </c>
      <c r="L14" s="7">
        <v>743</v>
      </c>
    </row>
    <row r="15" spans="2:21" ht="20.25" customHeight="1">
      <c r="B15" s="38" t="s">
        <v>25</v>
      </c>
      <c r="C15" s="35">
        <v>30618</v>
      </c>
      <c r="D15" s="36">
        <v>10538</v>
      </c>
      <c r="E15" s="37">
        <v>2342</v>
      </c>
      <c r="F15" s="37">
        <v>2586</v>
      </c>
      <c r="G15" s="37">
        <v>2300</v>
      </c>
      <c r="H15" s="37">
        <v>4945</v>
      </c>
      <c r="I15" s="37">
        <v>1409</v>
      </c>
      <c r="J15" s="37">
        <v>4289</v>
      </c>
      <c r="K15" s="37">
        <v>242</v>
      </c>
      <c r="L15" s="37">
        <v>1967</v>
      </c>
    </row>
    <row r="16" spans="2:21" ht="20.25" customHeight="1">
      <c r="B16" s="4" t="s">
        <v>26</v>
      </c>
      <c r="C16" s="8">
        <v>2520</v>
      </c>
      <c r="D16" s="6">
        <v>521</v>
      </c>
      <c r="E16" s="7">
        <v>75</v>
      </c>
      <c r="F16" s="7">
        <v>251</v>
      </c>
      <c r="G16" s="7">
        <v>49</v>
      </c>
      <c r="H16" s="7">
        <v>175</v>
      </c>
      <c r="I16" s="7">
        <v>269</v>
      </c>
      <c r="J16" s="7">
        <v>436</v>
      </c>
      <c r="K16" s="7">
        <v>97</v>
      </c>
      <c r="L16" s="7">
        <v>647</v>
      </c>
    </row>
    <row r="17" spans="2:14" ht="20.25" customHeight="1">
      <c r="B17" s="38" t="s">
        <v>27</v>
      </c>
      <c r="C17" s="35">
        <v>7327</v>
      </c>
      <c r="D17" s="36">
        <v>4455</v>
      </c>
      <c r="E17" s="37">
        <v>98</v>
      </c>
      <c r="F17" s="37">
        <v>211</v>
      </c>
      <c r="G17" s="37">
        <v>12</v>
      </c>
      <c r="H17" s="37">
        <v>858</v>
      </c>
      <c r="I17" s="37">
        <v>1001</v>
      </c>
      <c r="J17" s="37">
        <v>481</v>
      </c>
      <c r="K17" s="37">
        <v>52</v>
      </c>
      <c r="L17" s="37">
        <v>159</v>
      </c>
    </row>
    <row r="18" spans="2:14" ht="20.25" customHeight="1">
      <c r="B18" s="4" t="s">
        <v>28</v>
      </c>
      <c r="C18" s="5">
        <v>2316</v>
      </c>
      <c r="D18" s="6">
        <v>1464</v>
      </c>
      <c r="E18" s="7">
        <v>148</v>
      </c>
      <c r="F18" s="7">
        <v>133</v>
      </c>
      <c r="G18" s="7">
        <v>0</v>
      </c>
      <c r="H18" s="7">
        <v>135</v>
      </c>
      <c r="I18" s="7">
        <v>309</v>
      </c>
      <c r="J18" s="7">
        <v>94</v>
      </c>
      <c r="K18" s="7">
        <v>0</v>
      </c>
      <c r="L18" s="7">
        <v>33</v>
      </c>
    </row>
    <row r="19" spans="2:14" ht="20.25" customHeight="1">
      <c r="B19" s="38" t="s">
        <v>29</v>
      </c>
      <c r="C19" s="35">
        <v>129270</v>
      </c>
      <c r="D19" s="36">
        <v>76871</v>
      </c>
      <c r="E19" s="37">
        <v>7741</v>
      </c>
      <c r="F19" s="37">
        <v>15519</v>
      </c>
      <c r="G19" s="37">
        <v>3967</v>
      </c>
      <c r="H19" s="37">
        <v>5632</v>
      </c>
      <c r="I19" s="37">
        <v>547</v>
      </c>
      <c r="J19" s="37">
        <v>15846</v>
      </c>
      <c r="K19" s="37">
        <v>1140</v>
      </c>
      <c r="L19" s="37">
        <v>2007</v>
      </c>
    </row>
    <row r="20" spans="2:14" ht="20.25" customHeight="1">
      <c r="B20" s="4" t="s">
        <v>30</v>
      </c>
      <c r="C20" s="8">
        <v>54433</v>
      </c>
      <c r="D20" s="6">
        <v>29492</v>
      </c>
      <c r="E20" s="7">
        <v>2412</v>
      </c>
      <c r="F20" s="7">
        <v>5340</v>
      </c>
      <c r="G20" s="7">
        <v>1541</v>
      </c>
      <c r="H20" s="7">
        <v>5438</v>
      </c>
      <c r="I20" s="7">
        <v>659</v>
      </c>
      <c r="J20" s="7">
        <v>8857</v>
      </c>
      <c r="K20" s="7">
        <v>339</v>
      </c>
      <c r="L20" s="7">
        <v>355</v>
      </c>
    </row>
    <row r="21" spans="2:14" ht="20.25" customHeight="1">
      <c r="B21" s="38" t="s">
        <v>31</v>
      </c>
      <c r="C21" s="39">
        <v>9442</v>
      </c>
      <c r="D21" s="40">
        <v>2247</v>
      </c>
      <c r="E21" s="41">
        <v>826</v>
      </c>
      <c r="F21" s="41">
        <v>249</v>
      </c>
      <c r="G21" s="41">
        <v>597</v>
      </c>
      <c r="H21" s="42">
        <v>1500</v>
      </c>
      <c r="I21" s="43">
        <v>30</v>
      </c>
      <c r="J21" s="42">
        <v>3494</v>
      </c>
      <c r="K21" s="41">
        <v>66</v>
      </c>
      <c r="L21" s="44">
        <v>433</v>
      </c>
    </row>
    <row r="22" spans="2:14" ht="20.25" customHeight="1">
      <c r="B22" s="4" t="s">
        <v>32</v>
      </c>
      <c r="C22" s="9">
        <v>319</v>
      </c>
      <c r="D22" s="10">
        <v>72</v>
      </c>
      <c r="E22" s="11">
        <v>125</v>
      </c>
      <c r="F22" s="11">
        <v>25</v>
      </c>
      <c r="G22" s="11">
        <v>29</v>
      </c>
      <c r="H22" s="11">
        <v>0</v>
      </c>
      <c r="I22" s="11">
        <v>0</v>
      </c>
      <c r="J22" s="11">
        <v>68</v>
      </c>
      <c r="K22" s="11">
        <v>0</v>
      </c>
      <c r="L22" s="11">
        <v>0</v>
      </c>
    </row>
    <row r="23" spans="2:14" ht="20.25" customHeight="1">
      <c r="B23" s="12" t="s">
        <v>33</v>
      </c>
      <c r="C23" s="13">
        <f t="shared" ref="C23:L23" si="0">SUM(C9,C10,C14,C19,C20,C22)</f>
        <v>300442</v>
      </c>
      <c r="D23" s="13">
        <f t="shared" si="0"/>
        <v>164416</v>
      </c>
      <c r="E23" s="13">
        <f t="shared" si="0"/>
        <v>16456</v>
      </c>
      <c r="F23" s="13">
        <f t="shared" si="0"/>
        <v>37765</v>
      </c>
      <c r="G23" s="13">
        <f t="shared" si="0"/>
        <v>10800</v>
      </c>
      <c r="H23" s="13">
        <f t="shared" si="0"/>
        <v>20132</v>
      </c>
      <c r="I23" s="13">
        <f t="shared" si="0"/>
        <v>2194</v>
      </c>
      <c r="J23" s="13">
        <f t="shared" si="0"/>
        <v>42515</v>
      </c>
      <c r="K23" s="13">
        <f t="shared" si="0"/>
        <v>2304</v>
      </c>
      <c r="L23" s="13">
        <f t="shared" si="0"/>
        <v>3860</v>
      </c>
    </row>
    <row r="24" spans="2:14" ht="20.85" customHeight="1">
      <c r="B24" s="45" t="s">
        <v>34</v>
      </c>
      <c r="C24" s="46">
        <f>SUM(C7,C8,C11,C12,C13,C15,C16,C17,C18,C21)</f>
        <v>187410</v>
      </c>
      <c r="D24" s="46">
        <f t="shared" ref="D24:L24" si="1">SUM(D7,D8,D11,D12,D13,D15,D16,D17,D18,D21)</f>
        <v>85032</v>
      </c>
      <c r="E24" s="46">
        <f t="shared" si="1"/>
        <v>12104</v>
      </c>
      <c r="F24" s="46">
        <f t="shared" si="1"/>
        <v>8773</v>
      </c>
      <c r="G24" s="46">
        <f t="shared" si="1"/>
        <v>5017</v>
      </c>
      <c r="H24" s="46">
        <f t="shared" si="1"/>
        <v>23382</v>
      </c>
      <c r="I24" s="46">
        <f t="shared" si="1"/>
        <v>23474</v>
      </c>
      <c r="J24" s="46">
        <f t="shared" si="1"/>
        <v>21126</v>
      </c>
      <c r="K24" s="46">
        <f t="shared" si="1"/>
        <v>2050</v>
      </c>
      <c r="L24" s="46">
        <f t="shared" si="1"/>
        <v>6452</v>
      </c>
    </row>
    <row r="25" spans="2:14" ht="20.25" customHeight="1">
      <c r="B25" s="14" t="s">
        <v>35</v>
      </c>
      <c r="C25" s="15">
        <f>SUM(C7:C22)</f>
        <v>487852</v>
      </c>
      <c r="D25" s="15">
        <f>SUM(D7:D22)</f>
        <v>249448</v>
      </c>
      <c r="E25" s="15">
        <f t="shared" ref="E25:L25" si="2">SUM(E7:E22)</f>
        <v>28560</v>
      </c>
      <c r="F25" s="15">
        <f t="shared" si="2"/>
        <v>46538</v>
      </c>
      <c r="G25" s="15">
        <f t="shared" si="2"/>
        <v>15817</v>
      </c>
      <c r="H25" s="15">
        <f t="shared" si="2"/>
        <v>43514</v>
      </c>
      <c r="I25" s="15">
        <f t="shared" si="2"/>
        <v>25668</v>
      </c>
      <c r="J25" s="15">
        <f t="shared" si="2"/>
        <v>63641</v>
      </c>
      <c r="K25" s="15">
        <f t="shared" si="2"/>
        <v>4354</v>
      </c>
      <c r="L25" s="15">
        <f t="shared" si="2"/>
        <v>10312</v>
      </c>
    </row>
    <row r="26" spans="2:14" ht="20.25" customHeight="1">
      <c r="B26" s="83"/>
      <c r="C26" s="84"/>
      <c r="D26" s="84"/>
      <c r="E26" s="84"/>
      <c r="F26" s="84"/>
      <c r="G26" s="84"/>
      <c r="H26" s="84"/>
      <c r="I26" s="84"/>
      <c r="J26" s="84"/>
      <c r="K26" s="84"/>
      <c r="L26" s="85"/>
    </row>
    <row r="27" spans="2:14" ht="23.25" customHeight="1">
      <c r="B27" s="16" t="s">
        <v>1</v>
      </c>
      <c r="C27" s="86" t="s">
        <v>36</v>
      </c>
      <c r="D27" s="87"/>
      <c r="E27" s="87"/>
      <c r="F27" s="87"/>
      <c r="G27" s="87"/>
      <c r="H27" s="87"/>
      <c r="I27" s="87"/>
      <c r="J27" s="87"/>
      <c r="K27" s="87"/>
      <c r="L27" s="88"/>
      <c r="M27" s="47"/>
    </row>
    <row r="28" spans="2:14" ht="20.25" customHeight="1">
      <c r="B28" s="34" t="s">
        <v>16</v>
      </c>
      <c r="C28" s="48">
        <f>C7/$C7*100</f>
        <v>100</v>
      </c>
      <c r="D28" s="49">
        <f t="shared" ref="D28:L28" si="3">D7/$C7*100</f>
        <v>58.208955223880601</v>
      </c>
      <c r="E28" s="50">
        <f t="shared" si="3"/>
        <v>3.5326326945155877</v>
      </c>
      <c r="F28" s="49">
        <f t="shared" si="3"/>
        <v>3.4663958314934207</v>
      </c>
      <c r="G28" s="50">
        <f t="shared" si="3"/>
        <v>0.6800317936942506</v>
      </c>
      <c r="H28" s="49">
        <f t="shared" si="3"/>
        <v>5.6477965203567955</v>
      </c>
      <c r="I28" s="50">
        <f t="shared" si="3"/>
        <v>8.8580764814978377</v>
      </c>
      <c r="J28" s="49">
        <f t="shared" si="3"/>
        <v>14.6913362183167</v>
      </c>
      <c r="K28" s="51">
        <f t="shared" si="3"/>
        <v>0.68886337543053955</v>
      </c>
      <c r="L28" s="51">
        <f t="shared" si="3"/>
        <v>4.2259118608142714</v>
      </c>
      <c r="M28" s="52"/>
      <c r="N28" s="52"/>
    </row>
    <row r="29" spans="2:14" ht="20.25" customHeight="1">
      <c r="B29" s="4" t="s">
        <v>17</v>
      </c>
      <c r="C29" s="17">
        <f t="shared" ref="C29:L44" si="4">C8/$C8*100</f>
        <v>100</v>
      </c>
      <c r="D29" s="18">
        <f>D8/$C8*100</f>
        <v>43.608769362967095</v>
      </c>
      <c r="E29" s="53">
        <f t="shared" si="4"/>
        <v>8.6033117350611956</v>
      </c>
      <c r="F29" s="18">
        <f t="shared" si="4"/>
        <v>3.1027195243735339</v>
      </c>
      <c r="G29" s="53">
        <f t="shared" si="4"/>
        <v>2.106412132190715</v>
      </c>
      <c r="H29" s="18">
        <f t="shared" si="4"/>
        <v>14.283889546900763</v>
      </c>
      <c r="I29" s="53">
        <f t="shared" si="4"/>
        <v>19.973756938154626</v>
      </c>
      <c r="J29" s="18">
        <f t="shared" si="4"/>
        <v>5.3484753477786295</v>
      </c>
      <c r="K29" s="19">
        <f t="shared" si="4"/>
        <v>1.2610604054901415</v>
      </c>
      <c r="L29" s="18">
        <f t="shared" si="4"/>
        <v>1.7116050070833042</v>
      </c>
      <c r="M29" s="52"/>
    </row>
    <row r="30" spans="2:14" ht="20.25" customHeight="1">
      <c r="B30" s="38" t="s">
        <v>18</v>
      </c>
      <c r="C30" s="54" t="s">
        <v>19</v>
      </c>
      <c r="D30" s="55" t="s">
        <v>19</v>
      </c>
      <c r="E30" s="56" t="s">
        <v>19</v>
      </c>
      <c r="F30" s="55" t="s">
        <v>19</v>
      </c>
      <c r="G30" s="56" t="s">
        <v>19</v>
      </c>
      <c r="H30" s="55" t="s">
        <v>19</v>
      </c>
      <c r="I30" s="56" t="s">
        <v>19</v>
      </c>
      <c r="J30" s="55" t="s">
        <v>19</v>
      </c>
      <c r="K30" s="57" t="s">
        <v>19</v>
      </c>
      <c r="L30" s="55" t="s">
        <v>19</v>
      </c>
      <c r="M30" s="52"/>
    </row>
    <row r="31" spans="2:14" ht="20.25" customHeight="1">
      <c r="B31" s="4" t="s">
        <v>20</v>
      </c>
      <c r="C31" s="17">
        <f t="shared" si="4"/>
        <v>100</v>
      </c>
      <c r="D31" s="18">
        <f t="shared" si="4"/>
        <v>65.406941507629739</v>
      </c>
      <c r="E31" s="53">
        <f t="shared" si="4"/>
        <v>4.7030936443588462</v>
      </c>
      <c r="F31" s="18">
        <f t="shared" si="4"/>
        <v>7.5273741060485664</v>
      </c>
      <c r="G31" s="53">
        <f t="shared" si="4"/>
        <v>1.4155072795593207</v>
      </c>
      <c r="H31" s="18">
        <f t="shared" si="4"/>
        <v>6.1495777720912068</v>
      </c>
      <c r="I31" s="53">
        <f t="shared" si="4"/>
        <v>0.70842704952255253</v>
      </c>
      <c r="J31" s="18">
        <f t="shared" si="4"/>
        <v>12.688386375574082</v>
      </c>
      <c r="K31" s="19">
        <f t="shared" si="4"/>
        <v>0.38384355344853133</v>
      </c>
      <c r="L31" s="18">
        <f t="shared" si="4"/>
        <v>1.0168487117671619</v>
      </c>
      <c r="M31" s="52"/>
    </row>
    <row r="32" spans="2:14" ht="20.25" customHeight="1">
      <c r="B32" s="38" t="s">
        <v>21</v>
      </c>
      <c r="C32" s="58">
        <f t="shared" si="4"/>
        <v>100</v>
      </c>
      <c r="D32" s="55">
        <f t="shared" si="4"/>
        <v>63.145216792842398</v>
      </c>
      <c r="E32" s="56">
        <f t="shared" si="4"/>
        <v>5.7467309015829322</v>
      </c>
      <c r="F32" s="55">
        <f t="shared" si="4"/>
        <v>6.9511355815554028</v>
      </c>
      <c r="G32" s="56">
        <f t="shared" si="4"/>
        <v>1.1355815554026154</v>
      </c>
      <c r="H32" s="55">
        <f t="shared" si="4"/>
        <v>7.1576049552649694</v>
      </c>
      <c r="I32" s="56">
        <f t="shared" si="4"/>
        <v>0.79146593255333786</v>
      </c>
      <c r="J32" s="55">
        <f t="shared" si="4"/>
        <v>7.1576049552649694</v>
      </c>
      <c r="K32" s="57">
        <f t="shared" si="4"/>
        <v>0.41293874741913283</v>
      </c>
      <c r="L32" s="55">
        <f t="shared" si="4"/>
        <v>7.501720578114246</v>
      </c>
      <c r="M32" s="52"/>
    </row>
    <row r="33" spans="2:13" ht="20.25" customHeight="1">
      <c r="B33" s="4" t="s">
        <v>22</v>
      </c>
      <c r="C33" s="17">
        <f t="shared" si="4"/>
        <v>100</v>
      </c>
      <c r="D33" s="18">
        <f t="shared" si="4"/>
        <v>0.13210039630118892</v>
      </c>
      <c r="E33" s="53">
        <f t="shared" si="4"/>
        <v>0.19815059445178335</v>
      </c>
      <c r="F33" s="18">
        <f t="shared" si="4"/>
        <v>41.215323645970933</v>
      </c>
      <c r="G33" s="53">
        <f t="shared" si="4"/>
        <v>1.4531043593130779</v>
      </c>
      <c r="H33" s="18">
        <f t="shared" si="4"/>
        <v>2.7080581241743724</v>
      </c>
      <c r="I33" s="53">
        <f t="shared" si="4"/>
        <v>0.19815059445178335</v>
      </c>
      <c r="J33" s="18">
        <f t="shared" si="4"/>
        <v>49.075297225891681</v>
      </c>
      <c r="K33" s="19">
        <f t="shared" si="4"/>
        <v>3.9630118890356671</v>
      </c>
      <c r="L33" s="18">
        <f t="shared" si="4"/>
        <v>1.0568031704095113</v>
      </c>
      <c r="M33" s="52"/>
    </row>
    <row r="34" spans="2:13" ht="20.25" customHeight="1">
      <c r="B34" s="38" t="s">
        <v>23</v>
      </c>
      <c r="C34" s="58">
        <f t="shared" si="4"/>
        <v>100</v>
      </c>
      <c r="D34" s="55">
        <f t="shared" si="4"/>
        <v>60.141798845611959</v>
      </c>
      <c r="E34" s="56">
        <f t="shared" si="4"/>
        <v>1.0725810116802255</v>
      </c>
      <c r="F34" s="55">
        <f t="shared" si="4"/>
        <v>4.8175248829705035</v>
      </c>
      <c r="G34" s="56">
        <f t="shared" si="4"/>
        <v>0.16361405262918693</v>
      </c>
      <c r="H34" s="55">
        <f t="shared" si="4"/>
        <v>8.816979502795073</v>
      </c>
      <c r="I34" s="56">
        <f t="shared" si="4"/>
        <v>5.5583329545971001</v>
      </c>
      <c r="J34" s="55">
        <f t="shared" si="4"/>
        <v>15.670590374039902</v>
      </c>
      <c r="K34" s="57">
        <f t="shared" si="4"/>
        <v>1.2680089078761987</v>
      </c>
      <c r="L34" s="57">
        <f t="shared" si="4"/>
        <v>2.4905694677998453</v>
      </c>
      <c r="M34" s="52"/>
    </row>
    <row r="35" spans="2:13" ht="20.25" customHeight="1">
      <c r="B35" s="4" t="s">
        <v>24</v>
      </c>
      <c r="C35" s="17">
        <f t="shared" si="4"/>
        <v>100</v>
      </c>
      <c r="D35" s="18">
        <f t="shared" si="4"/>
        <v>22.330511488937894</v>
      </c>
      <c r="E35" s="53">
        <f t="shared" si="4"/>
        <v>6.3693059211306347</v>
      </c>
      <c r="F35" s="18">
        <f t="shared" si="4"/>
        <v>26.776694885110619</v>
      </c>
      <c r="G35" s="53">
        <f t="shared" si="4"/>
        <v>9.9879063811624107</v>
      </c>
      <c r="H35" s="18">
        <f t="shared" si="4"/>
        <v>10.661354959569373</v>
      </c>
      <c r="I35" s="53">
        <f t="shared" si="4"/>
        <v>1.0955395888169595</v>
      </c>
      <c r="J35" s="18">
        <f t="shared" si="4"/>
        <v>19.736311683384315</v>
      </c>
      <c r="K35" s="19">
        <f t="shared" si="4"/>
        <v>1.2805008180977451</v>
      </c>
      <c r="L35" s="18">
        <f t="shared" si="4"/>
        <v>1.7618742737900452</v>
      </c>
      <c r="M35" s="52"/>
    </row>
    <row r="36" spans="2:13" ht="20.25" customHeight="1">
      <c r="B36" s="38" t="s">
        <v>25</v>
      </c>
      <c r="C36" s="58">
        <f t="shared" si="4"/>
        <v>100</v>
      </c>
      <c r="D36" s="55">
        <f t="shared" si="4"/>
        <v>34.417662812724544</v>
      </c>
      <c r="E36" s="56">
        <f t="shared" si="4"/>
        <v>7.6490953034162912</v>
      </c>
      <c r="F36" s="55">
        <f t="shared" si="4"/>
        <v>8.4460121497158536</v>
      </c>
      <c r="G36" s="56">
        <f t="shared" si="4"/>
        <v>7.5119210921680057</v>
      </c>
      <c r="H36" s="55">
        <f t="shared" si="4"/>
        <v>16.150630348161211</v>
      </c>
      <c r="I36" s="56">
        <f t="shared" si="4"/>
        <v>4.601868182115096</v>
      </c>
      <c r="J36" s="55">
        <f t="shared" si="4"/>
        <v>14.008099810568947</v>
      </c>
      <c r="K36" s="57">
        <f t="shared" si="4"/>
        <v>0.79038474100202494</v>
      </c>
      <c r="L36" s="57">
        <f t="shared" si="4"/>
        <v>6.4243255601280289</v>
      </c>
      <c r="M36" s="52"/>
    </row>
    <row r="37" spans="2:13" ht="20.25" customHeight="1">
      <c r="B37" s="4" t="s">
        <v>26</v>
      </c>
      <c r="C37" s="17">
        <f t="shared" si="4"/>
        <v>100</v>
      </c>
      <c r="D37" s="18">
        <f t="shared" si="4"/>
        <v>20.674603174603174</v>
      </c>
      <c r="E37" s="53">
        <f t="shared" si="4"/>
        <v>2.9761904761904758</v>
      </c>
      <c r="F37" s="18">
        <f t="shared" si="4"/>
        <v>9.9603174603174605</v>
      </c>
      <c r="G37" s="53">
        <f t="shared" si="4"/>
        <v>1.9444444444444444</v>
      </c>
      <c r="H37" s="18">
        <f t="shared" si="4"/>
        <v>6.9444444444444446</v>
      </c>
      <c r="I37" s="53">
        <f t="shared" si="4"/>
        <v>10.674603174603174</v>
      </c>
      <c r="J37" s="18">
        <f t="shared" si="4"/>
        <v>17.301587301587301</v>
      </c>
      <c r="K37" s="19">
        <f t="shared" si="4"/>
        <v>3.8492063492063493</v>
      </c>
      <c r="L37" s="18">
        <f t="shared" si="4"/>
        <v>25.67460317460317</v>
      </c>
      <c r="M37" s="52"/>
    </row>
    <row r="38" spans="2:13" ht="20.25" customHeight="1">
      <c r="B38" s="38" t="s">
        <v>27</v>
      </c>
      <c r="C38" s="58">
        <f t="shared" si="4"/>
        <v>100</v>
      </c>
      <c r="D38" s="55">
        <f t="shared" si="4"/>
        <v>60.802511259724312</v>
      </c>
      <c r="E38" s="56">
        <f t="shared" si="4"/>
        <v>1.337518766207179</v>
      </c>
      <c r="F38" s="55">
        <f t="shared" si="4"/>
        <v>2.8797597925481098</v>
      </c>
      <c r="G38" s="56">
        <f t="shared" si="4"/>
        <v>0.16377780810700149</v>
      </c>
      <c r="H38" s="55">
        <f t="shared" si="4"/>
        <v>11.710113279650608</v>
      </c>
      <c r="I38" s="56">
        <f t="shared" si="4"/>
        <v>13.661798826259041</v>
      </c>
      <c r="J38" s="55">
        <f t="shared" si="4"/>
        <v>6.5647604749556425</v>
      </c>
      <c r="K38" s="57">
        <f t="shared" si="4"/>
        <v>0.70970383513033986</v>
      </c>
      <c r="L38" s="55">
        <f t="shared" si="4"/>
        <v>2.17005595741777</v>
      </c>
      <c r="M38" s="52"/>
    </row>
    <row r="39" spans="2:13" ht="20.25" customHeight="1">
      <c r="B39" s="4" t="s">
        <v>28</v>
      </c>
      <c r="C39" s="17">
        <f t="shared" si="4"/>
        <v>100</v>
      </c>
      <c r="D39" s="18">
        <f t="shared" si="4"/>
        <v>63.212435233160626</v>
      </c>
      <c r="E39" s="53">
        <f t="shared" si="4"/>
        <v>6.390328151986183</v>
      </c>
      <c r="F39" s="18">
        <f t="shared" si="4"/>
        <v>5.7426597582037999</v>
      </c>
      <c r="G39" s="53">
        <f t="shared" si="4"/>
        <v>0</v>
      </c>
      <c r="H39" s="18">
        <f t="shared" si="4"/>
        <v>5.8290155440414511</v>
      </c>
      <c r="I39" s="53">
        <f t="shared" si="4"/>
        <v>13.341968911917098</v>
      </c>
      <c r="J39" s="18">
        <f t="shared" si="4"/>
        <v>4.0587219343696033</v>
      </c>
      <c r="K39" s="19">
        <f t="shared" si="4"/>
        <v>0</v>
      </c>
      <c r="L39" s="18">
        <f t="shared" si="4"/>
        <v>1.4248704663212435</v>
      </c>
      <c r="M39" s="52"/>
    </row>
    <row r="40" spans="2:13" ht="20.25" customHeight="1">
      <c r="B40" s="38" t="s">
        <v>29</v>
      </c>
      <c r="C40" s="58">
        <f t="shared" si="4"/>
        <v>100</v>
      </c>
      <c r="D40" s="55">
        <f t="shared" si="4"/>
        <v>59.465459890152395</v>
      </c>
      <c r="E40" s="56">
        <f t="shared" si="4"/>
        <v>5.9882416647327297</v>
      </c>
      <c r="F40" s="55">
        <f t="shared" si="4"/>
        <v>12.005105592945</v>
      </c>
      <c r="G40" s="56">
        <f t="shared" si="4"/>
        <v>3.0687707898197569</v>
      </c>
      <c r="H40" s="55">
        <f t="shared" si="4"/>
        <v>4.3567726463990102</v>
      </c>
      <c r="I40" s="56">
        <f t="shared" si="4"/>
        <v>0.42314535468399472</v>
      </c>
      <c r="J40" s="55">
        <f t="shared" si="4"/>
        <v>12.258064516129032</v>
      </c>
      <c r="K40" s="57">
        <f t="shared" si="4"/>
        <v>0.88187514504525411</v>
      </c>
      <c r="L40" s="55">
        <f t="shared" si="4"/>
        <v>1.5525644000928289</v>
      </c>
      <c r="M40" s="52"/>
    </row>
    <row r="41" spans="2:13" ht="20.25" customHeight="1">
      <c r="B41" s="4" t="s">
        <v>30</v>
      </c>
      <c r="C41" s="17">
        <f t="shared" si="4"/>
        <v>100</v>
      </c>
      <c r="D41" s="18">
        <f t="shared" si="4"/>
        <v>54.180368526445356</v>
      </c>
      <c r="E41" s="53">
        <f t="shared" si="4"/>
        <v>4.4311355244061508</v>
      </c>
      <c r="F41" s="18">
        <f t="shared" si="4"/>
        <v>9.8102254147300361</v>
      </c>
      <c r="G41" s="53">
        <f t="shared" si="4"/>
        <v>2.8310032517039296</v>
      </c>
      <c r="H41" s="18">
        <f t="shared" si="4"/>
        <v>9.9902632594198373</v>
      </c>
      <c r="I41" s="53">
        <f t="shared" si="4"/>
        <v>1.2106626494957105</v>
      </c>
      <c r="J41" s="18">
        <f t="shared" si="4"/>
        <v>16.271379494056916</v>
      </c>
      <c r="K41" s="19">
        <f t="shared" si="4"/>
        <v>0.62278397295758081</v>
      </c>
      <c r="L41" s="18">
        <f t="shared" si="4"/>
        <v>0.65217790678448739</v>
      </c>
      <c r="M41" s="52"/>
    </row>
    <row r="42" spans="2:13" ht="20.25" customHeight="1">
      <c r="B42" s="38" t="s">
        <v>31</v>
      </c>
      <c r="C42" s="58">
        <f t="shared" si="4"/>
        <v>100</v>
      </c>
      <c r="D42" s="55">
        <f t="shared" si="4"/>
        <v>23.797924168608343</v>
      </c>
      <c r="E42" s="56">
        <f t="shared" si="4"/>
        <v>8.7481465791145947</v>
      </c>
      <c r="F42" s="55">
        <f t="shared" si="4"/>
        <v>2.637153145520017</v>
      </c>
      <c r="G42" s="56">
        <f t="shared" si="4"/>
        <v>6.3228129633552221</v>
      </c>
      <c r="H42" s="55">
        <f t="shared" si="4"/>
        <v>15.886464732048294</v>
      </c>
      <c r="I42" s="56">
        <f t="shared" si="4"/>
        <v>0.31772929464096589</v>
      </c>
      <c r="J42" s="55">
        <f t="shared" si="4"/>
        <v>37.004871849184497</v>
      </c>
      <c r="K42" s="57">
        <f t="shared" si="4"/>
        <v>0.69900444821012497</v>
      </c>
      <c r="L42" s="55">
        <f t="shared" si="4"/>
        <v>4.5858928193179409</v>
      </c>
      <c r="M42" s="52"/>
    </row>
    <row r="43" spans="2:13" ht="20.25" customHeight="1">
      <c r="B43" s="4" t="s">
        <v>32</v>
      </c>
      <c r="C43" s="20">
        <f t="shared" si="4"/>
        <v>100</v>
      </c>
      <c r="D43" s="21">
        <f t="shared" si="4"/>
        <v>22.570532915360502</v>
      </c>
      <c r="E43" s="22">
        <f t="shared" si="4"/>
        <v>39.184952978056423</v>
      </c>
      <c r="F43" s="21">
        <f t="shared" si="4"/>
        <v>7.8369905956112857</v>
      </c>
      <c r="G43" s="22">
        <f t="shared" si="4"/>
        <v>9.0909090909090917</v>
      </c>
      <c r="H43" s="21">
        <f t="shared" si="4"/>
        <v>0</v>
      </c>
      <c r="I43" s="22">
        <f t="shared" si="4"/>
        <v>0</v>
      </c>
      <c r="J43" s="21">
        <f t="shared" si="4"/>
        <v>21.316614420062695</v>
      </c>
      <c r="K43" s="23">
        <f t="shared" si="4"/>
        <v>0</v>
      </c>
      <c r="L43" s="19">
        <f t="shared" si="4"/>
        <v>0</v>
      </c>
      <c r="M43" s="52"/>
    </row>
    <row r="44" spans="2:13" ht="20.25" customHeight="1">
      <c r="B44" s="24" t="s">
        <v>33</v>
      </c>
      <c r="C44" s="25">
        <f t="shared" si="4"/>
        <v>100</v>
      </c>
      <c r="D44" s="26">
        <f t="shared" si="4"/>
        <v>54.72470560041539</v>
      </c>
      <c r="E44" s="27">
        <f t="shared" si="4"/>
        <v>5.4772634984456232</v>
      </c>
      <c r="F44" s="26">
        <f t="shared" si="4"/>
        <v>12.569813807656718</v>
      </c>
      <c r="G44" s="27">
        <f t="shared" si="4"/>
        <v>3.5947038030634864</v>
      </c>
      <c r="H44" s="26">
        <f t="shared" si="4"/>
        <v>6.7007941632661217</v>
      </c>
      <c r="I44" s="27">
        <f t="shared" si="4"/>
        <v>0.73025742073345268</v>
      </c>
      <c r="J44" s="26">
        <f t="shared" si="4"/>
        <v>14.150817795115197</v>
      </c>
      <c r="K44" s="28">
        <f t="shared" si="4"/>
        <v>0.76687014465354375</v>
      </c>
      <c r="L44" s="28">
        <f t="shared" si="4"/>
        <v>1.2847737666504684</v>
      </c>
      <c r="M44" s="52"/>
    </row>
    <row r="45" spans="2:13" ht="20.25" customHeight="1">
      <c r="B45" s="45" t="s">
        <v>34</v>
      </c>
      <c r="C45" s="58">
        <f t="shared" ref="C45:L46" si="5">C24/$C24*100</f>
        <v>100</v>
      </c>
      <c r="D45" s="55">
        <f t="shared" si="5"/>
        <v>45.372178645749962</v>
      </c>
      <c r="E45" s="56">
        <f t="shared" si="5"/>
        <v>6.4585667787204519</v>
      </c>
      <c r="F45" s="55">
        <f t="shared" si="5"/>
        <v>4.6811802998772745</v>
      </c>
      <c r="G45" s="56">
        <f t="shared" si="5"/>
        <v>2.6770183021183502</v>
      </c>
      <c r="H45" s="55">
        <f t="shared" si="5"/>
        <v>12.476388666559949</v>
      </c>
      <c r="I45" s="56">
        <f t="shared" si="5"/>
        <v>12.525478896537004</v>
      </c>
      <c r="J45" s="55">
        <f t="shared" si="5"/>
        <v>11.272610853209541</v>
      </c>
      <c r="K45" s="57">
        <f t="shared" si="5"/>
        <v>1.0938583853583053</v>
      </c>
      <c r="L45" s="57">
        <f t="shared" si="5"/>
        <v>3.4427191718691637</v>
      </c>
      <c r="M45" s="52"/>
    </row>
    <row r="46" spans="2:13" ht="20.25" customHeight="1">
      <c r="B46" s="14" t="s">
        <v>35</v>
      </c>
      <c r="C46" s="29">
        <f t="shared" si="5"/>
        <v>100</v>
      </c>
      <c r="D46" s="30">
        <f t="shared" si="5"/>
        <v>51.131900658396404</v>
      </c>
      <c r="E46" s="31">
        <f t="shared" si="5"/>
        <v>5.85423448094914</v>
      </c>
      <c r="F46" s="30">
        <f t="shared" si="5"/>
        <v>9.5393684970031902</v>
      </c>
      <c r="G46" s="31">
        <f t="shared" si="5"/>
        <v>3.2421718062035207</v>
      </c>
      <c r="H46" s="30">
        <f t="shared" si="5"/>
        <v>8.9195083754909277</v>
      </c>
      <c r="I46" s="31">
        <f t="shared" si="5"/>
        <v>5.2614317456933657</v>
      </c>
      <c r="J46" s="30">
        <f t="shared" si="5"/>
        <v>13.045144839008552</v>
      </c>
      <c r="K46" s="32">
        <f>K25/$C25*100</f>
        <v>0.8924837860662661</v>
      </c>
      <c r="L46" s="32">
        <f>L25/$C25*100</f>
        <v>2.1137558111886392</v>
      </c>
      <c r="M46" s="52"/>
    </row>
    <row r="47" spans="2:13">
      <c r="B47" s="89" t="s">
        <v>37</v>
      </c>
      <c r="C47" s="89"/>
      <c r="D47" s="89"/>
      <c r="E47" s="89"/>
      <c r="F47" s="89"/>
      <c r="G47" s="89"/>
      <c r="H47" s="89"/>
      <c r="I47" s="89"/>
      <c r="J47" s="89"/>
      <c r="K47" s="89"/>
      <c r="L47" s="89"/>
    </row>
    <row r="48" spans="2:13">
      <c r="B48" s="59"/>
      <c r="C48" s="52"/>
      <c r="D48" s="52"/>
      <c r="E48" s="52"/>
      <c r="F48" s="52"/>
      <c r="G48" s="52"/>
      <c r="H48" s="52"/>
      <c r="I48" s="52"/>
      <c r="J48" s="52"/>
      <c r="K48" s="52"/>
    </row>
    <row r="49" spans="2:12">
      <c r="B49" s="59"/>
      <c r="C49" s="52"/>
      <c r="D49" s="52"/>
      <c r="E49" s="52"/>
      <c r="F49" s="52"/>
      <c r="G49" s="52"/>
      <c r="H49" s="52"/>
      <c r="I49" s="52"/>
      <c r="J49" s="52"/>
      <c r="K49" s="52"/>
    </row>
    <row r="50" spans="2:12">
      <c r="B50" s="59"/>
      <c r="C50" s="52"/>
      <c r="D50" s="52"/>
      <c r="E50" s="52"/>
      <c r="F50" s="52"/>
      <c r="G50" s="52"/>
      <c r="H50" s="52"/>
      <c r="I50" s="52"/>
      <c r="J50" s="52"/>
      <c r="K50" s="52"/>
    </row>
    <row r="51" spans="2:12">
      <c r="B51" s="59"/>
      <c r="C51" s="52"/>
      <c r="D51" s="52"/>
      <c r="E51" s="52"/>
      <c r="F51" s="52"/>
      <c r="G51" s="52"/>
      <c r="H51" s="52"/>
      <c r="I51" s="52"/>
      <c r="J51" s="52"/>
      <c r="K51" s="52"/>
    </row>
    <row r="54" spans="2:12">
      <c r="C54" s="60"/>
    </row>
    <row r="59" spans="2:12" ht="51" customHeight="1">
      <c r="B59" s="113" t="s">
        <v>48</v>
      </c>
      <c r="C59" s="113"/>
      <c r="D59" s="113"/>
      <c r="E59" s="113"/>
      <c r="F59" s="113"/>
      <c r="G59" s="113"/>
      <c r="H59" s="113"/>
      <c r="I59" s="113"/>
      <c r="J59" s="113"/>
      <c r="K59" s="113"/>
      <c r="L59" s="113"/>
    </row>
    <row r="60" spans="2:12" ht="28.5" customHeight="1">
      <c r="B60" s="92" t="s">
        <v>49</v>
      </c>
      <c r="C60" s="92"/>
      <c r="D60" s="92"/>
      <c r="E60" s="92"/>
      <c r="F60" s="92"/>
      <c r="G60" s="92"/>
      <c r="H60" s="92"/>
      <c r="I60" s="92"/>
      <c r="J60" s="92"/>
      <c r="K60" s="92"/>
      <c r="L60" s="92"/>
    </row>
  </sheetData>
  <mergeCells count="14">
    <mergeCell ref="B2:L2"/>
    <mergeCell ref="B3:B6"/>
    <mergeCell ref="C3:C5"/>
    <mergeCell ref="D3:D5"/>
    <mergeCell ref="E3:K3"/>
    <mergeCell ref="L3:L5"/>
    <mergeCell ref="E4:J4"/>
    <mergeCell ref="K4:K5"/>
    <mergeCell ref="C6:L6"/>
    <mergeCell ref="B26:L26"/>
    <mergeCell ref="C27:L27"/>
    <mergeCell ref="B47:L47"/>
    <mergeCell ref="B59:L59"/>
    <mergeCell ref="B60:L60"/>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E268-2EC4-446E-9BAF-F0861ED20262}">
  <sheetPr published="0"/>
  <dimension ref="B2:U60"/>
  <sheetViews>
    <sheetView workbookViewId="0">
      <selection activeCell="B2" sqref="B2:L2"/>
    </sheetView>
  </sheetViews>
  <sheetFormatPr baseColWidth="10" defaultColWidth="10.5546875" defaultRowHeight="14.4"/>
  <cols>
    <col min="2" max="2" width="29.5546875" customWidth="1"/>
    <col min="3" max="21" width="17.44140625" customWidth="1"/>
  </cols>
  <sheetData>
    <row r="2" spans="2:21" ht="18.600000000000001" customHeight="1">
      <c r="B2" s="93" t="s">
        <v>39</v>
      </c>
      <c r="C2" s="93"/>
      <c r="D2" s="93"/>
      <c r="E2" s="93"/>
      <c r="F2" s="93"/>
      <c r="G2" s="93"/>
      <c r="H2" s="93"/>
      <c r="I2" s="93"/>
      <c r="J2" s="93"/>
      <c r="K2" s="93"/>
      <c r="L2" s="93"/>
      <c r="M2" s="1"/>
      <c r="N2" s="1"/>
      <c r="O2" s="1"/>
      <c r="P2" s="1"/>
      <c r="Q2" s="1"/>
    </row>
    <row r="3" spans="2:21" ht="15.6" customHeight="1">
      <c r="B3" s="94" t="s">
        <v>1</v>
      </c>
      <c r="C3" s="97" t="s">
        <v>2</v>
      </c>
      <c r="D3" s="99" t="s">
        <v>3</v>
      </c>
      <c r="E3" s="101" t="s">
        <v>4</v>
      </c>
      <c r="F3" s="102"/>
      <c r="G3" s="102"/>
      <c r="H3" s="102"/>
      <c r="I3" s="102"/>
      <c r="J3" s="102"/>
      <c r="K3" s="103"/>
      <c r="L3" s="104" t="s">
        <v>5</v>
      </c>
      <c r="O3" s="33"/>
      <c r="P3" s="33"/>
      <c r="Q3" s="33"/>
      <c r="R3" s="33"/>
      <c r="S3" s="33"/>
      <c r="T3" s="33"/>
      <c r="U3" s="33"/>
    </row>
    <row r="4" spans="2:21" ht="15.6" customHeight="1">
      <c r="B4" s="95"/>
      <c r="C4" s="98"/>
      <c r="D4" s="100"/>
      <c r="E4" s="106" t="s">
        <v>6</v>
      </c>
      <c r="F4" s="107"/>
      <c r="G4" s="107"/>
      <c r="H4" s="107"/>
      <c r="I4" s="107"/>
      <c r="J4" s="108"/>
      <c r="K4" s="109" t="s">
        <v>7</v>
      </c>
      <c r="L4" s="105"/>
      <c r="O4" s="33"/>
      <c r="P4" s="33"/>
      <c r="Q4" s="33"/>
      <c r="R4" s="33"/>
      <c r="S4" s="33"/>
      <c r="T4" s="33"/>
      <c r="U4" s="33"/>
    </row>
    <row r="5" spans="2:21" ht="87" customHeight="1">
      <c r="B5" s="95"/>
      <c r="C5" s="98"/>
      <c r="D5" s="100"/>
      <c r="E5" s="2" t="s">
        <v>8</v>
      </c>
      <c r="F5" s="3" t="s">
        <v>9</v>
      </c>
      <c r="G5" s="3" t="s">
        <v>10</v>
      </c>
      <c r="H5" s="3" t="s">
        <v>11</v>
      </c>
      <c r="I5" s="3" t="s">
        <v>12</v>
      </c>
      <c r="J5" s="3" t="s">
        <v>13</v>
      </c>
      <c r="K5" s="109"/>
      <c r="L5" s="105"/>
      <c r="N5" t="s">
        <v>14</v>
      </c>
      <c r="O5" s="33"/>
      <c r="P5" s="33"/>
      <c r="Q5" s="33"/>
      <c r="R5" s="33"/>
      <c r="S5" s="33"/>
      <c r="T5" s="33"/>
      <c r="U5" s="33"/>
    </row>
    <row r="6" spans="2:21" ht="20.25" customHeight="1">
      <c r="B6" s="96"/>
      <c r="C6" s="110" t="s">
        <v>15</v>
      </c>
      <c r="D6" s="111"/>
      <c r="E6" s="111"/>
      <c r="F6" s="111"/>
      <c r="G6" s="111"/>
      <c r="H6" s="111"/>
      <c r="I6" s="111"/>
      <c r="J6" s="111"/>
      <c r="K6" s="111"/>
      <c r="L6" s="112"/>
      <c r="O6" s="33"/>
      <c r="P6" s="33"/>
      <c r="Q6" s="33"/>
      <c r="R6" s="33"/>
      <c r="S6" s="33"/>
      <c r="T6" s="33"/>
      <c r="U6" s="33"/>
    </row>
    <row r="7" spans="2:21" ht="20.25" customHeight="1">
      <c r="B7" s="34" t="s">
        <v>16</v>
      </c>
      <c r="C7" s="35">
        <v>23967</v>
      </c>
      <c r="D7" s="36">
        <v>14115</v>
      </c>
      <c r="E7" s="37">
        <v>853</v>
      </c>
      <c r="F7" s="37">
        <v>871</v>
      </c>
      <c r="G7" s="37">
        <v>110</v>
      </c>
      <c r="H7" s="37">
        <v>1153</v>
      </c>
      <c r="I7" s="37">
        <v>2124</v>
      </c>
      <c r="J7" s="37">
        <v>3320</v>
      </c>
      <c r="K7" s="37">
        <v>348</v>
      </c>
      <c r="L7" s="37">
        <v>1073</v>
      </c>
      <c r="O7" s="33"/>
      <c r="P7" s="33"/>
      <c r="Q7" s="33"/>
      <c r="R7" s="33"/>
      <c r="S7" s="33"/>
      <c r="T7" s="33"/>
      <c r="U7" s="33"/>
    </row>
    <row r="8" spans="2:21" ht="20.25" customHeight="1">
      <c r="B8" s="4" t="s">
        <v>17</v>
      </c>
      <c r="C8" s="5">
        <v>88299</v>
      </c>
      <c r="D8" s="6">
        <v>38086</v>
      </c>
      <c r="E8" s="7">
        <v>7510</v>
      </c>
      <c r="F8" s="7">
        <v>2554</v>
      </c>
      <c r="G8" s="7">
        <v>1900</v>
      </c>
      <c r="H8" s="7">
        <v>12737</v>
      </c>
      <c r="I8" s="7">
        <v>18243</v>
      </c>
      <c r="J8" s="7">
        <v>4555</v>
      </c>
      <c r="K8" s="7">
        <v>1189</v>
      </c>
      <c r="L8" s="7">
        <v>1525</v>
      </c>
      <c r="O8" s="33"/>
      <c r="P8" s="33"/>
      <c r="Q8" s="33"/>
      <c r="R8" s="33"/>
      <c r="S8" s="33"/>
      <c r="T8" s="33"/>
      <c r="U8" s="33"/>
    </row>
    <row r="9" spans="2:21" ht="20.25" customHeight="1">
      <c r="B9" s="38" t="s">
        <v>18</v>
      </c>
      <c r="C9" s="35" t="s">
        <v>19</v>
      </c>
      <c r="D9" s="36" t="s">
        <v>19</v>
      </c>
      <c r="E9" s="37" t="s">
        <v>19</v>
      </c>
      <c r="F9" s="37" t="s">
        <v>19</v>
      </c>
      <c r="G9" s="37" t="s">
        <v>19</v>
      </c>
      <c r="H9" s="37" t="s">
        <v>19</v>
      </c>
      <c r="I9" s="37" t="s">
        <v>19</v>
      </c>
      <c r="J9" s="37" t="s">
        <v>19</v>
      </c>
      <c r="K9" s="37" t="s">
        <v>19</v>
      </c>
      <c r="L9" s="37" t="s">
        <v>19</v>
      </c>
    </row>
    <row r="10" spans="2:21" ht="20.25" customHeight="1">
      <c r="B10" s="4" t="s">
        <v>20</v>
      </c>
      <c r="C10" s="8">
        <v>74457</v>
      </c>
      <c r="D10" s="6">
        <v>48444</v>
      </c>
      <c r="E10" s="7">
        <v>3558</v>
      </c>
      <c r="F10" s="7">
        <v>5378</v>
      </c>
      <c r="G10" s="7">
        <v>1028</v>
      </c>
      <c r="H10" s="7">
        <v>4731</v>
      </c>
      <c r="I10" s="7">
        <v>585</v>
      </c>
      <c r="J10" s="7">
        <v>9717</v>
      </c>
      <c r="K10" s="7">
        <v>264</v>
      </c>
      <c r="L10" s="7">
        <v>752</v>
      </c>
    </row>
    <row r="11" spans="2:21" ht="20.25" customHeight="1">
      <c r="B11" s="38" t="s">
        <v>21</v>
      </c>
      <c r="C11" s="35">
        <v>3007</v>
      </c>
      <c r="D11" s="36">
        <v>1779</v>
      </c>
      <c r="E11" s="37">
        <v>158</v>
      </c>
      <c r="F11" s="37">
        <v>250</v>
      </c>
      <c r="G11" s="37">
        <v>68</v>
      </c>
      <c r="H11" s="37">
        <v>271</v>
      </c>
      <c r="I11" s="37">
        <v>29</v>
      </c>
      <c r="J11" s="37">
        <v>218</v>
      </c>
      <c r="K11" s="37">
        <v>4</v>
      </c>
      <c r="L11" s="37">
        <v>230</v>
      </c>
    </row>
    <row r="12" spans="2:21" ht="20.25" customHeight="1">
      <c r="B12" s="4" t="s">
        <v>22</v>
      </c>
      <c r="C12" s="8">
        <v>1377</v>
      </c>
      <c r="D12" s="6">
        <v>0</v>
      </c>
      <c r="E12" s="7">
        <v>0</v>
      </c>
      <c r="F12" s="7">
        <v>580</v>
      </c>
      <c r="G12" s="7">
        <v>4</v>
      </c>
      <c r="H12" s="7">
        <v>21</v>
      </c>
      <c r="I12" s="7">
        <v>8</v>
      </c>
      <c r="J12" s="7">
        <v>739</v>
      </c>
      <c r="K12" s="7">
        <v>22</v>
      </c>
      <c r="L12" s="7">
        <v>3</v>
      </c>
    </row>
    <row r="13" spans="2:21" ht="20.25" customHeight="1">
      <c r="B13" s="38" t="s">
        <v>23</v>
      </c>
      <c r="C13" s="39">
        <v>23668</v>
      </c>
      <c r="D13" s="36">
        <v>14065</v>
      </c>
      <c r="E13" s="37">
        <v>277</v>
      </c>
      <c r="F13" s="37">
        <v>935</v>
      </c>
      <c r="G13" s="37">
        <v>22</v>
      </c>
      <c r="H13" s="37">
        <v>2070</v>
      </c>
      <c r="I13" s="37">
        <v>1431</v>
      </c>
      <c r="J13" s="37">
        <v>3958</v>
      </c>
      <c r="K13" s="37">
        <v>244</v>
      </c>
      <c r="L13" s="37">
        <v>666</v>
      </c>
    </row>
    <row r="14" spans="2:21" ht="20.25" customHeight="1">
      <c r="B14" s="4" t="s">
        <v>24</v>
      </c>
      <c r="C14" s="8">
        <v>40190</v>
      </c>
      <c r="D14" s="6">
        <v>8822</v>
      </c>
      <c r="E14" s="7">
        <v>2459</v>
      </c>
      <c r="F14" s="7">
        <v>10907</v>
      </c>
      <c r="G14" s="7">
        <v>4002</v>
      </c>
      <c r="H14" s="7">
        <v>4316</v>
      </c>
      <c r="I14" s="7">
        <v>467</v>
      </c>
      <c r="J14" s="7">
        <v>8046</v>
      </c>
      <c r="K14" s="7">
        <v>519</v>
      </c>
      <c r="L14" s="7">
        <v>652</v>
      </c>
    </row>
    <row r="15" spans="2:21" ht="20.25" customHeight="1">
      <c r="B15" s="38" t="s">
        <v>25</v>
      </c>
      <c r="C15" s="35">
        <v>32788</v>
      </c>
      <c r="D15" s="36">
        <v>11204</v>
      </c>
      <c r="E15" s="37">
        <v>2573</v>
      </c>
      <c r="F15" s="37">
        <v>2994</v>
      </c>
      <c r="G15" s="37">
        <v>2522</v>
      </c>
      <c r="H15" s="37">
        <v>5049</v>
      </c>
      <c r="I15" s="37">
        <v>1420</v>
      </c>
      <c r="J15" s="37">
        <v>4513</v>
      </c>
      <c r="K15" s="37">
        <v>554</v>
      </c>
      <c r="L15" s="37">
        <v>1959</v>
      </c>
    </row>
    <row r="16" spans="2:21" ht="20.25" customHeight="1">
      <c r="B16" s="4" t="s">
        <v>41</v>
      </c>
      <c r="C16" s="8">
        <v>2726</v>
      </c>
      <c r="D16" s="6">
        <v>490</v>
      </c>
      <c r="E16" s="7">
        <v>56</v>
      </c>
      <c r="F16" s="7">
        <v>286</v>
      </c>
      <c r="G16" s="7">
        <v>91</v>
      </c>
      <c r="H16" s="7">
        <v>125</v>
      </c>
      <c r="I16" s="7">
        <v>293</v>
      </c>
      <c r="J16" s="7">
        <v>518</v>
      </c>
      <c r="K16" s="7">
        <v>102</v>
      </c>
      <c r="L16" s="7">
        <v>765</v>
      </c>
    </row>
    <row r="17" spans="2:14" ht="20.25" customHeight="1">
      <c r="B17" s="38" t="s">
        <v>27</v>
      </c>
      <c r="C17" s="35">
        <v>7839</v>
      </c>
      <c r="D17" s="36">
        <v>4721</v>
      </c>
      <c r="E17" s="37">
        <v>100</v>
      </c>
      <c r="F17" s="37">
        <v>154</v>
      </c>
      <c r="G17" s="37">
        <v>15</v>
      </c>
      <c r="H17" s="37">
        <v>894</v>
      </c>
      <c r="I17" s="37">
        <v>1151</v>
      </c>
      <c r="J17" s="37">
        <v>463</v>
      </c>
      <c r="K17" s="37">
        <v>159</v>
      </c>
      <c r="L17" s="37">
        <v>182</v>
      </c>
    </row>
    <row r="18" spans="2:14" ht="20.25" customHeight="1">
      <c r="B18" s="4" t="s">
        <v>28</v>
      </c>
      <c r="C18" s="5">
        <v>2457</v>
      </c>
      <c r="D18" s="6">
        <v>1550</v>
      </c>
      <c r="E18" s="7">
        <v>157</v>
      </c>
      <c r="F18" s="7">
        <v>146</v>
      </c>
      <c r="G18" s="7">
        <v>0</v>
      </c>
      <c r="H18" s="7">
        <v>146</v>
      </c>
      <c r="I18" s="7">
        <v>324</v>
      </c>
      <c r="J18" s="7">
        <v>65</v>
      </c>
      <c r="K18" s="7">
        <v>0</v>
      </c>
      <c r="L18" s="7">
        <v>69</v>
      </c>
    </row>
    <row r="19" spans="2:14" ht="20.25" customHeight="1">
      <c r="B19" s="38" t="s">
        <v>29</v>
      </c>
      <c r="C19" s="35">
        <v>130107</v>
      </c>
      <c r="D19" s="36">
        <v>77787</v>
      </c>
      <c r="E19" s="37">
        <v>7067</v>
      </c>
      <c r="F19" s="37">
        <v>15772</v>
      </c>
      <c r="G19" s="37">
        <v>4166</v>
      </c>
      <c r="H19" s="37">
        <v>5352</v>
      </c>
      <c r="I19" s="37">
        <v>509</v>
      </c>
      <c r="J19" s="37">
        <v>16376</v>
      </c>
      <c r="K19" s="37">
        <v>979</v>
      </c>
      <c r="L19" s="37">
        <v>2099</v>
      </c>
    </row>
    <row r="20" spans="2:14" ht="20.25" customHeight="1">
      <c r="B20" s="4" t="s">
        <v>30</v>
      </c>
      <c r="C20" s="8">
        <v>54248</v>
      </c>
      <c r="D20" s="6">
        <v>28959</v>
      </c>
      <c r="E20" s="7">
        <v>2606</v>
      </c>
      <c r="F20" s="7">
        <v>5530</v>
      </c>
      <c r="G20" s="7">
        <v>1573</v>
      </c>
      <c r="H20" s="7">
        <v>5379</v>
      </c>
      <c r="I20" s="7">
        <v>658</v>
      </c>
      <c r="J20" s="7">
        <v>8633</v>
      </c>
      <c r="K20" s="7">
        <v>0</v>
      </c>
      <c r="L20" s="7">
        <v>910</v>
      </c>
    </row>
    <row r="21" spans="2:14" ht="20.25" customHeight="1">
      <c r="B21" s="38" t="s">
        <v>31</v>
      </c>
      <c r="C21" s="39">
        <v>9319</v>
      </c>
      <c r="D21" s="40">
        <v>2475</v>
      </c>
      <c r="E21" s="41">
        <v>1016</v>
      </c>
      <c r="F21" s="41">
        <v>364</v>
      </c>
      <c r="G21" s="41">
        <v>629</v>
      </c>
      <c r="H21" s="42">
        <v>1500</v>
      </c>
      <c r="I21" s="43">
        <v>29</v>
      </c>
      <c r="J21" s="42">
        <v>2851</v>
      </c>
      <c r="K21" s="41">
        <v>45</v>
      </c>
      <c r="L21" s="44">
        <v>410</v>
      </c>
    </row>
    <row r="22" spans="2:14" ht="20.25" customHeight="1">
      <c r="B22" s="4" t="s">
        <v>32</v>
      </c>
      <c r="C22" s="9">
        <v>405</v>
      </c>
      <c r="D22" s="10">
        <v>84</v>
      </c>
      <c r="E22" s="11">
        <v>155</v>
      </c>
      <c r="F22" s="11">
        <v>23</v>
      </c>
      <c r="G22" s="11">
        <v>50</v>
      </c>
      <c r="H22" s="11">
        <v>0</v>
      </c>
      <c r="I22" s="11">
        <v>0</v>
      </c>
      <c r="J22" s="11">
        <v>83</v>
      </c>
      <c r="K22" s="11">
        <v>2</v>
      </c>
      <c r="L22" s="11">
        <v>8</v>
      </c>
    </row>
    <row r="23" spans="2:14" ht="20.25" customHeight="1">
      <c r="B23" s="12" t="s">
        <v>33</v>
      </c>
      <c r="C23" s="13">
        <f t="shared" ref="C23:L23" si="0">SUM(C9,C10,C14,C19,C20,C22)</f>
        <v>299407</v>
      </c>
      <c r="D23" s="13">
        <f t="shared" si="0"/>
        <v>164096</v>
      </c>
      <c r="E23" s="13">
        <f t="shared" si="0"/>
        <v>15845</v>
      </c>
      <c r="F23" s="13">
        <f t="shared" si="0"/>
        <v>37610</v>
      </c>
      <c r="G23" s="13">
        <f t="shared" si="0"/>
        <v>10819</v>
      </c>
      <c r="H23" s="13">
        <f t="shared" si="0"/>
        <v>19778</v>
      </c>
      <c r="I23" s="13">
        <f t="shared" si="0"/>
        <v>2219</v>
      </c>
      <c r="J23" s="13">
        <f t="shared" si="0"/>
        <v>42855</v>
      </c>
      <c r="K23" s="13">
        <f t="shared" si="0"/>
        <v>1764</v>
      </c>
      <c r="L23" s="13">
        <f t="shared" si="0"/>
        <v>4421</v>
      </c>
    </row>
    <row r="24" spans="2:14" ht="20.85" customHeight="1">
      <c r="B24" s="45" t="s">
        <v>34</v>
      </c>
      <c r="C24" s="46">
        <f>SUM(C7,C8,C11,C12,C13,C15,C16,C17,C18,C21)</f>
        <v>195447</v>
      </c>
      <c r="D24" s="46">
        <f t="shared" ref="D24:L24" si="1">SUM(D7,D8,D11,D12,D13,D15,D16,D17,D18,D21)</f>
        <v>88485</v>
      </c>
      <c r="E24" s="46">
        <f t="shared" si="1"/>
        <v>12700</v>
      </c>
      <c r="F24" s="46">
        <f t="shared" si="1"/>
        <v>9134</v>
      </c>
      <c r="G24" s="46">
        <f t="shared" si="1"/>
        <v>5361</v>
      </c>
      <c r="H24" s="46">
        <f t="shared" si="1"/>
        <v>23966</v>
      </c>
      <c r="I24" s="46">
        <f t="shared" si="1"/>
        <v>25052</v>
      </c>
      <c r="J24" s="46">
        <f t="shared" si="1"/>
        <v>21200</v>
      </c>
      <c r="K24" s="46">
        <f t="shared" si="1"/>
        <v>2667</v>
      </c>
      <c r="L24" s="46">
        <f t="shared" si="1"/>
        <v>6882</v>
      </c>
    </row>
    <row r="25" spans="2:14" ht="20.25" customHeight="1">
      <c r="B25" s="14" t="s">
        <v>35</v>
      </c>
      <c r="C25" s="15">
        <f>SUM(C7:C22)</f>
        <v>494854</v>
      </c>
      <c r="D25" s="15">
        <f>SUM(D7:D22)</f>
        <v>252581</v>
      </c>
      <c r="E25" s="15">
        <f t="shared" ref="E25:L25" si="2">SUM(E7:E22)</f>
        <v>28545</v>
      </c>
      <c r="F25" s="15">
        <f t="shared" si="2"/>
        <v>46744</v>
      </c>
      <c r="G25" s="15">
        <f t="shared" si="2"/>
        <v>16180</v>
      </c>
      <c r="H25" s="15">
        <f t="shared" si="2"/>
        <v>43744</v>
      </c>
      <c r="I25" s="15">
        <f t="shared" si="2"/>
        <v>27271</v>
      </c>
      <c r="J25" s="15">
        <f t="shared" si="2"/>
        <v>64055</v>
      </c>
      <c r="K25" s="15">
        <f t="shared" si="2"/>
        <v>4431</v>
      </c>
      <c r="L25" s="15">
        <f t="shared" si="2"/>
        <v>11303</v>
      </c>
    </row>
    <row r="26" spans="2:14" ht="20.25" customHeight="1">
      <c r="B26" s="83"/>
      <c r="C26" s="84"/>
      <c r="D26" s="84"/>
      <c r="E26" s="84"/>
      <c r="F26" s="84"/>
      <c r="G26" s="84"/>
      <c r="H26" s="84"/>
      <c r="I26" s="84"/>
      <c r="J26" s="84"/>
      <c r="K26" s="84"/>
      <c r="L26" s="85"/>
    </row>
    <row r="27" spans="2:14" ht="23.25" customHeight="1">
      <c r="B27" s="16" t="s">
        <v>1</v>
      </c>
      <c r="C27" s="86" t="s">
        <v>36</v>
      </c>
      <c r="D27" s="87"/>
      <c r="E27" s="87"/>
      <c r="F27" s="87"/>
      <c r="G27" s="87"/>
      <c r="H27" s="87"/>
      <c r="I27" s="87"/>
      <c r="J27" s="87"/>
      <c r="K27" s="87"/>
      <c r="L27" s="88"/>
      <c r="M27" s="47"/>
    </row>
    <row r="28" spans="2:14" ht="20.25" customHeight="1">
      <c r="B28" s="34" t="s">
        <v>16</v>
      </c>
      <c r="C28" s="48">
        <f>C7/$C7*100</f>
        <v>100</v>
      </c>
      <c r="D28" s="49">
        <f t="shared" ref="D28:L28" si="3">D7/$C7*100</f>
        <v>58.893478532982854</v>
      </c>
      <c r="E28" s="50">
        <f t="shared" si="3"/>
        <v>3.5590603746818541</v>
      </c>
      <c r="F28" s="49">
        <f t="shared" si="3"/>
        <v>3.6341636416739682</v>
      </c>
      <c r="G28" s="50">
        <f t="shared" si="3"/>
        <v>0.45896440939625316</v>
      </c>
      <c r="H28" s="49">
        <f t="shared" si="3"/>
        <v>4.8107814912170896</v>
      </c>
      <c r="I28" s="50">
        <f t="shared" si="3"/>
        <v>8.8621855050694709</v>
      </c>
      <c r="J28" s="49">
        <f t="shared" si="3"/>
        <v>13.852380356323277</v>
      </c>
      <c r="K28" s="51">
        <f t="shared" si="3"/>
        <v>1.4519964951808737</v>
      </c>
      <c r="L28" s="51">
        <f t="shared" si="3"/>
        <v>4.4769891934743606</v>
      </c>
      <c r="M28" s="52"/>
      <c r="N28" s="52"/>
    </row>
    <row r="29" spans="2:14" ht="20.25" customHeight="1">
      <c r="B29" s="4" t="s">
        <v>17</v>
      </c>
      <c r="C29" s="17">
        <f t="shared" ref="C29:L44" si="4">C8/$C8*100</f>
        <v>100</v>
      </c>
      <c r="D29" s="18">
        <f>D8/$C8*100</f>
        <v>43.132991313604911</v>
      </c>
      <c r="E29" s="53">
        <f t="shared" si="4"/>
        <v>8.505192584287478</v>
      </c>
      <c r="F29" s="18">
        <f t="shared" si="4"/>
        <v>2.89244498805196</v>
      </c>
      <c r="G29" s="53">
        <f t="shared" si="4"/>
        <v>2.1517797483550209</v>
      </c>
      <c r="H29" s="18">
        <f t="shared" si="4"/>
        <v>14.424851923577844</v>
      </c>
      <c r="I29" s="53">
        <f t="shared" si="4"/>
        <v>20.660483131179287</v>
      </c>
      <c r="J29" s="18">
        <f t="shared" si="4"/>
        <v>5.1586088177669058</v>
      </c>
      <c r="K29" s="19">
        <f t="shared" si="4"/>
        <v>1.3465611162074316</v>
      </c>
      <c r="L29" s="18">
        <f t="shared" si="4"/>
        <v>1.7270863769691618</v>
      </c>
      <c r="M29" s="52"/>
    </row>
    <row r="30" spans="2:14" ht="20.25" customHeight="1">
      <c r="B30" s="38" t="s">
        <v>18</v>
      </c>
      <c r="C30" s="54" t="s">
        <v>19</v>
      </c>
      <c r="D30" s="55" t="s">
        <v>19</v>
      </c>
      <c r="E30" s="56" t="s">
        <v>19</v>
      </c>
      <c r="F30" s="55" t="s">
        <v>19</v>
      </c>
      <c r="G30" s="56" t="s">
        <v>19</v>
      </c>
      <c r="H30" s="55" t="s">
        <v>19</v>
      </c>
      <c r="I30" s="56" t="s">
        <v>19</v>
      </c>
      <c r="J30" s="55" t="s">
        <v>19</v>
      </c>
      <c r="K30" s="57" t="s">
        <v>19</v>
      </c>
      <c r="L30" s="55" t="s">
        <v>19</v>
      </c>
      <c r="M30" s="52"/>
    </row>
    <row r="31" spans="2:14" ht="20.25" customHeight="1">
      <c r="B31" s="4" t="s">
        <v>20</v>
      </c>
      <c r="C31" s="17">
        <f t="shared" si="4"/>
        <v>100</v>
      </c>
      <c r="D31" s="18">
        <f t="shared" si="4"/>
        <v>65.063056529271933</v>
      </c>
      <c r="E31" s="53">
        <f t="shared" si="4"/>
        <v>4.7785970425883395</v>
      </c>
      <c r="F31" s="18">
        <f t="shared" si="4"/>
        <v>7.2229609036087936</v>
      </c>
      <c r="G31" s="53">
        <f t="shared" si="4"/>
        <v>1.3806626643566084</v>
      </c>
      <c r="H31" s="18">
        <f t="shared" si="4"/>
        <v>6.354002981586687</v>
      </c>
      <c r="I31" s="53">
        <f t="shared" si="4"/>
        <v>0.78568838389943185</v>
      </c>
      <c r="J31" s="18">
        <f t="shared" si="4"/>
        <v>13.050485515129537</v>
      </c>
      <c r="K31" s="19">
        <f t="shared" si="4"/>
        <v>0.35456706555461542</v>
      </c>
      <c r="L31" s="18">
        <f t="shared" si="4"/>
        <v>1.009978914004056</v>
      </c>
      <c r="M31" s="52"/>
    </row>
    <row r="32" spans="2:14" ht="20.25" customHeight="1">
      <c r="B32" s="38" t="s">
        <v>21</v>
      </c>
      <c r="C32" s="58">
        <f t="shared" si="4"/>
        <v>100</v>
      </c>
      <c r="D32" s="55">
        <f t="shared" si="4"/>
        <v>59.16195543731294</v>
      </c>
      <c r="E32" s="56">
        <f t="shared" si="4"/>
        <v>5.2544063851014302</v>
      </c>
      <c r="F32" s="55">
        <f t="shared" si="4"/>
        <v>8.3139341536415028</v>
      </c>
      <c r="G32" s="56">
        <f t="shared" si="4"/>
        <v>2.2613900897904888</v>
      </c>
      <c r="H32" s="55">
        <f t="shared" si="4"/>
        <v>9.0123046225473882</v>
      </c>
      <c r="I32" s="56">
        <f t="shared" si="4"/>
        <v>0.96441636182241441</v>
      </c>
      <c r="J32" s="55">
        <f t="shared" si="4"/>
        <v>7.2497505819753911</v>
      </c>
      <c r="K32" s="57">
        <f t="shared" si="4"/>
        <v>0.13302294645826404</v>
      </c>
      <c r="L32" s="55">
        <f t="shared" si="4"/>
        <v>7.6488194213501819</v>
      </c>
      <c r="M32" s="52"/>
    </row>
    <row r="33" spans="2:13" ht="20.25" customHeight="1">
      <c r="B33" s="4" t="s">
        <v>22</v>
      </c>
      <c r="C33" s="17">
        <f t="shared" si="4"/>
        <v>100</v>
      </c>
      <c r="D33" s="18">
        <f t="shared" si="4"/>
        <v>0</v>
      </c>
      <c r="E33" s="53">
        <f t="shared" si="4"/>
        <v>0</v>
      </c>
      <c r="F33" s="18">
        <f t="shared" si="4"/>
        <v>42.120551924473496</v>
      </c>
      <c r="G33" s="53">
        <f t="shared" si="4"/>
        <v>0.29048656499636893</v>
      </c>
      <c r="H33" s="18">
        <f t="shared" si="4"/>
        <v>1.5250544662309369</v>
      </c>
      <c r="I33" s="53">
        <f t="shared" si="4"/>
        <v>0.58097312999273787</v>
      </c>
      <c r="J33" s="18">
        <f t="shared" si="4"/>
        <v>53.66739288307916</v>
      </c>
      <c r="K33" s="19">
        <f t="shared" si="4"/>
        <v>1.597676107480029</v>
      </c>
      <c r="L33" s="18">
        <f t="shared" si="4"/>
        <v>0.2178649237472767</v>
      </c>
      <c r="M33" s="52"/>
    </row>
    <row r="34" spans="2:13" ht="20.25" customHeight="1">
      <c r="B34" s="38" t="s">
        <v>23</v>
      </c>
      <c r="C34" s="58">
        <f t="shared" si="4"/>
        <v>100</v>
      </c>
      <c r="D34" s="55">
        <f t="shared" si="4"/>
        <v>59.426229508196727</v>
      </c>
      <c r="E34" s="56">
        <f t="shared" si="4"/>
        <v>1.1703565996281899</v>
      </c>
      <c r="F34" s="55">
        <f t="shared" si="4"/>
        <v>3.9504816630049011</v>
      </c>
      <c r="G34" s="56">
        <f t="shared" si="4"/>
        <v>9.295250971776238E-2</v>
      </c>
      <c r="H34" s="55">
        <f t="shared" si="4"/>
        <v>8.7459861416258242</v>
      </c>
      <c r="I34" s="56">
        <f t="shared" si="4"/>
        <v>6.0461382457326343</v>
      </c>
      <c r="J34" s="55">
        <f t="shared" si="4"/>
        <v>16.723001521041066</v>
      </c>
      <c r="K34" s="57">
        <f t="shared" si="4"/>
        <v>1.0309278350515463</v>
      </c>
      <c r="L34" s="57">
        <f t="shared" si="4"/>
        <v>2.813925976001352</v>
      </c>
      <c r="M34" s="52"/>
    </row>
    <row r="35" spans="2:13" ht="20.25" customHeight="1">
      <c r="B35" s="4" t="s">
        <v>24</v>
      </c>
      <c r="C35" s="17">
        <f t="shared" si="4"/>
        <v>100</v>
      </c>
      <c r="D35" s="18">
        <f t="shared" si="4"/>
        <v>21.950734013436179</v>
      </c>
      <c r="E35" s="53">
        <f t="shared" si="4"/>
        <v>6.1184374222443401</v>
      </c>
      <c r="F35" s="18">
        <f t="shared" si="4"/>
        <v>27.138591689474996</v>
      </c>
      <c r="G35" s="53">
        <f t="shared" si="4"/>
        <v>9.9577009206270226</v>
      </c>
      <c r="H35" s="18">
        <f t="shared" si="4"/>
        <v>10.738989798457329</v>
      </c>
      <c r="I35" s="53">
        <f t="shared" si="4"/>
        <v>1.1619805921871114</v>
      </c>
      <c r="J35" s="18">
        <f t="shared" si="4"/>
        <v>20.019905449116695</v>
      </c>
      <c r="K35" s="19">
        <f t="shared" si="4"/>
        <v>1.2913660114456331</v>
      </c>
      <c r="L35" s="18">
        <f t="shared" si="4"/>
        <v>1.6222941030106992</v>
      </c>
      <c r="M35" s="52"/>
    </row>
    <row r="36" spans="2:13" ht="20.25" customHeight="1">
      <c r="B36" s="38" t="s">
        <v>25</v>
      </c>
      <c r="C36" s="58">
        <f t="shared" si="4"/>
        <v>100</v>
      </c>
      <c r="D36" s="55">
        <f t="shared" si="4"/>
        <v>34.171038184701722</v>
      </c>
      <c r="E36" s="56">
        <f t="shared" si="4"/>
        <v>7.8473831889715751</v>
      </c>
      <c r="F36" s="55">
        <f t="shared" si="4"/>
        <v>9.1313895327558861</v>
      </c>
      <c r="G36" s="56">
        <f t="shared" si="4"/>
        <v>7.691838477491765</v>
      </c>
      <c r="H36" s="55">
        <f t="shared" si="4"/>
        <v>15.39892643650116</v>
      </c>
      <c r="I36" s="56">
        <f t="shared" si="4"/>
        <v>4.3308527510064661</v>
      </c>
      <c r="J36" s="55">
        <f t="shared" si="4"/>
        <v>13.764182017811393</v>
      </c>
      <c r="K36" s="57">
        <f t="shared" si="4"/>
        <v>1.6896425521532268</v>
      </c>
      <c r="L36" s="57">
        <f t="shared" si="4"/>
        <v>5.9747468586068075</v>
      </c>
      <c r="M36" s="52"/>
    </row>
    <row r="37" spans="2:13" ht="20.25" customHeight="1">
      <c r="B37" s="4" t="s">
        <v>41</v>
      </c>
      <c r="C37" s="17">
        <f t="shared" si="4"/>
        <v>100</v>
      </c>
      <c r="D37" s="18">
        <f t="shared" si="4"/>
        <v>17.97505502567865</v>
      </c>
      <c r="E37" s="53">
        <f t="shared" si="4"/>
        <v>2.0542920029347029</v>
      </c>
      <c r="F37" s="18">
        <f t="shared" si="4"/>
        <v>10.49156272927366</v>
      </c>
      <c r="G37" s="53">
        <f t="shared" si="4"/>
        <v>3.3382245047688919</v>
      </c>
      <c r="H37" s="18">
        <f t="shared" si="4"/>
        <v>4.5854732208363904</v>
      </c>
      <c r="I37" s="53">
        <f t="shared" si="4"/>
        <v>10.748349229640498</v>
      </c>
      <c r="J37" s="18">
        <f t="shared" si="4"/>
        <v>19.002201027146</v>
      </c>
      <c r="K37" s="19">
        <f t="shared" si="4"/>
        <v>3.7417461482024947</v>
      </c>
      <c r="L37" s="18">
        <f t="shared" si="4"/>
        <v>28.063096111518711</v>
      </c>
      <c r="M37" s="52"/>
    </row>
    <row r="38" spans="2:13" ht="20.25" customHeight="1">
      <c r="B38" s="38" t="s">
        <v>27</v>
      </c>
      <c r="C38" s="58">
        <f t="shared" si="4"/>
        <v>100</v>
      </c>
      <c r="D38" s="55">
        <f t="shared" si="4"/>
        <v>60.224518433473662</v>
      </c>
      <c r="E38" s="56">
        <f t="shared" si="4"/>
        <v>1.2756729174639623</v>
      </c>
      <c r="F38" s="55">
        <f t="shared" si="4"/>
        <v>1.9645362928945018</v>
      </c>
      <c r="G38" s="56">
        <f t="shared" si="4"/>
        <v>0.19135093761959435</v>
      </c>
      <c r="H38" s="55">
        <f t="shared" si="4"/>
        <v>11.404515882127821</v>
      </c>
      <c r="I38" s="56">
        <f t="shared" si="4"/>
        <v>14.682995280010205</v>
      </c>
      <c r="J38" s="55">
        <f t="shared" si="4"/>
        <v>5.9063656078581452</v>
      </c>
      <c r="K38" s="57">
        <f t="shared" si="4"/>
        <v>2.0283199387676998</v>
      </c>
      <c r="L38" s="55">
        <f t="shared" si="4"/>
        <v>2.3217247097844109</v>
      </c>
      <c r="M38" s="52"/>
    </row>
    <row r="39" spans="2:13" ht="20.25" customHeight="1">
      <c r="B39" s="4" t="s">
        <v>28</v>
      </c>
      <c r="C39" s="17">
        <f t="shared" si="4"/>
        <v>100</v>
      </c>
      <c r="D39" s="18">
        <f t="shared" si="4"/>
        <v>63.085063085063084</v>
      </c>
      <c r="E39" s="53">
        <f t="shared" si="4"/>
        <v>6.3899063899063897</v>
      </c>
      <c r="F39" s="18">
        <f t="shared" si="4"/>
        <v>5.9422059422059421</v>
      </c>
      <c r="G39" s="53">
        <f t="shared" si="4"/>
        <v>0</v>
      </c>
      <c r="H39" s="18">
        <f t="shared" si="4"/>
        <v>5.9422059422059421</v>
      </c>
      <c r="I39" s="53">
        <f t="shared" si="4"/>
        <v>13.186813186813188</v>
      </c>
      <c r="J39" s="18">
        <f t="shared" si="4"/>
        <v>2.6455026455026456</v>
      </c>
      <c r="K39" s="19">
        <f t="shared" si="4"/>
        <v>0</v>
      </c>
      <c r="L39" s="18">
        <f t="shared" si="4"/>
        <v>2.8083028083028085</v>
      </c>
      <c r="M39" s="52"/>
    </row>
    <row r="40" spans="2:13" ht="20.25" customHeight="1">
      <c r="B40" s="38" t="s">
        <v>29</v>
      </c>
      <c r="C40" s="58">
        <f t="shared" si="4"/>
        <v>100</v>
      </c>
      <c r="D40" s="55">
        <f t="shared" si="4"/>
        <v>59.786944591759095</v>
      </c>
      <c r="E40" s="56">
        <f t="shared" si="4"/>
        <v>5.4316831530970662</v>
      </c>
      <c r="F40" s="55">
        <f t="shared" si="4"/>
        <v>12.122330082163142</v>
      </c>
      <c r="G40" s="56">
        <f t="shared" si="4"/>
        <v>3.2019799088442586</v>
      </c>
      <c r="H40" s="55">
        <f t="shared" si="4"/>
        <v>4.1135373192833589</v>
      </c>
      <c r="I40" s="56">
        <f t="shared" si="4"/>
        <v>0.3912164602980624</v>
      </c>
      <c r="J40" s="55">
        <f t="shared" si="4"/>
        <v>12.586563367074794</v>
      </c>
      <c r="K40" s="57">
        <f t="shared" si="4"/>
        <v>0.75245759259686262</v>
      </c>
      <c r="L40" s="55">
        <f t="shared" si="4"/>
        <v>1.6132875248833654</v>
      </c>
      <c r="M40" s="52"/>
    </row>
    <row r="41" spans="2:13" ht="20.25" customHeight="1">
      <c r="B41" s="4" t="s">
        <v>30</v>
      </c>
      <c r="C41" s="17">
        <f t="shared" si="4"/>
        <v>100</v>
      </c>
      <c r="D41" s="18">
        <f t="shared" si="4"/>
        <v>53.382613183896176</v>
      </c>
      <c r="E41" s="53">
        <f t="shared" si="4"/>
        <v>4.8038637369119597</v>
      </c>
      <c r="F41" s="18">
        <f t="shared" si="4"/>
        <v>10.193924199970505</v>
      </c>
      <c r="G41" s="53">
        <f t="shared" si="4"/>
        <v>2.8996460699011943</v>
      </c>
      <c r="H41" s="18">
        <f t="shared" si="4"/>
        <v>9.9155729243474422</v>
      </c>
      <c r="I41" s="53">
        <f t="shared" si="4"/>
        <v>1.2129479427813008</v>
      </c>
      <c r="J41" s="18">
        <f t="shared" si="4"/>
        <v>15.913950744727916</v>
      </c>
      <c r="K41" s="19">
        <f t="shared" si="4"/>
        <v>0</v>
      </c>
      <c r="L41" s="18">
        <f t="shared" si="4"/>
        <v>1.6774811974635009</v>
      </c>
      <c r="M41" s="52"/>
    </row>
    <row r="42" spans="2:13" ht="20.25" customHeight="1">
      <c r="B42" s="38" t="s">
        <v>31</v>
      </c>
      <c r="C42" s="58">
        <f t="shared" si="4"/>
        <v>100</v>
      </c>
      <c r="D42" s="55">
        <f t="shared" si="4"/>
        <v>26.558643631290913</v>
      </c>
      <c r="E42" s="56">
        <f t="shared" si="4"/>
        <v>10.902457345208713</v>
      </c>
      <c r="F42" s="55">
        <f t="shared" si="4"/>
        <v>3.9059984976928854</v>
      </c>
      <c r="G42" s="56">
        <f t="shared" si="4"/>
        <v>6.7496512501341348</v>
      </c>
      <c r="H42" s="55">
        <f t="shared" si="4"/>
        <v>16.096147655327826</v>
      </c>
      <c r="I42" s="56">
        <f t="shared" si="4"/>
        <v>0.31119218800300458</v>
      </c>
      <c r="J42" s="55">
        <f t="shared" si="4"/>
        <v>30.593411310226422</v>
      </c>
      <c r="K42" s="57">
        <f t="shared" si="4"/>
        <v>0.48288442965983469</v>
      </c>
      <c r="L42" s="55">
        <f t="shared" si="4"/>
        <v>4.3996136924562723</v>
      </c>
      <c r="M42" s="52"/>
    </row>
    <row r="43" spans="2:13" ht="20.25" customHeight="1">
      <c r="B43" s="4" t="s">
        <v>32</v>
      </c>
      <c r="C43" s="20">
        <f t="shared" si="4"/>
        <v>100</v>
      </c>
      <c r="D43" s="21">
        <f t="shared" si="4"/>
        <v>20.74074074074074</v>
      </c>
      <c r="E43" s="22">
        <f t="shared" si="4"/>
        <v>38.271604938271601</v>
      </c>
      <c r="F43" s="21">
        <f t="shared" si="4"/>
        <v>5.6790123456790127</v>
      </c>
      <c r="G43" s="22">
        <f t="shared" si="4"/>
        <v>12.345679012345679</v>
      </c>
      <c r="H43" s="21">
        <f t="shared" si="4"/>
        <v>0</v>
      </c>
      <c r="I43" s="22">
        <f t="shared" si="4"/>
        <v>0</v>
      </c>
      <c r="J43" s="21">
        <f t="shared" si="4"/>
        <v>20.493827160493826</v>
      </c>
      <c r="K43" s="23">
        <f t="shared" si="4"/>
        <v>0.49382716049382713</v>
      </c>
      <c r="L43" s="19">
        <f t="shared" si="4"/>
        <v>1.9753086419753085</v>
      </c>
      <c r="M43" s="52"/>
    </row>
    <row r="44" spans="2:13" ht="20.25" customHeight="1">
      <c r="B44" s="24" t="s">
        <v>33</v>
      </c>
      <c r="C44" s="25">
        <f t="shared" si="4"/>
        <v>100</v>
      </c>
      <c r="D44" s="26">
        <f t="shared" si="4"/>
        <v>54.807001840304338</v>
      </c>
      <c r="E44" s="27">
        <f t="shared" si="4"/>
        <v>5.2921274385702404</v>
      </c>
      <c r="F44" s="26">
        <f t="shared" si="4"/>
        <v>12.561496558196703</v>
      </c>
      <c r="G44" s="27">
        <f t="shared" si="4"/>
        <v>3.6134759708356854</v>
      </c>
      <c r="H44" s="26">
        <f t="shared" si="4"/>
        <v>6.6057239810692474</v>
      </c>
      <c r="I44" s="27">
        <f t="shared" si="4"/>
        <v>0.74113163686887751</v>
      </c>
      <c r="J44" s="26">
        <f t="shared" si="4"/>
        <v>14.313292608389251</v>
      </c>
      <c r="K44" s="28">
        <f t="shared" si="4"/>
        <v>0.589164581990401</v>
      </c>
      <c r="L44" s="28">
        <f t="shared" si="4"/>
        <v>1.4765853837752625</v>
      </c>
      <c r="M44" s="52"/>
    </row>
    <row r="45" spans="2:13" ht="20.25" customHeight="1">
      <c r="B45" s="45" t="s">
        <v>34</v>
      </c>
      <c r="C45" s="58">
        <f t="shared" ref="C45:L46" si="5">C24/$C24*100</f>
        <v>100</v>
      </c>
      <c r="D45" s="55">
        <f t="shared" si="5"/>
        <v>45.273143102733734</v>
      </c>
      <c r="E45" s="56">
        <f t="shared" si="5"/>
        <v>6.4979252687429323</v>
      </c>
      <c r="F45" s="55">
        <f t="shared" si="5"/>
        <v>4.6733897169053504</v>
      </c>
      <c r="G45" s="56">
        <f t="shared" si="5"/>
        <v>2.7429430996638473</v>
      </c>
      <c r="H45" s="55">
        <f t="shared" si="5"/>
        <v>12.262147794542766</v>
      </c>
      <c r="I45" s="56">
        <f t="shared" si="5"/>
        <v>12.817797152169131</v>
      </c>
      <c r="J45" s="55">
        <f t="shared" si="5"/>
        <v>10.846930369870094</v>
      </c>
      <c r="K45" s="57">
        <f t="shared" si="5"/>
        <v>1.3645643064360158</v>
      </c>
      <c r="L45" s="57">
        <f t="shared" si="5"/>
        <v>3.5211591889361307</v>
      </c>
      <c r="M45" s="52"/>
    </row>
    <row r="46" spans="2:13" ht="20.25" customHeight="1">
      <c r="B46" s="14" t="s">
        <v>35</v>
      </c>
      <c r="C46" s="29">
        <f t="shared" si="5"/>
        <v>100</v>
      </c>
      <c r="D46" s="30">
        <f t="shared" si="5"/>
        <v>51.041519316808589</v>
      </c>
      <c r="E46" s="31">
        <f t="shared" si="5"/>
        <v>5.7683680439079001</v>
      </c>
      <c r="F46" s="30">
        <f t="shared" si="5"/>
        <v>9.4460184215950562</v>
      </c>
      <c r="G46" s="31">
        <f t="shared" si="5"/>
        <v>3.2696512506719158</v>
      </c>
      <c r="H46" s="30">
        <f t="shared" si="5"/>
        <v>8.8397790055248606</v>
      </c>
      <c r="I46" s="31">
        <f t="shared" si="5"/>
        <v>5.5109183718834238</v>
      </c>
      <c r="J46" s="30">
        <f t="shared" si="5"/>
        <v>12.944221932125435</v>
      </c>
      <c r="K46" s="32">
        <f>K25/$C25*100</f>
        <v>0.89541561753567722</v>
      </c>
      <c r="L46" s="32">
        <f>L25/$C25*100</f>
        <v>2.2841080399471361</v>
      </c>
      <c r="M46" s="52"/>
    </row>
    <row r="47" spans="2:13">
      <c r="B47" s="89" t="s">
        <v>37</v>
      </c>
      <c r="C47" s="89"/>
      <c r="D47" s="89"/>
      <c r="E47" s="89"/>
      <c r="F47" s="89"/>
      <c r="G47" s="89"/>
      <c r="H47" s="89"/>
      <c r="I47" s="89"/>
      <c r="J47" s="89"/>
      <c r="K47" s="89"/>
      <c r="L47" s="89"/>
    </row>
    <row r="48" spans="2:13">
      <c r="B48" s="59"/>
      <c r="C48" s="52"/>
      <c r="D48" s="52"/>
      <c r="E48" s="52"/>
      <c r="F48" s="52"/>
      <c r="G48" s="52"/>
      <c r="H48" s="52"/>
      <c r="I48" s="52"/>
      <c r="J48" s="52"/>
      <c r="K48" s="52"/>
    </row>
    <row r="49" spans="2:12">
      <c r="B49" s="59"/>
      <c r="C49" s="52"/>
      <c r="D49" s="52"/>
      <c r="E49" s="52"/>
      <c r="F49" s="52"/>
      <c r="G49" s="52"/>
      <c r="H49" s="52"/>
      <c r="I49" s="52"/>
      <c r="J49" s="52"/>
      <c r="K49" s="52"/>
    </row>
    <row r="50" spans="2:12">
      <c r="B50" s="59"/>
      <c r="C50" s="52"/>
      <c r="D50" s="52"/>
      <c r="E50" s="52"/>
      <c r="F50" s="52"/>
      <c r="G50" s="52"/>
      <c r="H50" s="52"/>
      <c r="I50" s="52"/>
      <c r="J50" s="52"/>
      <c r="K50" s="52"/>
    </row>
    <row r="51" spans="2:12">
      <c r="B51" s="59"/>
      <c r="C51" s="52"/>
      <c r="D51" s="52"/>
      <c r="E51" s="52"/>
      <c r="F51" s="52"/>
      <c r="G51" s="52"/>
      <c r="H51" s="52"/>
      <c r="I51" s="52"/>
      <c r="J51" s="52"/>
      <c r="K51" s="52"/>
    </row>
    <row r="54" spans="2:12">
      <c r="C54" s="60"/>
    </row>
    <row r="59" spans="2:12" ht="32.25" customHeight="1">
      <c r="B59" s="113" t="s">
        <v>42</v>
      </c>
      <c r="C59" s="113"/>
      <c r="D59" s="113"/>
      <c r="E59" s="113"/>
      <c r="F59" s="113"/>
      <c r="G59" s="113"/>
      <c r="H59" s="113"/>
      <c r="I59" s="113"/>
      <c r="J59" s="113"/>
      <c r="K59" s="113"/>
      <c r="L59" s="113"/>
    </row>
    <row r="60" spans="2:12" ht="28.5" customHeight="1">
      <c r="B60" s="92" t="s">
        <v>40</v>
      </c>
      <c r="C60" s="92"/>
      <c r="D60" s="92"/>
      <c r="E60" s="92"/>
      <c r="F60" s="92"/>
      <c r="G60" s="92"/>
      <c r="H60" s="92"/>
      <c r="I60" s="92"/>
      <c r="J60" s="92"/>
      <c r="K60" s="92"/>
      <c r="L60" s="92"/>
    </row>
  </sheetData>
  <mergeCells count="14">
    <mergeCell ref="B26:L26"/>
    <mergeCell ref="C27:L27"/>
    <mergeCell ref="B47:L47"/>
    <mergeCell ref="B60:L60"/>
    <mergeCell ref="B2:L2"/>
    <mergeCell ref="B3:B6"/>
    <mergeCell ref="C3:C5"/>
    <mergeCell ref="D3:D5"/>
    <mergeCell ref="E3:K3"/>
    <mergeCell ref="L3:L5"/>
    <mergeCell ref="E4:J4"/>
    <mergeCell ref="K4:K5"/>
    <mergeCell ref="C6:L6"/>
    <mergeCell ref="B59:L59"/>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C312B-0C07-4AE6-9CCB-E1A2CD08B2CE}">
  <sheetPr published="0"/>
  <dimension ref="B2:U59"/>
  <sheetViews>
    <sheetView zoomScaleNormal="100" workbookViewId="0">
      <selection activeCell="B2" sqref="B2:L2"/>
    </sheetView>
  </sheetViews>
  <sheetFormatPr baseColWidth="10" defaultColWidth="10.5546875" defaultRowHeight="14.4"/>
  <cols>
    <col min="2" max="2" width="29.5546875" customWidth="1"/>
    <col min="3" max="21" width="17.44140625" customWidth="1"/>
  </cols>
  <sheetData>
    <row r="2" spans="2:21" ht="18.600000000000001" customHeight="1">
      <c r="B2" s="93" t="s">
        <v>0</v>
      </c>
      <c r="C2" s="93"/>
      <c r="D2" s="93"/>
      <c r="E2" s="93"/>
      <c r="F2" s="93"/>
      <c r="G2" s="93"/>
      <c r="H2" s="93"/>
      <c r="I2" s="93"/>
      <c r="J2" s="93"/>
      <c r="K2" s="93"/>
      <c r="L2" s="93"/>
      <c r="M2" s="1"/>
      <c r="N2" s="1"/>
      <c r="O2" s="1"/>
      <c r="P2" s="1"/>
      <c r="Q2" s="1"/>
    </row>
    <row r="3" spans="2:21" ht="15.6" customHeight="1">
      <c r="B3" s="94" t="s">
        <v>1</v>
      </c>
      <c r="C3" s="97" t="s">
        <v>2</v>
      </c>
      <c r="D3" s="99" t="s">
        <v>3</v>
      </c>
      <c r="E3" s="101" t="s">
        <v>4</v>
      </c>
      <c r="F3" s="102"/>
      <c r="G3" s="102"/>
      <c r="H3" s="102"/>
      <c r="I3" s="102"/>
      <c r="J3" s="102"/>
      <c r="K3" s="103"/>
      <c r="L3" s="104" t="s">
        <v>5</v>
      </c>
      <c r="O3" s="33"/>
      <c r="P3" s="33"/>
      <c r="Q3" s="33"/>
      <c r="R3" s="33"/>
      <c r="S3" s="33"/>
      <c r="T3" s="33"/>
      <c r="U3" s="33"/>
    </row>
    <row r="4" spans="2:21" ht="15.6" customHeight="1">
      <c r="B4" s="95"/>
      <c r="C4" s="98"/>
      <c r="D4" s="100"/>
      <c r="E4" s="106" t="s">
        <v>6</v>
      </c>
      <c r="F4" s="107"/>
      <c r="G4" s="107"/>
      <c r="H4" s="107"/>
      <c r="I4" s="107"/>
      <c r="J4" s="108"/>
      <c r="K4" s="109" t="s">
        <v>7</v>
      </c>
      <c r="L4" s="105"/>
      <c r="O4" s="33"/>
      <c r="P4" s="33"/>
      <c r="Q4" s="33"/>
      <c r="R4" s="33"/>
      <c r="S4" s="33"/>
      <c r="T4" s="33"/>
      <c r="U4" s="33"/>
    </row>
    <row r="5" spans="2:21" ht="87" customHeight="1">
      <c r="B5" s="95"/>
      <c r="C5" s="98"/>
      <c r="D5" s="100"/>
      <c r="E5" s="2" t="s">
        <v>8</v>
      </c>
      <c r="F5" s="3" t="s">
        <v>9</v>
      </c>
      <c r="G5" s="3" t="s">
        <v>10</v>
      </c>
      <c r="H5" s="3" t="s">
        <v>11</v>
      </c>
      <c r="I5" s="3" t="s">
        <v>12</v>
      </c>
      <c r="J5" s="3" t="s">
        <v>13</v>
      </c>
      <c r="K5" s="109"/>
      <c r="L5" s="105"/>
      <c r="N5" t="s">
        <v>14</v>
      </c>
      <c r="O5" s="33"/>
      <c r="P5" s="33"/>
      <c r="Q5" s="33"/>
      <c r="R5" s="33"/>
      <c r="S5" s="33"/>
      <c r="T5" s="33"/>
      <c r="U5" s="33"/>
    </row>
    <row r="6" spans="2:21" ht="20.25" customHeight="1">
      <c r="B6" s="96"/>
      <c r="C6" s="110" t="s">
        <v>15</v>
      </c>
      <c r="D6" s="111"/>
      <c r="E6" s="111"/>
      <c r="F6" s="111"/>
      <c r="G6" s="111"/>
      <c r="H6" s="111"/>
      <c r="I6" s="111"/>
      <c r="J6" s="111"/>
      <c r="K6" s="111"/>
      <c r="L6" s="112"/>
      <c r="O6" s="33"/>
      <c r="P6" s="33"/>
      <c r="Q6" s="33"/>
      <c r="R6" s="33"/>
      <c r="S6" s="33"/>
      <c r="T6" s="33"/>
      <c r="U6" s="33"/>
    </row>
    <row r="7" spans="2:21" ht="20.25" customHeight="1">
      <c r="B7" s="34" t="s">
        <v>16</v>
      </c>
      <c r="C7" s="35">
        <v>23632</v>
      </c>
      <c r="D7" s="36">
        <v>13835</v>
      </c>
      <c r="E7" s="37">
        <v>800</v>
      </c>
      <c r="F7" s="37">
        <v>824</v>
      </c>
      <c r="G7" s="37">
        <v>106</v>
      </c>
      <c r="H7" s="37">
        <v>1309</v>
      </c>
      <c r="I7" s="37">
        <v>1979</v>
      </c>
      <c r="J7" s="37">
        <v>3326</v>
      </c>
      <c r="K7" s="37">
        <v>323</v>
      </c>
      <c r="L7" s="37">
        <v>1130</v>
      </c>
      <c r="O7" s="33"/>
      <c r="P7" s="33"/>
      <c r="Q7" s="33"/>
      <c r="R7" s="33"/>
      <c r="S7" s="33"/>
      <c r="T7" s="33"/>
      <c r="U7" s="33"/>
    </row>
    <row r="8" spans="2:21" ht="20.25" customHeight="1">
      <c r="B8" s="4" t="s">
        <v>17</v>
      </c>
      <c r="C8" s="5">
        <v>86423</v>
      </c>
      <c r="D8" s="6">
        <v>36817</v>
      </c>
      <c r="E8" s="7">
        <v>7636</v>
      </c>
      <c r="F8" s="7">
        <v>2418</v>
      </c>
      <c r="G8" s="7">
        <v>1773</v>
      </c>
      <c r="H8" s="7">
        <v>12333</v>
      </c>
      <c r="I8" s="7">
        <v>18452</v>
      </c>
      <c r="J8" s="7">
        <v>4336</v>
      </c>
      <c r="K8" s="7">
        <v>1106</v>
      </c>
      <c r="L8" s="7">
        <v>1552</v>
      </c>
      <c r="O8" s="33"/>
      <c r="P8" s="33"/>
      <c r="Q8" s="33"/>
      <c r="R8" s="33"/>
      <c r="S8" s="33"/>
      <c r="T8" s="33"/>
      <c r="U8" s="33"/>
    </row>
    <row r="9" spans="2:21" ht="20.25" customHeight="1">
      <c r="B9" s="38" t="s">
        <v>18</v>
      </c>
      <c r="C9" s="35" t="s">
        <v>19</v>
      </c>
      <c r="D9" s="36" t="s">
        <v>19</v>
      </c>
      <c r="E9" s="37" t="s">
        <v>19</v>
      </c>
      <c r="F9" s="37" t="s">
        <v>19</v>
      </c>
      <c r="G9" s="37" t="s">
        <v>19</v>
      </c>
      <c r="H9" s="37" t="s">
        <v>19</v>
      </c>
      <c r="I9" s="37" t="s">
        <v>19</v>
      </c>
      <c r="J9" s="37" t="s">
        <v>19</v>
      </c>
      <c r="K9" s="37" t="s">
        <v>19</v>
      </c>
      <c r="L9" s="37" t="s">
        <v>19</v>
      </c>
    </row>
    <row r="10" spans="2:21" ht="20.25" customHeight="1">
      <c r="B10" s="4" t="s">
        <v>20</v>
      </c>
      <c r="C10" s="8">
        <v>72534</v>
      </c>
      <c r="D10" s="6">
        <v>46753</v>
      </c>
      <c r="E10" s="7">
        <v>3413</v>
      </c>
      <c r="F10" s="7">
        <v>6547</v>
      </c>
      <c r="G10" s="7">
        <v>963</v>
      </c>
      <c r="H10" s="7">
        <v>4740</v>
      </c>
      <c r="I10" s="7">
        <v>545</v>
      </c>
      <c r="J10" s="7">
        <v>7836</v>
      </c>
      <c r="K10" s="7">
        <v>992</v>
      </c>
      <c r="L10" s="7">
        <v>745</v>
      </c>
    </row>
    <row r="11" spans="2:21" ht="20.25" customHeight="1">
      <c r="B11" s="38" t="s">
        <v>21</v>
      </c>
      <c r="C11" s="35">
        <v>2962</v>
      </c>
      <c r="D11" s="36">
        <v>1752</v>
      </c>
      <c r="E11" s="37">
        <v>138</v>
      </c>
      <c r="F11" s="37">
        <v>295</v>
      </c>
      <c r="G11" s="37">
        <v>74</v>
      </c>
      <c r="H11" s="37">
        <v>302</v>
      </c>
      <c r="I11" s="37">
        <v>20</v>
      </c>
      <c r="J11" s="37">
        <v>261</v>
      </c>
      <c r="K11" s="37">
        <v>1</v>
      </c>
      <c r="L11" s="37">
        <v>119</v>
      </c>
    </row>
    <row r="12" spans="2:21" ht="20.25" customHeight="1">
      <c r="B12" s="4" t="s">
        <v>22</v>
      </c>
      <c r="C12" s="8">
        <v>1419</v>
      </c>
      <c r="D12" s="6">
        <v>0</v>
      </c>
      <c r="E12" s="7">
        <v>2</v>
      </c>
      <c r="F12" s="7">
        <v>600</v>
      </c>
      <c r="G12" s="7">
        <v>4</v>
      </c>
      <c r="H12" s="7">
        <v>44</v>
      </c>
      <c r="I12" s="7">
        <v>7</v>
      </c>
      <c r="J12" s="7">
        <v>752</v>
      </c>
      <c r="K12" s="7">
        <v>7</v>
      </c>
      <c r="L12" s="7">
        <v>3</v>
      </c>
    </row>
    <row r="13" spans="2:21" ht="20.25" customHeight="1">
      <c r="B13" s="38" t="s">
        <v>23</v>
      </c>
      <c r="C13" s="39">
        <v>24785</v>
      </c>
      <c r="D13" s="36">
        <v>14730</v>
      </c>
      <c r="E13" s="37">
        <v>309</v>
      </c>
      <c r="F13" s="37">
        <v>1177</v>
      </c>
      <c r="G13" s="37">
        <v>21</v>
      </c>
      <c r="H13" s="37">
        <v>2286</v>
      </c>
      <c r="I13" s="37">
        <v>1512</v>
      </c>
      <c r="J13" s="37">
        <v>3322</v>
      </c>
      <c r="K13" s="37">
        <v>622</v>
      </c>
      <c r="L13" s="37">
        <v>806</v>
      </c>
    </row>
    <row r="14" spans="2:21" ht="20.25" customHeight="1">
      <c r="B14" s="4" t="s">
        <v>24</v>
      </c>
      <c r="C14" s="8">
        <v>38561</v>
      </c>
      <c r="D14" s="6">
        <v>8382</v>
      </c>
      <c r="E14" s="7">
        <v>2356</v>
      </c>
      <c r="F14" s="7">
        <v>10634</v>
      </c>
      <c r="G14" s="7">
        <v>3802</v>
      </c>
      <c r="H14" s="7">
        <v>4056</v>
      </c>
      <c r="I14" s="7">
        <v>472</v>
      </c>
      <c r="J14" s="7">
        <v>7619</v>
      </c>
      <c r="K14" s="7">
        <v>481</v>
      </c>
      <c r="L14" s="7">
        <v>759</v>
      </c>
    </row>
    <row r="15" spans="2:21" ht="20.25" customHeight="1">
      <c r="B15" s="38" t="s">
        <v>25</v>
      </c>
      <c r="C15" s="35">
        <v>32834</v>
      </c>
      <c r="D15" s="36">
        <v>11606</v>
      </c>
      <c r="E15" s="37">
        <v>2532</v>
      </c>
      <c r="F15" s="37">
        <v>2905</v>
      </c>
      <c r="G15" s="37">
        <v>2548</v>
      </c>
      <c r="H15" s="37">
        <v>5069</v>
      </c>
      <c r="I15" s="37">
        <v>1409</v>
      </c>
      <c r="J15" s="37">
        <v>3719</v>
      </c>
      <c r="K15" s="37">
        <v>935</v>
      </c>
      <c r="L15" s="37">
        <v>2111</v>
      </c>
    </row>
    <row r="16" spans="2:21" ht="20.25" customHeight="1">
      <c r="B16" s="4" t="s">
        <v>26</v>
      </c>
      <c r="C16" s="8">
        <v>2812</v>
      </c>
      <c r="D16" s="6">
        <v>540</v>
      </c>
      <c r="E16" s="7">
        <v>58</v>
      </c>
      <c r="F16" s="7">
        <v>310</v>
      </c>
      <c r="G16" s="7">
        <v>29</v>
      </c>
      <c r="H16" s="7">
        <v>148</v>
      </c>
      <c r="I16" s="7">
        <v>370</v>
      </c>
      <c r="J16" s="7">
        <v>403</v>
      </c>
      <c r="K16" s="7">
        <v>212</v>
      </c>
      <c r="L16" s="7">
        <v>742</v>
      </c>
    </row>
    <row r="17" spans="2:14" ht="20.25" customHeight="1">
      <c r="B17" s="38" t="s">
        <v>27</v>
      </c>
      <c r="C17" s="35">
        <v>7871</v>
      </c>
      <c r="D17" s="36">
        <v>4739</v>
      </c>
      <c r="E17" s="37">
        <v>112</v>
      </c>
      <c r="F17" s="37">
        <v>195</v>
      </c>
      <c r="G17" s="37">
        <v>15</v>
      </c>
      <c r="H17" s="37">
        <v>872</v>
      </c>
      <c r="I17" s="37">
        <v>1144</v>
      </c>
      <c r="J17" s="37">
        <v>523</v>
      </c>
      <c r="K17" s="37">
        <v>103</v>
      </c>
      <c r="L17" s="37">
        <v>168</v>
      </c>
    </row>
    <row r="18" spans="2:14" ht="20.25" customHeight="1">
      <c r="B18" s="4" t="s">
        <v>28</v>
      </c>
      <c r="C18" s="5">
        <v>2351</v>
      </c>
      <c r="D18" s="6">
        <v>1419</v>
      </c>
      <c r="E18" s="7">
        <v>216</v>
      </c>
      <c r="F18" s="7">
        <v>128</v>
      </c>
      <c r="G18" s="7">
        <v>0</v>
      </c>
      <c r="H18" s="7">
        <v>137</v>
      </c>
      <c r="I18" s="7">
        <v>364</v>
      </c>
      <c r="J18" s="7">
        <v>48</v>
      </c>
      <c r="K18" s="7">
        <v>0</v>
      </c>
      <c r="L18" s="7">
        <v>39</v>
      </c>
    </row>
    <row r="19" spans="2:14" ht="20.25" customHeight="1">
      <c r="B19" s="38" t="s">
        <v>29</v>
      </c>
      <c r="C19" s="35">
        <v>127481</v>
      </c>
      <c r="D19" s="36">
        <v>75746</v>
      </c>
      <c r="E19" s="37">
        <v>7137</v>
      </c>
      <c r="F19" s="37">
        <v>15737</v>
      </c>
      <c r="G19" s="37">
        <v>4010</v>
      </c>
      <c r="H19" s="37">
        <v>4600</v>
      </c>
      <c r="I19" s="37">
        <v>528</v>
      </c>
      <c r="J19" s="37">
        <v>16424</v>
      </c>
      <c r="K19" s="37">
        <v>1527</v>
      </c>
      <c r="L19" s="37">
        <v>1772</v>
      </c>
    </row>
    <row r="20" spans="2:14" ht="20.25" customHeight="1">
      <c r="B20" s="4" t="s">
        <v>30</v>
      </c>
      <c r="C20" s="8">
        <v>53772</v>
      </c>
      <c r="D20" s="6">
        <v>28408</v>
      </c>
      <c r="E20" s="7">
        <v>2724</v>
      </c>
      <c r="F20" s="7">
        <v>5527</v>
      </c>
      <c r="G20" s="7">
        <v>1642</v>
      </c>
      <c r="H20" s="7">
        <v>5285</v>
      </c>
      <c r="I20" s="7">
        <v>655</v>
      </c>
      <c r="J20" s="7">
        <v>8684</v>
      </c>
      <c r="K20" s="7">
        <v>0</v>
      </c>
      <c r="L20" s="7">
        <v>847</v>
      </c>
    </row>
    <row r="21" spans="2:14" ht="20.25" customHeight="1">
      <c r="B21" s="38" t="s">
        <v>31</v>
      </c>
      <c r="C21" s="39">
        <v>8952</v>
      </c>
      <c r="D21" s="40">
        <v>2634</v>
      </c>
      <c r="E21" s="41">
        <v>1222</v>
      </c>
      <c r="F21" s="41">
        <v>355</v>
      </c>
      <c r="G21" s="41">
        <v>612</v>
      </c>
      <c r="H21" s="42">
        <v>1393</v>
      </c>
      <c r="I21" s="43">
        <v>28</v>
      </c>
      <c r="J21" s="42">
        <v>2413</v>
      </c>
      <c r="K21" s="41">
        <v>31</v>
      </c>
      <c r="L21" s="44">
        <v>264</v>
      </c>
    </row>
    <row r="22" spans="2:14" ht="20.25" customHeight="1">
      <c r="B22" s="4" t="s">
        <v>32</v>
      </c>
      <c r="C22" s="9">
        <v>409</v>
      </c>
      <c r="D22" s="10">
        <v>84</v>
      </c>
      <c r="E22" s="11">
        <v>157</v>
      </c>
      <c r="F22" s="11">
        <v>33</v>
      </c>
      <c r="G22" s="11">
        <v>46</v>
      </c>
      <c r="H22" s="11">
        <v>0</v>
      </c>
      <c r="I22" s="11">
        <v>0</v>
      </c>
      <c r="J22" s="11">
        <v>79</v>
      </c>
      <c r="K22" s="11">
        <v>2</v>
      </c>
      <c r="L22" s="11">
        <v>8</v>
      </c>
    </row>
    <row r="23" spans="2:14" ht="20.25" customHeight="1">
      <c r="B23" s="12" t="s">
        <v>33</v>
      </c>
      <c r="C23" s="13">
        <f t="shared" ref="C23:L23" si="0">SUM(C9,C10,C14,C19,C20,C22)</f>
        <v>292757</v>
      </c>
      <c r="D23" s="13">
        <f t="shared" si="0"/>
        <v>159373</v>
      </c>
      <c r="E23" s="13">
        <f t="shared" si="0"/>
        <v>15787</v>
      </c>
      <c r="F23" s="13">
        <f t="shared" si="0"/>
        <v>38478</v>
      </c>
      <c r="G23" s="13">
        <f t="shared" si="0"/>
        <v>10463</v>
      </c>
      <c r="H23" s="13">
        <f t="shared" si="0"/>
        <v>18681</v>
      </c>
      <c r="I23" s="13">
        <f t="shared" si="0"/>
        <v>2200</v>
      </c>
      <c r="J23" s="13">
        <f t="shared" si="0"/>
        <v>40642</v>
      </c>
      <c r="K23" s="13">
        <f t="shared" si="0"/>
        <v>3002</v>
      </c>
      <c r="L23" s="13">
        <f t="shared" si="0"/>
        <v>4131</v>
      </c>
    </row>
    <row r="24" spans="2:14" ht="20.85" customHeight="1">
      <c r="B24" s="45" t="s">
        <v>34</v>
      </c>
      <c r="C24" s="46">
        <f>SUM(C7,C8,C11,C12,C13,C15,C16,C17,C18,C21)</f>
        <v>194041</v>
      </c>
      <c r="D24" s="46">
        <f t="shared" ref="D24:L24" si="1">SUM(D7,D8,D11,D12,D13,D15,D16,D17,D18,D21)</f>
        <v>88072</v>
      </c>
      <c r="E24" s="46">
        <f t="shared" si="1"/>
        <v>13025</v>
      </c>
      <c r="F24" s="46">
        <f t="shared" si="1"/>
        <v>9207</v>
      </c>
      <c r="G24" s="46">
        <f t="shared" si="1"/>
        <v>5182</v>
      </c>
      <c r="H24" s="46">
        <f t="shared" si="1"/>
        <v>23893</v>
      </c>
      <c r="I24" s="46">
        <f t="shared" si="1"/>
        <v>25285</v>
      </c>
      <c r="J24" s="46">
        <f t="shared" si="1"/>
        <v>19103</v>
      </c>
      <c r="K24" s="46">
        <f t="shared" si="1"/>
        <v>3340</v>
      </c>
      <c r="L24" s="46">
        <f t="shared" si="1"/>
        <v>6934</v>
      </c>
    </row>
    <row r="25" spans="2:14" ht="20.25" customHeight="1">
      <c r="B25" s="14" t="s">
        <v>35</v>
      </c>
      <c r="C25" s="15">
        <f>SUM(C7:C22)</f>
        <v>486798</v>
      </c>
      <c r="D25" s="15">
        <f>SUM(D7:D22)</f>
        <v>247445</v>
      </c>
      <c r="E25" s="15">
        <f t="shared" ref="E25:L25" si="2">SUM(E7:E22)</f>
        <v>28812</v>
      </c>
      <c r="F25" s="15">
        <f t="shared" si="2"/>
        <v>47685</v>
      </c>
      <c r="G25" s="15">
        <f t="shared" si="2"/>
        <v>15645</v>
      </c>
      <c r="H25" s="15">
        <f t="shared" si="2"/>
        <v>42574</v>
      </c>
      <c r="I25" s="15">
        <f t="shared" si="2"/>
        <v>27485</v>
      </c>
      <c r="J25" s="15">
        <f t="shared" si="2"/>
        <v>59745</v>
      </c>
      <c r="K25" s="15">
        <f t="shared" si="2"/>
        <v>6342</v>
      </c>
      <c r="L25" s="15">
        <f t="shared" si="2"/>
        <v>11065</v>
      </c>
    </row>
    <row r="26" spans="2:14" ht="20.25" customHeight="1">
      <c r="B26" s="83"/>
      <c r="C26" s="84"/>
      <c r="D26" s="84"/>
      <c r="E26" s="84"/>
      <c r="F26" s="84"/>
      <c r="G26" s="84"/>
      <c r="H26" s="84"/>
      <c r="I26" s="84"/>
      <c r="J26" s="84"/>
      <c r="K26" s="84"/>
      <c r="L26" s="85"/>
    </row>
    <row r="27" spans="2:14" ht="23.25" customHeight="1">
      <c r="B27" s="16" t="s">
        <v>1</v>
      </c>
      <c r="C27" s="86" t="s">
        <v>36</v>
      </c>
      <c r="D27" s="87"/>
      <c r="E27" s="87"/>
      <c r="F27" s="87"/>
      <c r="G27" s="87"/>
      <c r="H27" s="87"/>
      <c r="I27" s="87"/>
      <c r="J27" s="87"/>
      <c r="K27" s="87"/>
      <c r="L27" s="88"/>
      <c r="M27" s="47"/>
    </row>
    <row r="28" spans="2:14" ht="20.25" customHeight="1">
      <c r="B28" s="34" t="s">
        <v>16</v>
      </c>
      <c r="C28" s="48">
        <f>C7/$C7*100</f>
        <v>100</v>
      </c>
      <c r="D28" s="49">
        <f t="shared" ref="D28:L28" si="3">D7/$C7*100</f>
        <v>58.543500338524034</v>
      </c>
      <c r="E28" s="50">
        <f t="shared" si="3"/>
        <v>3.3852403520649963</v>
      </c>
      <c r="F28" s="49">
        <f t="shared" si="3"/>
        <v>3.4867975626269461</v>
      </c>
      <c r="G28" s="50">
        <f t="shared" si="3"/>
        <v>0.44854434664861204</v>
      </c>
      <c r="H28" s="49">
        <f t="shared" si="3"/>
        <v>5.5390995260663507</v>
      </c>
      <c r="I28" s="50">
        <f t="shared" si="3"/>
        <v>8.3742383209207851</v>
      </c>
      <c r="J28" s="49">
        <f t="shared" si="3"/>
        <v>14.074136763710223</v>
      </c>
      <c r="K28" s="51">
        <f t="shared" si="3"/>
        <v>1.3667907921462423</v>
      </c>
      <c r="L28" s="51">
        <f t="shared" si="3"/>
        <v>4.7816519972918075</v>
      </c>
      <c r="M28" s="52"/>
      <c r="N28" s="52"/>
    </row>
    <row r="29" spans="2:14" ht="20.25" customHeight="1">
      <c r="B29" s="4" t="s">
        <v>17</v>
      </c>
      <c r="C29" s="17">
        <f t="shared" ref="C29:L44" si="4">C8/$C8*100</f>
        <v>100</v>
      </c>
      <c r="D29" s="18">
        <f>D8/$C8*100</f>
        <v>42.600927993705376</v>
      </c>
      <c r="E29" s="53">
        <f t="shared" si="4"/>
        <v>8.835610890619396</v>
      </c>
      <c r="F29" s="18">
        <f t="shared" si="4"/>
        <v>2.7978663087372575</v>
      </c>
      <c r="G29" s="53">
        <f t="shared" si="4"/>
        <v>2.0515372065306687</v>
      </c>
      <c r="H29" s="18">
        <f t="shared" si="4"/>
        <v>14.270506693819932</v>
      </c>
      <c r="I29" s="53">
        <f t="shared" si="4"/>
        <v>21.350797820024763</v>
      </c>
      <c r="J29" s="18">
        <f t="shared" si="4"/>
        <v>5.0171829258415004</v>
      </c>
      <c r="K29" s="19">
        <f t="shared" si="4"/>
        <v>1.2797519178922279</v>
      </c>
      <c r="L29" s="18">
        <f t="shared" si="4"/>
        <v>1.7958182428288765</v>
      </c>
      <c r="M29" s="52"/>
    </row>
    <row r="30" spans="2:14" ht="20.25" customHeight="1">
      <c r="B30" s="38" t="s">
        <v>18</v>
      </c>
      <c r="C30" s="54" t="s">
        <v>19</v>
      </c>
      <c r="D30" s="55" t="s">
        <v>19</v>
      </c>
      <c r="E30" s="56" t="s">
        <v>19</v>
      </c>
      <c r="F30" s="55" t="s">
        <v>19</v>
      </c>
      <c r="G30" s="56" t="s">
        <v>19</v>
      </c>
      <c r="H30" s="55" t="s">
        <v>19</v>
      </c>
      <c r="I30" s="56" t="s">
        <v>19</v>
      </c>
      <c r="J30" s="55" t="s">
        <v>19</v>
      </c>
      <c r="K30" s="57" t="s">
        <v>19</v>
      </c>
      <c r="L30" s="55" t="s">
        <v>19</v>
      </c>
      <c r="M30" s="52"/>
    </row>
    <row r="31" spans="2:14" ht="20.25" customHeight="1">
      <c r="B31" s="4" t="s">
        <v>20</v>
      </c>
      <c r="C31" s="17">
        <f t="shared" si="4"/>
        <v>100</v>
      </c>
      <c r="D31" s="18">
        <f t="shared" si="4"/>
        <v>64.456668596795978</v>
      </c>
      <c r="E31" s="53">
        <f t="shared" si="4"/>
        <v>4.7053795461438774</v>
      </c>
      <c r="F31" s="18">
        <f t="shared" si="4"/>
        <v>9.0261118923539296</v>
      </c>
      <c r="G31" s="53">
        <f t="shared" si="4"/>
        <v>1.3276532384812638</v>
      </c>
      <c r="H31" s="18">
        <f t="shared" si="4"/>
        <v>6.5348664074778728</v>
      </c>
      <c r="I31" s="53">
        <f t="shared" si="4"/>
        <v>0.75137177048005077</v>
      </c>
      <c r="J31" s="18">
        <f t="shared" si="4"/>
        <v>10.803209529324178</v>
      </c>
      <c r="K31" s="19">
        <f t="shared" si="4"/>
        <v>1.3676344886535969</v>
      </c>
      <c r="L31" s="18">
        <f t="shared" si="4"/>
        <v>1.0271045302892436</v>
      </c>
      <c r="M31" s="52"/>
    </row>
    <row r="32" spans="2:14" ht="20.25" customHeight="1">
      <c r="B32" s="38" t="s">
        <v>21</v>
      </c>
      <c r="C32" s="58">
        <f t="shared" si="4"/>
        <v>100</v>
      </c>
      <c r="D32" s="55">
        <f t="shared" si="4"/>
        <v>59.149223497636726</v>
      </c>
      <c r="E32" s="56">
        <f t="shared" si="4"/>
        <v>4.6590141796083726</v>
      </c>
      <c r="F32" s="55">
        <f t="shared" si="4"/>
        <v>9.9594868332207973</v>
      </c>
      <c r="G32" s="56">
        <f t="shared" si="4"/>
        <v>2.4983119513842</v>
      </c>
      <c r="H32" s="55">
        <f t="shared" si="4"/>
        <v>10.195813639432815</v>
      </c>
      <c r="I32" s="56">
        <f t="shared" si="4"/>
        <v>0.67521944632005404</v>
      </c>
      <c r="J32" s="55">
        <f t="shared" si="4"/>
        <v>8.8116137744767045</v>
      </c>
      <c r="K32" s="57">
        <f t="shared" si="4"/>
        <v>3.3760972316002703E-2</v>
      </c>
      <c r="L32" s="55">
        <f t="shared" si="4"/>
        <v>4.0175557056043214</v>
      </c>
      <c r="M32" s="52"/>
    </row>
    <row r="33" spans="2:13" ht="20.25" customHeight="1">
      <c r="B33" s="4" t="s">
        <v>22</v>
      </c>
      <c r="C33" s="17">
        <f t="shared" si="4"/>
        <v>100</v>
      </c>
      <c r="D33" s="18">
        <f t="shared" si="4"/>
        <v>0</v>
      </c>
      <c r="E33" s="53">
        <f t="shared" si="4"/>
        <v>0.14094432699083861</v>
      </c>
      <c r="F33" s="18">
        <f t="shared" si="4"/>
        <v>42.283298097251588</v>
      </c>
      <c r="G33" s="53">
        <f t="shared" si="4"/>
        <v>0.28188865398167723</v>
      </c>
      <c r="H33" s="18">
        <f t="shared" si="4"/>
        <v>3.1007751937984498</v>
      </c>
      <c r="I33" s="53">
        <f t="shared" si="4"/>
        <v>0.49330514446793516</v>
      </c>
      <c r="J33" s="18">
        <f t="shared" si="4"/>
        <v>52.995066948555326</v>
      </c>
      <c r="K33" s="19">
        <f t="shared" si="4"/>
        <v>0.49330514446793516</v>
      </c>
      <c r="L33" s="18">
        <f t="shared" si="4"/>
        <v>0.21141649048625794</v>
      </c>
      <c r="M33" s="52"/>
    </row>
    <row r="34" spans="2:13" ht="20.25" customHeight="1">
      <c r="B34" s="38" t="s">
        <v>23</v>
      </c>
      <c r="C34" s="58">
        <f t="shared" si="4"/>
        <v>100</v>
      </c>
      <c r="D34" s="55">
        <f t="shared" si="4"/>
        <v>59.431107524712523</v>
      </c>
      <c r="E34" s="56">
        <f t="shared" si="4"/>
        <v>1.246721807544886</v>
      </c>
      <c r="F34" s="55">
        <f t="shared" si="4"/>
        <v>4.7488400242081905</v>
      </c>
      <c r="G34" s="56">
        <f t="shared" si="4"/>
        <v>8.4728666532176727E-2</v>
      </c>
      <c r="H34" s="55">
        <f t="shared" si="4"/>
        <v>9.22332055678838</v>
      </c>
      <c r="I34" s="56">
        <f t="shared" si="4"/>
        <v>6.1004639903167233</v>
      </c>
      <c r="J34" s="55">
        <f t="shared" si="4"/>
        <v>13.403268105709099</v>
      </c>
      <c r="K34" s="57">
        <f t="shared" si="4"/>
        <v>2.5095824087149485</v>
      </c>
      <c r="L34" s="57">
        <f t="shared" si="4"/>
        <v>3.2519669154730679</v>
      </c>
      <c r="M34" s="52"/>
    </row>
    <row r="35" spans="2:13" ht="20.25" customHeight="1">
      <c r="B35" s="4" t="s">
        <v>24</v>
      </c>
      <c r="C35" s="17">
        <f t="shared" si="4"/>
        <v>100</v>
      </c>
      <c r="D35" s="18">
        <f t="shared" si="4"/>
        <v>21.736988148647598</v>
      </c>
      <c r="E35" s="53">
        <f t="shared" si="4"/>
        <v>6.1098000570524622</v>
      </c>
      <c r="F35" s="18">
        <f t="shared" si="4"/>
        <v>27.577085656492311</v>
      </c>
      <c r="G35" s="53">
        <f t="shared" si="4"/>
        <v>9.8597028085371221</v>
      </c>
      <c r="H35" s="18">
        <f t="shared" si="4"/>
        <v>10.518399419102202</v>
      </c>
      <c r="I35" s="53">
        <f t="shared" si="4"/>
        <v>1.2240346464043983</v>
      </c>
      <c r="J35" s="18">
        <f t="shared" si="4"/>
        <v>19.758305023209978</v>
      </c>
      <c r="K35" s="19">
        <f t="shared" si="4"/>
        <v>1.247374290085838</v>
      </c>
      <c r="L35" s="18">
        <f t="shared" si="4"/>
        <v>1.9683099504680897</v>
      </c>
      <c r="M35" s="52"/>
    </row>
    <row r="36" spans="2:13" ht="20.25" customHeight="1">
      <c r="B36" s="38" t="s">
        <v>25</v>
      </c>
      <c r="C36" s="58">
        <f t="shared" si="4"/>
        <v>100</v>
      </c>
      <c r="D36" s="55">
        <f t="shared" si="4"/>
        <v>35.347505634403362</v>
      </c>
      <c r="E36" s="56">
        <f t="shared" si="4"/>
        <v>7.7115185478467447</v>
      </c>
      <c r="F36" s="55">
        <f t="shared" si="4"/>
        <v>8.8475360906377531</v>
      </c>
      <c r="G36" s="56">
        <f t="shared" si="4"/>
        <v>7.7602485228726312</v>
      </c>
      <c r="H36" s="55">
        <f t="shared" si="4"/>
        <v>15.43826521288908</v>
      </c>
      <c r="I36" s="56">
        <f t="shared" si="4"/>
        <v>4.2912834257172436</v>
      </c>
      <c r="J36" s="55">
        <f t="shared" si="4"/>
        <v>11.326673570079796</v>
      </c>
      <c r="K36" s="57">
        <f t="shared" si="4"/>
        <v>2.8476579155753181</v>
      </c>
      <c r="L36" s="57">
        <f t="shared" si="4"/>
        <v>6.4293110799780715</v>
      </c>
      <c r="M36" s="52"/>
    </row>
    <row r="37" spans="2:13" ht="20.25" customHeight="1">
      <c r="B37" s="4" t="s">
        <v>26</v>
      </c>
      <c r="C37" s="17">
        <f t="shared" si="4"/>
        <v>100</v>
      </c>
      <c r="D37" s="18">
        <f t="shared" si="4"/>
        <v>19.203413940256045</v>
      </c>
      <c r="E37" s="53">
        <f t="shared" si="4"/>
        <v>2.0625889046941679</v>
      </c>
      <c r="F37" s="18">
        <f t="shared" si="4"/>
        <v>11.024182076813656</v>
      </c>
      <c r="G37" s="53">
        <f t="shared" si="4"/>
        <v>1.0312944523470839</v>
      </c>
      <c r="H37" s="18">
        <f t="shared" si="4"/>
        <v>5.2631578947368416</v>
      </c>
      <c r="I37" s="53">
        <f t="shared" si="4"/>
        <v>13.157894736842104</v>
      </c>
      <c r="J37" s="18">
        <f t="shared" si="4"/>
        <v>14.331436699857752</v>
      </c>
      <c r="K37" s="19">
        <f t="shared" si="4"/>
        <v>7.5391180654338541</v>
      </c>
      <c r="L37" s="18">
        <f t="shared" si="4"/>
        <v>26.386913229018493</v>
      </c>
      <c r="M37" s="52"/>
    </row>
    <row r="38" spans="2:13" ht="20.25" customHeight="1">
      <c r="B38" s="38" t="s">
        <v>27</v>
      </c>
      <c r="C38" s="58">
        <f t="shared" si="4"/>
        <v>100</v>
      </c>
      <c r="D38" s="55">
        <f t="shared" si="4"/>
        <v>60.208359801804093</v>
      </c>
      <c r="E38" s="56">
        <f t="shared" si="4"/>
        <v>1.4229449879303773</v>
      </c>
      <c r="F38" s="55">
        <f t="shared" si="4"/>
        <v>2.4774488629144962</v>
      </c>
      <c r="G38" s="56">
        <f t="shared" si="4"/>
        <v>0.19057298945496123</v>
      </c>
      <c r="H38" s="55">
        <f t="shared" si="4"/>
        <v>11.07864312031508</v>
      </c>
      <c r="I38" s="56">
        <f t="shared" si="4"/>
        <v>14.534366662431712</v>
      </c>
      <c r="J38" s="55">
        <f t="shared" si="4"/>
        <v>6.6446448989963161</v>
      </c>
      <c r="K38" s="57">
        <f t="shared" si="4"/>
        <v>1.3086011942574007</v>
      </c>
      <c r="L38" s="55">
        <f t="shared" si="4"/>
        <v>2.1344174818955661</v>
      </c>
      <c r="M38" s="52"/>
    </row>
    <row r="39" spans="2:13" ht="20.25" customHeight="1">
      <c r="B39" s="4" t="s">
        <v>28</v>
      </c>
      <c r="C39" s="17">
        <f t="shared" si="4"/>
        <v>100</v>
      </c>
      <c r="D39" s="18">
        <f t="shared" si="4"/>
        <v>60.357294768183756</v>
      </c>
      <c r="E39" s="53">
        <f t="shared" si="4"/>
        <v>9.18757975329647</v>
      </c>
      <c r="F39" s="18">
        <f t="shared" si="4"/>
        <v>5.4444917056571676</v>
      </c>
      <c r="G39" s="53">
        <f t="shared" si="4"/>
        <v>0</v>
      </c>
      <c r="H39" s="18">
        <f t="shared" si="4"/>
        <v>5.8273075287111871</v>
      </c>
      <c r="I39" s="53">
        <f t="shared" si="4"/>
        <v>15.482773287962569</v>
      </c>
      <c r="J39" s="18">
        <f t="shared" si="4"/>
        <v>2.0416843896214378</v>
      </c>
      <c r="K39" s="19">
        <f t="shared" si="4"/>
        <v>0</v>
      </c>
      <c r="L39" s="18">
        <f t="shared" si="4"/>
        <v>1.6588685665674181</v>
      </c>
      <c r="M39" s="52"/>
    </row>
    <row r="40" spans="2:13" ht="20.25" customHeight="1">
      <c r="B40" s="38" t="s">
        <v>29</v>
      </c>
      <c r="C40" s="58">
        <f t="shared" si="4"/>
        <v>100</v>
      </c>
      <c r="D40" s="55">
        <f t="shared" si="4"/>
        <v>59.417481820820363</v>
      </c>
      <c r="E40" s="56">
        <f t="shared" si="4"/>
        <v>5.5984813423176787</v>
      </c>
      <c r="F40" s="55">
        <f t="shared" si="4"/>
        <v>12.344584683207692</v>
      </c>
      <c r="G40" s="56">
        <f t="shared" si="4"/>
        <v>3.145566790345228</v>
      </c>
      <c r="H40" s="55">
        <f t="shared" si="4"/>
        <v>3.6083808567551245</v>
      </c>
      <c r="I40" s="56">
        <f t="shared" si="4"/>
        <v>0.41417936790580556</v>
      </c>
      <c r="J40" s="55">
        <f t="shared" si="4"/>
        <v>12.883488519857861</v>
      </c>
      <c r="K40" s="57">
        <f t="shared" si="4"/>
        <v>1.1978255583184945</v>
      </c>
      <c r="L40" s="55">
        <f t="shared" si="4"/>
        <v>1.3900110604717566</v>
      </c>
      <c r="M40" s="52"/>
    </row>
    <row r="41" spans="2:13" ht="20.25" customHeight="1">
      <c r="B41" s="4" t="s">
        <v>30</v>
      </c>
      <c r="C41" s="17">
        <f t="shared" si="4"/>
        <v>100</v>
      </c>
      <c r="D41" s="18">
        <f t="shared" si="4"/>
        <v>52.830469389273226</v>
      </c>
      <c r="E41" s="53">
        <f t="shared" si="4"/>
        <v>5.0658335193037267</v>
      </c>
      <c r="F41" s="18">
        <f t="shared" si="4"/>
        <v>10.278583649483004</v>
      </c>
      <c r="G41" s="53">
        <f t="shared" si="4"/>
        <v>3.0536338614892506</v>
      </c>
      <c r="H41" s="18">
        <f t="shared" si="4"/>
        <v>9.8285352971806894</v>
      </c>
      <c r="I41" s="53">
        <f t="shared" si="4"/>
        <v>1.2181060775124601</v>
      </c>
      <c r="J41" s="18">
        <f t="shared" si="4"/>
        <v>16.149668972699548</v>
      </c>
      <c r="K41" s="19">
        <f t="shared" si="4"/>
        <v>0</v>
      </c>
      <c r="L41" s="18">
        <f t="shared" si="4"/>
        <v>1.5751692330580971</v>
      </c>
      <c r="M41" s="52"/>
    </row>
    <row r="42" spans="2:13" ht="20.25" customHeight="1">
      <c r="B42" s="38" t="s">
        <v>31</v>
      </c>
      <c r="C42" s="58">
        <f t="shared" si="4"/>
        <v>100</v>
      </c>
      <c r="D42" s="55">
        <f t="shared" si="4"/>
        <v>29.423592493297583</v>
      </c>
      <c r="E42" s="56">
        <f t="shared" si="4"/>
        <v>13.650580875781948</v>
      </c>
      <c r="F42" s="55">
        <f t="shared" si="4"/>
        <v>3.9655942806076858</v>
      </c>
      <c r="G42" s="56">
        <f t="shared" si="4"/>
        <v>6.8364611260053625</v>
      </c>
      <c r="H42" s="55">
        <f t="shared" si="4"/>
        <v>15.56076854334227</v>
      </c>
      <c r="I42" s="56">
        <f t="shared" si="4"/>
        <v>0.3127792672028597</v>
      </c>
      <c r="J42" s="55">
        <f t="shared" si="4"/>
        <v>26.954870420017873</v>
      </c>
      <c r="K42" s="57">
        <f t="shared" si="4"/>
        <v>0.34629133154602321</v>
      </c>
      <c r="L42" s="55">
        <f t="shared" si="4"/>
        <v>2.9490616621983912</v>
      </c>
      <c r="M42" s="52"/>
    </row>
    <row r="43" spans="2:13" ht="20.25" customHeight="1">
      <c r="B43" s="4" t="s">
        <v>32</v>
      </c>
      <c r="C43" s="20">
        <f t="shared" si="4"/>
        <v>100</v>
      </c>
      <c r="D43" s="21">
        <f t="shared" si="4"/>
        <v>20.537897310513447</v>
      </c>
      <c r="E43" s="22">
        <f t="shared" si="4"/>
        <v>38.386308068459655</v>
      </c>
      <c r="F43" s="21">
        <f t="shared" si="4"/>
        <v>8.0684596577017107</v>
      </c>
      <c r="G43" s="22">
        <f t="shared" si="4"/>
        <v>11.246943765281173</v>
      </c>
      <c r="H43" s="21">
        <f t="shared" si="4"/>
        <v>0</v>
      </c>
      <c r="I43" s="22">
        <f t="shared" si="4"/>
        <v>0</v>
      </c>
      <c r="J43" s="21">
        <f t="shared" si="4"/>
        <v>19.315403422982886</v>
      </c>
      <c r="K43" s="23">
        <f t="shared" si="4"/>
        <v>0.48899755501222492</v>
      </c>
      <c r="L43" s="19">
        <f t="shared" si="4"/>
        <v>1.9559902200488997</v>
      </c>
      <c r="M43" s="52"/>
    </row>
    <row r="44" spans="2:13" ht="20.25" customHeight="1">
      <c r="B44" s="24" t="s">
        <v>33</v>
      </c>
      <c r="C44" s="25">
        <f t="shared" si="4"/>
        <v>100</v>
      </c>
      <c r="D44" s="26">
        <f t="shared" si="4"/>
        <v>54.438664148081862</v>
      </c>
      <c r="E44" s="27">
        <f t="shared" si="4"/>
        <v>5.3925269079817051</v>
      </c>
      <c r="F44" s="26">
        <f t="shared" si="4"/>
        <v>13.143323643841137</v>
      </c>
      <c r="G44" s="27">
        <f t="shared" si="4"/>
        <v>3.5739538251860754</v>
      </c>
      <c r="H44" s="26">
        <f t="shared" si="4"/>
        <v>6.3810600600498022</v>
      </c>
      <c r="I44" s="27">
        <f t="shared" si="4"/>
        <v>0.75147648049406157</v>
      </c>
      <c r="J44" s="26">
        <f t="shared" si="4"/>
        <v>13.882503236472568</v>
      </c>
      <c r="K44" s="28">
        <f t="shared" si="4"/>
        <v>1.0254238156559876</v>
      </c>
      <c r="L44" s="28">
        <f t="shared" si="4"/>
        <v>1.4110678822368039</v>
      </c>
      <c r="M44" s="52"/>
    </row>
    <row r="45" spans="2:13" ht="20.25" customHeight="1">
      <c r="B45" s="45" t="s">
        <v>34</v>
      </c>
      <c r="C45" s="58">
        <f t="shared" ref="C45:L46" si="5">C24/$C24*100</f>
        <v>100</v>
      </c>
      <c r="D45" s="55">
        <f t="shared" si="5"/>
        <v>45.388345761978137</v>
      </c>
      <c r="E45" s="56">
        <f t="shared" si="5"/>
        <v>6.7124989048706203</v>
      </c>
      <c r="F45" s="55">
        <f t="shared" si="5"/>
        <v>4.7448735061146872</v>
      </c>
      <c r="G45" s="56">
        <f t="shared" si="5"/>
        <v>2.6705696218840349</v>
      </c>
      <c r="H45" s="55">
        <f t="shared" si="5"/>
        <v>12.313377069794527</v>
      </c>
      <c r="I45" s="56">
        <f t="shared" si="5"/>
        <v>13.030751232986843</v>
      </c>
      <c r="J45" s="55">
        <f t="shared" si="5"/>
        <v>9.8448266088094787</v>
      </c>
      <c r="K45" s="57">
        <f t="shared" si="5"/>
        <v>1.7212857076597212</v>
      </c>
      <c r="L45" s="57">
        <f t="shared" si="5"/>
        <v>3.5734715859019488</v>
      </c>
      <c r="M45" s="52"/>
    </row>
    <row r="46" spans="2:13" ht="20.25" customHeight="1">
      <c r="B46" s="14" t="s">
        <v>35</v>
      </c>
      <c r="C46" s="29">
        <f t="shared" si="5"/>
        <v>100</v>
      </c>
      <c r="D46" s="30">
        <f t="shared" si="5"/>
        <v>50.831145567566018</v>
      </c>
      <c r="E46" s="31">
        <f t="shared" si="5"/>
        <v>5.9186767406603975</v>
      </c>
      <c r="F46" s="30">
        <f t="shared" si="5"/>
        <v>9.7956441891708668</v>
      </c>
      <c r="G46" s="31">
        <f t="shared" si="5"/>
        <v>3.213858725795915</v>
      </c>
      <c r="H46" s="30">
        <f t="shared" si="5"/>
        <v>8.7457220448728226</v>
      </c>
      <c r="I46" s="31">
        <f t="shared" si="5"/>
        <v>5.6460790718121272</v>
      </c>
      <c r="J46" s="30">
        <f t="shared" si="5"/>
        <v>12.273057818643462</v>
      </c>
      <c r="K46" s="32">
        <f>K25/$C25*100</f>
        <v>1.3027991076380756</v>
      </c>
      <c r="L46" s="32">
        <f>L25/$C25*100</f>
        <v>2.2730167338403198</v>
      </c>
      <c r="M46" s="52"/>
    </row>
    <row r="47" spans="2:13">
      <c r="B47" s="89" t="s">
        <v>37</v>
      </c>
      <c r="C47" s="89"/>
      <c r="D47" s="89"/>
      <c r="E47" s="89"/>
      <c r="F47" s="89"/>
      <c r="G47" s="89"/>
      <c r="H47" s="89"/>
      <c r="I47" s="89"/>
      <c r="J47" s="89"/>
      <c r="K47" s="89"/>
      <c r="L47" s="89"/>
    </row>
    <row r="48" spans="2:13">
      <c r="B48" s="59"/>
      <c r="C48" s="52"/>
      <c r="D48" s="52"/>
      <c r="E48" s="52"/>
      <c r="F48" s="52"/>
      <c r="G48" s="52"/>
      <c r="H48" s="52"/>
      <c r="I48" s="52"/>
      <c r="J48" s="52"/>
      <c r="K48" s="52"/>
    </row>
    <row r="49" spans="2:12">
      <c r="B49" s="59"/>
      <c r="C49" s="52"/>
      <c r="D49" s="52"/>
      <c r="E49" s="52"/>
      <c r="F49" s="52"/>
      <c r="G49" s="52"/>
      <c r="H49" s="52"/>
      <c r="I49" s="52"/>
      <c r="J49" s="52"/>
      <c r="K49" s="52"/>
    </row>
    <row r="50" spans="2:12">
      <c r="B50" s="59"/>
      <c r="C50" s="52"/>
      <c r="D50" s="52"/>
      <c r="E50" s="52"/>
      <c r="F50" s="52"/>
      <c r="G50" s="52"/>
      <c r="H50" s="52"/>
      <c r="I50" s="52"/>
      <c r="J50" s="52"/>
      <c r="K50" s="52"/>
    </row>
    <row r="51" spans="2:12">
      <c r="B51" s="59"/>
      <c r="C51" s="52"/>
      <c r="D51" s="52"/>
      <c r="E51" s="52"/>
      <c r="F51" s="52"/>
      <c r="G51" s="52"/>
      <c r="H51" s="52"/>
      <c r="I51" s="52"/>
      <c r="J51" s="52"/>
      <c r="K51" s="52"/>
    </row>
    <row r="54" spans="2:12">
      <c r="C54" s="60"/>
    </row>
    <row r="59" spans="2:12" ht="28.5" customHeight="1">
      <c r="B59" s="92" t="s">
        <v>38</v>
      </c>
      <c r="C59" s="92"/>
      <c r="D59" s="92"/>
      <c r="E59" s="92"/>
      <c r="F59" s="92"/>
      <c r="G59" s="92"/>
      <c r="H59" s="92"/>
      <c r="I59" s="92"/>
      <c r="J59" s="92"/>
      <c r="K59" s="92"/>
      <c r="L59" s="92"/>
    </row>
  </sheetData>
  <mergeCells count="13">
    <mergeCell ref="B26:L26"/>
    <mergeCell ref="C27:L27"/>
    <mergeCell ref="B47:L47"/>
    <mergeCell ref="B59:L59"/>
    <mergeCell ref="B2:L2"/>
    <mergeCell ref="B3:B6"/>
    <mergeCell ref="C3:C5"/>
    <mergeCell ref="D3:D5"/>
    <mergeCell ref="E3:K3"/>
    <mergeCell ref="L3:L5"/>
    <mergeCell ref="E4:J4"/>
    <mergeCell ref="K4:K5"/>
    <mergeCell ref="C6:L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8349B-A897-4EDC-B188-20C245BE1CB8}">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9D1259C3-C13E-4FCD-8DCA-31110D3CE513}">
  <ds:schemaRefs>
    <ds:schemaRef ds:uri="http://schemas.microsoft.com/sharepoint/v3/contenttype/forms"/>
  </ds:schemaRefs>
</ds:datastoreItem>
</file>

<file path=customXml/itemProps3.xml><?xml version="1.0" encoding="utf-8"?>
<ds:datastoreItem xmlns:ds="http://schemas.openxmlformats.org/officeDocument/2006/customXml" ds:itemID="{815F36A0-0B25-4CC2-A3F1-D0D136C1014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2021-02-12T13:27:01Z</dcterms:created>
  <dcterms:modified xsi:type="dcterms:W3CDTF">2024-07-26T14:03:36Z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