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15"/>
  <workbookPr/>
  <mc:AlternateContent xmlns:mc="http://schemas.openxmlformats.org/markup-compatibility/2006">
    <mc:Choice Requires="x15">
      <x15ac:absPath xmlns:x15ac="http://schemas.microsoft.com/office/spreadsheetml/2010/11/ac" url="H:\Projekte\2 Laufende Projekte\Bertelsmannstiftung 2024\Daten_2024\Downloadtabellen\Bundesländer\Charge 2\abgeliefert\"/>
    </mc:Choice>
  </mc:AlternateContent>
  <xr:revisionPtr revIDLastSave="1" documentId="13_ncr:1_{5C49DBCD-42BE-4C5C-802E-393C41BC28B9}" xr6:coauthVersionLast="47" xr6:coauthVersionMax="47" xr10:uidLastSave="{7CF1A4BF-9A7E-47D2-82BC-FFB3679BF0B5}"/>
  <bookViews>
    <workbookView xWindow="-110" yWindow="-110" windowWidth="19420" windowHeight="10300" tabRatio="500" xr2:uid="{00000000-000D-0000-FFFF-FFFF00000000}"/>
  </bookViews>
  <sheets>
    <sheet name="Inhalt" sheetId="23" r:id="rId1"/>
    <sheet name="01.03.2023" sheetId="26" r:id="rId2"/>
    <sheet name="01.03.2022" sheetId="25" r:id="rId3"/>
    <sheet name="01.03.2021" sheetId="24" r:id="rId4"/>
    <sheet name="01.03.2020" sheetId="22" r:id="rId5"/>
    <sheet name="01.03.2019" sheetId="21" r:id="rId6"/>
    <sheet name="01.03.2018" sheetId="20" r:id="rId7"/>
    <sheet name="01.03.2017" sheetId="19" r:id="rId8"/>
    <sheet name="01.03.2016" sheetId="5" r:id="rId9"/>
    <sheet name="01.03.2015" sheetId="18" r:id="rId10"/>
    <sheet name="01.03.2014" sheetId="10" r:id="rId11"/>
  </sheets>
  <externalReferences>
    <externalReference r:id="rId12"/>
  </externalReferences>
  <definedNames>
    <definedName name="_____________________________C22b7">#REF!</definedName>
    <definedName name="____________________________C22b7">#REF!</definedName>
    <definedName name="___________________________C22b7">#REF!</definedName>
    <definedName name="__________________________C22b7">#REF!</definedName>
    <definedName name="_________________________C22b7">#REF!</definedName>
    <definedName name="________________________C22b7">#REF!</definedName>
    <definedName name="_______________________C22b7">#REF!</definedName>
    <definedName name="______________________C22b7">#REF!</definedName>
    <definedName name="_____________________C22b7">#REF!</definedName>
    <definedName name="____________________C22b7">#REF!</definedName>
    <definedName name="__________________C22b7">#REF!</definedName>
    <definedName name="_________________C22b7">#REF!</definedName>
    <definedName name="________________C22b7">#REF!</definedName>
    <definedName name="______________C22b7">#REF!</definedName>
    <definedName name="_____________C22b7">#REF!</definedName>
    <definedName name="____________C22b7">#REF!</definedName>
    <definedName name="___________C22b7">#REF!</definedName>
    <definedName name="__________C22b7">#REF!</definedName>
    <definedName name="_________C22b7">#REF!</definedName>
    <definedName name="________C22b7">#REF!</definedName>
    <definedName name="_______C22b7">#REF!</definedName>
    <definedName name="______C22b7">#REF!</definedName>
    <definedName name="_____C22b7">#REF!</definedName>
    <definedName name="____C22b7">#REF!</definedName>
    <definedName name="___C22b7">#REF!</definedName>
    <definedName name="__123Graph_A" hidden="1">#REF!</definedName>
    <definedName name="__123Graph_B" hidden="1">#REF!</definedName>
    <definedName name="__123Graph_C" hidden="1">#REF!</definedName>
    <definedName name="__123Graph_D" hidden="1">#REF!</definedName>
    <definedName name="__123Graph_E" hidden="1">#REF!</definedName>
    <definedName name="__123Graph_F" hidden="1">#REF!</definedName>
    <definedName name="__123Graph_X" hidden="1">#REF!</definedName>
    <definedName name="__C22b7">#REF!</definedName>
    <definedName name="_C22b7">#REF!</definedName>
    <definedName name="_Fill" hidden="1">#REF!</definedName>
    <definedName name="_tab27">#REF!</definedName>
    <definedName name="_tab28">#REF!</definedName>
    <definedName name="aa">#REF!</definedName>
    <definedName name="aaaa">#REF!</definedName>
    <definedName name="aaaaa">#REF!</definedName>
    <definedName name="aaaaadad">#REF!</definedName>
    <definedName name="aadasd">#REF!</definedName>
    <definedName name="Abb.G33A">#REF!</definedName>
    <definedName name="Abf_Laender2000_Heim">#REF!</definedName>
    <definedName name="Abf_Laender2000_Heim_4">#REF!</definedName>
    <definedName name="Abf_Laender2000_Heim_5">#N/A</definedName>
    <definedName name="Abf_Laender2000_Heim_59">#N/A</definedName>
    <definedName name="Abschluss">#REF!</definedName>
    <definedName name="Abschlussart">#REF!</definedName>
    <definedName name="ad">#REF!</definedName>
    <definedName name="adadasd">#REF!</definedName>
    <definedName name="ads">#REF!</definedName>
    <definedName name="Alle">#REF!</definedName>
    <definedName name="Alter">#REF!</definedName>
    <definedName name="ANLERNAUSBILDUNG">#REF!</definedName>
    <definedName name="AS_MitAngabe">#REF!</definedName>
    <definedName name="AS_OhneAngabezurArt">#REF!</definedName>
    <definedName name="AS_OhneAS">#REF!</definedName>
    <definedName name="asas">#REF!</definedName>
    <definedName name="BaMa_Key">#REF!</definedName>
    <definedName name="bbbbbbbbbbbb">#REF!</definedName>
    <definedName name="BERUFSFACHSCHULE">#REF!</definedName>
    <definedName name="BFS_Insg">#REF!</definedName>
    <definedName name="BFS_Schlüssel">#REF!</definedName>
    <definedName name="BFS_Weibl">#REF!</definedName>
    <definedName name="BGJ_Daten_Insg">#REF!</definedName>
    <definedName name="BGJ_Daten_Weibl">#REF!</definedName>
    <definedName name="BGJ_Schlüssel">#REF!</definedName>
    <definedName name="BS_Insg">#REF!</definedName>
    <definedName name="BS_MitAngabe">#REF!</definedName>
    <definedName name="BS_OhneAbschluss">#REF!</definedName>
    <definedName name="BS_OhneAngabe">#REF!</definedName>
    <definedName name="BS_Schlüssel">#REF!</definedName>
    <definedName name="BS_Weibl">#REF!</definedName>
    <definedName name="BVJ">#REF!</definedName>
    <definedName name="d">#REF!</definedName>
    <definedName name="dddddddddd">#REF!</definedName>
    <definedName name="dgdhfd">#REF!</definedName>
    <definedName name="DOKPROT">#REF!</definedName>
    <definedName name="drei_jährige_FS_Insg">#REF!</definedName>
    <definedName name="drei_jährige_FS_Schlüssel">#REF!</definedName>
    <definedName name="drei_jährige_FS_Weibl">#REF!</definedName>
    <definedName name="DRUAU01">#REF!</definedName>
    <definedName name="DRUAU02">#REF!</definedName>
    <definedName name="DRUAU03">#REF!</definedName>
    <definedName name="DRUAU04">#REF!</definedName>
    <definedName name="DRUAU04A">#REF!</definedName>
    <definedName name="DRUAU05">#REF!</definedName>
    <definedName name="DRUAU06">#REF!</definedName>
    <definedName name="DRUAU06A">#REF!</definedName>
    <definedName name="DRUCK01">#REF!</definedName>
    <definedName name="DRUCK02">#REF!</definedName>
    <definedName name="DRUCK03">#REF!</definedName>
    <definedName name="DRUCK04">#REF!</definedName>
    <definedName name="DRUCK05">#REF!</definedName>
    <definedName name="DRUCK06">#REF!</definedName>
    <definedName name="DRUCK07">#REF!</definedName>
    <definedName name="DRUCK08">#REF!</definedName>
    <definedName name="DRUCK09">#REF!</definedName>
    <definedName name="DRUCK10">#REF!</definedName>
    <definedName name="DRUCK11">#REF!</definedName>
    <definedName name="DRUCK11A">#REF!</definedName>
    <definedName name="DRUCK11B">#REF!</definedName>
    <definedName name="DRUCK12">#REF!</definedName>
    <definedName name="DRUCK13">#REF!</definedName>
    <definedName name="DRUCK14">#REF!</definedName>
    <definedName name="DRUCK15">#REF!</definedName>
    <definedName name="DRUCK16">#REF!</definedName>
    <definedName name="DRUCK17">#REF!</definedName>
    <definedName name="DRUCK18">#REF!</definedName>
    <definedName name="DRUCK19">#REF!</definedName>
    <definedName name="DRUCK1A">#REF!</definedName>
    <definedName name="DRUCK1B">#REF!</definedName>
    <definedName name="DRUCK20">#REF!</definedName>
    <definedName name="DRUCK21">#REF!</definedName>
    <definedName name="DRUCK22">#REF!</definedName>
    <definedName name="DRUCK23">#REF!</definedName>
    <definedName name="DRUCK24">#REF!</definedName>
    <definedName name="DRUCK25">#REF!</definedName>
    <definedName name="DRUCK26">#REF!</definedName>
    <definedName name="DRUCK27">#REF!</definedName>
    <definedName name="DRUCK28">#REF!</definedName>
    <definedName name="DRUCK29">#REF!</definedName>
    <definedName name="DRUCK30">#REF!</definedName>
    <definedName name="DRUCK31">#REF!</definedName>
    <definedName name="DRUCK32">#REF!</definedName>
    <definedName name="DRUCK33">#REF!</definedName>
    <definedName name="DRUCK34">#REF!</definedName>
    <definedName name="DRUCK35">#REF!</definedName>
    <definedName name="DRUCK36">#REF!</definedName>
    <definedName name="DRUCK37">#REF!</definedName>
    <definedName name="DRUCK38">#REF!</definedName>
    <definedName name="DRUCK39">#REF!</definedName>
    <definedName name="DRUCK40">#REF!</definedName>
    <definedName name="DRUCK41">#REF!</definedName>
    <definedName name="Druck41a">#REF!</definedName>
    <definedName name="DRUCK42">#REF!</definedName>
    <definedName name="druck42a">#REF!</definedName>
    <definedName name="DRUCK43">#REF!</definedName>
    <definedName name="DRUCK44">#REF!</definedName>
    <definedName name="DRUCK45">#REF!</definedName>
    <definedName name="DRUCK46">#REF!</definedName>
    <definedName name="DRUCK47">#REF!</definedName>
    <definedName name="DRUCK48">#REF!</definedName>
    <definedName name="DRUCK49">#REF!</definedName>
    <definedName name="DRUCK50">#REF!</definedName>
    <definedName name="DRUCK51">#REF!</definedName>
    <definedName name="DRUCK52">#REF!</definedName>
    <definedName name="DRUCK53">#REF!</definedName>
    <definedName name="DRUCK54">#REF!</definedName>
    <definedName name="DRUCK61">#REF!</definedName>
    <definedName name="DRUCK62">#REF!</definedName>
    <definedName name="DRUCK63">#REF!</definedName>
    <definedName name="DRUCK64">#REF!</definedName>
    <definedName name="DRUFS01">#REF!</definedName>
    <definedName name="DRUFS02">#REF!</definedName>
    <definedName name="DRUFS03">#REF!</definedName>
    <definedName name="DRUFS04">#REF!</definedName>
    <definedName name="DRUFS05">#REF!</definedName>
    <definedName name="DRUFS06">#REF!</definedName>
    <definedName name="DRUHI01">#REF!</definedName>
    <definedName name="DRUHI02">#REF!</definedName>
    <definedName name="DRUHI03">#REF!</definedName>
    <definedName name="DRUHI04">#REF!</definedName>
    <definedName name="DRUHI05">#REF!</definedName>
    <definedName name="DRUHI06">#REF!</definedName>
    <definedName name="DRUHI07">#REF!</definedName>
    <definedName name="dsvvav">#REF!</definedName>
    <definedName name="eee">#REF!</definedName>
    <definedName name="eeee">#REF!</definedName>
    <definedName name="eeeee">#REF!</definedName>
    <definedName name="eeeeee">#REF!</definedName>
    <definedName name="eeeeeeee">#REF!</definedName>
    <definedName name="eeeeeeeeee">#REF!</definedName>
    <definedName name="eeererer">#REF!</definedName>
    <definedName name="eettte">#REF!</definedName>
    <definedName name="efef">#REF!</definedName>
    <definedName name="egegg">#REF!</definedName>
    <definedName name="ejjjj">#REF!</definedName>
    <definedName name="ER" hidden="1">#REF!</definedName>
    <definedName name="ererkk">#REF!</definedName>
    <definedName name="essen">#REF!</definedName>
    <definedName name="f">#REF!</definedName>
    <definedName name="FA_Insg">#REF!</definedName>
    <definedName name="FA_Schlüssel">#REF!</definedName>
    <definedName name="FA_Weibl">#REF!</definedName>
    <definedName name="Fachhochschulreife">#REF!</definedName>
    <definedName name="FACHSCHULE">#REF!</definedName>
    <definedName name="FACHSCHULE_DDR">#REF!</definedName>
    <definedName name="fbbbbbb">#REF!</definedName>
    <definedName name="fbgvsgf">#REF!</definedName>
    <definedName name="fefe">#REF!</definedName>
    <definedName name="ff" hidden="1">#REF!</definedName>
    <definedName name="fff">#REF!</definedName>
    <definedName name="ffffffffffffffff">#REF!</definedName>
    <definedName name="fgdgrtet">#REF!</definedName>
    <definedName name="fgfg">#REF!</definedName>
    <definedName name="FH">#REF!</definedName>
    <definedName name="fhethehet">#REF!</definedName>
    <definedName name="Field_ISCED">#REF!</definedName>
    <definedName name="Fields">#REF!</definedName>
    <definedName name="Fields_II">#REF!</definedName>
    <definedName name="FS_Daten_Insg">#REF!</definedName>
    <definedName name="FS_Daten_Weibl">#REF!</definedName>
    <definedName name="FS_Key">#REF!</definedName>
    <definedName name="g">#REF!</definedName>
    <definedName name="gafaf">#REF!</definedName>
    <definedName name="gege">#REF!</definedName>
    <definedName name="gfgfdgd">#REF!</definedName>
    <definedName name="ggggg">#REF!</definedName>
    <definedName name="gggggggg">#REF!</definedName>
    <definedName name="gggggggggggg">#REF!</definedName>
    <definedName name="gggggggggggggggg">#REF!</definedName>
    <definedName name="ghkue">#REF!</definedName>
    <definedName name="grgr">#REF!</definedName>
    <definedName name="grgrgr">#REF!</definedName>
    <definedName name="h">#REF!</definedName>
    <definedName name="Halbjahr">#REF!</definedName>
    <definedName name="Halbjahr1b">#REF!</definedName>
    <definedName name="hh">#REF!</definedName>
    <definedName name="hhz">#REF!</definedName>
    <definedName name="hjhj">#REF!</definedName>
    <definedName name="hmmtm">#REF!</definedName>
    <definedName name="Hochschulreife">#REF!</definedName>
    <definedName name="HS_Abschluss">#REF!</definedName>
    <definedName name="ii">#REF!</definedName>
    <definedName name="ISBN" hidden="1">#REF!</definedName>
    <definedName name="isced_dual">#REF!</definedName>
    <definedName name="isced_dual_w">#REF!</definedName>
    <definedName name="iuziz">#REF!</definedName>
    <definedName name="Jahr">#REF!</definedName>
    <definedName name="Jahr1b">#REF!</definedName>
    <definedName name="jbbbbbbbbbbbbbb">#REF!</definedName>
    <definedName name="jj">#REF!</definedName>
    <definedName name="jjjjjjjj">#REF!</definedName>
    <definedName name="jjjjjjjjjjd">#REF!</definedName>
    <definedName name="joiejoigjreg">#REF!</definedName>
    <definedName name="k">#REF!</definedName>
    <definedName name="Key_3_Schule">#REF!</definedName>
    <definedName name="Key_4_Schule">#REF!</definedName>
    <definedName name="Key_5_Schule">#REF!</definedName>
    <definedName name="Key_5er">#REF!</definedName>
    <definedName name="Key_6_Schule">#REF!</definedName>
    <definedName name="key_fach_ges">#REF!</definedName>
    <definedName name="Key_Privat">#REF!</definedName>
    <definedName name="kkk">#REF!</definedName>
    <definedName name="kkkk">#REF!</definedName>
    <definedName name="kkkkkkke">#REF!</definedName>
    <definedName name="kkkkkkkkkkkk">#REF!</definedName>
    <definedName name="kkkkkkkkkkkkko">#REF!</definedName>
    <definedName name="kkkr">#REF!</definedName>
    <definedName name="Laender">#REF!</definedName>
    <definedName name="LEERE">#REF!</definedName>
    <definedName name="Liste">#REF!</definedName>
    <definedName name="Liste_Schulen">#REF!</definedName>
    <definedName name="llllöll">#REF!</definedName>
    <definedName name="MAKROER1">#REF!</definedName>
    <definedName name="MAKROER2">#REF!</definedName>
    <definedName name="MD_Insg">#REF!</definedName>
    <definedName name="MD_Key">#REF!</definedName>
    <definedName name="MD_Weibl">#REF!</definedName>
    <definedName name="mgjrzjrtj">#REF!</definedName>
    <definedName name="mmmh">#REF!</definedName>
    <definedName name="NochInSchule">#REF!</definedName>
    <definedName name="NW">#REF!</definedName>
    <definedName name="öioöioö">#REF!</definedName>
    <definedName name="öoiöioöoi">#REF!</definedName>
    <definedName name="ooooo">#REF!</definedName>
    <definedName name="POS">#REF!</definedName>
    <definedName name="PROMOTION">#REF!</definedName>
    <definedName name="PROT01VK">#REF!</definedName>
    <definedName name="qqq">#REF!</definedName>
    <definedName name="qqqq">#REF!</definedName>
    <definedName name="qqqqq">#REF!</definedName>
    <definedName name="qqqqqq">#REF!</definedName>
    <definedName name="qqqqqqqqqqq">#REF!</definedName>
    <definedName name="qqqqqqqqqqqq">#REF!</definedName>
    <definedName name="qqqqqqqqqqqqqqqq">#REF!</definedName>
    <definedName name="qwdqdwqd">#REF!</definedName>
    <definedName name="qwfef">#REF!</definedName>
    <definedName name="qwfeqfe">#REF!</definedName>
    <definedName name="Realschule">#REF!</definedName>
    <definedName name="revbsrgv">#REF!</definedName>
    <definedName name="rrrrrrrr">#REF!</definedName>
    <definedName name="Schulart">#REF!</definedName>
    <definedName name="Schulen">#REF!</definedName>
    <definedName name="Schulen_Insg">#REF!</definedName>
    <definedName name="Schulen_Männl">#REF!</definedName>
    <definedName name="Schulen_Weibl">#REF!</definedName>
    <definedName name="sddk">#REF!</definedName>
    <definedName name="SdG_Daten_Insg">#REF!</definedName>
    <definedName name="SdG_Daten_Priv_Insg">#REF!</definedName>
    <definedName name="SdG_Daten_Priv_Weibl">#REF!</definedName>
    <definedName name="SdG_Daten_Weibl">#REF!</definedName>
    <definedName name="SdG_Key_Dauer">#REF!</definedName>
    <definedName name="SdG_Key_Field">#REF!</definedName>
    <definedName name="ss">#REF!</definedName>
    <definedName name="ssss">#REF!</definedName>
    <definedName name="sssss">#REF!</definedName>
    <definedName name="ssssss">#REF!</definedName>
    <definedName name="test">#REF!</definedName>
    <definedName name="test2">#REF!</definedName>
    <definedName name="thhteghzetht">#REF!</definedName>
    <definedName name="trezez">#REF!</definedName>
    <definedName name="trjr">#REF!</definedName>
    <definedName name="tt">#REF!</definedName>
    <definedName name="ttttttttttt">#REF!</definedName>
    <definedName name="tztz">#REF!</definedName>
    <definedName name="uiuzi">#REF!</definedName>
    <definedName name="ukukuk">#REF!</definedName>
    <definedName name="UNI">#REF!</definedName>
    <definedName name="uuuuuuuuuuuuuuuuuu">#REF!</definedName>
    <definedName name="uzkzuk">#REF!</definedName>
    <definedName name="vbbbbbbbbb">#REF!</definedName>
    <definedName name="VerwFH">#REF!</definedName>
    <definedName name="VolksHauptschule">#REF!</definedName>
    <definedName name="vsdgsgs">#REF!</definedName>
    <definedName name="vvvvvvvvvv">#REF!</definedName>
    <definedName name="we">#REF!</definedName>
    <definedName name="wegwgw">#REF!</definedName>
    <definedName name="werwerwr">#REF!</definedName>
    <definedName name="wgwrgrw">#REF!</definedName>
    <definedName name="wqwqw">#REF!</definedName>
    <definedName name="wrqrq">#REF!</definedName>
    <definedName name="ww">#REF!</definedName>
    <definedName name="www">#REF!</definedName>
    <definedName name="wwwwwwwwww">#REF!</definedName>
    <definedName name="wwwwwwwwwww">#REF!</definedName>
    <definedName name="wwwwwwwwwwww">#REF!</definedName>
    <definedName name="wwwwwwwwwwwwww">#REF!</definedName>
    <definedName name="ycyc">#REF!</definedName>
    <definedName name="ydsadsa">#REF!</definedName>
    <definedName name="zjztj">#REF!</definedName>
    <definedName name="zutzut">#REF!</definedName>
    <definedName name="zzz">#REF!</definedName>
    <definedName name="zzzz">#REF!</definedName>
    <definedName name="zzzzzzzzzzzzzz">#REF!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S25" i="25" l="1"/>
  <c r="T25" i="25" s="1"/>
  <c r="R25" i="25"/>
  <c r="P25" i="25"/>
  <c r="Q25" i="25" s="1"/>
  <c r="O25" i="25"/>
  <c r="M25" i="25"/>
  <c r="N25" i="25" s="1"/>
  <c r="L25" i="25"/>
  <c r="K25" i="25"/>
  <c r="J25" i="25"/>
  <c r="I25" i="25"/>
  <c r="G25" i="25"/>
  <c r="H25" i="25" s="1"/>
  <c r="F25" i="25"/>
  <c r="D25" i="25"/>
  <c r="E25" i="25" s="1"/>
  <c r="C25" i="25"/>
  <c r="S24" i="25"/>
  <c r="R24" i="25"/>
  <c r="T24" i="25" s="1"/>
  <c r="Q24" i="25"/>
  <c r="P24" i="25"/>
  <c r="O24" i="25"/>
  <c r="M24" i="25"/>
  <c r="N24" i="25" s="1"/>
  <c r="L24" i="25"/>
  <c r="J24" i="25"/>
  <c r="K24" i="25" s="1"/>
  <c r="I24" i="25"/>
  <c r="G24" i="25"/>
  <c r="H24" i="25" s="1"/>
  <c r="F24" i="25"/>
  <c r="E24" i="25"/>
  <c r="D24" i="25"/>
  <c r="C24" i="25"/>
  <c r="S23" i="25"/>
  <c r="T23" i="25" s="1"/>
  <c r="R23" i="25"/>
  <c r="P23" i="25"/>
  <c r="Q23" i="25" s="1"/>
  <c r="O23" i="25"/>
  <c r="M23" i="25"/>
  <c r="N23" i="25" s="1"/>
  <c r="L23" i="25"/>
  <c r="K23" i="25"/>
  <c r="J23" i="25"/>
  <c r="I23" i="25"/>
  <c r="G23" i="25"/>
  <c r="H23" i="25" s="1"/>
  <c r="F23" i="25"/>
  <c r="D23" i="25"/>
  <c r="E23" i="25" s="1"/>
  <c r="C23" i="25"/>
  <c r="T22" i="25"/>
  <c r="Q22" i="25"/>
  <c r="N22" i="25"/>
  <c r="K22" i="25"/>
  <c r="H22" i="25"/>
  <c r="E22" i="25"/>
  <c r="T21" i="25"/>
  <c r="Q21" i="25"/>
  <c r="N21" i="25"/>
  <c r="K21" i="25"/>
  <c r="H21" i="25"/>
  <c r="E21" i="25"/>
  <c r="T20" i="25"/>
  <c r="Q20" i="25"/>
  <c r="N20" i="25"/>
  <c r="K20" i="25"/>
  <c r="H20" i="25"/>
  <c r="E20" i="25"/>
  <c r="T19" i="25"/>
  <c r="Q19" i="25"/>
  <c r="N19" i="25"/>
  <c r="K19" i="25"/>
  <c r="H19" i="25"/>
  <c r="E19" i="25"/>
  <c r="T18" i="25"/>
  <c r="Q18" i="25"/>
  <c r="N18" i="25"/>
  <c r="K18" i="25"/>
  <c r="H18" i="25"/>
  <c r="E18" i="25"/>
  <c r="T17" i="25"/>
  <c r="Q17" i="25"/>
  <c r="N17" i="25"/>
  <c r="K17" i="25"/>
  <c r="H17" i="25"/>
  <c r="E17" i="25"/>
  <c r="T16" i="25"/>
  <c r="Q16" i="25"/>
  <c r="N16" i="25"/>
  <c r="K16" i="25"/>
  <c r="H16" i="25"/>
  <c r="E16" i="25"/>
  <c r="T15" i="25"/>
  <c r="Q15" i="25"/>
  <c r="N15" i="25"/>
  <c r="K15" i="25"/>
  <c r="H15" i="25"/>
  <c r="E15" i="25"/>
  <c r="T14" i="25"/>
  <c r="Q14" i="25"/>
  <c r="N14" i="25"/>
  <c r="K14" i="25"/>
  <c r="H14" i="25"/>
  <c r="E14" i="25"/>
  <c r="T13" i="25"/>
  <c r="Q13" i="25"/>
  <c r="N13" i="25"/>
  <c r="K13" i="25"/>
  <c r="H13" i="25"/>
  <c r="E13" i="25"/>
  <c r="T12" i="25"/>
  <c r="Q12" i="25"/>
  <c r="N12" i="25"/>
  <c r="K12" i="25"/>
  <c r="H12" i="25"/>
  <c r="E12" i="25"/>
  <c r="T11" i="25"/>
  <c r="Q11" i="25"/>
  <c r="N11" i="25"/>
  <c r="K11" i="25"/>
  <c r="H11" i="25"/>
  <c r="E11" i="25"/>
  <c r="T10" i="25"/>
  <c r="Q10" i="25"/>
  <c r="N10" i="25"/>
  <c r="K10" i="25"/>
  <c r="H10" i="25"/>
  <c r="E10" i="25"/>
  <c r="T9" i="25"/>
  <c r="Q9" i="25"/>
  <c r="N9" i="25"/>
  <c r="K9" i="25"/>
  <c r="H9" i="25"/>
  <c r="E9" i="25"/>
  <c r="T8" i="25"/>
  <c r="Q8" i="25"/>
  <c r="N8" i="25"/>
  <c r="K8" i="25"/>
  <c r="H8" i="25"/>
  <c r="E8" i="25"/>
  <c r="T7" i="25"/>
  <c r="Q7" i="25"/>
  <c r="N7" i="25"/>
  <c r="K7" i="25"/>
  <c r="H7" i="25"/>
  <c r="E7" i="25"/>
  <c r="S25" i="24"/>
  <c r="R25" i="24"/>
  <c r="T25" i="24" s="1"/>
  <c r="Q25" i="24"/>
  <c r="P25" i="24"/>
  <c r="O25" i="24"/>
  <c r="M25" i="24"/>
  <c r="N25" i="24" s="1"/>
  <c r="L25" i="24"/>
  <c r="J25" i="24"/>
  <c r="K25" i="24" s="1"/>
  <c r="I25" i="24"/>
  <c r="G25" i="24"/>
  <c r="H25" i="24" s="1"/>
  <c r="F25" i="24"/>
  <c r="E25" i="24"/>
  <c r="D25" i="24"/>
  <c r="C25" i="24"/>
  <c r="S24" i="24"/>
  <c r="R24" i="24"/>
  <c r="T24" i="24" s="1"/>
  <c r="P24" i="24"/>
  <c r="Q24" i="24" s="1"/>
  <c r="O24" i="24"/>
  <c r="M24" i="24"/>
  <c r="L24" i="24"/>
  <c r="N24" i="24" s="1"/>
  <c r="K24" i="24"/>
  <c r="J24" i="24"/>
  <c r="I24" i="24"/>
  <c r="G24" i="24"/>
  <c r="H24" i="24" s="1"/>
  <c r="F24" i="24"/>
  <c r="D24" i="24"/>
  <c r="E24" i="24" s="1"/>
  <c r="C24" i="24"/>
  <c r="S23" i="24"/>
  <c r="R23" i="24"/>
  <c r="T23" i="24" s="1"/>
  <c r="Q23" i="24"/>
  <c r="P23" i="24"/>
  <c r="O23" i="24"/>
  <c r="M23" i="24"/>
  <c r="N23" i="24" s="1"/>
  <c r="L23" i="24"/>
  <c r="J23" i="24"/>
  <c r="K23" i="24" s="1"/>
  <c r="I23" i="24"/>
  <c r="G23" i="24"/>
  <c r="H23" i="24" s="1"/>
  <c r="F23" i="24"/>
  <c r="E23" i="24"/>
  <c r="D23" i="24"/>
  <c r="C23" i="24"/>
  <c r="T22" i="24"/>
  <c r="Q22" i="24"/>
  <c r="N22" i="24"/>
  <c r="K22" i="24"/>
  <c r="H22" i="24"/>
  <c r="E22" i="24"/>
  <c r="T21" i="24"/>
  <c r="Q21" i="24"/>
  <c r="N21" i="24"/>
  <c r="K21" i="24"/>
  <c r="H21" i="24"/>
  <c r="E21" i="24"/>
  <c r="T20" i="24"/>
  <c r="Q20" i="24"/>
  <c r="N20" i="24"/>
  <c r="K20" i="24"/>
  <c r="H20" i="24"/>
  <c r="E20" i="24"/>
  <c r="T19" i="24"/>
  <c r="Q19" i="24"/>
  <c r="N19" i="24"/>
  <c r="K19" i="24"/>
  <c r="H19" i="24"/>
  <c r="E19" i="24"/>
  <c r="T18" i="24"/>
  <c r="Q18" i="24"/>
  <c r="N18" i="24"/>
  <c r="K18" i="24"/>
  <c r="H18" i="24"/>
  <c r="E18" i="24"/>
  <c r="T17" i="24"/>
  <c r="Q17" i="24"/>
  <c r="N17" i="24"/>
  <c r="K17" i="24"/>
  <c r="H17" i="24"/>
  <c r="E17" i="24"/>
  <c r="T16" i="24"/>
  <c r="Q16" i="24"/>
  <c r="N16" i="24"/>
  <c r="K16" i="24"/>
  <c r="H16" i="24"/>
  <c r="E16" i="24"/>
  <c r="T15" i="24"/>
  <c r="Q15" i="24"/>
  <c r="N15" i="24"/>
  <c r="K15" i="24"/>
  <c r="H15" i="24"/>
  <c r="E15" i="24"/>
  <c r="T14" i="24"/>
  <c r="Q14" i="24"/>
  <c r="N14" i="24"/>
  <c r="K14" i="24"/>
  <c r="H14" i="24"/>
  <c r="E14" i="24"/>
  <c r="T13" i="24"/>
  <c r="Q13" i="24"/>
  <c r="N13" i="24"/>
  <c r="K13" i="24"/>
  <c r="H13" i="24"/>
  <c r="E13" i="24"/>
  <c r="T12" i="24"/>
  <c r="Q12" i="24"/>
  <c r="N12" i="24"/>
  <c r="K12" i="24"/>
  <c r="H12" i="24"/>
  <c r="E12" i="24"/>
  <c r="T11" i="24"/>
  <c r="Q11" i="24"/>
  <c r="N11" i="24"/>
  <c r="K11" i="24"/>
  <c r="H11" i="24"/>
  <c r="E11" i="24"/>
  <c r="T10" i="24"/>
  <c r="Q10" i="24"/>
  <c r="N10" i="24"/>
  <c r="K10" i="24"/>
  <c r="H10" i="24"/>
  <c r="E10" i="24"/>
  <c r="T9" i="24"/>
  <c r="Q9" i="24"/>
  <c r="N9" i="24"/>
  <c r="K9" i="24"/>
  <c r="H9" i="24"/>
  <c r="E9" i="24"/>
  <c r="T8" i="24"/>
  <c r="Q8" i="24"/>
  <c r="N8" i="24"/>
  <c r="K8" i="24"/>
  <c r="H8" i="24"/>
  <c r="E8" i="24"/>
  <c r="T7" i="24"/>
  <c r="Q7" i="24"/>
  <c r="N7" i="24"/>
  <c r="K7" i="24"/>
  <c r="H7" i="24"/>
  <c r="E7" i="24"/>
  <c r="S25" i="22"/>
  <c r="R25" i="22"/>
  <c r="T25" i="22" s="1"/>
  <c r="P25" i="22"/>
  <c r="Q25" i="22" s="1"/>
  <c r="O25" i="22"/>
  <c r="M25" i="22"/>
  <c r="N25" i="22" s="1"/>
  <c r="L25" i="22"/>
  <c r="J25" i="22"/>
  <c r="K25" i="22" s="1"/>
  <c r="I25" i="22"/>
  <c r="G25" i="22"/>
  <c r="H25" i="22" s="1"/>
  <c r="F25" i="22"/>
  <c r="E25" i="22"/>
  <c r="D25" i="22"/>
  <c r="C25" i="22"/>
  <c r="S24" i="22"/>
  <c r="R24" i="22"/>
  <c r="P24" i="22"/>
  <c r="O24" i="22"/>
  <c r="M24" i="22"/>
  <c r="L24" i="22"/>
  <c r="N24" i="22" s="1"/>
  <c r="J24" i="22"/>
  <c r="K24" i="22" s="1"/>
  <c r="I24" i="22"/>
  <c r="G24" i="22"/>
  <c r="H24" i="22" s="1"/>
  <c r="F24" i="22"/>
  <c r="D24" i="22"/>
  <c r="E24" i="22" s="1"/>
  <c r="C24" i="22"/>
  <c r="S23" i="22"/>
  <c r="R23" i="22"/>
  <c r="P23" i="22"/>
  <c r="O23" i="22"/>
  <c r="Q23" i="22" s="1"/>
  <c r="M23" i="22"/>
  <c r="L23" i="22"/>
  <c r="J23" i="22"/>
  <c r="I23" i="22"/>
  <c r="G23" i="22"/>
  <c r="F23" i="22"/>
  <c r="H23" i="22" s="1"/>
  <c r="D23" i="22"/>
  <c r="E23" i="22" s="1"/>
  <c r="C23" i="22"/>
  <c r="T22" i="22"/>
  <c r="Q22" i="22"/>
  <c r="N22" i="22"/>
  <c r="K22" i="22"/>
  <c r="H22" i="22"/>
  <c r="E22" i="22"/>
  <c r="T21" i="22"/>
  <c r="Q21" i="22"/>
  <c r="N21" i="22"/>
  <c r="K21" i="22"/>
  <c r="H21" i="22"/>
  <c r="E21" i="22"/>
  <c r="T20" i="22"/>
  <c r="Q20" i="22"/>
  <c r="N20" i="22"/>
  <c r="K20" i="22"/>
  <c r="H20" i="22"/>
  <c r="E20" i="22"/>
  <c r="T19" i="22"/>
  <c r="Q19" i="22"/>
  <c r="N19" i="22"/>
  <c r="K19" i="22"/>
  <c r="H19" i="22"/>
  <c r="E19" i="22"/>
  <c r="T18" i="22"/>
  <c r="Q18" i="22"/>
  <c r="N18" i="22"/>
  <c r="K18" i="22"/>
  <c r="H18" i="22"/>
  <c r="E18" i="22"/>
  <c r="T17" i="22"/>
  <c r="Q17" i="22"/>
  <c r="N17" i="22"/>
  <c r="K17" i="22"/>
  <c r="H17" i="22"/>
  <c r="E17" i="22"/>
  <c r="T16" i="22"/>
  <c r="Q16" i="22"/>
  <c r="N16" i="22"/>
  <c r="K16" i="22"/>
  <c r="H16" i="22"/>
  <c r="E16" i="22"/>
  <c r="T15" i="22"/>
  <c r="Q15" i="22"/>
  <c r="N15" i="22"/>
  <c r="K15" i="22"/>
  <c r="H15" i="22"/>
  <c r="E15" i="22"/>
  <c r="T14" i="22"/>
  <c r="Q14" i="22"/>
  <c r="N14" i="22"/>
  <c r="K14" i="22"/>
  <c r="H14" i="22"/>
  <c r="E14" i="22"/>
  <c r="T13" i="22"/>
  <c r="Q13" i="22"/>
  <c r="N13" i="22"/>
  <c r="K13" i="22"/>
  <c r="H13" i="22"/>
  <c r="E13" i="22"/>
  <c r="T12" i="22"/>
  <c r="Q12" i="22"/>
  <c r="N12" i="22"/>
  <c r="K12" i="22"/>
  <c r="H12" i="22"/>
  <c r="E12" i="22"/>
  <c r="T11" i="22"/>
  <c r="Q11" i="22"/>
  <c r="N11" i="22"/>
  <c r="K11" i="22"/>
  <c r="H11" i="22"/>
  <c r="E11" i="22"/>
  <c r="T10" i="22"/>
  <c r="Q10" i="22"/>
  <c r="N10" i="22"/>
  <c r="K10" i="22"/>
  <c r="H10" i="22"/>
  <c r="E10" i="22"/>
  <c r="T9" i="22"/>
  <c r="Q9" i="22"/>
  <c r="N9" i="22"/>
  <c r="K9" i="22"/>
  <c r="H9" i="22"/>
  <c r="E9" i="22"/>
  <c r="T8" i="22"/>
  <c r="Q8" i="22"/>
  <c r="N8" i="22"/>
  <c r="K8" i="22"/>
  <c r="H8" i="22"/>
  <c r="E8" i="22"/>
  <c r="T7" i="22"/>
  <c r="Q7" i="22"/>
  <c r="N7" i="22"/>
  <c r="K7" i="22"/>
  <c r="H7" i="22"/>
  <c r="E7" i="22"/>
  <c r="R25" i="5"/>
  <c r="S25" i="5"/>
  <c r="P25" i="5"/>
  <c r="O25" i="5"/>
  <c r="M25" i="5"/>
  <c r="L25" i="5"/>
  <c r="J25" i="5"/>
  <c r="I25" i="5"/>
  <c r="G25" i="5"/>
  <c r="H25" i="5" s="1"/>
  <c r="F25" i="5"/>
  <c r="D25" i="5"/>
  <c r="C25" i="5"/>
  <c r="R24" i="5"/>
  <c r="T24" i="5" s="1"/>
  <c r="S24" i="5"/>
  <c r="P24" i="5"/>
  <c r="O24" i="5"/>
  <c r="Q24" i="5" s="1"/>
  <c r="M24" i="5"/>
  <c r="N24" i="5" s="1"/>
  <c r="L24" i="5"/>
  <c r="J24" i="5"/>
  <c r="I24" i="5"/>
  <c r="G24" i="5"/>
  <c r="F24" i="5"/>
  <c r="D24" i="5"/>
  <c r="C24" i="5"/>
  <c r="R23" i="5"/>
  <c r="S23" i="5"/>
  <c r="P23" i="5"/>
  <c r="O23" i="5"/>
  <c r="M23" i="5"/>
  <c r="L23" i="5"/>
  <c r="J23" i="5"/>
  <c r="I23" i="5"/>
  <c r="G23" i="5"/>
  <c r="F23" i="5"/>
  <c r="D23" i="5"/>
  <c r="C23" i="5"/>
  <c r="T22" i="5"/>
  <c r="Q22" i="5"/>
  <c r="N22" i="5"/>
  <c r="K22" i="5"/>
  <c r="H22" i="5"/>
  <c r="E22" i="5"/>
  <c r="T21" i="5"/>
  <c r="Q21" i="5"/>
  <c r="N21" i="5"/>
  <c r="K21" i="5"/>
  <c r="H21" i="5"/>
  <c r="E21" i="5"/>
  <c r="T20" i="5"/>
  <c r="Q20" i="5"/>
  <c r="N20" i="5"/>
  <c r="K20" i="5"/>
  <c r="H20" i="5"/>
  <c r="E20" i="5"/>
  <c r="T19" i="5"/>
  <c r="Q19" i="5"/>
  <c r="N19" i="5"/>
  <c r="K19" i="5"/>
  <c r="H19" i="5"/>
  <c r="E19" i="5"/>
  <c r="T18" i="5"/>
  <c r="Q18" i="5"/>
  <c r="N18" i="5"/>
  <c r="K18" i="5"/>
  <c r="H18" i="5"/>
  <c r="E18" i="5"/>
  <c r="T17" i="5"/>
  <c r="Q17" i="5"/>
  <c r="N17" i="5"/>
  <c r="K17" i="5"/>
  <c r="H17" i="5"/>
  <c r="E17" i="5"/>
  <c r="T16" i="5"/>
  <c r="Q16" i="5"/>
  <c r="N16" i="5"/>
  <c r="K16" i="5"/>
  <c r="H16" i="5"/>
  <c r="E16" i="5"/>
  <c r="T15" i="5"/>
  <c r="Q15" i="5"/>
  <c r="N15" i="5"/>
  <c r="K15" i="5"/>
  <c r="H15" i="5"/>
  <c r="E15" i="5"/>
  <c r="T14" i="5"/>
  <c r="Q14" i="5"/>
  <c r="N14" i="5"/>
  <c r="K14" i="5"/>
  <c r="H14" i="5"/>
  <c r="E14" i="5"/>
  <c r="T13" i="5"/>
  <c r="Q13" i="5"/>
  <c r="N13" i="5"/>
  <c r="K13" i="5"/>
  <c r="H13" i="5"/>
  <c r="E13" i="5"/>
  <c r="T12" i="5"/>
  <c r="Q12" i="5"/>
  <c r="N12" i="5"/>
  <c r="K12" i="5"/>
  <c r="H12" i="5"/>
  <c r="E12" i="5"/>
  <c r="T11" i="5"/>
  <c r="Q11" i="5"/>
  <c r="N11" i="5"/>
  <c r="K11" i="5"/>
  <c r="H11" i="5"/>
  <c r="E11" i="5"/>
  <c r="T10" i="5"/>
  <c r="Q10" i="5"/>
  <c r="N10" i="5"/>
  <c r="K10" i="5"/>
  <c r="H10" i="5"/>
  <c r="E10" i="5"/>
  <c r="T9" i="5"/>
  <c r="Q9" i="5"/>
  <c r="N9" i="5"/>
  <c r="K9" i="5"/>
  <c r="H9" i="5"/>
  <c r="E9" i="5"/>
  <c r="T8" i="5"/>
  <c r="Q8" i="5"/>
  <c r="N8" i="5"/>
  <c r="K8" i="5"/>
  <c r="H8" i="5"/>
  <c r="E8" i="5"/>
  <c r="T7" i="5"/>
  <c r="Q7" i="5"/>
  <c r="N7" i="5"/>
  <c r="K7" i="5"/>
  <c r="H7" i="5"/>
  <c r="E7" i="5"/>
  <c r="K23" i="22" l="1"/>
  <c r="T24" i="22"/>
  <c r="N23" i="22"/>
  <c r="T23" i="22"/>
  <c r="Q24" i="22"/>
  <c r="T25" i="5"/>
  <c r="E23" i="5"/>
  <c r="K23" i="5"/>
  <c r="E24" i="5"/>
  <c r="K24" i="5"/>
  <c r="N23" i="5"/>
  <c r="K25" i="5"/>
  <c r="E25" i="5"/>
  <c r="Q25" i="5"/>
  <c r="H23" i="5"/>
  <c r="T23" i="5"/>
  <c r="H24" i="5"/>
  <c r="Q23" i="5"/>
  <c r="N25" i="5"/>
</calcChain>
</file>

<file path=xl/sharedStrings.xml><?xml version="1.0" encoding="utf-8"?>
<sst xmlns="http://schemas.openxmlformats.org/spreadsheetml/2006/main" count="448" uniqueCount="59">
  <si>
    <t>Inhaltsverzeichnis</t>
  </si>
  <si>
    <t>Befristet Beschäftigte in KiTas nach Altersgruppen</t>
  </si>
  <si>
    <t>Datenjahr</t>
  </si>
  <si>
    <t>Link</t>
  </si>
  <si>
    <t>Tab77_i30_lm24: Befristet beschäftigte pädagogisch Tätige* in Kindertageseinrichtungen (mit Horten und Hortgruppen) nach Altersgruppen in den Bundesländern am 01.03.2023 (Anzahl; Anteil in %)</t>
  </si>
  <si>
    <t>Tab77_i30_lm23: Befristet beschäftigte pädagogisch Tätige* in Kindertageseinrichtungen (mit Horten und Hortgruppen) nach Altersgruppen in den Bundesländern am 01.03.2022 (Anzahl; Anteil in %)</t>
  </si>
  <si>
    <t>Tab77_i30_lm22: Befristet beschäftigte pädagogisch Tätige* in Kindertageseinrichtungen (mit Horten und Hortgruppen) nach Altersgruppen in den Bundesländern am 01.03.2021** (Anzahl; Anteil in %)</t>
  </si>
  <si>
    <t>Tab77_i30_lm21: Befristet beschäftigte pädagogisch Tätige* in Kindertageseinrichtungen  (mit Horten und Hortgruppen) nach Altersgruppen in den Bundesländern am 01.03.2020 (Anzahl; Anteil in %)</t>
  </si>
  <si>
    <t>Tab77_i30_lm20: Befristet beschäftigte pädagogisch Tätige* in Kindertageseinrichtungen  (mit Horten und Hortgruppen) nach Altersgruppen in den Bundesländern am 01.03.2019 (Anzahl; Anteil in %)</t>
  </si>
  <si>
    <t>Tab77_i30_lm19: Befristet beschäftigte pädagogisch Tätige* in Kindertageseinrichtungen  (mit Horten und Hortgruppen) nach Altersgruppen in den Bundesländern am 01.03.2018 (Anzahl; Anteil in %)</t>
  </si>
  <si>
    <t>Tab77_i30_lm18: Befristet beschäftigte pädagogisch Tätige* in Kindertageseinrichtungen  (mit Horten und Hortgruppen) nach Altersgruppen in den Bundesländern am 01.03.2017 (Anzahl; Anteil in %)</t>
  </si>
  <si>
    <t>Tab77_i30_lm17: Befristet beschäftigte pädagogisch Tätige* in Kindertageseinrichtungen (mit Horten und Hortgruppen) nach Altersgruppen in den Bundesländern am 01.03.2016 (Anzahl; Anteil in %)</t>
  </si>
  <si>
    <t>Tab.77_LM16: Befristet beschäftigte pädagogisch Tätige* in Kindertageseinrichtungen nach Altersgruppen in den Bundesländern am 01.03.2015 (Anzahl; Anteil in %)</t>
  </si>
  <si>
    <t>Tab.77_LR15: Befristet beschäftigte pädagogisch Tätige* in Kindertageseinrichtungen nach Altersgruppen und Ländern am 01.03.2016 (Anzahl; Anteil in %)</t>
  </si>
  <si>
    <t>Bundesland</t>
  </si>
  <si>
    <t>Pädagogisch Tätige* im Alter von</t>
  </si>
  <si>
    <t>Insgesamt</t>
  </si>
  <si>
    <t>unter 30 Jahren</t>
  </si>
  <si>
    <t>30 bis unter 40 Jahren</t>
  </si>
  <si>
    <t>40 bis unter 50 Jahren</t>
  </si>
  <si>
    <t>50 bis unter 60 Jahren</t>
  </si>
  <si>
    <t>60 Jahren und älter</t>
  </si>
  <si>
    <t>darunter befristet beschäftigt</t>
  </si>
  <si>
    <t>Anzahl</t>
  </si>
  <si>
    <t>In %</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</si>
  <si>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</si>
  <si>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</si>
  <si>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</si>
  <si>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</si>
  <si>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</si>
  <si>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</si>
  <si>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</si>
  <si>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</si>
  <si>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</si>
  <si>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</si>
  <si>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</si>
  <si>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</si>
  <si>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</si>
  <si>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</si>
  <si>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</si>
  <si>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</si>
  <si>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Ostdeutschland (mit Berlin)</t>
  </si>
  <si>
    <t>Westdeutschland (ohne Berlin)</t>
  </si>
  <si>
    <t>Deutschland</t>
  </si>
  <si>
    <t>* Berücksichtigt werden die tätigen Personen, die im ersten Arbeitsbereich pädagogisch tätig sind (ohne Verwaltungstätige sowie Tätige im hauswirtschaftlichen und technischen Bereich) und als Angestellte, Arbeiter:innen oder Beamt:innen beschäftigt sind. Unberücksichtigt bleiben Personen, die sich in Ausbildung, Praktikum, Freiwilligem Sozialen Jahr oder einer sonstigen Stellung wie beispielsweise Ordensangehörigkeit befinden. Dadurch ergeben sich Abweichungen zu anderen Auswertungen, die alle pädagogisch Tätigen berücksichtigen.</t>
  </si>
  <si>
    <t>Quelle: FDZ der Statistischen Ämter des Bundes und der Länder, Kinder und tätige Personen in Tageseinrichtungen und in öffentlich geförderter Kindertagespflege, 2023; berechnet vom Österreichischen Institut für Familienforschung an der Universität Wien, 2024.</t>
  </si>
  <si>
    <t>Quelle: FDZ der Statistischen Ämter des Bundes und der Länder, Kinder und tätige Personen in Tageseinrichtungen und in öffentlich geförderter Kindertagespflege, 2022; berechnet vom LG Empirische Bildungsforschung der FernUniversität in Hagen, 2023.</t>
  </si>
  <si>
    <t>** Aufgrund der zeitweiligen Schließung bzw. des eingeschränkten Betriebs von Einrichtungen der Kindertagesbetreuung und von Horten durch die Corona-Pandemie ist davon auszugehen, dass es in dem Datenjahr 2021 teilweise zu größeren Abweichungen zwischen den Daten der amtlichen Statistik und dem Ist-Zustand kommt. Beispielsweise sind die tatsächlichen Betreuungszeiten von Kindern in vielen Einrichtungen vermutlich weit geringer, als sie im Betreuungsvertrag laut amtlicher Statistik vereinbart sind. Diese Abweichungen sind bei der Interpretation der hier ausgewiesenen Daten zu berücksichtigen. Weitere Informationen hierzu finden Sie hier: https://www.laendermonitor.de/de/system/methodik.</t>
  </si>
  <si>
    <t>Quelle: FDZ der Statistischen Ämter des Bundes und der Länder, Kinder und tätige Personen in Tageseinrichtungen und in öffentlich geförderter Kindertagespflege, 2021; berechnet vom LG Empirische Bildungsforschung der FernUniversität in Hagen, 2022.</t>
  </si>
  <si>
    <t>Nordrhein-Westfalen**</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</si>
  <si>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</si>
  <si>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Quelle: FDZ der Statistischen Ämter des Bundes und der Länder, Kinder und tätige Personen in Tageseinrichtungen und in öffentlich geförderter Kindertagespflege, 2020; berechnet vom LG Empirische Bildungsforschung der FernUniversität in Hagen, 2021.</t>
  </si>
  <si>
    <t>Pädagogisch Tätige im Alter von</t>
  </si>
  <si>
    <t>* Berücksichtigt werden die tätigen Personen, die im ersten Arbeitsbereich pädagogisch tätig sind (ohne Verwaltungstätige sowie Tätige im hauswirtschaftlichen und technischen Bereich) und als Angestellte, Arbeiter*innen oder Beamt*innen beschäftigt sind. Unberücksichtigt bleiben Personen, die sich in Ausbildung, Praktikum, Freiwilligem Sozialen Jahr oder einer sonstigen Stellung wie beispielsweise Ordensangehörigkeit befinden. Dadurch ergeben sich Abweichungen zu anderen Auswertungen, die alle pädagogisch Tätigen berücksichtigen.</t>
  </si>
  <si>
    <t>Quelle: FDZ der Statistischen Ämter des Bundes und der Länder, Kinder und tätige Personen in Tageseinrichtungen und in öffentlich geförderter Kindertagespflege, 2019; berechnet vom LG Empirische Bildungsforschung der FernUniversität in Hagen, 2020.</t>
  </si>
  <si>
    <t>* Aus datenschutzrechtlichen Gründen weicht die Definition der pädagogisch Tätigen in 2018 im Vergleich zum Vorjahr leicht ab. Berücksichtigt werden die tätigen Personen, die im ersten oder zweiten Arbeitsbereich pädagogisch tätig sind (ohne Tätige im hauswirtschaftlichen und technischen Bereich) und als Angestellte, Arbeiter*innen oder Beamt*innen beschäftigt sind. Unberücksichtigt bleiben Personen, die sich in Ausbildung, Praktikum, Freiwilligem Sozialen Jahr oder einer sonstigen Stellung wie beispielsweise Ordensangehörigkeit befinden. Dadurch ergeben sich Abweichungen zu anderen Auswertungen, die alle pädagogisch Tätigen berücksichtigen.</t>
  </si>
  <si>
    <t>Quelle: FDZ der Statistischen Ämter des Bundes und der Länder, Kinder und tätige Personen in Tageseinrichtungen und in öffentlich geförderter Kindertagespflege, 2018; berechnet vom LG Empirische Bildungsforschung der FernUniversität in Hagen, 2019.</t>
  </si>
  <si>
    <t>Quelle: FDZ der Statistischen Ämter des Bundes und der Länder, Kinder und tätige Personen in Tageseinrichtungen und in öffentlich geförderter Kindertagespflege, 2017; Berechnungen der Bertelsmann Stiftung, 2018.</t>
  </si>
  <si>
    <t>Quelle: FDZ der Statistischen Ämter des Bundes und der Länder, Kinder und tätige Personen in Tageseinrichtungen und in öffentlich geförderter Kindertagespflege, 2016; Berechnungen des Forschungsverbundes DJI/TU Dortmund,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</si>
</sst>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9">
    <font>
      <sz val="12"/>
      <color theme="1"/>
      <name val="Calibri"/>
      <family val="2"/>
      <scheme val="minor"/>
    </font>
    <font>
      <sz val="11"/>
      <color theme="1"/>
      <name val="Calibri"/>
      <family val="2"/>
      <scheme val="minor"/>
    </font>
    <font>
      <sz val="11"/>
      <name val="Calibri"/>
      <family val="2"/>
      <scheme val="minor"/>
    </font>
    <font>
      <b/>
      <sz val="11"/>
      <name val="Calibri"/>
      <family val="2"/>
      <scheme val="minor"/>
    </font>
    <font>
      <sz val="10"/>
      <name val="Arial"/>
      <family val="2"/>
    </font>
    <font>
      <sz val="11"/>
      <color theme="1"/>
      <name val="Calibri"/>
      <family val="2"/>
      <scheme val="minor"/>
    </font>
    <font>
      <u/>
      <sz val="12"/>
      <color theme="10"/>
      <name val="Calibri"/>
      <family val="2"/>
      <scheme val="minor"/>
    </font>
    <font>
      <u/>
      <sz val="12"/>
      <color theme="11"/>
      <name val="Calibri"/>
      <family val="2"/>
      <scheme val="minor"/>
    </font>
    <font>
      <sz val="11"/>
      <color rgb="FF000000"/>
      <name val="Calibri"/>
      <family val="2"/>
      <scheme val="minor"/>
    </font>
    <font>
      <b/>
      <sz val="11"/>
      <color rgb="FF000000"/>
      <name val="Calibri"/>
      <family val="2"/>
      <scheme val="minor"/>
    </font>
    <font>
      <i/>
      <sz val="11"/>
      <color rgb="FF000000"/>
      <name val="Calibri"/>
      <family val="2"/>
      <scheme val="minor"/>
    </font>
    <font>
      <b/>
      <sz val="11"/>
      <color theme="1"/>
      <name val="Calibri"/>
      <family val="2"/>
      <scheme val="minor"/>
    </font>
    <font>
      <b/>
      <sz val="12"/>
      <color rgb="FFC00000"/>
      <name val="Calibri"/>
      <family val="2"/>
      <scheme val="minor"/>
    </font>
    <font>
      <b/>
      <sz val="18"/>
      <color rgb="FF000000"/>
      <name val="Calibri (Textkörper)"/>
    </font>
    <font>
      <b/>
      <sz val="18"/>
      <color rgb="FF000000"/>
      <name val="Calibri"/>
      <family val="2"/>
      <scheme val="minor"/>
    </font>
    <font>
      <b/>
      <sz val="16"/>
      <color rgb="FFC00000"/>
      <name val="Calibri (Textkörper)"/>
    </font>
    <font>
      <b/>
      <sz val="16"/>
      <color rgb="FFC00000"/>
      <name val="Calibri"/>
      <family val="2"/>
      <scheme val="minor"/>
    </font>
    <font>
      <b/>
      <sz val="14"/>
      <color theme="1"/>
      <name val="Calibri"/>
      <family val="2"/>
      <scheme val="minor"/>
    </font>
    <font>
      <sz val="12"/>
      <color theme="10"/>
      <name val="Calibri"/>
      <family val="2"/>
      <scheme val="minor"/>
    </font>
  </fonts>
  <fills count="8">
    <fill>
      <patternFill patternType="none"/>
    </fill>
    <fill>
      <patternFill patternType="gray125"/>
    </fill>
    <fill>
      <patternFill patternType="solid">
        <fgColor rgb="FFDED9C4"/>
        <bgColor indexed="64"/>
      </patternFill>
    </fill>
    <fill>
      <patternFill patternType="solid">
        <fgColor rgb="FFDBEEF5"/>
        <bgColor indexed="64"/>
      </patternFill>
    </fill>
    <fill>
      <patternFill patternType="solid">
        <fgColor rgb="FFF2F2F2"/>
        <bgColor rgb="FF000000"/>
      </patternFill>
    </fill>
    <fill>
      <patternFill patternType="solid">
        <fgColor theme="0" tint="-4.9989318521683403E-2"/>
        <bgColor indexed="64"/>
      </patternFill>
    </fill>
    <fill>
      <patternFill patternType="solid">
        <fgColor rgb="FFEEE7CF"/>
        <bgColor indexed="64"/>
      </patternFill>
    </fill>
    <fill>
      <patternFill patternType="solid">
        <fgColor rgb="FFDAEEF3"/>
        <bgColor indexed="64"/>
      </patternFill>
    </fill>
  </fills>
  <borders count="16">
    <border>
      <left/>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s>
  <cellStyleXfs count="57">
    <xf numFmtId="0" fontId="0" fillId="0" borderId="0"/>
    <xf numFmtId="0" fontId="4" fillId="0" borderId="0"/>
    <xf numFmtId="0" fontId="4"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applyNumberFormat="0" applyFill="0" applyBorder="0" applyAlignment="0" applyProtection="0"/>
    <xf numFmtId="0" fontId="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67">
    <xf numFmtId="0" fontId="0" fillId="0" borderId="0" xfId="0"/>
    <xf numFmtId="0" fontId="2" fillId="0" borderId="0" xfId="16" applyFont="1"/>
    <xf numFmtId="0" fontId="2" fillId="0" borderId="2" xfId="31" applyFont="1" applyBorder="1" applyAlignment="1">
      <alignment vertical="center"/>
    </xf>
    <xf numFmtId="0" fontId="2" fillId="2" borderId="1" xfId="31" applyFont="1" applyFill="1" applyBorder="1" applyAlignment="1">
      <alignment vertical="center"/>
    </xf>
    <xf numFmtId="0" fontId="2" fillId="2" borderId="5" xfId="31" applyFont="1" applyFill="1" applyBorder="1" applyAlignment="1">
      <alignment vertical="center"/>
    </xf>
    <xf numFmtId="0" fontId="10" fillId="2" borderId="7" xfId="24" applyFont="1" applyFill="1" applyBorder="1" applyAlignment="1">
      <alignment horizontal="center" vertical="center" wrapText="1"/>
    </xf>
    <xf numFmtId="0" fontId="8" fillId="0" borderId="2" xfId="25" applyFont="1" applyBorder="1" applyAlignment="1">
      <alignment horizontal="left" vertical="center" wrapText="1"/>
    </xf>
    <xf numFmtId="0" fontId="8" fillId="0" borderId="2" xfId="28" applyFont="1" applyBorder="1" applyAlignment="1">
      <alignment horizontal="left" vertical="center" wrapText="1"/>
    </xf>
    <xf numFmtId="0" fontId="8" fillId="3" borderId="2" xfId="25" applyFont="1" applyFill="1" applyBorder="1" applyAlignment="1">
      <alignment horizontal="left" vertical="center" wrapText="1"/>
    </xf>
    <xf numFmtId="0" fontId="10" fillId="2" borderId="12" xfId="24" applyFont="1" applyFill="1" applyBorder="1" applyAlignment="1">
      <alignment horizontal="center" vertical="center" wrapText="1"/>
    </xf>
    <xf numFmtId="3" fontId="8" fillId="0" borderId="0" xfId="34" applyNumberFormat="1" applyFont="1" applyAlignment="1">
      <alignment horizontal="right" vertical="center" indent="2"/>
    </xf>
    <xf numFmtId="3" fontId="8" fillId="0" borderId="1" xfId="36" applyNumberFormat="1" applyFont="1" applyBorder="1" applyAlignment="1">
      <alignment horizontal="right" vertical="center" indent="2"/>
    </xf>
    <xf numFmtId="3" fontId="8" fillId="0" borderId="0" xfId="37" applyNumberFormat="1" applyFont="1" applyAlignment="1">
      <alignment horizontal="right" vertical="center" indent="2"/>
    </xf>
    <xf numFmtId="3" fontId="8" fillId="0" borderId="6" xfId="37" applyNumberFormat="1" applyFont="1" applyBorder="1" applyAlignment="1">
      <alignment horizontal="right" vertical="center" indent="2"/>
    </xf>
    <xf numFmtId="3" fontId="8" fillId="0" borderId="0" xfId="36" applyNumberFormat="1" applyFont="1" applyAlignment="1">
      <alignment horizontal="right" vertical="center" indent="2"/>
    </xf>
    <xf numFmtId="3" fontId="8" fillId="0" borderId="2" xfId="36" applyNumberFormat="1" applyFont="1" applyBorder="1" applyAlignment="1">
      <alignment horizontal="right" vertical="center" indent="2"/>
    </xf>
    <xf numFmtId="3" fontId="8" fillId="3" borderId="0" xfId="34" applyNumberFormat="1" applyFont="1" applyFill="1" applyAlignment="1">
      <alignment horizontal="right" vertical="center" indent="2"/>
    </xf>
    <xf numFmtId="3" fontId="8" fillId="3" borderId="2" xfId="36" applyNumberFormat="1" applyFont="1" applyFill="1" applyBorder="1" applyAlignment="1">
      <alignment horizontal="right" vertical="center" indent="2"/>
    </xf>
    <xf numFmtId="3" fontId="8" fillId="3" borderId="3" xfId="37" applyNumberFormat="1" applyFont="1" applyFill="1" applyBorder="1" applyAlignment="1">
      <alignment horizontal="right" vertical="center" indent="2"/>
    </xf>
    <xf numFmtId="3" fontId="8" fillId="3" borderId="0" xfId="37" applyNumberFormat="1" applyFont="1" applyFill="1" applyAlignment="1">
      <alignment horizontal="right" vertical="center" indent="2"/>
    </xf>
    <xf numFmtId="3" fontId="8" fillId="3" borderId="2" xfId="37" applyNumberFormat="1" applyFont="1" applyFill="1" applyBorder="1" applyAlignment="1">
      <alignment horizontal="right" vertical="center" indent="2"/>
    </xf>
    <xf numFmtId="3" fontId="8" fillId="3" borderId="0" xfId="36" applyNumberFormat="1" applyFont="1" applyFill="1" applyAlignment="1">
      <alignment horizontal="right" vertical="center" indent="2"/>
    </xf>
    <xf numFmtId="3" fontId="8" fillId="0" borderId="3" xfId="37" applyNumberFormat="1" applyFont="1" applyBorder="1" applyAlignment="1">
      <alignment horizontal="right" vertical="center" indent="2"/>
    </xf>
    <xf numFmtId="3" fontId="8" fillId="0" borderId="2" xfId="37" applyNumberFormat="1" applyFont="1" applyBorder="1" applyAlignment="1">
      <alignment horizontal="right" vertical="center" indent="2"/>
    </xf>
    <xf numFmtId="3" fontId="8" fillId="0" borderId="0" xfId="35" applyNumberFormat="1" applyFont="1" applyAlignment="1">
      <alignment horizontal="right" vertical="center" indent="2"/>
    </xf>
    <xf numFmtId="3" fontId="8" fillId="0" borderId="2" xfId="38" applyNumberFormat="1" applyFont="1" applyBorder="1" applyAlignment="1">
      <alignment horizontal="right" vertical="center" indent="2"/>
    </xf>
    <xf numFmtId="3" fontId="8" fillId="0" borderId="3" xfId="39" applyNumberFormat="1" applyFont="1" applyBorder="1" applyAlignment="1">
      <alignment horizontal="right" vertical="center" indent="2"/>
    </xf>
    <xf numFmtId="3" fontId="8" fillId="0" borderId="0" xfId="39" applyNumberFormat="1" applyFont="1" applyAlignment="1">
      <alignment horizontal="right" vertical="center" indent="2"/>
    </xf>
    <xf numFmtId="3" fontId="8" fillId="0" borderId="2" xfId="39" applyNumberFormat="1" applyFont="1" applyBorder="1" applyAlignment="1">
      <alignment horizontal="right" vertical="center" indent="2"/>
    </xf>
    <xf numFmtId="3" fontId="8" fillId="0" borderId="0" xfId="38" applyNumberFormat="1" applyFont="1" applyAlignment="1">
      <alignment horizontal="right" vertical="center" indent="2"/>
    </xf>
    <xf numFmtId="3" fontId="2" fillId="2" borderId="9" xfId="31" applyNumberFormat="1" applyFont="1" applyFill="1" applyBorder="1" applyAlignment="1">
      <alignment horizontal="right" vertical="center" indent="2"/>
    </xf>
    <xf numFmtId="3" fontId="2" fillId="2" borderId="1" xfId="31" applyNumberFormat="1" applyFont="1" applyFill="1" applyBorder="1" applyAlignment="1">
      <alignment horizontal="right" vertical="center" indent="2"/>
    </xf>
    <xf numFmtId="3" fontId="2" fillId="0" borderId="0" xfId="31" applyNumberFormat="1" applyFont="1" applyAlignment="1">
      <alignment horizontal="right" vertical="center" indent="2"/>
    </xf>
    <xf numFmtId="3" fontId="2" fillId="0" borderId="2" xfId="31" applyNumberFormat="1" applyFont="1" applyBorder="1" applyAlignment="1">
      <alignment horizontal="right" vertical="center" indent="2"/>
    </xf>
    <xf numFmtId="3" fontId="2" fillId="2" borderId="10" xfId="31" applyNumberFormat="1" applyFont="1" applyFill="1" applyBorder="1" applyAlignment="1">
      <alignment horizontal="right" vertical="center" indent="2"/>
    </xf>
    <xf numFmtId="3" fontId="2" fillId="2" borderId="5" xfId="31" applyNumberFormat="1" applyFont="1" applyFill="1" applyBorder="1" applyAlignment="1">
      <alignment horizontal="right" vertical="center" indent="2"/>
    </xf>
    <xf numFmtId="0" fontId="9" fillId="5" borderId="4" xfId="21" applyFont="1" applyFill="1" applyBorder="1" applyAlignment="1">
      <alignment horizontal="center" vertical="center" wrapText="1"/>
    </xf>
    <xf numFmtId="0" fontId="9" fillId="5" borderId="2" xfId="21" applyFont="1" applyFill="1" applyBorder="1" applyAlignment="1">
      <alignment horizontal="center" vertical="center" wrapText="1"/>
    </xf>
    <xf numFmtId="0" fontId="8" fillId="0" borderId="1" xfId="25" applyFont="1" applyBorder="1" applyAlignment="1">
      <alignment horizontal="left" vertical="center" wrapText="1"/>
    </xf>
    <xf numFmtId="3" fontId="0" fillId="0" borderId="0" xfId="0" applyNumberFormat="1"/>
    <xf numFmtId="0" fontId="0" fillId="6" borderId="0" xfId="0" applyFill="1"/>
    <xf numFmtId="0" fontId="0" fillId="6" borderId="3" xfId="0" applyFill="1" applyBorder="1"/>
    <xf numFmtId="164" fontId="1" fillId="0" borderId="4" xfId="0" applyNumberFormat="1" applyFont="1" applyBorder="1" applyAlignment="1">
      <alignment horizontal="right" vertical="center" indent="2"/>
    </xf>
    <xf numFmtId="164" fontId="1" fillId="0" borderId="2" xfId="0" applyNumberFormat="1" applyFont="1" applyBorder="1" applyAlignment="1">
      <alignment horizontal="right" vertical="center" indent="2"/>
    </xf>
    <xf numFmtId="164" fontId="1" fillId="0" borderId="1" xfId="0" applyNumberFormat="1" applyFont="1" applyBorder="1" applyAlignment="1">
      <alignment horizontal="right" vertical="center" indent="2"/>
    </xf>
    <xf numFmtId="164" fontId="1" fillId="0" borderId="6" xfId="0" applyNumberFormat="1" applyFont="1" applyBorder="1" applyAlignment="1">
      <alignment horizontal="right" vertical="center" indent="2"/>
    </xf>
    <xf numFmtId="164" fontId="1" fillId="3" borderId="0" xfId="0" applyNumberFormat="1" applyFont="1" applyFill="1" applyAlignment="1">
      <alignment horizontal="right" vertical="center" indent="2"/>
    </xf>
    <xf numFmtId="164" fontId="1" fillId="3" borderId="4" xfId="0" applyNumberFormat="1" applyFont="1" applyFill="1" applyBorder="1" applyAlignment="1">
      <alignment horizontal="right" vertical="center" indent="2"/>
    </xf>
    <xf numFmtId="164" fontId="1" fillId="3" borderId="2" xfId="0" applyNumberFormat="1" applyFont="1" applyFill="1" applyBorder="1" applyAlignment="1">
      <alignment horizontal="right" vertical="center" indent="2"/>
    </xf>
    <xf numFmtId="164" fontId="1" fillId="0" borderId="0" xfId="0" applyNumberFormat="1" applyFont="1" applyAlignment="1">
      <alignment horizontal="right" vertical="center" indent="2"/>
    </xf>
    <xf numFmtId="164" fontId="1" fillId="2" borderId="1" xfId="0" applyNumberFormat="1" applyFont="1" applyFill="1" applyBorder="1" applyAlignment="1">
      <alignment horizontal="right" vertical="center" indent="2"/>
    </xf>
    <xf numFmtId="164" fontId="1" fillId="2" borderId="5" xfId="0" applyNumberFormat="1" applyFont="1" applyFill="1" applyBorder="1" applyAlignment="1">
      <alignment horizontal="right" vertical="center" indent="2"/>
    </xf>
    <xf numFmtId="0" fontId="1" fillId="0" borderId="0" xfId="42"/>
    <xf numFmtId="0" fontId="9" fillId="5" borderId="4" xfId="45" applyFont="1" applyFill="1" applyBorder="1" applyAlignment="1">
      <alignment horizontal="center" vertical="center" wrapText="1"/>
    </xf>
    <xf numFmtId="0" fontId="9" fillId="5" borderId="2" xfId="45" applyFont="1" applyFill="1" applyBorder="1" applyAlignment="1">
      <alignment horizontal="center" vertical="center" wrapText="1"/>
    </xf>
    <xf numFmtId="0" fontId="10" fillId="2" borderId="12" xfId="48" applyFont="1" applyFill="1" applyBorder="1" applyAlignment="1">
      <alignment horizontal="center" vertical="center" wrapText="1"/>
    </xf>
    <xf numFmtId="0" fontId="10" fillId="2" borderId="7" xfId="48" applyFont="1" applyFill="1" applyBorder="1" applyAlignment="1">
      <alignment horizontal="center" vertical="center" wrapText="1"/>
    </xf>
    <xf numFmtId="0" fontId="8" fillId="0" borderId="2" xfId="49" applyFont="1" applyBorder="1" applyAlignment="1">
      <alignment horizontal="left" vertical="center" wrapText="1"/>
    </xf>
    <xf numFmtId="3" fontId="8" fillId="0" borderId="0" xfId="50" applyNumberFormat="1" applyFont="1" applyAlignment="1">
      <alignment horizontal="right" vertical="center" indent="2"/>
    </xf>
    <xf numFmtId="3" fontId="8" fillId="0" borderId="1" xfId="51" applyNumberFormat="1" applyFont="1" applyBorder="1" applyAlignment="1">
      <alignment horizontal="right" vertical="center" indent="2"/>
    </xf>
    <xf numFmtId="164" fontId="1" fillId="0" borderId="4" xfId="42" applyNumberFormat="1" applyBorder="1" applyAlignment="1">
      <alignment horizontal="right" vertical="center" indent="2"/>
    </xf>
    <xf numFmtId="3" fontId="8" fillId="0" borderId="0" xfId="52" applyNumberFormat="1" applyFont="1" applyAlignment="1">
      <alignment horizontal="right" vertical="center" indent="2"/>
    </xf>
    <xf numFmtId="164" fontId="1" fillId="0" borderId="2" xfId="42" applyNumberFormat="1" applyBorder="1" applyAlignment="1">
      <alignment horizontal="right" vertical="center" indent="2"/>
    </xf>
    <xf numFmtId="3" fontId="8" fillId="0" borderId="6" xfId="52" applyNumberFormat="1" applyFont="1" applyBorder="1" applyAlignment="1">
      <alignment horizontal="right" vertical="center" indent="2"/>
    </xf>
    <xf numFmtId="3" fontId="8" fillId="0" borderId="0" xfId="51" applyNumberFormat="1" applyFont="1" applyAlignment="1">
      <alignment horizontal="right" vertical="center" indent="2"/>
    </xf>
    <xf numFmtId="164" fontId="1" fillId="0" borderId="1" xfId="42" applyNumberFormat="1" applyBorder="1" applyAlignment="1">
      <alignment horizontal="right" vertical="center" indent="2"/>
    </xf>
    <xf numFmtId="3" fontId="8" fillId="0" borderId="2" xfId="51" applyNumberFormat="1" applyFont="1" applyBorder="1" applyAlignment="1">
      <alignment horizontal="right" vertical="center" indent="2"/>
    </xf>
    <xf numFmtId="164" fontId="1" fillId="0" borderId="6" xfId="42" applyNumberFormat="1" applyBorder="1" applyAlignment="1">
      <alignment horizontal="right" vertical="center" indent="2"/>
    </xf>
    <xf numFmtId="0" fontId="8" fillId="3" borderId="2" xfId="49" applyFont="1" applyFill="1" applyBorder="1" applyAlignment="1">
      <alignment horizontal="left" vertical="center" wrapText="1"/>
    </xf>
    <xf numFmtId="3" fontId="8" fillId="3" borderId="0" xfId="50" applyNumberFormat="1" applyFont="1" applyFill="1" applyAlignment="1">
      <alignment horizontal="right" vertical="center" indent="2"/>
    </xf>
    <xf numFmtId="3" fontId="8" fillId="3" borderId="2" xfId="51" applyNumberFormat="1" applyFont="1" applyFill="1" applyBorder="1" applyAlignment="1">
      <alignment horizontal="right" vertical="center" indent="2"/>
    </xf>
    <xf numFmtId="164" fontId="1" fillId="3" borderId="0" xfId="42" applyNumberFormat="1" applyFill="1" applyAlignment="1">
      <alignment horizontal="right" vertical="center" indent="2"/>
    </xf>
    <xf numFmtId="3" fontId="8" fillId="3" borderId="3" xfId="52" applyNumberFormat="1" applyFont="1" applyFill="1" applyBorder="1" applyAlignment="1">
      <alignment horizontal="right" vertical="center" indent="2"/>
    </xf>
    <xf numFmtId="164" fontId="1" fillId="3" borderId="4" xfId="42" applyNumberFormat="1" applyFill="1" applyBorder="1" applyAlignment="1">
      <alignment horizontal="right" vertical="center" indent="2"/>
    </xf>
    <xf numFmtId="3" fontId="8" fillId="3" borderId="0" xfId="52" applyNumberFormat="1" applyFont="1" applyFill="1" applyAlignment="1">
      <alignment horizontal="right" vertical="center" indent="2"/>
    </xf>
    <xf numFmtId="3" fontId="8" fillId="3" borderId="2" xfId="52" applyNumberFormat="1" applyFont="1" applyFill="1" applyBorder="1" applyAlignment="1">
      <alignment horizontal="right" vertical="center" indent="2"/>
    </xf>
    <xf numFmtId="3" fontId="8" fillId="3" borderId="0" xfId="51" applyNumberFormat="1" applyFont="1" applyFill="1" applyAlignment="1">
      <alignment horizontal="right" vertical="center" indent="2"/>
    </xf>
    <xf numFmtId="164" fontId="1" fillId="3" borderId="2" xfId="42" applyNumberFormat="1" applyFill="1" applyBorder="1" applyAlignment="1">
      <alignment horizontal="right" vertical="center" indent="2"/>
    </xf>
    <xf numFmtId="164" fontId="1" fillId="0" borderId="0" xfId="42" applyNumberFormat="1" applyAlignment="1">
      <alignment horizontal="right" vertical="center" indent="2"/>
    </xf>
    <xf numFmtId="3" fontId="8" fillId="0" borderId="3" xfId="52" applyNumberFormat="1" applyFont="1" applyBorder="1" applyAlignment="1">
      <alignment horizontal="right" vertical="center" indent="2"/>
    </xf>
    <xf numFmtId="3" fontId="8" fillId="0" borderId="2" xfId="52" applyNumberFormat="1" applyFont="1" applyBorder="1" applyAlignment="1">
      <alignment horizontal="right" vertical="center" indent="2"/>
    </xf>
    <xf numFmtId="0" fontId="8" fillId="0" borderId="2" xfId="53" applyFont="1" applyBorder="1" applyAlignment="1">
      <alignment horizontal="left" vertical="center" wrapText="1"/>
    </xf>
    <xf numFmtId="3" fontId="8" fillId="0" borderId="0" xfId="54" applyNumberFormat="1" applyFont="1" applyAlignment="1">
      <alignment horizontal="right" vertical="center" indent="2"/>
    </xf>
    <xf numFmtId="3" fontId="8" fillId="0" borderId="2" xfId="55" applyNumberFormat="1" applyFont="1" applyBorder="1" applyAlignment="1">
      <alignment horizontal="right" vertical="center" indent="2"/>
    </xf>
    <xf numFmtId="3" fontId="8" fillId="0" borderId="3" xfId="56" applyNumberFormat="1" applyFont="1" applyBorder="1" applyAlignment="1">
      <alignment horizontal="right" vertical="center" indent="2"/>
    </xf>
    <xf numFmtId="3" fontId="8" fillId="0" borderId="0" xfId="56" applyNumberFormat="1" applyFont="1" applyAlignment="1">
      <alignment horizontal="right" vertical="center" indent="2"/>
    </xf>
    <xf numFmtId="3" fontId="8" fillId="0" borderId="2" xfId="56" applyNumberFormat="1" applyFont="1" applyBorder="1" applyAlignment="1">
      <alignment horizontal="right" vertical="center" indent="2"/>
    </xf>
    <xf numFmtId="3" fontId="8" fillId="0" borderId="0" xfId="55" applyNumberFormat="1" applyFont="1" applyAlignment="1">
      <alignment horizontal="right" vertical="center" indent="2"/>
    </xf>
    <xf numFmtId="164" fontId="1" fillId="2" borderId="1" xfId="42" applyNumberFormat="1" applyFill="1" applyBorder="1" applyAlignment="1">
      <alignment horizontal="right" vertical="center" indent="2"/>
    </xf>
    <xf numFmtId="164" fontId="1" fillId="2" borderId="5" xfId="42" applyNumberFormat="1" applyFill="1" applyBorder="1" applyAlignment="1">
      <alignment horizontal="right" vertical="center" indent="2"/>
    </xf>
    <xf numFmtId="3" fontId="1" fillId="0" borderId="0" xfId="42" applyNumberFormat="1"/>
    <xf numFmtId="0" fontId="13" fillId="6" borderId="0" xfId="0" applyFont="1" applyFill="1" applyAlignment="1">
      <alignment horizontal="center" vertical="top"/>
    </xf>
    <xf numFmtId="0" fontId="14" fillId="6" borderId="0" xfId="0" applyFont="1" applyFill="1" applyAlignment="1">
      <alignment horizontal="center" vertical="top"/>
    </xf>
    <xf numFmtId="0" fontId="15" fillId="0" borderId="0" xfId="0" applyFont="1" applyAlignment="1">
      <alignment horizontal="center" vertical="center"/>
    </xf>
    <xf numFmtId="0" fontId="16" fillId="0" borderId="0" xfId="0" applyFont="1" applyAlignment="1">
      <alignment horizontal="center" vertical="center"/>
    </xf>
    <xf numFmtId="0" fontId="17" fillId="2" borderId="7" xfId="0" applyFont="1" applyFill="1" applyBorder="1" applyAlignment="1">
      <alignment horizontal="center" vertical="center"/>
    </xf>
    <xf numFmtId="0" fontId="0" fillId="7" borderId="3" xfId="0" applyFill="1" applyBorder="1" applyAlignment="1">
      <alignment horizontal="center" vertical="center"/>
    </xf>
    <xf numFmtId="0" fontId="0" fillId="7" borderId="4" xfId="0" applyFill="1" applyBorder="1" applyAlignment="1">
      <alignment horizontal="center" vertical="center"/>
    </xf>
    <xf numFmtId="0" fontId="18" fillId="7" borderId="3" xfId="40" applyFont="1" applyFill="1" applyBorder="1" applyAlignment="1">
      <alignment horizontal="left" vertical="center" wrapText="1" indent="1"/>
    </xf>
    <xf numFmtId="0" fontId="18" fillId="7" borderId="0" xfId="40" applyFont="1" applyFill="1" applyBorder="1" applyAlignment="1">
      <alignment horizontal="left" vertical="center" wrapText="1" indent="1"/>
    </xf>
    <xf numFmtId="0" fontId="18" fillId="7" borderId="4" xfId="40" applyFont="1" applyFill="1" applyBorder="1" applyAlignment="1">
      <alignment horizontal="left" vertical="center" wrapText="1" indent="1"/>
    </xf>
    <xf numFmtId="0" fontId="0" fillId="0" borderId="3" xfId="0" applyBorder="1" applyAlignment="1">
      <alignment horizontal="center" vertical="center"/>
    </xf>
    <xf numFmtId="0" fontId="0" fillId="0" borderId="4" xfId="0" applyBorder="1" applyAlignment="1">
      <alignment horizontal="center" vertical="center"/>
    </xf>
    <xf numFmtId="0" fontId="18" fillId="0" borderId="3" xfId="40" applyFont="1" applyBorder="1" applyAlignment="1">
      <alignment horizontal="left" vertical="center" wrapText="1" indent="1"/>
    </xf>
    <xf numFmtId="0" fontId="18" fillId="0" borderId="0" xfId="40" applyFont="1" applyBorder="1" applyAlignment="1">
      <alignment horizontal="left" vertical="center" wrapText="1" indent="1"/>
    </xf>
    <xf numFmtId="0" fontId="18" fillId="0" borderId="4" xfId="40" applyFont="1" applyBorder="1" applyAlignment="1">
      <alignment horizontal="left" vertical="center" wrapText="1" indent="1"/>
    </xf>
    <xf numFmtId="0" fontId="18" fillId="0" borderId="3" xfId="40" applyFont="1" applyFill="1" applyBorder="1" applyAlignment="1">
      <alignment horizontal="left" vertical="center" wrapText="1" indent="1"/>
    </xf>
    <xf numFmtId="0" fontId="18" fillId="0" borderId="0" xfId="40" applyFont="1" applyFill="1" applyBorder="1" applyAlignment="1">
      <alignment horizontal="left" vertical="center" wrapText="1" indent="1"/>
    </xf>
    <xf numFmtId="0" fontId="18" fillId="0" borderId="4" xfId="40" applyFont="1" applyFill="1" applyBorder="1" applyAlignment="1">
      <alignment horizontal="left" vertical="center" wrapText="1" indent="1"/>
    </xf>
    <xf numFmtId="0" fontId="6" fillId="6" borderId="0" xfId="41" applyFill="1" applyBorder="1" applyAlignment="1">
      <alignment horizontal="left" wrapText="1"/>
    </xf>
    <xf numFmtId="0" fontId="0" fillId="0" borderId="0" xfId="0" applyAlignment="1">
      <alignment horizontal="center" vertical="center"/>
    </xf>
    <xf numFmtId="0" fontId="0" fillId="7" borderId="14" xfId="0" applyFill="1" applyBorder="1" applyAlignment="1">
      <alignment horizontal="center" vertical="center"/>
    </xf>
    <xf numFmtId="0" fontId="0" fillId="7" borderId="15" xfId="0" applyFill="1" applyBorder="1" applyAlignment="1">
      <alignment horizontal="center" vertical="center"/>
    </xf>
    <xf numFmtId="0" fontId="18" fillId="7" borderId="14" xfId="40" applyFont="1" applyFill="1" applyBorder="1" applyAlignment="1">
      <alignment horizontal="left" vertical="center" wrapText="1" indent="1"/>
    </xf>
    <xf numFmtId="0" fontId="18" fillId="7" borderId="10" xfId="40" applyFont="1" applyFill="1" applyBorder="1" applyAlignment="1">
      <alignment horizontal="left" vertical="center" wrapText="1" indent="1"/>
    </xf>
    <xf numFmtId="0" fontId="18" fillId="7" borderId="15" xfId="40" applyFont="1" applyFill="1" applyBorder="1" applyAlignment="1">
      <alignment horizontal="left" vertical="center" wrapText="1" indent="1"/>
    </xf>
    <xf numFmtId="0" fontId="10" fillId="2" borderId="13" xfId="47" applyFont="1" applyFill="1" applyBorder="1" applyAlignment="1">
      <alignment horizontal="center" vertical="center" wrapText="1"/>
    </xf>
    <xf numFmtId="0" fontId="10" fillId="2" borderId="12" xfId="47" applyFont="1" applyFill="1" applyBorder="1" applyAlignment="1">
      <alignment horizontal="center" vertical="center" wrapText="1"/>
    </xf>
    <xf numFmtId="0" fontId="1" fillId="0" borderId="0" xfId="42" applyAlignment="1">
      <alignment horizontal="left" vertical="center" wrapText="1"/>
    </xf>
    <xf numFmtId="0" fontId="9" fillId="5" borderId="0" xfId="46" applyFont="1" applyFill="1" applyAlignment="1">
      <alignment horizontal="center" vertical="center" wrapText="1"/>
    </xf>
    <xf numFmtId="0" fontId="9" fillId="5" borderId="4" xfId="46" applyFont="1" applyFill="1" applyBorder="1" applyAlignment="1">
      <alignment horizontal="center" vertical="center" wrapText="1"/>
    </xf>
    <xf numFmtId="0" fontId="10" fillId="2" borderId="11" xfId="47" applyFont="1" applyFill="1" applyBorder="1" applyAlignment="1">
      <alignment horizontal="center" vertical="center" wrapText="1"/>
    </xf>
    <xf numFmtId="0" fontId="12" fillId="0" borderId="10" xfId="42" applyFont="1" applyBorder="1" applyAlignment="1">
      <alignment horizontal="left" vertical="center" wrapText="1"/>
    </xf>
    <xf numFmtId="0" fontId="3" fillId="4" borderId="1" xfId="42" applyFont="1" applyFill="1" applyBorder="1" applyAlignment="1">
      <alignment horizontal="center" vertical="center" wrapText="1"/>
    </xf>
    <xf numFmtId="0" fontId="3" fillId="4" borderId="2" xfId="42" applyFont="1" applyFill="1" applyBorder="1" applyAlignment="1">
      <alignment horizontal="center" vertical="center" wrapText="1"/>
    </xf>
    <xf numFmtId="0" fontId="3" fillId="4" borderId="5" xfId="42" applyFont="1" applyFill="1" applyBorder="1" applyAlignment="1">
      <alignment horizontal="center" vertical="center" wrapText="1"/>
    </xf>
    <xf numFmtId="0" fontId="11" fillId="5" borderId="8" xfId="42" applyFont="1" applyFill="1" applyBorder="1" applyAlignment="1">
      <alignment horizontal="center" vertical="center"/>
    </xf>
    <xf numFmtId="0" fontId="11" fillId="5" borderId="9" xfId="42" applyFont="1" applyFill="1" applyBorder="1" applyAlignment="1">
      <alignment horizontal="center" vertical="center"/>
    </xf>
    <xf numFmtId="0" fontId="11" fillId="5" borderId="6" xfId="42" applyFont="1" applyFill="1" applyBorder="1" applyAlignment="1">
      <alignment horizontal="center" vertical="center"/>
    </xf>
    <xf numFmtId="0" fontId="11" fillId="5" borderId="0" xfId="42" applyFont="1" applyFill="1" applyAlignment="1">
      <alignment horizontal="center" vertical="center"/>
    </xf>
    <xf numFmtId="0" fontId="11" fillId="5" borderId="4" xfId="42" applyFont="1" applyFill="1" applyBorder="1" applyAlignment="1">
      <alignment horizontal="center" vertical="center"/>
    </xf>
    <xf numFmtId="0" fontId="9" fillId="5" borderId="3" xfId="43" applyFont="1" applyFill="1" applyBorder="1" applyAlignment="1">
      <alignment horizontal="center" vertical="center" wrapText="1"/>
    </xf>
    <xf numFmtId="0" fontId="9" fillId="5" borderId="0" xfId="43" applyFont="1" applyFill="1" applyAlignment="1">
      <alignment horizontal="center" vertical="center" wrapText="1"/>
    </xf>
    <xf numFmtId="0" fontId="9" fillId="5" borderId="4" xfId="43" applyFont="1" applyFill="1" applyBorder="1" applyAlignment="1">
      <alignment horizontal="center" vertical="center" wrapText="1"/>
    </xf>
    <xf numFmtId="0" fontId="9" fillId="5" borderId="3" xfId="44" applyFont="1" applyFill="1" applyBorder="1" applyAlignment="1">
      <alignment horizontal="center" vertical="center" wrapText="1"/>
    </xf>
    <xf numFmtId="0" fontId="9" fillId="5" borderId="0" xfId="44" applyFont="1" applyFill="1" applyAlignment="1">
      <alignment horizontal="center" vertical="center" wrapText="1"/>
    </xf>
    <xf numFmtId="0" fontId="9" fillId="5" borderId="4" xfId="44" applyFont="1" applyFill="1" applyBorder="1" applyAlignment="1">
      <alignment horizontal="center" vertical="center" wrapText="1"/>
    </xf>
    <xf numFmtId="0" fontId="12" fillId="0" borderId="10" xfId="0" applyFont="1" applyBorder="1" applyAlignment="1">
      <alignment horizontal="left" vertical="center" wrapText="1"/>
    </xf>
    <xf numFmtId="0" fontId="3" fillId="4" borderId="1"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11" fillId="5" borderId="8" xfId="0" applyFont="1" applyFill="1" applyBorder="1" applyAlignment="1">
      <alignment horizontal="center" vertical="center"/>
    </xf>
    <xf numFmtId="0" fontId="11" fillId="5" borderId="9" xfId="0" applyFont="1" applyFill="1" applyBorder="1" applyAlignment="1">
      <alignment horizontal="center" vertical="center"/>
    </xf>
    <xf numFmtId="0" fontId="11" fillId="5" borderId="6" xfId="0" applyFont="1" applyFill="1" applyBorder="1" applyAlignment="1">
      <alignment horizontal="center" vertical="center"/>
    </xf>
    <xf numFmtId="0" fontId="11" fillId="5" borderId="0" xfId="0" applyFont="1" applyFill="1" applyAlignment="1">
      <alignment horizontal="center" vertical="center"/>
    </xf>
    <xf numFmtId="0" fontId="11" fillId="5" borderId="4" xfId="0" applyFont="1" applyFill="1" applyBorder="1" applyAlignment="1">
      <alignment horizontal="center" vertical="center"/>
    </xf>
    <xf numFmtId="0" fontId="9" fillId="5" borderId="3" xfId="32" applyFont="1" applyFill="1" applyBorder="1" applyAlignment="1">
      <alignment horizontal="center" vertical="center" wrapText="1"/>
    </xf>
    <xf numFmtId="0" fontId="9" fillId="5" borderId="0" xfId="32" applyFont="1" applyFill="1" applyAlignment="1">
      <alignment horizontal="center" vertical="center" wrapText="1"/>
    </xf>
    <xf numFmtId="0" fontId="9" fillId="5" borderId="4" xfId="32" applyFont="1" applyFill="1" applyBorder="1" applyAlignment="1">
      <alignment horizontal="center" vertical="center" wrapText="1"/>
    </xf>
    <xf numFmtId="0" fontId="9" fillId="5" borderId="3" xfId="33" applyFont="1" applyFill="1" applyBorder="1" applyAlignment="1">
      <alignment horizontal="center" vertical="center" wrapText="1"/>
    </xf>
    <xf numFmtId="0" fontId="9" fillId="5" borderId="0" xfId="33" applyFont="1" applyFill="1" applyAlignment="1">
      <alignment horizontal="center" vertical="center" wrapText="1"/>
    </xf>
    <xf numFmtId="0" fontId="9" fillId="5" borderId="4" xfId="33" applyFont="1" applyFill="1" applyBorder="1" applyAlignment="1">
      <alignment horizontal="center" vertical="center" wrapText="1"/>
    </xf>
    <xf numFmtId="0" fontId="9" fillId="5" borderId="0" xfId="22" applyFont="1" applyFill="1" applyAlignment="1">
      <alignment horizontal="center" vertical="center" wrapText="1"/>
    </xf>
    <xf numFmtId="0" fontId="9" fillId="5" borderId="4" xfId="22" applyFont="1" applyFill="1" applyBorder="1" applyAlignment="1">
      <alignment horizontal="center" vertical="center" wrapText="1"/>
    </xf>
    <xf numFmtId="0" fontId="10" fillId="2" borderId="13" xfId="23" applyFont="1" applyFill="1" applyBorder="1" applyAlignment="1">
      <alignment horizontal="center" vertical="center" wrapText="1"/>
    </xf>
    <xf numFmtId="0" fontId="10" fillId="2" borderId="12" xfId="23" applyFont="1" applyFill="1" applyBorder="1" applyAlignment="1">
      <alignment horizontal="center" vertical="center" wrapText="1"/>
    </xf>
    <xf numFmtId="0" fontId="0" fillId="0" borderId="0" xfId="0" applyAlignment="1">
      <alignment horizontal="left" vertical="center" wrapText="1"/>
    </xf>
    <xf numFmtId="0" fontId="1" fillId="0" borderId="0" xfId="0" applyFont="1" applyAlignment="1">
      <alignment horizontal="left" vertical="center" wrapText="1"/>
    </xf>
    <xf numFmtId="0" fontId="10" fillId="2" borderId="11" xfId="23" applyFont="1" applyFill="1" applyBorder="1" applyAlignment="1">
      <alignment horizontal="center" vertical="center" wrapText="1"/>
    </xf>
    <xf numFmtId="0" fontId="0" fillId="0" borderId="0" xfId="0" applyAlignment="1">
      <alignment horizontal="left" vertical="top" wrapText="1"/>
    </xf>
    <xf numFmtId="0" fontId="9" fillId="5" borderId="14" xfId="22" applyFont="1" applyFill="1" applyBorder="1" applyAlignment="1">
      <alignment horizontal="center" vertical="center" wrapText="1"/>
    </xf>
    <xf numFmtId="0" fontId="9" fillId="5" borderId="15" xfId="22" applyFont="1" applyFill="1" applyBorder="1" applyAlignment="1">
      <alignment horizontal="center" vertical="center" wrapText="1"/>
    </xf>
    <xf numFmtId="0" fontId="11" fillId="5" borderId="3" xfId="0" applyFont="1" applyFill="1" applyBorder="1" applyAlignment="1">
      <alignment horizontal="center" vertical="center"/>
    </xf>
    <xf numFmtId="0" fontId="12" fillId="0" borderId="0" xfId="0" applyFont="1" applyAlignment="1">
      <alignment horizontal="left" vertical="center" wrapText="1"/>
    </xf>
    <xf numFmtId="0" fontId="1" fillId="0" borderId="0" xfId="0" applyFont="1" applyAlignment="1">
      <alignment vertical="center"/>
    </xf>
    <xf numFmtId="0" fontId="1" fillId="0" borderId="0" xfId="0" applyFont="1"/>
    <xf numFmtId="0" fontId="1" fillId="0" borderId="0" xfId="0" applyFont="1" applyAlignment="1">
      <alignment horizontal="left" vertical="center"/>
    </xf>
  </cellXfs>
  <cellStyles count="57">
    <cellStyle name="Besuchter Hyperlink" xfId="15" builtinId="9" hidden="1"/>
    <cellStyle name="Besuchter Hyperlink" xfId="13" builtinId="9" hidden="1"/>
    <cellStyle name="Hyperlink" xfId="41" xr:uid="{BD4AC876-82F5-4A6D-999E-F6D949FDC8BE}"/>
    <cellStyle name="Link" xfId="14" builtinId="8" hidden="1"/>
    <cellStyle name="Link" xfId="12" builtinId="8" hidden="1"/>
    <cellStyle name="Link" xfId="40" builtinId="8"/>
    <cellStyle name="Standard" xfId="0" builtinId="0"/>
    <cellStyle name="Standard 10 2" xfId="1" xr:uid="{00000000-0005-0000-0000-000005000000}"/>
    <cellStyle name="Standard 18 2" xfId="16" xr:uid="{00000000-0005-0000-0000-000006000000}"/>
    <cellStyle name="Standard 2" xfId="2" xr:uid="{00000000-0005-0000-0000-000007000000}"/>
    <cellStyle name="Standard 21 2" xfId="7" xr:uid="{00000000-0005-0000-0000-000008000000}"/>
    <cellStyle name="Standard 24 2" xfId="31" xr:uid="{00000000-0005-0000-0000-000009000000}"/>
    <cellStyle name="Standard 3" xfId="42" xr:uid="{D8F5D4A7-A53A-490A-B21C-56E4FE3EB423}"/>
    <cellStyle name="style1430204880206" xfId="24" xr:uid="{00000000-0005-0000-0000-00000A000000}"/>
    <cellStyle name="style1430204880206 2" xfId="48" xr:uid="{EDD595C6-B89E-4F91-96FA-B3371FAF3CD0}"/>
    <cellStyle name="style1430204880596" xfId="38" xr:uid="{00000000-0005-0000-0000-00000B000000}"/>
    <cellStyle name="style1430204880596 2" xfId="55" xr:uid="{A14DBD38-3AA1-4312-B71D-661126AF7AA0}"/>
    <cellStyle name="style1430204880674" xfId="35" xr:uid="{00000000-0005-0000-0000-00000C000000}"/>
    <cellStyle name="style1430204880674 2" xfId="54" xr:uid="{BC4621B9-A6CE-4BA7-8A0E-70147F5AA464}"/>
    <cellStyle name="style1430204880924" xfId="28" xr:uid="{00000000-0005-0000-0000-00000D000000}"/>
    <cellStyle name="style1430204880924 2" xfId="53" xr:uid="{F4A5571E-50F4-4D08-840C-3B87C2114894}"/>
    <cellStyle name="style1430204880940" xfId="25" xr:uid="{00000000-0005-0000-0000-00000E000000}"/>
    <cellStyle name="style1430204880940 2" xfId="49" xr:uid="{6D6641B7-7681-4720-ACE9-6F2B2365C4E0}"/>
    <cellStyle name="style1430204881096" xfId="23" xr:uid="{00000000-0005-0000-0000-00000F000000}"/>
    <cellStyle name="style1430204881096 2" xfId="47" xr:uid="{9970FE28-481A-4487-AB18-61126D45E38A}"/>
    <cellStyle name="style1430204881112" xfId="36" xr:uid="{00000000-0005-0000-0000-000010000000}"/>
    <cellStyle name="style1430204881112 2" xfId="51" xr:uid="{4539136A-0BF5-4E21-B0FF-3B9B9ECE3EC9}"/>
    <cellStyle name="style1430204881159" xfId="34" xr:uid="{00000000-0005-0000-0000-000011000000}"/>
    <cellStyle name="style1430204881159 2" xfId="50" xr:uid="{B2E72ABC-50C8-45EA-92D0-0CA27AD5807A}"/>
    <cellStyle name="style1430204881268" xfId="21" xr:uid="{00000000-0005-0000-0000-000012000000}"/>
    <cellStyle name="style1430204881268 2" xfId="45" xr:uid="{3D8028E7-9B45-48AD-A625-C62467978201}"/>
    <cellStyle name="style1430204881284" xfId="33" xr:uid="{00000000-0005-0000-0000-000013000000}"/>
    <cellStyle name="style1430204881284 2" xfId="44" xr:uid="{FBADAC16-1DE1-4A27-A3C0-043AE8987312}"/>
    <cellStyle name="style1430204881299" xfId="32" xr:uid="{00000000-0005-0000-0000-000014000000}"/>
    <cellStyle name="style1430204881299 2" xfId="43" xr:uid="{51266E9A-B429-4C79-950A-5E2733CF121B}"/>
    <cellStyle name="style1430204881346" xfId="22" xr:uid="{00000000-0005-0000-0000-000015000000}"/>
    <cellStyle name="style1430204881346 2" xfId="46" xr:uid="{4FD98893-A234-4CCB-B4C0-AF75A29C26CD}"/>
    <cellStyle name="style1430204881456" xfId="39" xr:uid="{00000000-0005-0000-0000-000016000000}"/>
    <cellStyle name="style1430204881456 2" xfId="56" xr:uid="{9AC3F4BF-7A5C-4606-ABB6-C7C0C9F31CB2}"/>
    <cellStyle name="style1430204881471" xfId="37" xr:uid="{00000000-0005-0000-0000-000017000000}"/>
    <cellStyle name="style1430204881471 2" xfId="52" xr:uid="{E1469ABE-D4E6-43BF-86C2-8AECA4EFBD58}"/>
    <cellStyle name="style1490087193763" xfId="20" xr:uid="{00000000-0005-0000-0000-000018000000}"/>
    <cellStyle name="style1490087193826" xfId="19" xr:uid="{00000000-0005-0000-0000-000019000000}"/>
    <cellStyle name="style1490087193997" xfId="18" xr:uid="{00000000-0005-0000-0000-00001A000000}"/>
    <cellStyle name="style1490087194075" xfId="17" xr:uid="{00000000-0005-0000-0000-00001B000000}"/>
    <cellStyle name="style1490087704425" xfId="11" xr:uid="{00000000-0005-0000-0000-00001C000000}"/>
    <cellStyle name="style1490087704472" xfId="10" xr:uid="{00000000-0005-0000-0000-00001D000000}"/>
    <cellStyle name="style1490087704581" xfId="9" xr:uid="{00000000-0005-0000-0000-00001E000000}"/>
    <cellStyle name="style1490087704628" xfId="8" xr:uid="{00000000-0005-0000-0000-00001F000000}"/>
    <cellStyle name="style1490109065979" xfId="5" xr:uid="{00000000-0005-0000-0000-000020000000}"/>
    <cellStyle name="style1490109066025" xfId="6" xr:uid="{00000000-0005-0000-0000-000021000000}"/>
    <cellStyle name="style1490109066120" xfId="3" xr:uid="{00000000-0005-0000-0000-000022000000}"/>
    <cellStyle name="style1490109066167" xfId="4" xr:uid="{00000000-0005-0000-0000-000023000000}"/>
    <cellStyle name="style1490185103805" xfId="30" xr:uid="{00000000-0005-0000-0000-000024000000}"/>
    <cellStyle name="style1490185103915" xfId="29" xr:uid="{00000000-0005-0000-0000-000025000000}"/>
    <cellStyle name="style1490185103977" xfId="27" xr:uid="{00000000-0005-0000-0000-000026000000}"/>
    <cellStyle name="style1490185104086" xfId="26" xr:uid="{00000000-0005-0000-0000-000027000000}"/>
  </cellStyles>
  <dxfs count="0"/>
  <tableStyles count="0" defaultTableStyle="TableStyleMedium9" defaultPivotStyle="PivotStyleMedium7"/>
  <colors>
    <mruColors>
      <color rgb="FFDBEEF5"/>
      <color rgb="FFDED9C4"/>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342900</xdr:colOff>
      <xdr:row>70</xdr:row>
      <xdr:rowOff>11962</xdr:rowOff>
    </xdr:to>
    <xdr:pic>
      <xdr:nvPicPr>
        <xdr:cNvPr id="5" name="Bild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0" y="0"/>
          <a:ext cx="11074400" cy="142359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25400</xdr:colOff>
      <xdr:row>0</xdr:row>
      <xdr:rowOff>12699</xdr:rowOff>
    </xdr:from>
    <xdr:to>
      <xdr:col>13</xdr:col>
      <xdr:colOff>330200</xdr:colOff>
      <xdr:row>69</xdr:row>
      <xdr:rowOff>176346</xdr:rowOff>
    </xdr:to>
    <xdr:pic>
      <xdr:nvPicPr>
        <xdr:cNvPr id="5" name="Bild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a:stretch>
          <a:fillRect/>
        </a:stretch>
      </xdr:blipFill>
      <xdr:spPr>
        <a:xfrm>
          <a:off x="25400" y="12699"/>
          <a:ext cx="11036300" cy="1418444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H:\Projekte\2%20Laufende%20Projekte\Bertelsmannstiftung%202024\Daten_2024\Gesamtdatei\&#220;bergabeordner\LM24_BL_Gesamtdatei.xlsx" TargetMode="External"/><Relationship Id="rId1" Type="http://schemas.openxmlformats.org/officeDocument/2006/relationships/externalLinkPath" Target="/Projekte/2%20Laufende%20Projekte/Bertelsmannstiftung%202024/Daten_2024/Gesamtdatei/&#220;bergabeordner/LM24_BL_Gesamtdate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1_i2_lm22"/>
      <sheetName val="Tab2_i3_lm24"/>
      <sheetName val="Tab3_i3_lm24"/>
      <sheetName val="Tab3h_i3h_lm24"/>
      <sheetName val="Tab4_i3_lm24"/>
      <sheetName val="Tab5_i3_lm24"/>
      <sheetName val="Tab6_i4a_lm24"/>
      <sheetName val="Tab6a_i4a1_lm24"/>
      <sheetName val="Tab6b_i4a2_lm24"/>
      <sheetName val="Tab6c_i4a3_lm24"/>
      <sheetName val="Tab7_i4a_lm24"/>
      <sheetName val="Tab7a_i4a1_lm24"/>
      <sheetName val="Tab7b_i4a2_lm24"/>
      <sheetName val="Tab7c_i4a3_lm24"/>
      <sheetName val="Tab7x1_i4a3_lm24"/>
      <sheetName val="Tab7x2_i4a3_lm24"/>
      <sheetName val="Tab8_i4a_lm24"/>
      <sheetName val="Tab8a_i4a1_lm24"/>
      <sheetName val="Tab8b_i4a2_lm24"/>
      <sheetName val="Tab8c_i4a3_lm24"/>
      <sheetName val="Tab9_i4a_lm24"/>
      <sheetName val="Tab9a_i4a1_lm24"/>
      <sheetName val="Tab9b_i4a2_lm24"/>
      <sheetName val="Tab9c_i4a3_lm24"/>
      <sheetName val="Tab10_i4a_lm24"/>
      <sheetName val="Tab10a_i4a1_lm24"/>
      <sheetName val="Tab10b_i4a2_lm24"/>
      <sheetName val="Tab10c_i4a3_lm24"/>
      <sheetName val="Tab11_i4a_lm24"/>
      <sheetName val="Tab11a_i4a1_lm24"/>
      <sheetName val="Tab11b_i4a2_lm24"/>
      <sheetName val="Tab11c_i4a3_lm24"/>
      <sheetName val="Tab12_i4a_lm24"/>
      <sheetName val="Tab12a_i4a1_lm24"/>
      <sheetName val="Tab12b_i4a2_lm24"/>
      <sheetName val="Tab12c_i4a3_lm24"/>
      <sheetName val="Tab13_i4a_lm24"/>
      <sheetName val="Tab13a_i4a1_lm24"/>
      <sheetName val="Tab13b_i4a2_lm24"/>
      <sheetName val="Tab13c_i4a3_lm24"/>
      <sheetName val="Tab13x1_i4a3_lm24"/>
      <sheetName val="Tab13x2_i4a3_lm24"/>
      <sheetName val="Tab14_i4a_lm24"/>
      <sheetName val="Tab14a_i4a1_lm24"/>
      <sheetName val="Tab14b_i4a2_lm24"/>
      <sheetName val="Tab14c_i4a3_lm24"/>
      <sheetName val="Tab14x1_i4a3_lm24"/>
      <sheetName val="Tab14x2_i4a3_lm24"/>
      <sheetName val="Tab15a_i5_lm24"/>
      <sheetName val="Tab16a_i5_lm24"/>
      <sheetName val="Tab17a_i5h_lm24"/>
      <sheetName val="Tab18a_i5a_lm24"/>
      <sheetName val="Tab19a_i5a_lm24"/>
      <sheetName val="Tab20a_i5a_lm24"/>
      <sheetName val="Tab21c_i6b_lm23"/>
      <sheetName val="Tab21d_i6b_lm23"/>
      <sheetName val="Tab22_i8b_lm23"/>
      <sheetName val="Tab23_i7_lm23"/>
      <sheetName val="Tab27_i11a1_lm24"/>
      <sheetName val="Tab28_i11c_lm24"/>
      <sheetName val="Tab29_i11b_lm24"/>
      <sheetName val="Tab29oh_i11boh_lm24"/>
      <sheetName val="Tab29h_i11bh_lm24"/>
      <sheetName val="Tab36b_i10_lm24"/>
      <sheetName val="Tab36b1_i10_lm24"/>
      <sheetName val="Tab36b2_i10_lm24"/>
      <sheetName val="Tab37a_i1a_lm22"/>
      <sheetName val="Tab37b_i1b_Im22"/>
      <sheetName val="Tab38a_i4d1_lm24"/>
      <sheetName val="Tab39a_i4d1_lm24"/>
      <sheetName val="Tab41a1_i4b1b_lm24"/>
      <sheetName val="Tab41a2_i4b1b_lm22"/>
      <sheetName val="Tab42_i11d_lm22"/>
      <sheetName val="Tab42a_i11d_lm24"/>
      <sheetName val="Tab42oh_i11doh_lm24"/>
      <sheetName val="Tab42h_i11dh_lm24"/>
      <sheetName val="Tab43a1_i9a_lm24"/>
      <sheetName val="Tab43a2_i9c_lm24"/>
      <sheetName val="Tab43a2_i9ch_lm24"/>
      <sheetName val="Tab43a3_i9c_lm22"/>
      <sheetName val="Tab44_i11a4_lm23"/>
      <sheetName val="Tab44oh_i11a4oh_lm23"/>
      <sheetName val="Tab44h_i11a4h_lm23"/>
      <sheetName val="Tab45_i13_lm23"/>
      <sheetName val="Tab46_i4b3_lm23"/>
      <sheetName val="Tab47_i11a3_lm24"/>
      <sheetName val="Tab47oh_i11a3oh_lm24"/>
      <sheetName val="Tab47h_i11a3h_lm24"/>
      <sheetName val="Tab47zr_i11a3_lm22"/>
      <sheetName val="Tab50a_i4b2b_lm24"/>
      <sheetName val="Tab51_i4d2_lm23"/>
      <sheetName val="Tab51a_i4d2a_lm23"/>
      <sheetName val="Tab51b_i4d2b_lm23"/>
      <sheetName val="Tab51c_i4d2c_lm24"/>
      <sheetName val="Tab51d_i4d2d_lm24"/>
      <sheetName val="Tab51e_i4d2e_lm24"/>
      <sheetName val="Tab59a_i4c3_lm23"/>
      <sheetName val="Tab59aoh_i4c3oh_lm23"/>
      <sheetName val="Tab59ah_i4c3h_lm23"/>
      <sheetName val="Tab60_i11a2_lm24"/>
      <sheetName val="Tab65_i21_lm24"/>
      <sheetName val="Tab65oh_i21oh_lm24"/>
      <sheetName val="Tab65h_i21h_lm24"/>
      <sheetName val="Tab65a_i21a_lm23"/>
      <sheetName val="Tab65aoh_i21aoh_lm23"/>
      <sheetName val="Tab65ah_i21ah_lm23"/>
      <sheetName val="Tab65b_i21b_lm24"/>
      <sheetName val="Tab65boh_i21boh_lm24"/>
      <sheetName val="Tab65bh_i21bh_lm24"/>
      <sheetName val="Tab66_i22_lm24"/>
      <sheetName val="Tab66oh_i22oh_lm24"/>
      <sheetName val="Tab66h_i22h_lm24"/>
      <sheetName val="Tab66a_i22a_lm24"/>
      <sheetName val="Tab66b_i22b_lm24"/>
      <sheetName val="Tab66c_i22c_lm24"/>
      <sheetName val="Tab67_i23_lm23"/>
      <sheetName val="Tab67oh_i23oh_lm23"/>
      <sheetName val="Tab67h_i23h_lm23"/>
      <sheetName val="Tab68_i24_lm24"/>
      <sheetName val="Tab68oh_i24oh_lm24"/>
      <sheetName val="Tab68h_i24h_lm24"/>
      <sheetName val="Tab69_i25_lm24"/>
      <sheetName val="Tab69oh_i25oh_lm24"/>
      <sheetName val="Tab69h_i25h_lm24"/>
      <sheetName val="Tab70_i17a_lm23"/>
      <sheetName val="Tab71_i4b4_lm24"/>
      <sheetName val="Tab72_i4b4a_lm23"/>
      <sheetName val="Tab73_i11e_lm24"/>
      <sheetName val="Tab74_i27_lm24"/>
      <sheetName val="Tab74oh_i27oh_lm24"/>
      <sheetName val="Tab74h_i27h_lm24"/>
      <sheetName val="Tab75_i28_lm24"/>
      <sheetName val="Tab76_i29_lm24"/>
      <sheetName val="Tab77_i30_lm24"/>
      <sheetName val="Tab78_i31_lm24"/>
      <sheetName val="Tab78oh_i31oh_lm24"/>
      <sheetName val="Tab78h_i31h_lm24"/>
      <sheetName val="Tab79_i32_lm24"/>
      <sheetName val="Tab80_i32_lm24"/>
      <sheetName val="Tab80a_i32_lm24"/>
      <sheetName val="Tab81_i33_lm24"/>
      <sheetName val="Tab81oh_i33oh_lm24"/>
      <sheetName val="Tab81h_i33h_lm24"/>
      <sheetName val="Tab82_i9d_lm24"/>
      <sheetName val="Tab83_i34_lm24"/>
      <sheetName val="Tab83oh_i34oh_lm24"/>
      <sheetName val="Tab83h_i34h_lm24"/>
      <sheetName val="Tab84_i4c4_lm23"/>
      <sheetName val="Tab85_i40_lm24"/>
      <sheetName val="Tab85oh_i40oh_lm24"/>
      <sheetName val="Tab85h_i40h_lm24"/>
      <sheetName val="Tab86_i50_lm23"/>
      <sheetName val="Tab86a_i50a_lm23"/>
      <sheetName val="Tab87_i41_lm24"/>
      <sheetName val="Tab87a_i41_lm24"/>
      <sheetName val="Tab88a_i2b_lm24"/>
      <sheetName val="Tab88b_i2b_lm24"/>
      <sheetName val="Tab89_i43_lm23"/>
      <sheetName val="Tab90_i43_lm23"/>
      <sheetName val="Tab91_i44_lm24"/>
      <sheetName val="Tab91oh_i44oh_lm24"/>
      <sheetName val="Tab91h_i44h_lm24"/>
      <sheetName val="Tab92_i45a_lm24"/>
      <sheetName val="Tab93_i45b_lm24"/>
      <sheetName val="Tab94_i9f_lm24"/>
      <sheetName val="Tab94a_i9f_lm24"/>
      <sheetName val="Tab94b_i9f_lm24"/>
      <sheetName val="Tab94c_i9f_lm24"/>
      <sheetName val="Tab94d_i9f_lm24"/>
      <sheetName val="Tab94e_i9h_lm24"/>
      <sheetName val="Tab95_i11f_lm24"/>
      <sheetName val="Tab95oh_i11foh_lm24"/>
      <sheetName val="Tab95h_i11fh_lm24"/>
      <sheetName val="Tab95zr_i11f_lm24"/>
      <sheetName val="Tab96_i46_lm24"/>
      <sheetName val="Tab96oh_i46oh_lm24"/>
      <sheetName val="Tab96h_i46h_lm24"/>
      <sheetName val="Tab97_i47_lm24"/>
      <sheetName val="Tab98_i48_lm24"/>
      <sheetName val="Tab99_i48_lm24"/>
      <sheetName val="Tab100_i49_lm24"/>
      <sheetName val="Tab100oh_i49oh_lm24"/>
      <sheetName val="Tab100h_i49h_lm24"/>
      <sheetName val="Tab101_i42a_lm20"/>
      <sheetName val="Tab102_i42b_lm20"/>
      <sheetName val="Tab103_i42b_lm20"/>
      <sheetName val="Tab104_i43a_lm20"/>
      <sheetName val="Tab105_i43b_lm20"/>
      <sheetName val="Tab106_i43b_lm20"/>
      <sheetName val="Tab107_i9e_lm24"/>
      <sheetName val="Tab108_i26_lm24"/>
      <sheetName val="Tab108oh_i26oh_lm24"/>
      <sheetName val="Tab108h_i26h_lm24"/>
      <sheetName val="Tab108a_i26a_lm24"/>
      <sheetName val="Tab108b_i26b_lm24"/>
      <sheetName val="Tab108c_i26c_lm24"/>
      <sheetName val="Tab109_i51_lm21"/>
      <sheetName val="Tab110_i52_lm21"/>
      <sheetName val="Tab111_i53_lm24"/>
      <sheetName val="Tab112_i54_lm24"/>
      <sheetName val="Tab114_i56_lm20"/>
      <sheetName val="Tab115_i57_lm21"/>
      <sheetName val="Tab116_i58_lm24"/>
      <sheetName val="Tab116a_i58a_lm24"/>
      <sheetName val="Tab116b_i58b_lm24"/>
      <sheetName val="Tab116c_i58c_lm24"/>
      <sheetName val="Tab116d_i58d_lm24"/>
      <sheetName val="Tab116e_i58e_lm24"/>
      <sheetName val="Tab116f_i58f_lm24"/>
      <sheetName val="Tab116h_i58h_lm24"/>
      <sheetName val="Tab117_i59_lm24"/>
      <sheetName val="Tab117oh_i59oh_lm24"/>
      <sheetName val="Tab117h_i59h_lm24"/>
      <sheetName val="Tab118_i60_lm24"/>
      <sheetName val="Tab118oh_i60oh_lm24"/>
      <sheetName val="Tab118h_i60h_lm24"/>
      <sheetName val="Tab119_lm21"/>
      <sheetName val="Tab120_lm20"/>
      <sheetName val="Tab121_i61_lm23"/>
      <sheetName val="Tab122_i62_lm23"/>
      <sheetName val="Tab123_i63_lm23"/>
      <sheetName val="Tab124_i64_lm23"/>
      <sheetName val="Tab125_i65_lm23"/>
      <sheetName val="Tab126_i66_lm23"/>
      <sheetName val="Tab127_i67_lm23"/>
      <sheetName val="Tab128_i68_lm23"/>
      <sheetName val="Tab129_i69_lm23"/>
      <sheetName val="Tab130_i70_lm23"/>
      <sheetName val="Tab131_i71_lm23"/>
      <sheetName val="Tab132_i72_lm23"/>
      <sheetName val="Tab133_i73_lm23"/>
      <sheetName val="Tab134_i74_lm23"/>
      <sheetName val="Tab135_i75_lm24"/>
      <sheetName val="Tab136_i75_lm24"/>
      <sheetName val="Tab137_i75_lm24"/>
      <sheetName val="Tab138_i3a_lm24"/>
      <sheetName val="Tab139c_i4a3_lm24"/>
      <sheetName val="Tab140_i76_lm23"/>
      <sheetName val="Tab141_i77_lm23"/>
      <sheetName val="Tab142_i4b4_lm24"/>
      <sheetName val="Tab143_i4b4_lm24"/>
      <sheetName val="Tab144_i2c_lm24"/>
      <sheetName val="Tab145_i78_lm24"/>
      <sheetName val="Tab146_i78_lm24"/>
      <sheetName val="Tab147_i78_lm24"/>
      <sheetName val="Tab148_i79_lm24"/>
      <sheetName val="Tab149_i80_lm23"/>
      <sheetName val="Tab150_i81_lm23"/>
      <sheetName val="Tab150oh_i81oh_lm23"/>
      <sheetName val="Tab150h_i81h_lm23"/>
      <sheetName val="Tab151_i82_lm23"/>
      <sheetName val="Tab151oh_i82oh_lm23"/>
      <sheetName val="Tab151h_i82h_lm23"/>
      <sheetName val="Tab152_i83_lm24"/>
      <sheetName val="Tab152oh_i83oh_lm24"/>
      <sheetName val="Tab152h_i83h_lm24"/>
      <sheetName val="Tab153_i84_lm24"/>
      <sheetName val="Tab154_i85_lm24"/>
      <sheetName val="i38_Bildungspläne_lm23"/>
      <sheetName val="i39_Regelungen_lm2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Set>
  </externalBook>
</externalLink>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7735A-0563-4EFE-BCE9-56CCCECA1B81}">
  <sheetPr>
    <tabColor rgb="FF00B0F0"/>
  </sheetPr>
  <dimension ref="A1:J18"/>
  <sheetViews>
    <sheetView tabSelected="1" workbookViewId="0">
      <selection activeCell="D32" sqref="D32"/>
    </sheetView>
  </sheetViews>
  <sheetFormatPr defaultColWidth="11" defaultRowHeight="15.6"/>
  <cols>
    <col min="1" max="1" width="4.375" customWidth="1"/>
    <col min="3" max="3" width="9.125" customWidth="1"/>
    <col min="9" max="9" width="75.625" customWidth="1"/>
    <col min="10" max="10" width="5.5" customWidth="1"/>
  </cols>
  <sheetData>
    <row r="1" spans="1:10" ht="33" customHeight="1">
      <c r="A1" s="40"/>
      <c r="B1" s="40"/>
      <c r="C1" s="40"/>
      <c r="D1" s="40"/>
      <c r="E1" s="40"/>
      <c r="F1" s="40"/>
      <c r="G1" s="40"/>
      <c r="H1" s="40"/>
      <c r="I1" s="40"/>
      <c r="J1" s="40"/>
    </row>
    <row r="2" spans="1:10">
      <c r="A2" s="40"/>
      <c r="B2" s="91" t="s">
        <v>0</v>
      </c>
      <c r="C2" s="92"/>
      <c r="D2" s="92"/>
      <c r="E2" s="92"/>
      <c r="F2" s="92"/>
      <c r="G2" s="92"/>
      <c r="H2" s="92"/>
      <c r="I2" s="92"/>
      <c r="J2" s="40"/>
    </row>
    <row r="3" spans="1:10" ht="24" customHeight="1">
      <c r="A3" s="40"/>
      <c r="B3" s="92"/>
      <c r="C3" s="92"/>
      <c r="D3" s="92"/>
      <c r="E3" s="92"/>
      <c r="F3" s="92"/>
      <c r="G3" s="92"/>
      <c r="H3" s="92"/>
      <c r="I3" s="92"/>
      <c r="J3" s="40"/>
    </row>
    <row r="4" spans="1:10">
      <c r="A4" s="40"/>
      <c r="B4" s="93" t="s">
        <v>1</v>
      </c>
      <c r="C4" s="94"/>
      <c r="D4" s="94"/>
      <c r="E4" s="94"/>
      <c r="F4" s="94"/>
      <c r="G4" s="94"/>
      <c r="H4" s="94"/>
      <c r="I4" s="94"/>
      <c r="J4" s="40"/>
    </row>
    <row r="5" spans="1:10" ht="39.950000000000003" customHeight="1">
      <c r="A5" s="40"/>
      <c r="B5" s="94"/>
      <c r="C5" s="94"/>
      <c r="D5" s="94"/>
      <c r="E5" s="94"/>
      <c r="F5" s="94"/>
      <c r="G5" s="94"/>
      <c r="H5" s="94"/>
      <c r="I5" s="94"/>
      <c r="J5" s="40"/>
    </row>
    <row r="6" spans="1:10">
      <c r="A6" s="40"/>
      <c r="B6" s="95" t="s">
        <v>2</v>
      </c>
      <c r="C6" s="95"/>
      <c r="D6" s="95" t="s">
        <v>3</v>
      </c>
      <c r="E6" s="95"/>
      <c r="F6" s="95"/>
      <c r="G6" s="95"/>
      <c r="H6" s="95"/>
      <c r="I6" s="95"/>
      <c r="J6" s="40"/>
    </row>
    <row r="7" spans="1:10">
      <c r="A7" s="40"/>
      <c r="B7" s="95"/>
      <c r="C7" s="95"/>
      <c r="D7" s="95"/>
      <c r="E7" s="95"/>
      <c r="F7" s="95"/>
      <c r="G7" s="95"/>
      <c r="H7" s="95"/>
      <c r="I7" s="95"/>
      <c r="J7" s="40"/>
    </row>
    <row r="8" spans="1:10" ht="33.75" customHeight="1">
      <c r="A8" s="40"/>
      <c r="B8" s="101">
        <v>2023</v>
      </c>
      <c r="C8" s="102"/>
      <c r="D8" s="106" t="s">
        <v>4</v>
      </c>
      <c r="E8" s="107"/>
      <c r="F8" s="107"/>
      <c r="G8" s="107"/>
      <c r="H8" s="107"/>
      <c r="I8" s="108"/>
      <c r="J8" s="40"/>
    </row>
    <row r="9" spans="1:10" ht="33.75" customHeight="1">
      <c r="A9" s="40"/>
      <c r="B9" s="96">
        <v>2022</v>
      </c>
      <c r="C9" s="97"/>
      <c r="D9" s="98" t="s">
        <v>5</v>
      </c>
      <c r="E9" s="99"/>
      <c r="F9" s="99"/>
      <c r="G9" s="99"/>
      <c r="H9" s="99"/>
      <c r="I9" s="100"/>
      <c r="J9" s="40"/>
    </row>
    <row r="10" spans="1:10" ht="33" customHeight="1">
      <c r="A10" s="40"/>
      <c r="B10" s="101">
        <v>2021</v>
      </c>
      <c r="C10" s="102"/>
      <c r="D10" s="103" t="s">
        <v>6</v>
      </c>
      <c r="E10" s="104"/>
      <c r="F10" s="104"/>
      <c r="G10" s="104"/>
      <c r="H10" s="104"/>
      <c r="I10" s="105"/>
      <c r="J10" s="40"/>
    </row>
    <row r="11" spans="1:10" ht="33" customHeight="1">
      <c r="A11" s="40"/>
      <c r="B11" s="96">
        <v>2020</v>
      </c>
      <c r="C11" s="97"/>
      <c r="D11" s="98" t="s">
        <v>7</v>
      </c>
      <c r="E11" s="99"/>
      <c r="F11" s="99"/>
      <c r="G11" s="99"/>
      <c r="H11" s="99"/>
      <c r="I11" s="100"/>
      <c r="J11" s="40"/>
    </row>
    <row r="12" spans="1:10" ht="33.75" customHeight="1">
      <c r="A12" s="40"/>
      <c r="B12" s="101">
        <v>2019</v>
      </c>
      <c r="C12" s="102"/>
      <c r="D12" s="103" t="s">
        <v>8</v>
      </c>
      <c r="E12" s="104"/>
      <c r="F12" s="104"/>
      <c r="G12" s="104"/>
      <c r="H12" s="104"/>
      <c r="I12" s="105"/>
      <c r="J12" s="40"/>
    </row>
    <row r="13" spans="1:10" ht="34.5" customHeight="1">
      <c r="A13" s="40"/>
      <c r="B13" s="96">
        <v>2018</v>
      </c>
      <c r="C13" s="97"/>
      <c r="D13" s="98" t="s">
        <v>9</v>
      </c>
      <c r="E13" s="99"/>
      <c r="F13" s="99"/>
      <c r="G13" s="99"/>
      <c r="H13" s="99"/>
      <c r="I13" s="100"/>
      <c r="J13" s="40"/>
    </row>
    <row r="14" spans="1:10" ht="33" customHeight="1">
      <c r="A14" s="40"/>
      <c r="B14" s="101">
        <v>2017</v>
      </c>
      <c r="C14" s="102"/>
      <c r="D14" s="103" t="s">
        <v>10</v>
      </c>
      <c r="E14" s="104"/>
      <c r="F14" s="104"/>
      <c r="G14" s="104"/>
      <c r="H14" s="104"/>
      <c r="I14" s="105"/>
      <c r="J14" s="40"/>
    </row>
    <row r="15" spans="1:10" ht="33" customHeight="1">
      <c r="A15" s="40"/>
      <c r="B15" s="96">
        <v>2016</v>
      </c>
      <c r="C15" s="97"/>
      <c r="D15" s="98" t="s">
        <v>11</v>
      </c>
      <c r="E15" s="99"/>
      <c r="F15" s="99"/>
      <c r="G15" s="99"/>
      <c r="H15" s="99"/>
      <c r="I15" s="100"/>
      <c r="J15" s="40"/>
    </row>
    <row r="16" spans="1:10" ht="33" customHeight="1">
      <c r="A16" s="40"/>
      <c r="B16" s="101">
        <v>2015</v>
      </c>
      <c r="C16" s="110"/>
      <c r="D16" s="103" t="s">
        <v>12</v>
      </c>
      <c r="E16" s="104"/>
      <c r="F16" s="104"/>
      <c r="G16" s="104"/>
      <c r="H16" s="104"/>
      <c r="I16" s="104"/>
      <c r="J16" s="41"/>
    </row>
    <row r="17" spans="1:10" ht="32.25" customHeight="1">
      <c r="A17" s="40"/>
      <c r="B17" s="111">
        <v>2014</v>
      </c>
      <c r="C17" s="112"/>
      <c r="D17" s="113" t="s">
        <v>13</v>
      </c>
      <c r="E17" s="114"/>
      <c r="F17" s="114"/>
      <c r="G17" s="114"/>
      <c r="H17" s="114"/>
      <c r="I17" s="115"/>
      <c r="J17" s="40"/>
    </row>
    <row r="18" spans="1:10" ht="33" customHeight="1">
      <c r="A18" s="40"/>
      <c r="B18" s="40"/>
      <c r="C18" s="40"/>
      <c r="D18" s="109"/>
      <c r="E18" s="109"/>
      <c r="F18" s="109"/>
      <c r="G18" s="109"/>
      <c r="H18" s="109"/>
      <c r="I18" s="109"/>
      <c r="J18" s="40"/>
    </row>
  </sheetData>
  <mergeCells count="25">
    <mergeCell ref="D18:I18"/>
    <mergeCell ref="B15:C15"/>
    <mergeCell ref="D15:I15"/>
    <mergeCell ref="B16:C16"/>
    <mergeCell ref="D16:I16"/>
    <mergeCell ref="B17:C17"/>
    <mergeCell ref="D17:I17"/>
    <mergeCell ref="B12:C12"/>
    <mergeCell ref="D12:I12"/>
    <mergeCell ref="B13:C13"/>
    <mergeCell ref="D13:I13"/>
    <mergeCell ref="B14:C14"/>
    <mergeCell ref="D14:I14"/>
    <mergeCell ref="B2:I3"/>
    <mergeCell ref="B4:I5"/>
    <mergeCell ref="B6:C7"/>
    <mergeCell ref="D6:I7"/>
    <mergeCell ref="B11:C11"/>
    <mergeCell ref="D11:I11"/>
    <mergeCell ref="B10:C10"/>
    <mergeCell ref="D10:I10"/>
    <mergeCell ref="B9:C9"/>
    <mergeCell ref="D9:I9"/>
    <mergeCell ref="B8:C8"/>
    <mergeCell ref="D8:I8"/>
  </mergeCells>
  <hyperlinks>
    <hyperlink ref="D11:I11" location="'01.03.2020'!A1" display="Tab75_i28_lm21: Befristet beschäftigte pädagogisch Tätige* in Kindertageseinrichtungen (mit Horten und Hortgruppen) nach Qualifikationsniveau in den Bundesländern am 01.03.2020 (Anzahl; Anteil in %)" xr:uid="{082D942A-B2A1-499F-AB4F-BA1AB06378A7}"/>
    <hyperlink ref="D12:I12" location="'01.03.2019'!A1" display="Tab75_i28_lm20: Befristet beschäftigte pädagogisch Tätige* in Kindertageseinrichtungen (mit Horten und Hortgruppen) nach Qualifikationsniveau in den Bundesländern am 01.03.2019 (Anzahl; Anteil in %)" xr:uid="{8DAD5E5B-9301-487D-A27D-F1EC360020C6}"/>
    <hyperlink ref="D13:I13" location="'01.03.2018'!A1" display="Tab75_i28_lm19: Befristet beschäftigte pädagogisch Tätige* in Kindertageseinrichtungen (mit Horten und Hortgruppen) nach Qualifikationsniveau in den Bundesländern am 01.03.2018 (Anzahl, Anteil in %)" xr:uid="{B61D713C-B144-4A34-AC44-C26BCE3C573E}"/>
    <hyperlink ref="D14:I14" location="'01.03.2017'!A1" display="Tab75_i28_lm18: Befristet beschäftigte pädagogisch Tätige* in Kindertageseinrichtungen (mit Horten und Hortgruppen) nach Qualifikationsniveau in den Bundesländern am 01.03.2017 (Anzahl, Anteil in %)" xr:uid="{DF1BC5A3-E080-4B35-9BAC-25280E3365A4}"/>
    <hyperlink ref="D15:I15" location="'01.03.2016'!A1" display="Tab75_i28_lm17: Befristet beschäftigte pädagogisch Tätige* in Kindertageseinrichtungen (mit Horten und Hortgruppen) nach Qualifikationsniveau in den Bundesländern am 01.03.2016 (Anzahl, Anteil in %)" xr:uid="{CFC55A34-FCC8-4E58-B1AA-7F93831C4F5F}"/>
    <hyperlink ref="D16:I16" location="'01.03.2015'!A1" display="Tab.75_LM16: Befristet beschäftigte pädagogisch Tätige* in Kindertageseinrichtungen nach Qualifikationsniveau in den Bundesländern am 01.03.2015 (Anzahl, Anteil in %)" xr:uid="{F299F2E5-187F-46CD-835B-A568207A2A2C}"/>
    <hyperlink ref="D17:I17" location="'01.03.2014'!A1" display="Tab.75_LR15: Befristet beschäftigte pädagogisch Tätige* in Kindertageseinrichtungen nach Qualifikationsniveau in den Bundesländern am 01.03.2014 (Anzahl, Anteil in %)" xr:uid="{B4A7C7BB-4BC1-431C-A6F6-F65B2C7029AD}"/>
    <hyperlink ref="D10" location="'01.03.2021'!A1" display="Tab77_i30_lm22: Befristet beschäftigte pädagogisch Tätige* in Kindertageseinrichtungen (mit Horten und Hortgruppen) nach Altersgruppen in den Bundesländern am 01.03.2021** (Anzahl; Anteil in %)" xr:uid="{E327DCE3-559D-4EB6-A565-081A55B2751C}"/>
    <hyperlink ref="D9" location="'01.03.2022'!A1" display="Tab77_i30_lm23: Befristet beschäftigte pädagogisch Tätige* in Kindertageseinrichtungen (mit Horten und Hortgruppen) nach Altersgruppen in den Bundesländern am 01.03.2022 (Anzahl; Anteil in %)" xr:uid="{FA17522A-B1AA-475F-8385-4F73C53821D0}"/>
    <hyperlink ref="D8" location="'01.03.2022'!A1" display="Tab77_i30_lm23: Befristet beschäftigte pädagogisch Tätige* in Kindertageseinrichtungen (mit Horten und Hortgruppen) nach Altersgruppen in den Bundesländern am 01.03.2022 (Anzahl; Anteil in %)" xr:uid="{E3A7846D-3306-49E3-BF1C-DD4355C41BEC}"/>
    <hyperlink ref="D8:I8" location="'01.03.2023'!A1" display="Tab77_i30_lm24: Befristet beschäftigte pädagogisch Tätige* in Kindertageseinrichtungen (mit Horten und Hortgruppen) nach Altersgruppen in den Bundesländern am 01.03.2023 (Anzahl; Anteil in %)" xr:uid="{E103EEC2-602C-4717-90C0-8433F009DB97}"/>
  </hyperlink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election activeCell="F40" sqref="F40"/>
    </sheetView>
  </sheetViews>
  <sheetFormatPr defaultColWidth="11" defaultRowHeight="15.6"/>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heetViews>
  <sheetFormatPr defaultColWidth="11" defaultRowHeight="15.6"/>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6ADDF-F03E-49D9-AB04-67B9F8EA86A1}">
  <sheetPr>
    <tabColor rgb="FF002060"/>
  </sheetPr>
  <dimension ref="B2:T30"/>
  <sheetViews>
    <sheetView workbookViewId="0"/>
  </sheetViews>
  <sheetFormatPr defaultColWidth="9.625" defaultRowHeight="14.45"/>
  <cols>
    <col min="1" max="1" width="9.625" style="52"/>
    <col min="2" max="2" width="26.125" style="52" customWidth="1"/>
    <col min="3" max="20" width="13.25" style="52" customWidth="1"/>
    <col min="21" max="16384" width="9.625" style="52"/>
  </cols>
  <sheetData>
    <row r="2" spans="2:20" ht="15.6">
      <c r="B2" s="122" t="s">
        <v>4</v>
      </c>
      <c r="C2" s="122"/>
      <c r="D2" s="122"/>
      <c r="E2" s="122"/>
      <c r="F2" s="122"/>
      <c r="G2" s="122"/>
      <c r="H2" s="122"/>
      <c r="I2" s="122"/>
      <c r="J2" s="122"/>
      <c r="K2" s="122"/>
      <c r="L2" s="122"/>
      <c r="M2" s="122"/>
      <c r="N2" s="122"/>
      <c r="O2" s="122"/>
      <c r="P2" s="122"/>
      <c r="Q2" s="122"/>
      <c r="R2" s="122"/>
      <c r="S2" s="122"/>
      <c r="T2" s="122"/>
    </row>
    <row r="3" spans="2:20">
      <c r="B3" s="123" t="s">
        <v>14</v>
      </c>
      <c r="C3" s="126" t="s">
        <v>15</v>
      </c>
      <c r="D3" s="127"/>
      <c r="E3" s="127"/>
      <c r="F3" s="127"/>
      <c r="G3" s="127"/>
      <c r="H3" s="127"/>
      <c r="I3" s="127"/>
      <c r="J3" s="127"/>
      <c r="K3" s="127"/>
      <c r="L3" s="127"/>
      <c r="M3" s="127"/>
      <c r="N3" s="127"/>
      <c r="O3" s="127"/>
      <c r="P3" s="127"/>
      <c r="Q3" s="127"/>
      <c r="R3" s="127"/>
      <c r="S3" s="127"/>
      <c r="T3" s="128"/>
    </row>
    <row r="4" spans="2:20" ht="16.5" customHeight="1">
      <c r="B4" s="124"/>
      <c r="C4" s="129" t="s">
        <v>16</v>
      </c>
      <c r="D4" s="129"/>
      <c r="E4" s="130"/>
      <c r="F4" s="131" t="s">
        <v>17</v>
      </c>
      <c r="G4" s="132"/>
      <c r="H4" s="133"/>
      <c r="I4" s="134" t="s">
        <v>18</v>
      </c>
      <c r="J4" s="135"/>
      <c r="K4" s="136"/>
      <c r="L4" s="134" t="s">
        <v>19</v>
      </c>
      <c r="M4" s="135"/>
      <c r="N4" s="136"/>
      <c r="O4" s="135" t="s">
        <v>20</v>
      </c>
      <c r="P4" s="135"/>
      <c r="Q4" s="136"/>
      <c r="R4" s="135" t="s">
        <v>21</v>
      </c>
      <c r="S4" s="135"/>
      <c r="T4" s="136"/>
    </row>
    <row r="5" spans="2:20" ht="29.25" customHeight="1">
      <c r="B5" s="124"/>
      <c r="C5" s="53" t="s">
        <v>16</v>
      </c>
      <c r="D5" s="119" t="s">
        <v>22</v>
      </c>
      <c r="E5" s="120"/>
      <c r="F5" s="54" t="s">
        <v>16</v>
      </c>
      <c r="G5" s="119" t="s">
        <v>22</v>
      </c>
      <c r="H5" s="120"/>
      <c r="I5" s="54" t="s">
        <v>16</v>
      </c>
      <c r="J5" s="119" t="s">
        <v>22</v>
      </c>
      <c r="K5" s="120"/>
      <c r="L5" s="54" t="s">
        <v>16</v>
      </c>
      <c r="M5" s="119" t="s">
        <v>22</v>
      </c>
      <c r="N5" s="120"/>
      <c r="O5" s="53" t="s">
        <v>16</v>
      </c>
      <c r="P5" s="119" t="s">
        <v>22</v>
      </c>
      <c r="Q5" s="120"/>
      <c r="R5" s="53" t="s">
        <v>16</v>
      </c>
      <c r="S5" s="119" t="s">
        <v>22</v>
      </c>
      <c r="T5" s="120"/>
    </row>
    <row r="6" spans="2:20">
      <c r="B6" s="125"/>
      <c r="C6" s="121" t="s">
        <v>23</v>
      </c>
      <c r="D6" s="117"/>
      <c r="E6" s="55" t="s">
        <v>24</v>
      </c>
      <c r="F6" s="116" t="s">
        <v>23</v>
      </c>
      <c r="G6" s="117"/>
      <c r="H6" s="56" t="s">
        <v>24</v>
      </c>
      <c r="I6" s="116" t="s">
        <v>23</v>
      </c>
      <c r="J6" s="117"/>
      <c r="K6" s="56" t="s">
        <v>24</v>
      </c>
      <c r="L6" s="116" t="s">
        <v>23</v>
      </c>
      <c r="M6" s="117"/>
      <c r="N6" s="56" t="s">
        <v>24</v>
      </c>
      <c r="O6" s="116" t="s">
        <v>23</v>
      </c>
      <c r="P6" s="117"/>
      <c r="Q6" s="55" t="s">
        <v>24</v>
      </c>
      <c r="R6" s="116" t="s">
        <v>23</v>
      </c>
      <c r="S6" s="117"/>
      <c r="T6" s="55" t="s">
        <v>24</v>
      </c>
    </row>
    <row r="7" spans="2:20" ht="15">
      <c r="B7" s="57" t="s">
        <v>25</v>
      </c>
      <c r="C7" s="58">
        <v>104189</v>
      </c>
      <c r="D7" s="59">
        <v>12759</v>
      </c>
      <c r="E7" s="60">
        <v>12.246014454500955</v>
      </c>
      <c r="F7" s="61">
        <v>27979</v>
      </c>
      <c r="G7" s="59">
        <v>5279</v>
      </c>
      <c r="H7" s="60">
        <v>18.867722220236608</v>
      </c>
      <c r="I7" s="61">
        <v>23285</v>
      </c>
      <c r="J7" s="59">
        <v>2673</v>
      </c>
      <c r="K7" s="62">
        <v>11.479493235988834</v>
      </c>
      <c r="L7" s="63">
        <v>24082</v>
      </c>
      <c r="M7" s="64">
        <v>2590</v>
      </c>
      <c r="N7" s="65">
        <v>10.754920687650529</v>
      </c>
      <c r="O7" s="63">
        <v>21109</v>
      </c>
      <c r="P7" s="66">
        <v>1607</v>
      </c>
      <c r="Q7" s="67">
        <v>7.6128665498128756</v>
      </c>
      <c r="R7" s="63">
        <v>7734</v>
      </c>
      <c r="S7" s="66">
        <v>610</v>
      </c>
      <c r="T7" s="67">
        <v>7.8872510990431852</v>
      </c>
    </row>
    <row r="8" spans="2:20" ht="15">
      <c r="B8" s="68" t="s">
        <v>26</v>
      </c>
      <c r="C8" s="69">
        <v>109014</v>
      </c>
      <c r="D8" s="70">
        <v>12729</v>
      </c>
      <c r="E8" s="71">
        <v>11.676481919753426</v>
      </c>
      <c r="F8" s="72">
        <v>28280</v>
      </c>
      <c r="G8" s="70">
        <v>5224</v>
      </c>
      <c r="H8" s="73">
        <v>18.472418670438472</v>
      </c>
      <c r="I8" s="74">
        <v>27095</v>
      </c>
      <c r="J8" s="70">
        <v>3063</v>
      </c>
      <c r="K8" s="71">
        <v>11.304668758073445</v>
      </c>
      <c r="L8" s="75">
        <v>27677</v>
      </c>
      <c r="M8" s="76">
        <v>2495</v>
      </c>
      <c r="N8" s="77">
        <v>9.0147053510134771</v>
      </c>
      <c r="O8" s="75">
        <v>19042</v>
      </c>
      <c r="P8" s="76">
        <v>1375</v>
      </c>
      <c r="Q8" s="77">
        <v>7.2208801596470957</v>
      </c>
      <c r="R8" s="75">
        <v>6920</v>
      </c>
      <c r="S8" s="70">
        <v>572</v>
      </c>
      <c r="T8" s="77">
        <v>8.2658959537572247</v>
      </c>
    </row>
    <row r="9" spans="2:20" ht="15">
      <c r="B9" s="57" t="s">
        <v>27</v>
      </c>
      <c r="C9" s="58">
        <v>35037</v>
      </c>
      <c r="D9" s="66">
        <v>6231</v>
      </c>
      <c r="E9" s="78">
        <v>17.784056854182719</v>
      </c>
      <c r="F9" s="79">
        <v>7581</v>
      </c>
      <c r="G9" s="66">
        <v>2888</v>
      </c>
      <c r="H9" s="60">
        <v>38.095238095238095</v>
      </c>
      <c r="I9" s="61">
        <v>10021</v>
      </c>
      <c r="J9" s="66">
        <v>1793</v>
      </c>
      <c r="K9" s="78">
        <v>17.892425905598245</v>
      </c>
      <c r="L9" s="80">
        <v>7629</v>
      </c>
      <c r="M9" s="64">
        <v>1019</v>
      </c>
      <c r="N9" s="62">
        <v>13.356927513435574</v>
      </c>
      <c r="O9" s="80">
        <v>7117</v>
      </c>
      <c r="P9" s="64">
        <v>371</v>
      </c>
      <c r="Q9" s="62">
        <v>5.21287059154138</v>
      </c>
      <c r="R9" s="80">
        <v>2689</v>
      </c>
      <c r="S9" s="66">
        <v>160</v>
      </c>
      <c r="T9" s="62">
        <v>5.9501673484566755</v>
      </c>
    </row>
    <row r="10" spans="2:20" ht="15">
      <c r="B10" s="68" t="s">
        <v>28</v>
      </c>
      <c r="C10" s="69">
        <v>24210</v>
      </c>
      <c r="D10" s="70">
        <v>2005</v>
      </c>
      <c r="E10" s="71">
        <v>8.2817017761255673</v>
      </c>
      <c r="F10" s="72">
        <v>4069</v>
      </c>
      <c r="G10" s="70">
        <v>881</v>
      </c>
      <c r="H10" s="73">
        <v>21.651511427869256</v>
      </c>
      <c r="I10" s="74">
        <v>7550</v>
      </c>
      <c r="J10" s="70">
        <v>618</v>
      </c>
      <c r="K10" s="71">
        <v>8.185430463576159</v>
      </c>
      <c r="L10" s="75">
        <v>4947</v>
      </c>
      <c r="M10" s="76">
        <v>316</v>
      </c>
      <c r="N10" s="77">
        <v>6.387709723064483</v>
      </c>
      <c r="O10" s="75">
        <v>5584</v>
      </c>
      <c r="P10" s="76">
        <v>141</v>
      </c>
      <c r="Q10" s="77">
        <v>2.5250716332378227</v>
      </c>
      <c r="R10" s="75">
        <v>2060</v>
      </c>
      <c r="S10" s="70">
        <v>49</v>
      </c>
      <c r="T10" s="77">
        <v>2.378640776699029</v>
      </c>
    </row>
    <row r="11" spans="2:20" ht="15">
      <c r="B11" s="57" t="s">
        <v>29</v>
      </c>
      <c r="C11" s="58">
        <v>5787</v>
      </c>
      <c r="D11" s="66">
        <v>462</v>
      </c>
      <c r="E11" s="78">
        <v>7.9834110938310001</v>
      </c>
      <c r="F11" s="79">
        <v>1178</v>
      </c>
      <c r="G11" s="66">
        <v>179</v>
      </c>
      <c r="H11" s="60">
        <v>15.195246179966043</v>
      </c>
      <c r="I11" s="61">
        <v>1660</v>
      </c>
      <c r="J11" s="66">
        <v>127</v>
      </c>
      <c r="K11" s="78">
        <v>7.6506024096385543</v>
      </c>
      <c r="L11" s="80">
        <v>1344</v>
      </c>
      <c r="M11" s="64">
        <v>95</v>
      </c>
      <c r="N11" s="62">
        <v>7.0684523809523805</v>
      </c>
      <c r="O11" s="80">
        <v>1159</v>
      </c>
      <c r="P11" s="64">
        <v>47</v>
      </c>
      <c r="Q11" s="62">
        <v>4.0552200172562554</v>
      </c>
      <c r="R11" s="80">
        <v>446</v>
      </c>
      <c r="S11" s="66">
        <v>14</v>
      </c>
      <c r="T11" s="62">
        <v>3.1390134529147984</v>
      </c>
    </row>
    <row r="12" spans="2:20" ht="15">
      <c r="B12" s="68" t="s">
        <v>30</v>
      </c>
      <c r="C12" s="69">
        <v>17397</v>
      </c>
      <c r="D12" s="70">
        <v>1723</v>
      </c>
      <c r="E12" s="71">
        <v>9.9040064378915904</v>
      </c>
      <c r="F12" s="72">
        <v>4165</v>
      </c>
      <c r="G12" s="70">
        <v>719</v>
      </c>
      <c r="H12" s="73">
        <v>17.262905162064826</v>
      </c>
      <c r="I12" s="74">
        <v>5276</v>
      </c>
      <c r="J12" s="70">
        <v>513</v>
      </c>
      <c r="K12" s="71">
        <v>9.7232752084912821</v>
      </c>
      <c r="L12" s="75">
        <v>3876</v>
      </c>
      <c r="M12" s="76">
        <v>284</v>
      </c>
      <c r="N12" s="77">
        <v>7.3271413828689376</v>
      </c>
      <c r="O12" s="75">
        <v>2862</v>
      </c>
      <c r="P12" s="76">
        <v>139</v>
      </c>
      <c r="Q12" s="77">
        <v>4.8567435359888185</v>
      </c>
      <c r="R12" s="75">
        <v>1218</v>
      </c>
      <c r="S12" s="70">
        <v>68</v>
      </c>
      <c r="T12" s="77">
        <v>5.5829228243021349</v>
      </c>
    </row>
    <row r="13" spans="2:20" ht="15">
      <c r="B13" s="57" t="s">
        <v>31</v>
      </c>
      <c r="C13" s="58">
        <v>54515</v>
      </c>
      <c r="D13" s="66">
        <v>8478</v>
      </c>
      <c r="E13" s="78">
        <v>15.551683023021187</v>
      </c>
      <c r="F13" s="79">
        <v>12362</v>
      </c>
      <c r="G13" s="66">
        <v>4066</v>
      </c>
      <c r="H13" s="60">
        <v>32.891117942080569</v>
      </c>
      <c r="I13" s="61">
        <v>13264</v>
      </c>
      <c r="J13" s="66">
        <v>1875</v>
      </c>
      <c r="K13" s="78">
        <v>14.136007237635706</v>
      </c>
      <c r="L13" s="80">
        <v>13250</v>
      </c>
      <c r="M13" s="64">
        <v>1420</v>
      </c>
      <c r="N13" s="62">
        <v>10.716981132075471</v>
      </c>
      <c r="O13" s="80">
        <v>11108</v>
      </c>
      <c r="P13" s="64">
        <v>724</v>
      </c>
      <c r="Q13" s="62">
        <v>6.5178249909974797</v>
      </c>
      <c r="R13" s="80">
        <v>4531</v>
      </c>
      <c r="S13" s="66">
        <v>393</v>
      </c>
      <c r="T13" s="62">
        <v>8.6735819907305238</v>
      </c>
    </row>
    <row r="14" spans="2:20" ht="15">
      <c r="B14" s="68" t="s">
        <v>32</v>
      </c>
      <c r="C14" s="69">
        <v>13491</v>
      </c>
      <c r="D14" s="70">
        <v>835</v>
      </c>
      <c r="E14" s="71">
        <v>6.1893113927803718</v>
      </c>
      <c r="F14" s="72">
        <v>2612</v>
      </c>
      <c r="G14" s="70">
        <v>369</v>
      </c>
      <c r="H14" s="73">
        <v>14.127105666156204</v>
      </c>
      <c r="I14" s="74">
        <v>3779</v>
      </c>
      <c r="J14" s="70">
        <v>223</v>
      </c>
      <c r="K14" s="71">
        <v>5.9010320190526588</v>
      </c>
      <c r="L14" s="75">
        <v>2598</v>
      </c>
      <c r="M14" s="76">
        <v>135</v>
      </c>
      <c r="N14" s="77">
        <v>5.1963048498845268</v>
      </c>
      <c r="O14" s="75">
        <v>3161</v>
      </c>
      <c r="P14" s="76">
        <v>63</v>
      </c>
      <c r="Q14" s="77">
        <v>1.9930401771591266</v>
      </c>
      <c r="R14" s="75">
        <v>1341</v>
      </c>
      <c r="S14" s="70">
        <v>45</v>
      </c>
      <c r="T14" s="77">
        <v>3.3557046979865772</v>
      </c>
    </row>
    <row r="15" spans="2:20" ht="15">
      <c r="B15" s="57" t="s">
        <v>33</v>
      </c>
      <c r="C15" s="58">
        <v>68200</v>
      </c>
      <c r="D15" s="66">
        <v>6325</v>
      </c>
      <c r="E15" s="78">
        <v>9.2741935483870961</v>
      </c>
      <c r="F15" s="79">
        <v>16598</v>
      </c>
      <c r="G15" s="66">
        <v>2491</v>
      </c>
      <c r="H15" s="60">
        <v>15.007832268948066</v>
      </c>
      <c r="I15" s="61">
        <v>16726</v>
      </c>
      <c r="J15" s="66">
        <v>1623</v>
      </c>
      <c r="K15" s="78">
        <v>9.7034556977161301</v>
      </c>
      <c r="L15" s="80">
        <v>15586</v>
      </c>
      <c r="M15" s="64">
        <v>1199</v>
      </c>
      <c r="N15" s="62">
        <v>7.6928012318747587</v>
      </c>
      <c r="O15" s="80">
        <v>14204</v>
      </c>
      <c r="P15" s="64">
        <v>731</v>
      </c>
      <c r="Q15" s="62">
        <v>5.1464376232047311</v>
      </c>
      <c r="R15" s="80">
        <v>5086</v>
      </c>
      <c r="S15" s="66">
        <v>281</v>
      </c>
      <c r="T15" s="62">
        <v>5.5249705072748716</v>
      </c>
    </row>
    <row r="16" spans="2:20" ht="15">
      <c r="B16" s="68" t="s">
        <v>34</v>
      </c>
      <c r="C16" s="69">
        <v>126015</v>
      </c>
      <c r="D16" s="70">
        <v>16912</v>
      </c>
      <c r="E16" s="71">
        <v>13.420624528825934</v>
      </c>
      <c r="F16" s="72">
        <v>29985</v>
      </c>
      <c r="G16" s="70">
        <v>7357</v>
      </c>
      <c r="H16" s="73">
        <v>24.535601133900283</v>
      </c>
      <c r="I16" s="74">
        <v>31018</v>
      </c>
      <c r="J16" s="70">
        <v>4182</v>
      </c>
      <c r="K16" s="71">
        <v>13.482494035721192</v>
      </c>
      <c r="L16" s="75">
        <v>30719</v>
      </c>
      <c r="M16" s="76">
        <v>3071</v>
      </c>
      <c r="N16" s="77">
        <v>9.9970702171294636</v>
      </c>
      <c r="O16" s="75">
        <v>24597</v>
      </c>
      <c r="P16" s="76">
        <v>1564</v>
      </c>
      <c r="Q16" s="77">
        <v>6.35849900394357</v>
      </c>
      <c r="R16" s="75">
        <v>9696</v>
      </c>
      <c r="S16" s="70">
        <v>738</v>
      </c>
      <c r="T16" s="77">
        <v>7.6113861386138613</v>
      </c>
    </row>
    <row r="17" spans="2:20" ht="15">
      <c r="B17" s="57" t="s">
        <v>35</v>
      </c>
      <c r="C17" s="58">
        <v>33864</v>
      </c>
      <c r="D17" s="66">
        <v>5751</v>
      </c>
      <c r="E17" s="78">
        <v>16.982636428065202</v>
      </c>
      <c r="F17" s="79">
        <v>6782</v>
      </c>
      <c r="G17" s="66">
        <v>2313</v>
      </c>
      <c r="H17" s="60">
        <v>34.104983780595695</v>
      </c>
      <c r="I17" s="61">
        <v>8268</v>
      </c>
      <c r="J17" s="66">
        <v>1409</v>
      </c>
      <c r="K17" s="78">
        <v>17.041606192549587</v>
      </c>
      <c r="L17" s="80">
        <v>9022</v>
      </c>
      <c r="M17" s="64">
        <v>1134</v>
      </c>
      <c r="N17" s="62">
        <v>12.569275105298161</v>
      </c>
      <c r="O17" s="80">
        <v>7108</v>
      </c>
      <c r="P17" s="64">
        <v>629</v>
      </c>
      <c r="Q17" s="62">
        <v>8.8491840180078789</v>
      </c>
      <c r="R17" s="80">
        <v>2684</v>
      </c>
      <c r="S17" s="66">
        <v>266</v>
      </c>
      <c r="T17" s="62">
        <v>9.9105812220566314</v>
      </c>
    </row>
    <row r="18" spans="2:20" ht="15">
      <c r="B18" s="68" t="s">
        <v>36</v>
      </c>
      <c r="C18" s="69">
        <v>6958</v>
      </c>
      <c r="D18" s="70">
        <v>922</v>
      </c>
      <c r="E18" s="71">
        <v>13.250934176487497</v>
      </c>
      <c r="F18" s="72">
        <v>1720</v>
      </c>
      <c r="G18" s="70">
        <v>442</v>
      </c>
      <c r="H18" s="73">
        <v>25.697674418604649</v>
      </c>
      <c r="I18" s="74">
        <v>1783</v>
      </c>
      <c r="J18" s="70">
        <v>223</v>
      </c>
      <c r="K18" s="71">
        <v>12.507010656197421</v>
      </c>
      <c r="L18" s="75">
        <v>1642</v>
      </c>
      <c r="M18" s="76">
        <v>151</v>
      </c>
      <c r="N18" s="77">
        <v>9.1961023142509131</v>
      </c>
      <c r="O18" s="75">
        <v>1334</v>
      </c>
      <c r="P18" s="76">
        <v>74</v>
      </c>
      <c r="Q18" s="77">
        <v>5.5472263868065967</v>
      </c>
      <c r="R18" s="75">
        <v>479</v>
      </c>
      <c r="S18" s="70">
        <v>32</v>
      </c>
      <c r="T18" s="77">
        <v>6.6805845511482245</v>
      </c>
    </row>
    <row r="19" spans="2:20" ht="15">
      <c r="B19" s="57" t="s">
        <v>37</v>
      </c>
      <c r="C19" s="58">
        <v>38410</v>
      </c>
      <c r="D19" s="66">
        <v>3499</v>
      </c>
      <c r="E19" s="78">
        <v>9.1096068732101028</v>
      </c>
      <c r="F19" s="79">
        <v>6235</v>
      </c>
      <c r="G19" s="66">
        <v>1318</v>
      </c>
      <c r="H19" s="60">
        <v>21.138732959101844</v>
      </c>
      <c r="I19" s="61">
        <v>11902</v>
      </c>
      <c r="J19" s="66">
        <v>1113</v>
      </c>
      <c r="K19" s="78">
        <v>9.3513695177281129</v>
      </c>
      <c r="L19" s="80">
        <v>8078</v>
      </c>
      <c r="M19" s="64">
        <v>656</v>
      </c>
      <c r="N19" s="62">
        <v>8.1208219856400099</v>
      </c>
      <c r="O19" s="80">
        <v>8954</v>
      </c>
      <c r="P19" s="64">
        <v>295</v>
      </c>
      <c r="Q19" s="62">
        <v>3.2946169309805673</v>
      </c>
      <c r="R19" s="80">
        <v>3241</v>
      </c>
      <c r="S19" s="66">
        <v>117</v>
      </c>
      <c r="T19" s="62">
        <v>3.6099969145325517</v>
      </c>
    </row>
    <row r="20" spans="2:20" ht="15">
      <c r="B20" s="68" t="s">
        <v>38</v>
      </c>
      <c r="C20" s="69">
        <v>18979</v>
      </c>
      <c r="D20" s="70">
        <v>1663</v>
      </c>
      <c r="E20" s="71">
        <v>8.7623162442699822</v>
      </c>
      <c r="F20" s="72">
        <v>3907</v>
      </c>
      <c r="G20" s="70">
        <v>877</v>
      </c>
      <c r="H20" s="73">
        <v>22.446890197082162</v>
      </c>
      <c r="I20" s="74">
        <v>5227</v>
      </c>
      <c r="J20" s="70">
        <v>452</v>
      </c>
      <c r="K20" s="71">
        <v>8.6474076908360438</v>
      </c>
      <c r="L20" s="75">
        <v>2956</v>
      </c>
      <c r="M20" s="76">
        <v>189</v>
      </c>
      <c r="N20" s="77">
        <v>6.3937753721244928</v>
      </c>
      <c r="O20" s="75">
        <v>4937</v>
      </c>
      <c r="P20" s="76">
        <v>94</v>
      </c>
      <c r="Q20" s="77">
        <v>1.9039902774964552</v>
      </c>
      <c r="R20" s="75">
        <v>1952</v>
      </c>
      <c r="S20" s="70">
        <v>51</v>
      </c>
      <c r="T20" s="77">
        <v>2.612704918032787</v>
      </c>
    </row>
    <row r="21" spans="2:20" ht="15">
      <c r="B21" s="81" t="s">
        <v>39</v>
      </c>
      <c r="C21" s="82">
        <v>23605</v>
      </c>
      <c r="D21" s="83">
        <v>2482</v>
      </c>
      <c r="E21" s="78">
        <v>10.514721457318364</v>
      </c>
      <c r="F21" s="84">
        <v>5117</v>
      </c>
      <c r="G21" s="83">
        <v>971</v>
      </c>
      <c r="H21" s="60">
        <v>18.975962478014459</v>
      </c>
      <c r="I21" s="85">
        <v>5977</v>
      </c>
      <c r="J21" s="83">
        <v>680</v>
      </c>
      <c r="K21" s="78">
        <v>11.376944955663376</v>
      </c>
      <c r="L21" s="86">
        <v>5568</v>
      </c>
      <c r="M21" s="87">
        <v>430</v>
      </c>
      <c r="N21" s="62">
        <v>7.7227011494252871</v>
      </c>
      <c r="O21" s="86">
        <v>5136</v>
      </c>
      <c r="P21" s="87">
        <v>302</v>
      </c>
      <c r="Q21" s="62">
        <v>5.88006230529595</v>
      </c>
      <c r="R21" s="86">
        <v>1807</v>
      </c>
      <c r="S21" s="66">
        <v>99</v>
      </c>
      <c r="T21" s="62">
        <v>5.4786939679026005</v>
      </c>
    </row>
    <row r="22" spans="2:20" ht="16.5" customHeight="1">
      <c r="B22" s="68" t="s">
        <v>40</v>
      </c>
      <c r="C22" s="69">
        <v>15608</v>
      </c>
      <c r="D22" s="70">
        <v>1219</v>
      </c>
      <c r="E22" s="71">
        <v>7.8100973859559204</v>
      </c>
      <c r="F22" s="72">
        <v>2772</v>
      </c>
      <c r="G22" s="70">
        <v>580</v>
      </c>
      <c r="H22" s="73">
        <v>20.923520923520925</v>
      </c>
      <c r="I22" s="74">
        <v>4979</v>
      </c>
      <c r="J22" s="70">
        <v>360</v>
      </c>
      <c r="K22" s="71">
        <v>7.2303675436834709</v>
      </c>
      <c r="L22" s="75">
        <v>2513</v>
      </c>
      <c r="M22" s="76">
        <v>147</v>
      </c>
      <c r="N22" s="77">
        <v>5.8495821727019495</v>
      </c>
      <c r="O22" s="75">
        <v>3833</v>
      </c>
      <c r="P22" s="76">
        <v>82</v>
      </c>
      <c r="Q22" s="77">
        <v>2.1393164623010699</v>
      </c>
      <c r="R22" s="75">
        <v>1511</v>
      </c>
      <c r="S22" s="70">
        <v>50</v>
      </c>
      <c r="T22" s="77">
        <v>3.3090668431502315</v>
      </c>
    </row>
    <row r="23" spans="2:20">
      <c r="B23" s="3" t="s">
        <v>41</v>
      </c>
      <c r="C23" s="30">
        <v>145735</v>
      </c>
      <c r="D23" s="31">
        <v>15452</v>
      </c>
      <c r="E23" s="88">
        <v>10.602806463787012</v>
      </c>
      <c r="F23" s="30">
        <v>27176</v>
      </c>
      <c r="G23" s="31">
        <v>6913</v>
      </c>
      <c r="H23" s="88">
        <v>25.437886370326758</v>
      </c>
      <c r="I23" s="30">
        <v>43458</v>
      </c>
      <c r="J23" s="31">
        <v>4559</v>
      </c>
      <c r="K23" s="88">
        <v>10.490588614294261</v>
      </c>
      <c r="L23" s="30">
        <v>28721</v>
      </c>
      <c r="M23" s="31">
        <v>2462</v>
      </c>
      <c r="N23" s="88">
        <v>8.5721249260123251</v>
      </c>
      <c r="O23" s="30">
        <v>33586</v>
      </c>
      <c r="P23" s="31">
        <v>1046</v>
      </c>
      <c r="Q23" s="88">
        <v>3.1143929018043233</v>
      </c>
      <c r="R23" s="30">
        <v>12794</v>
      </c>
      <c r="S23" s="31">
        <v>472</v>
      </c>
      <c r="T23" s="88">
        <v>3.6892293262466782</v>
      </c>
    </row>
    <row r="24" spans="2:20">
      <c r="B24" s="2" t="s">
        <v>42</v>
      </c>
      <c r="C24" s="32">
        <v>549544</v>
      </c>
      <c r="D24" s="33">
        <v>68543</v>
      </c>
      <c r="E24" s="62">
        <v>12.472704642394422</v>
      </c>
      <c r="F24" s="32">
        <v>134166</v>
      </c>
      <c r="G24" s="33">
        <v>29041</v>
      </c>
      <c r="H24" s="62">
        <v>21.645573394153512</v>
      </c>
      <c r="I24" s="32">
        <v>134352</v>
      </c>
      <c r="J24" s="33">
        <v>16368</v>
      </c>
      <c r="K24" s="62">
        <v>12.182922472311541</v>
      </c>
      <c r="L24" s="32">
        <v>132766</v>
      </c>
      <c r="M24" s="33">
        <v>12869</v>
      </c>
      <c r="N24" s="62">
        <v>9.6929936881430496</v>
      </c>
      <c r="O24" s="32">
        <v>107659</v>
      </c>
      <c r="P24" s="33">
        <v>7192</v>
      </c>
      <c r="Q24" s="62">
        <v>6.6803518516798412</v>
      </c>
      <c r="R24" s="32">
        <v>40601</v>
      </c>
      <c r="S24" s="33">
        <v>3073</v>
      </c>
      <c r="T24" s="62">
        <v>7.5687790941109823</v>
      </c>
    </row>
    <row r="25" spans="2:20">
      <c r="B25" s="4" t="s">
        <v>43</v>
      </c>
      <c r="C25" s="34">
        <v>695279</v>
      </c>
      <c r="D25" s="35">
        <v>83995</v>
      </c>
      <c r="E25" s="89">
        <v>12.080761823670786</v>
      </c>
      <c r="F25" s="34">
        <v>161342</v>
      </c>
      <c r="G25" s="35">
        <v>35954</v>
      </c>
      <c r="H25" s="89">
        <v>22.284340097432782</v>
      </c>
      <c r="I25" s="34">
        <v>177810</v>
      </c>
      <c r="J25" s="35">
        <v>20927</v>
      </c>
      <c r="K25" s="89">
        <v>11.76930431359316</v>
      </c>
      <c r="L25" s="34">
        <v>161487</v>
      </c>
      <c r="M25" s="35">
        <v>15331</v>
      </c>
      <c r="N25" s="89">
        <v>9.493643451175636</v>
      </c>
      <c r="O25" s="34">
        <v>141245</v>
      </c>
      <c r="P25" s="35">
        <v>8238</v>
      </c>
      <c r="Q25" s="89">
        <v>5.8324188466848383</v>
      </c>
      <c r="R25" s="34">
        <v>53395</v>
      </c>
      <c r="S25" s="35">
        <v>3545</v>
      </c>
      <c r="T25" s="89">
        <v>6.6391984268189903</v>
      </c>
    </row>
    <row r="26" spans="2:20" ht="31.35" customHeight="1">
      <c r="B26" s="118" t="s">
        <v>44</v>
      </c>
      <c r="C26" s="118"/>
      <c r="D26" s="118"/>
      <c r="E26" s="118"/>
      <c r="F26" s="118"/>
      <c r="G26" s="118"/>
      <c r="H26" s="118"/>
      <c r="I26" s="118"/>
      <c r="J26" s="118"/>
      <c r="K26" s="118"/>
      <c r="L26" s="118"/>
      <c r="M26" s="118"/>
      <c r="N26" s="118"/>
      <c r="O26" s="118"/>
      <c r="P26" s="118"/>
      <c r="Q26" s="118"/>
      <c r="R26" s="118"/>
      <c r="S26" s="118"/>
      <c r="T26" s="118"/>
    </row>
    <row r="27" spans="2:20" ht="15">
      <c r="B27" s="118" t="s">
        <v>45</v>
      </c>
      <c r="C27" s="118"/>
      <c r="D27" s="118"/>
      <c r="E27" s="118"/>
      <c r="F27" s="118"/>
      <c r="G27" s="118"/>
      <c r="H27" s="118"/>
      <c r="I27" s="118"/>
      <c r="J27" s="118"/>
      <c r="K27" s="118"/>
      <c r="L27" s="118"/>
      <c r="M27" s="118"/>
      <c r="N27" s="118"/>
      <c r="O27" s="118"/>
      <c r="P27" s="118"/>
      <c r="Q27" s="118"/>
      <c r="R27" s="118"/>
      <c r="S27" s="118"/>
      <c r="T27" s="118"/>
    </row>
    <row r="30" spans="2:20">
      <c r="C30" s="90"/>
      <c r="D30" s="90"/>
      <c r="E30" s="90"/>
      <c r="F30" s="90"/>
      <c r="G30" s="90"/>
      <c r="H30" s="90"/>
      <c r="I30" s="90"/>
      <c r="J30" s="90"/>
      <c r="K30" s="90"/>
      <c r="L30" s="90"/>
      <c r="M30" s="90"/>
      <c r="N30" s="90"/>
      <c r="O30" s="90"/>
      <c r="P30" s="90"/>
      <c r="Q30" s="90"/>
      <c r="R30" s="90"/>
      <c r="S30" s="90"/>
      <c r="T30" s="90"/>
    </row>
  </sheetData>
  <mergeCells count="23">
    <mergeCell ref="B2:T2"/>
    <mergeCell ref="B3:B6"/>
    <mergeCell ref="C3:T3"/>
    <mergeCell ref="C4:E4"/>
    <mergeCell ref="F4:H4"/>
    <mergeCell ref="I4:K4"/>
    <mergeCell ref="L4:N4"/>
    <mergeCell ref="O4:Q4"/>
    <mergeCell ref="R4:T4"/>
    <mergeCell ref="D5:E5"/>
    <mergeCell ref="R6:S6"/>
    <mergeCell ref="B26:T26"/>
    <mergeCell ref="B27:T27"/>
    <mergeCell ref="G5:H5"/>
    <mergeCell ref="J5:K5"/>
    <mergeCell ref="M5:N5"/>
    <mergeCell ref="P5:Q5"/>
    <mergeCell ref="S5:T5"/>
    <mergeCell ref="C6:D6"/>
    <mergeCell ref="F6:G6"/>
    <mergeCell ref="I6:J6"/>
    <mergeCell ref="L6:M6"/>
    <mergeCell ref="O6:P6"/>
  </mergeCells>
  <pageMargins left="0.7" right="0.7" top="0.78740157499999996" bottom="0.78740157499999996"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EB94B-F237-42E0-A42C-57C90E054660}">
  <dimension ref="B2:T30"/>
  <sheetViews>
    <sheetView workbookViewId="0">
      <selection activeCell="B2" sqref="B2:T2"/>
    </sheetView>
  </sheetViews>
  <sheetFormatPr defaultColWidth="9.125" defaultRowHeight="15.6"/>
  <cols>
    <col min="2" max="2" width="24.875" customWidth="1"/>
    <col min="3" max="20" width="12.625" customWidth="1"/>
  </cols>
  <sheetData>
    <row r="2" spans="2:20">
      <c r="B2" s="137" t="s">
        <v>5</v>
      </c>
      <c r="C2" s="137"/>
      <c r="D2" s="137"/>
      <c r="E2" s="137"/>
      <c r="F2" s="137"/>
      <c r="G2" s="137"/>
      <c r="H2" s="137"/>
      <c r="I2" s="137"/>
      <c r="J2" s="137"/>
      <c r="K2" s="137"/>
      <c r="L2" s="137"/>
      <c r="M2" s="137"/>
      <c r="N2" s="137"/>
      <c r="O2" s="137"/>
      <c r="P2" s="137"/>
      <c r="Q2" s="137"/>
      <c r="R2" s="137"/>
      <c r="S2" s="137"/>
      <c r="T2" s="137"/>
    </row>
    <row r="3" spans="2:20">
      <c r="B3" s="138" t="s">
        <v>14</v>
      </c>
      <c r="C3" s="141" t="s">
        <v>15</v>
      </c>
      <c r="D3" s="142"/>
      <c r="E3" s="142"/>
      <c r="F3" s="142"/>
      <c r="G3" s="142"/>
      <c r="H3" s="142"/>
      <c r="I3" s="142"/>
      <c r="J3" s="142"/>
      <c r="K3" s="142"/>
      <c r="L3" s="142"/>
      <c r="M3" s="142"/>
      <c r="N3" s="142"/>
      <c r="O3" s="142"/>
      <c r="P3" s="142"/>
      <c r="Q3" s="142"/>
      <c r="R3" s="142"/>
      <c r="S3" s="142"/>
      <c r="T3" s="143"/>
    </row>
    <row r="4" spans="2:20" ht="16.5" customHeight="1">
      <c r="B4" s="139"/>
      <c r="C4" s="144" t="s">
        <v>16</v>
      </c>
      <c r="D4" s="144"/>
      <c r="E4" s="145"/>
      <c r="F4" s="146" t="s">
        <v>17</v>
      </c>
      <c r="G4" s="147"/>
      <c r="H4" s="148"/>
      <c r="I4" s="149" t="s">
        <v>18</v>
      </c>
      <c r="J4" s="150"/>
      <c r="K4" s="151"/>
      <c r="L4" s="149" t="s">
        <v>19</v>
      </c>
      <c r="M4" s="150"/>
      <c r="N4" s="151"/>
      <c r="O4" s="150" t="s">
        <v>20</v>
      </c>
      <c r="P4" s="150"/>
      <c r="Q4" s="151"/>
      <c r="R4" s="150" t="s">
        <v>21</v>
      </c>
      <c r="S4" s="150"/>
      <c r="T4" s="151"/>
    </row>
    <row r="5" spans="2:20" ht="29.25" customHeight="1">
      <c r="B5" s="139"/>
      <c r="C5" s="36" t="s">
        <v>16</v>
      </c>
      <c r="D5" s="152" t="s">
        <v>22</v>
      </c>
      <c r="E5" s="153"/>
      <c r="F5" s="37" t="s">
        <v>16</v>
      </c>
      <c r="G5" s="152" t="s">
        <v>22</v>
      </c>
      <c r="H5" s="153"/>
      <c r="I5" s="37" t="s">
        <v>16</v>
      </c>
      <c r="J5" s="152" t="s">
        <v>22</v>
      </c>
      <c r="K5" s="153"/>
      <c r="L5" s="37" t="s">
        <v>16</v>
      </c>
      <c r="M5" s="152" t="s">
        <v>22</v>
      </c>
      <c r="N5" s="153"/>
      <c r="O5" s="36" t="s">
        <v>16</v>
      </c>
      <c r="P5" s="152" t="s">
        <v>22</v>
      </c>
      <c r="Q5" s="153"/>
      <c r="R5" s="36" t="s">
        <v>16</v>
      </c>
      <c r="S5" s="152" t="s">
        <v>22</v>
      </c>
      <c r="T5" s="153"/>
    </row>
    <row r="6" spans="2:20">
      <c r="B6" s="140"/>
      <c r="C6" s="158" t="s">
        <v>23</v>
      </c>
      <c r="D6" s="155"/>
      <c r="E6" s="9" t="s">
        <v>24</v>
      </c>
      <c r="F6" s="154" t="s">
        <v>23</v>
      </c>
      <c r="G6" s="155"/>
      <c r="H6" s="5" t="s">
        <v>24</v>
      </c>
      <c r="I6" s="154" t="s">
        <v>23</v>
      </c>
      <c r="J6" s="155"/>
      <c r="K6" s="5" t="s">
        <v>24</v>
      </c>
      <c r="L6" s="154" t="s">
        <v>23</v>
      </c>
      <c r="M6" s="155"/>
      <c r="N6" s="5" t="s">
        <v>24</v>
      </c>
      <c r="O6" s="154" t="s">
        <v>23</v>
      </c>
      <c r="P6" s="155"/>
      <c r="Q6" s="9" t="s">
        <v>24</v>
      </c>
      <c r="R6" s="154" t="s">
        <v>23</v>
      </c>
      <c r="S6" s="155"/>
      <c r="T6" s="9" t="s">
        <v>24</v>
      </c>
    </row>
    <row r="7" spans="2:20">
      <c r="B7" s="6" t="s">
        <v>25</v>
      </c>
      <c r="C7" s="10">
        <v>99632</v>
      </c>
      <c r="D7" s="11">
        <v>12306</v>
      </c>
      <c r="E7" s="42">
        <f t="shared" ref="E7:E25" si="0">D7/C7*100</f>
        <v>12.351453348321824</v>
      </c>
      <c r="F7" s="12">
        <v>27227</v>
      </c>
      <c r="G7" s="11">
        <v>5229</v>
      </c>
      <c r="H7" s="42">
        <f t="shared" ref="H7:H25" si="1">G7/F7*100</f>
        <v>19.205200719873655</v>
      </c>
      <c r="I7" s="12">
        <v>21778</v>
      </c>
      <c r="J7" s="11">
        <v>2549</v>
      </c>
      <c r="K7" s="43">
        <f t="shared" ref="K7:K25" si="2">J7/I7*100</f>
        <v>11.704472403342823</v>
      </c>
      <c r="L7" s="13">
        <v>22980</v>
      </c>
      <c r="M7" s="14">
        <v>2452</v>
      </c>
      <c r="N7" s="44">
        <f t="shared" ref="N7:N25" si="3">M7/L7*100</f>
        <v>10.670147954743255</v>
      </c>
      <c r="O7" s="13">
        <v>20403</v>
      </c>
      <c r="P7" s="15">
        <v>1564</v>
      </c>
      <c r="Q7" s="45">
        <f t="shared" ref="Q7:Q25" si="4">P7/O7*100</f>
        <v>7.6655393814635095</v>
      </c>
      <c r="R7" s="13">
        <v>7244</v>
      </c>
      <c r="S7" s="15">
        <v>512</v>
      </c>
      <c r="T7" s="45">
        <f>100/R7*S7</f>
        <v>7.0679182771949201</v>
      </c>
    </row>
    <row r="8" spans="2:20">
      <c r="B8" s="8" t="s">
        <v>26</v>
      </c>
      <c r="C8" s="16">
        <v>103838</v>
      </c>
      <c r="D8" s="17">
        <v>13784</v>
      </c>
      <c r="E8" s="46">
        <f t="shared" si="0"/>
        <v>13.274523777422523</v>
      </c>
      <c r="F8" s="18">
        <v>27333</v>
      </c>
      <c r="G8" s="17">
        <v>5911</v>
      </c>
      <c r="H8" s="47">
        <f t="shared" si="1"/>
        <v>21.62587348626203</v>
      </c>
      <c r="I8" s="19">
        <v>25625</v>
      </c>
      <c r="J8" s="17">
        <v>3281</v>
      </c>
      <c r="K8" s="46">
        <f t="shared" si="2"/>
        <v>12.803902439024389</v>
      </c>
      <c r="L8" s="20">
        <v>26086</v>
      </c>
      <c r="M8" s="21">
        <v>2705</v>
      </c>
      <c r="N8" s="48">
        <f t="shared" si="3"/>
        <v>10.369546883385725</v>
      </c>
      <c r="O8" s="20">
        <v>18164</v>
      </c>
      <c r="P8" s="21">
        <v>1359</v>
      </c>
      <c r="Q8" s="48">
        <f t="shared" si="4"/>
        <v>7.4818321955516414</v>
      </c>
      <c r="R8" s="20">
        <v>6630</v>
      </c>
      <c r="S8" s="17">
        <v>528</v>
      </c>
      <c r="T8" s="48">
        <f t="shared" ref="T8:T25" si="5">100/R8*S8</f>
        <v>7.9638009049773757</v>
      </c>
    </row>
    <row r="9" spans="2:20">
      <c r="B9" s="6" t="s">
        <v>27</v>
      </c>
      <c r="C9" s="10">
        <v>34392</v>
      </c>
      <c r="D9" s="15">
        <v>5970</v>
      </c>
      <c r="E9" s="49">
        <f t="shared" si="0"/>
        <v>17.358688066992322</v>
      </c>
      <c r="F9" s="22">
        <v>7294</v>
      </c>
      <c r="G9" s="15">
        <v>2733</v>
      </c>
      <c r="H9" s="42">
        <f t="shared" si="1"/>
        <v>37.469152728269812</v>
      </c>
      <c r="I9" s="12">
        <v>10096</v>
      </c>
      <c r="J9" s="15">
        <v>1795</v>
      </c>
      <c r="K9" s="49">
        <f t="shared" si="2"/>
        <v>17.77931854199683</v>
      </c>
      <c r="L9" s="23">
        <v>7191</v>
      </c>
      <c r="M9" s="14">
        <v>952</v>
      </c>
      <c r="N9" s="43">
        <f t="shared" si="3"/>
        <v>13.238770685579196</v>
      </c>
      <c r="O9" s="23">
        <v>7362</v>
      </c>
      <c r="P9" s="14">
        <v>376</v>
      </c>
      <c r="Q9" s="43">
        <f t="shared" si="4"/>
        <v>5.1073077967943492</v>
      </c>
      <c r="R9" s="23">
        <v>2449</v>
      </c>
      <c r="S9" s="15">
        <v>114</v>
      </c>
      <c r="T9" s="43">
        <f t="shared" si="5"/>
        <v>4.6549612086565944</v>
      </c>
    </row>
    <row r="10" spans="2:20">
      <c r="B10" s="8" t="s">
        <v>28</v>
      </c>
      <c r="C10" s="16">
        <v>23372</v>
      </c>
      <c r="D10" s="17">
        <v>2022</v>
      </c>
      <c r="E10" s="46">
        <f t="shared" si="0"/>
        <v>8.6513777169262376</v>
      </c>
      <c r="F10" s="18">
        <v>3740</v>
      </c>
      <c r="G10" s="17">
        <v>836</v>
      </c>
      <c r="H10" s="47">
        <f t="shared" si="1"/>
        <v>22.352941176470591</v>
      </c>
      <c r="I10" s="19">
        <v>7293</v>
      </c>
      <c r="J10" s="17">
        <v>665</v>
      </c>
      <c r="K10" s="46">
        <f t="shared" si="2"/>
        <v>9.1183326477444115</v>
      </c>
      <c r="L10" s="20">
        <v>4647</v>
      </c>
      <c r="M10" s="21">
        <v>304</v>
      </c>
      <c r="N10" s="48">
        <f t="shared" si="3"/>
        <v>6.5418549601893696</v>
      </c>
      <c r="O10" s="20">
        <v>5683</v>
      </c>
      <c r="P10" s="21">
        <v>164</v>
      </c>
      <c r="Q10" s="48">
        <f t="shared" si="4"/>
        <v>2.8857997536512405</v>
      </c>
      <c r="R10" s="20">
        <v>2009</v>
      </c>
      <c r="S10" s="17">
        <v>53</v>
      </c>
      <c r="T10" s="48">
        <f t="shared" si="5"/>
        <v>2.6381284221005474</v>
      </c>
    </row>
    <row r="11" spans="2:20">
      <c r="B11" s="6" t="s">
        <v>29</v>
      </c>
      <c r="C11" s="10">
        <v>5674</v>
      </c>
      <c r="D11" s="15">
        <v>482</v>
      </c>
      <c r="E11" s="49">
        <f t="shared" si="0"/>
        <v>8.494888967218893</v>
      </c>
      <c r="F11" s="22">
        <v>1200</v>
      </c>
      <c r="G11" s="15">
        <v>207</v>
      </c>
      <c r="H11" s="42">
        <f t="shared" si="1"/>
        <v>17.25</v>
      </c>
      <c r="I11" s="12">
        <v>1605</v>
      </c>
      <c r="J11" s="15">
        <v>116</v>
      </c>
      <c r="K11" s="49">
        <f t="shared" si="2"/>
        <v>7.2274143302180685</v>
      </c>
      <c r="L11" s="23">
        <v>1291</v>
      </c>
      <c r="M11" s="14">
        <v>87</v>
      </c>
      <c r="N11" s="43">
        <f t="shared" si="3"/>
        <v>6.7389620449264136</v>
      </c>
      <c r="O11" s="23">
        <v>1175</v>
      </c>
      <c r="P11" s="14">
        <v>59</v>
      </c>
      <c r="Q11" s="43">
        <f t="shared" si="4"/>
        <v>5.0212765957446805</v>
      </c>
      <c r="R11" s="23">
        <v>403</v>
      </c>
      <c r="S11" s="15">
        <v>13</v>
      </c>
      <c r="T11" s="43">
        <f t="shared" si="5"/>
        <v>3.2258064516129035</v>
      </c>
    </row>
    <row r="12" spans="2:20">
      <c r="B12" s="8" t="s">
        <v>30</v>
      </c>
      <c r="C12" s="16">
        <v>17512</v>
      </c>
      <c r="D12" s="17">
        <v>1973</v>
      </c>
      <c r="E12" s="46">
        <f t="shared" si="0"/>
        <v>11.266560073092737</v>
      </c>
      <c r="F12" s="18">
        <v>4250</v>
      </c>
      <c r="G12" s="17">
        <v>777</v>
      </c>
      <c r="H12" s="47">
        <f t="shared" si="1"/>
        <v>18.282352941176473</v>
      </c>
      <c r="I12" s="19">
        <v>5270</v>
      </c>
      <c r="J12" s="17">
        <v>600</v>
      </c>
      <c r="K12" s="46">
        <f t="shared" si="2"/>
        <v>11.385199240986717</v>
      </c>
      <c r="L12" s="20">
        <v>3891</v>
      </c>
      <c r="M12" s="21">
        <v>363</v>
      </c>
      <c r="N12" s="48">
        <f t="shared" si="3"/>
        <v>9.3292212798766379</v>
      </c>
      <c r="O12" s="20">
        <v>2975</v>
      </c>
      <c r="P12" s="21">
        <v>172</v>
      </c>
      <c r="Q12" s="48">
        <f t="shared" si="4"/>
        <v>5.7815126050420167</v>
      </c>
      <c r="R12" s="20">
        <v>1126</v>
      </c>
      <c r="S12" s="17">
        <v>61</v>
      </c>
      <c r="T12" s="48">
        <f t="shared" si="5"/>
        <v>5.4174067495559504</v>
      </c>
    </row>
    <row r="13" spans="2:20">
      <c r="B13" s="6" t="s">
        <v>31</v>
      </c>
      <c r="C13" s="10">
        <v>52382</v>
      </c>
      <c r="D13" s="15">
        <v>8243</v>
      </c>
      <c r="E13" s="49">
        <f t="shared" si="0"/>
        <v>15.73632163720362</v>
      </c>
      <c r="F13" s="22">
        <v>11828</v>
      </c>
      <c r="G13" s="15">
        <v>4030</v>
      </c>
      <c r="H13" s="42">
        <f t="shared" si="1"/>
        <v>34.071694284748055</v>
      </c>
      <c r="I13" s="12">
        <v>12611</v>
      </c>
      <c r="J13" s="15">
        <v>1802</v>
      </c>
      <c r="K13" s="49">
        <f t="shared" si="2"/>
        <v>14.289112679406868</v>
      </c>
      <c r="L13" s="23">
        <v>12669</v>
      </c>
      <c r="M13" s="14">
        <v>1373</v>
      </c>
      <c r="N13" s="43">
        <f t="shared" si="3"/>
        <v>10.837477306811904</v>
      </c>
      <c r="O13" s="23">
        <v>11012</v>
      </c>
      <c r="P13" s="14">
        <v>739</v>
      </c>
      <c r="Q13" s="43">
        <f t="shared" si="4"/>
        <v>6.7108608790410456</v>
      </c>
      <c r="R13" s="23">
        <v>4262</v>
      </c>
      <c r="S13" s="15">
        <v>299</v>
      </c>
      <c r="T13" s="43">
        <f t="shared" si="5"/>
        <v>7.0154856874706715</v>
      </c>
    </row>
    <row r="14" spans="2:20">
      <c r="B14" s="8" t="s">
        <v>32</v>
      </c>
      <c r="C14" s="16">
        <v>13089</v>
      </c>
      <c r="D14" s="17">
        <v>781</v>
      </c>
      <c r="E14" s="46">
        <f t="shared" si="0"/>
        <v>5.9668423867369551</v>
      </c>
      <c r="F14" s="18">
        <v>2319</v>
      </c>
      <c r="G14" s="17">
        <v>293</v>
      </c>
      <c r="H14" s="47">
        <f t="shared" si="1"/>
        <v>12.634756360500216</v>
      </c>
      <c r="I14" s="19">
        <v>3718</v>
      </c>
      <c r="J14" s="17">
        <v>239</v>
      </c>
      <c r="K14" s="46">
        <f t="shared" si="2"/>
        <v>6.4281871974179676</v>
      </c>
      <c r="L14" s="20">
        <v>2481</v>
      </c>
      <c r="M14" s="21">
        <v>129</v>
      </c>
      <c r="N14" s="48">
        <f t="shared" si="3"/>
        <v>5.1995163240628779</v>
      </c>
      <c r="O14" s="20">
        <v>3259</v>
      </c>
      <c r="P14" s="21">
        <v>76</v>
      </c>
      <c r="Q14" s="48">
        <f t="shared" si="4"/>
        <v>2.3320036821110768</v>
      </c>
      <c r="R14" s="20">
        <v>1312</v>
      </c>
      <c r="S14" s="17">
        <v>44</v>
      </c>
      <c r="T14" s="48">
        <f t="shared" si="5"/>
        <v>3.3536585365853657</v>
      </c>
    </row>
    <row r="15" spans="2:20">
      <c r="B15" s="6" t="s">
        <v>33</v>
      </c>
      <c r="C15" s="10">
        <v>65583</v>
      </c>
      <c r="D15" s="15">
        <v>6585</v>
      </c>
      <c r="E15" s="49">
        <f t="shared" si="0"/>
        <v>10.040711769818399</v>
      </c>
      <c r="F15" s="22">
        <v>16116</v>
      </c>
      <c r="G15" s="15">
        <v>2687</v>
      </c>
      <c r="H15" s="42">
        <f t="shared" si="1"/>
        <v>16.672871680317698</v>
      </c>
      <c r="I15" s="12">
        <v>15629</v>
      </c>
      <c r="J15" s="15">
        <v>1677</v>
      </c>
      <c r="K15" s="49">
        <f t="shared" si="2"/>
        <v>10.73005310640476</v>
      </c>
      <c r="L15" s="23">
        <v>14979</v>
      </c>
      <c r="M15" s="14">
        <v>1208</v>
      </c>
      <c r="N15" s="43">
        <f t="shared" si="3"/>
        <v>8.0646238066626612</v>
      </c>
      <c r="O15" s="23">
        <v>14025</v>
      </c>
      <c r="P15" s="14">
        <v>784</v>
      </c>
      <c r="Q15" s="43">
        <f t="shared" si="4"/>
        <v>5.5900178253119428</v>
      </c>
      <c r="R15" s="23">
        <v>4834</v>
      </c>
      <c r="S15" s="15">
        <v>229</v>
      </c>
      <c r="T15" s="43">
        <f t="shared" si="5"/>
        <v>4.73727761688043</v>
      </c>
    </row>
    <row r="16" spans="2:20">
      <c r="B16" s="8" t="s">
        <v>34</v>
      </c>
      <c r="C16" s="16">
        <v>123005</v>
      </c>
      <c r="D16" s="17">
        <v>17525</v>
      </c>
      <c r="E16" s="46">
        <f t="shared" si="0"/>
        <v>14.247388317548069</v>
      </c>
      <c r="F16" s="18">
        <v>29512</v>
      </c>
      <c r="G16" s="17">
        <v>7961</v>
      </c>
      <c r="H16" s="47">
        <f t="shared" si="1"/>
        <v>26.975467606397395</v>
      </c>
      <c r="I16" s="19">
        <v>29232</v>
      </c>
      <c r="J16" s="17">
        <v>4234</v>
      </c>
      <c r="K16" s="46">
        <f t="shared" si="2"/>
        <v>14.484126984126986</v>
      </c>
      <c r="L16" s="20">
        <v>30081</v>
      </c>
      <c r="M16" s="21">
        <v>3033</v>
      </c>
      <c r="N16" s="48">
        <f t="shared" si="3"/>
        <v>10.08277650344071</v>
      </c>
      <c r="O16" s="20">
        <v>24763</v>
      </c>
      <c r="P16" s="21">
        <v>1693</v>
      </c>
      <c r="Q16" s="48">
        <f t="shared" si="4"/>
        <v>6.8368129871178782</v>
      </c>
      <c r="R16" s="20">
        <v>9417</v>
      </c>
      <c r="S16" s="17">
        <v>604</v>
      </c>
      <c r="T16" s="48">
        <f t="shared" si="5"/>
        <v>6.4139322501858338</v>
      </c>
    </row>
    <row r="17" spans="2:20">
      <c r="B17" s="6" t="s">
        <v>35</v>
      </c>
      <c r="C17" s="10">
        <v>32126</v>
      </c>
      <c r="D17" s="15">
        <v>4948</v>
      </c>
      <c r="E17" s="49">
        <f t="shared" si="0"/>
        <v>15.401855195169023</v>
      </c>
      <c r="F17" s="22">
        <v>6308</v>
      </c>
      <c r="G17" s="15">
        <v>2021</v>
      </c>
      <c r="H17" s="42">
        <f t="shared" si="1"/>
        <v>32.038681039949267</v>
      </c>
      <c r="I17" s="12">
        <v>7755</v>
      </c>
      <c r="J17" s="15">
        <v>1204</v>
      </c>
      <c r="K17" s="49">
        <f t="shared" si="2"/>
        <v>15.525467440361057</v>
      </c>
      <c r="L17" s="23">
        <v>8567</v>
      </c>
      <c r="M17" s="14">
        <v>972</v>
      </c>
      <c r="N17" s="43">
        <f t="shared" si="3"/>
        <v>11.345862028714835</v>
      </c>
      <c r="O17" s="23">
        <v>6990</v>
      </c>
      <c r="P17" s="14">
        <v>574</v>
      </c>
      <c r="Q17" s="43">
        <f t="shared" si="4"/>
        <v>8.2117310443490705</v>
      </c>
      <c r="R17" s="23">
        <v>2506</v>
      </c>
      <c r="S17" s="15">
        <v>177</v>
      </c>
      <c r="T17" s="43">
        <f t="shared" si="5"/>
        <v>7.0630486831604147</v>
      </c>
    </row>
    <row r="18" spans="2:20">
      <c r="B18" s="8" t="s">
        <v>36</v>
      </c>
      <c r="C18" s="16">
        <v>6619</v>
      </c>
      <c r="D18" s="17">
        <v>854</v>
      </c>
      <c r="E18" s="46">
        <f t="shared" si="0"/>
        <v>12.902251095331621</v>
      </c>
      <c r="F18" s="18">
        <v>1685</v>
      </c>
      <c r="G18" s="17">
        <v>444</v>
      </c>
      <c r="H18" s="47">
        <f t="shared" si="1"/>
        <v>26.350148367952524</v>
      </c>
      <c r="I18" s="19">
        <v>1624</v>
      </c>
      <c r="J18" s="17">
        <v>189</v>
      </c>
      <c r="K18" s="46">
        <f t="shared" si="2"/>
        <v>11.637931034482758</v>
      </c>
      <c r="L18" s="20">
        <v>1535</v>
      </c>
      <c r="M18" s="21">
        <v>123</v>
      </c>
      <c r="N18" s="48">
        <f t="shared" si="3"/>
        <v>8.0130293159609121</v>
      </c>
      <c r="O18" s="20">
        <v>1316</v>
      </c>
      <c r="P18" s="21">
        <v>72</v>
      </c>
      <c r="Q18" s="48">
        <f t="shared" si="4"/>
        <v>5.4711246200607899</v>
      </c>
      <c r="R18" s="20">
        <v>459</v>
      </c>
      <c r="S18" s="17">
        <v>26</v>
      </c>
      <c r="T18" s="48">
        <f t="shared" si="5"/>
        <v>5.6644880174291945</v>
      </c>
    </row>
    <row r="19" spans="2:20">
      <c r="B19" s="6" t="s">
        <v>37</v>
      </c>
      <c r="C19" s="10">
        <v>37802</v>
      </c>
      <c r="D19" s="15">
        <v>3494</v>
      </c>
      <c r="E19" s="49">
        <f t="shared" si="0"/>
        <v>9.2428972012062847</v>
      </c>
      <c r="F19" s="22">
        <v>6085</v>
      </c>
      <c r="G19" s="15">
        <v>1336</v>
      </c>
      <c r="H19" s="42">
        <f t="shared" si="1"/>
        <v>21.955628594905505</v>
      </c>
      <c r="I19" s="12">
        <v>11673</v>
      </c>
      <c r="J19" s="15">
        <v>1140</v>
      </c>
      <c r="K19" s="49">
        <f t="shared" si="2"/>
        <v>9.7661269596504763</v>
      </c>
      <c r="L19" s="23">
        <v>7733</v>
      </c>
      <c r="M19" s="14">
        <v>631</v>
      </c>
      <c r="N19" s="43">
        <f t="shared" si="3"/>
        <v>8.1598344756239491</v>
      </c>
      <c r="O19" s="23">
        <v>9061</v>
      </c>
      <c r="P19" s="14">
        <v>303</v>
      </c>
      <c r="Q19" s="43">
        <f t="shared" si="4"/>
        <v>3.3440017658095136</v>
      </c>
      <c r="R19" s="23">
        <v>3250</v>
      </c>
      <c r="S19" s="15">
        <v>84</v>
      </c>
      <c r="T19" s="43">
        <f t="shared" si="5"/>
        <v>2.5846153846153848</v>
      </c>
    </row>
    <row r="20" spans="2:20">
      <c r="B20" s="8" t="s">
        <v>38</v>
      </c>
      <c r="C20" s="16">
        <v>18725</v>
      </c>
      <c r="D20" s="17">
        <v>1533</v>
      </c>
      <c r="E20" s="46">
        <f t="shared" si="0"/>
        <v>8.1869158878504678</v>
      </c>
      <c r="F20" s="18">
        <v>3621</v>
      </c>
      <c r="G20" s="17">
        <v>750</v>
      </c>
      <c r="H20" s="47">
        <f t="shared" si="1"/>
        <v>20.71251035625518</v>
      </c>
      <c r="I20" s="19">
        <v>5125</v>
      </c>
      <c r="J20" s="17">
        <v>460</v>
      </c>
      <c r="K20" s="46">
        <f t="shared" si="2"/>
        <v>8.9756097560975601</v>
      </c>
      <c r="L20" s="20">
        <v>2890</v>
      </c>
      <c r="M20" s="21">
        <v>173</v>
      </c>
      <c r="N20" s="48">
        <f t="shared" si="3"/>
        <v>5.9861591695501728</v>
      </c>
      <c r="O20" s="20">
        <v>5176</v>
      </c>
      <c r="P20" s="21">
        <v>109</v>
      </c>
      <c r="Q20" s="48">
        <f t="shared" si="4"/>
        <v>2.1058732612055642</v>
      </c>
      <c r="R20" s="20">
        <v>1913</v>
      </c>
      <c r="S20" s="17">
        <v>41</v>
      </c>
      <c r="T20" s="48">
        <f t="shared" si="5"/>
        <v>2.1432305279665447</v>
      </c>
    </row>
    <row r="21" spans="2:20">
      <c r="B21" s="7" t="s">
        <v>39</v>
      </c>
      <c r="C21" s="24">
        <v>23031</v>
      </c>
      <c r="D21" s="25">
        <v>2294</v>
      </c>
      <c r="E21" s="49">
        <f t="shared" si="0"/>
        <v>9.960488037862012</v>
      </c>
      <c r="F21" s="26">
        <v>4939</v>
      </c>
      <c r="G21" s="25">
        <v>915</v>
      </c>
      <c r="H21" s="42">
        <f t="shared" si="1"/>
        <v>18.526017412431667</v>
      </c>
      <c r="I21" s="27">
        <v>5636</v>
      </c>
      <c r="J21" s="25">
        <v>593</v>
      </c>
      <c r="K21" s="49">
        <f t="shared" si="2"/>
        <v>10.521646557842441</v>
      </c>
      <c r="L21" s="28">
        <v>5474</v>
      </c>
      <c r="M21" s="29">
        <v>418</v>
      </c>
      <c r="N21" s="43">
        <f t="shared" si="3"/>
        <v>7.6360979174278407</v>
      </c>
      <c r="O21" s="28">
        <v>5250</v>
      </c>
      <c r="P21" s="29">
        <v>289</v>
      </c>
      <c r="Q21" s="43">
        <f t="shared" si="4"/>
        <v>5.5047619047619047</v>
      </c>
      <c r="R21" s="28">
        <v>1732</v>
      </c>
      <c r="S21" s="15">
        <v>79</v>
      </c>
      <c r="T21" s="43">
        <f t="shared" si="5"/>
        <v>4.5612009237875286</v>
      </c>
    </row>
    <row r="22" spans="2:20" ht="16.5" customHeight="1">
      <c r="B22" s="8" t="s">
        <v>40</v>
      </c>
      <c r="C22" s="16">
        <v>15464</v>
      </c>
      <c r="D22" s="17">
        <v>1163</v>
      </c>
      <c r="E22" s="46">
        <f t="shared" si="0"/>
        <v>7.5206932229694781</v>
      </c>
      <c r="F22" s="18">
        <v>2688</v>
      </c>
      <c r="G22" s="17">
        <v>512</v>
      </c>
      <c r="H22" s="47">
        <f t="shared" si="1"/>
        <v>19.047619047619047</v>
      </c>
      <c r="I22" s="19">
        <v>4827</v>
      </c>
      <c r="J22" s="17">
        <v>396</v>
      </c>
      <c r="K22" s="46">
        <f t="shared" si="2"/>
        <v>8.2038533250466124</v>
      </c>
      <c r="L22" s="20">
        <v>2417</v>
      </c>
      <c r="M22" s="21">
        <v>123</v>
      </c>
      <c r="N22" s="48">
        <f t="shared" si="3"/>
        <v>5.0889532478278854</v>
      </c>
      <c r="O22" s="20">
        <v>4063</v>
      </c>
      <c r="P22" s="21">
        <v>90</v>
      </c>
      <c r="Q22" s="48">
        <f t="shared" si="4"/>
        <v>2.2151119862170812</v>
      </c>
      <c r="R22" s="20">
        <v>1469</v>
      </c>
      <c r="S22" s="17">
        <v>42</v>
      </c>
      <c r="T22" s="48">
        <f t="shared" si="5"/>
        <v>2.8590878148400276</v>
      </c>
    </row>
    <row r="23" spans="2:20">
      <c r="B23" s="3" t="s">
        <v>41</v>
      </c>
      <c r="C23" s="30">
        <f>SUM(C22,C10,C14,C19,C20,C9)</f>
        <v>142844</v>
      </c>
      <c r="D23" s="31">
        <f>SUM(D22,D10,D14,D19,D20,D9)</f>
        <v>14963</v>
      </c>
      <c r="E23" s="50">
        <f t="shared" si="0"/>
        <v>10.475063705860938</v>
      </c>
      <c r="F23" s="30">
        <f>SUM(F22,F10,F14,F19,F20,F9)</f>
        <v>25747</v>
      </c>
      <c r="G23" s="31">
        <f>SUM(G22,G10,G14,G19,G20,G9)</f>
        <v>6460</v>
      </c>
      <c r="H23" s="50">
        <f t="shared" si="1"/>
        <v>25.090301782731967</v>
      </c>
      <c r="I23" s="30">
        <f>SUM(I22,I10,I14,I19,I20,I9)</f>
        <v>42732</v>
      </c>
      <c r="J23" s="31">
        <f>SUM(J22,J10,J14,J19,J20,J9)</f>
        <v>4695</v>
      </c>
      <c r="K23" s="50">
        <f t="shared" si="2"/>
        <v>10.987082280258354</v>
      </c>
      <c r="L23" s="30">
        <f>SUM(L22,L10,L14,L19,L20,L9)</f>
        <v>27359</v>
      </c>
      <c r="M23" s="31">
        <f>SUM(M22,M10,M14,M19,M20,M9)</f>
        <v>2312</v>
      </c>
      <c r="N23" s="50">
        <f t="shared" si="3"/>
        <v>8.4506012646661066</v>
      </c>
      <c r="O23" s="30">
        <f>SUM(O22,O10,O14,O19,O20,O9)</f>
        <v>34604</v>
      </c>
      <c r="P23" s="31">
        <f>SUM(P22,P10,P14,P19,P20,P9)</f>
        <v>1118</v>
      </c>
      <c r="Q23" s="50">
        <f t="shared" si="4"/>
        <v>3.2308403652756903</v>
      </c>
      <c r="R23" s="30">
        <f>SUM(R22,R10,R14,R19,R20,R9)</f>
        <v>12402</v>
      </c>
      <c r="S23" s="31">
        <f>SUM(S22,S10,S14,S19,S20,S9)</f>
        <v>378</v>
      </c>
      <c r="T23" s="50">
        <f t="shared" si="5"/>
        <v>3.0478955007256894</v>
      </c>
    </row>
    <row r="24" spans="2:20">
      <c r="B24" s="2" t="s">
        <v>42</v>
      </c>
      <c r="C24" s="32">
        <f>C7+C8+C11+C12+C13+C15+C16+C17+C18+C21</f>
        <v>529402</v>
      </c>
      <c r="D24" s="33">
        <f>D7+D8+D11+D12+D13+D15+D16+D17+D18+D21</f>
        <v>68994</v>
      </c>
      <c r="E24" s="43">
        <f t="shared" si="0"/>
        <v>13.032440376122493</v>
      </c>
      <c r="F24" s="32">
        <f>F7+F8+F11+F12+F13+F15+F16+F17+F18+F21</f>
        <v>130398</v>
      </c>
      <c r="G24" s="33">
        <f>G7+G8+G11+G12+G13+G15+G16+G17+G18+G21</f>
        <v>30182</v>
      </c>
      <c r="H24" s="43">
        <f t="shared" si="1"/>
        <v>23.146060522400649</v>
      </c>
      <c r="I24" s="32">
        <f>I7+I8+I11+I12+I13+I15+I16+I17+I18+I21</f>
        <v>126765</v>
      </c>
      <c r="J24" s="33">
        <f>J7+J8+J11+J12+J13+J15+J16+J17+J18+J21</f>
        <v>16245</v>
      </c>
      <c r="K24" s="43">
        <f t="shared" si="2"/>
        <v>12.815051473198439</v>
      </c>
      <c r="L24" s="32">
        <f>L7+L8+L11+L12+L13+L15+L16+L17+L18+L21</f>
        <v>127553</v>
      </c>
      <c r="M24" s="33">
        <f>M7+M8+M11+M12+M13+M15+M16+M17+M18+M21</f>
        <v>12734</v>
      </c>
      <c r="N24" s="43">
        <f t="shared" si="3"/>
        <v>9.9833010591675606</v>
      </c>
      <c r="O24" s="32">
        <f>O7+O8+O11+O12+O13+O15+O16+O17+O18+O21</f>
        <v>106073</v>
      </c>
      <c r="P24" s="33">
        <f>P7+P8+P11+P12+P13+P15+P16+P17+P18+P21</f>
        <v>7305</v>
      </c>
      <c r="Q24" s="43">
        <f t="shared" si="4"/>
        <v>6.886766660695935</v>
      </c>
      <c r="R24" s="32">
        <f>R7+R8+R11+R12+R13+R15+R16+R17+R18+R21</f>
        <v>38613</v>
      </c>
      <c r="S24" s="33">
        <f>S7+S8+S11+S12+S13+S15+S16+S17+S18+S21</f>
        <v>2528</v>
      </c>
      <c r="T24" s="43">
        <f t="shared" si="5"/>
        <v>6.5470178437313855</v>
      </c>
    </row>
    <row r="25" spans="2:20">
      <c r="B25" s="4" t="s">
        <v>43</v>
      </c>
      <c r="C25" s="34">
        <f>SUM(C7:C22)</f>
        <v>672246</v>
      </c>
      <c r="D25" s="35">
        <f>SUM(D7:D22)</f>
        <v>83957</v>
      </c>
      <c r="E25" s="51">
        <f t="shared" si="0"/>
        <v>12.489029313673864</v>
      </c>
      <c r="F25" s="34">
        <f>SUM(F7:F22)</f>
        <v>156145</v>
      </c>
      <c r="G25" s="35">
        <f>SUM(G7:G22)</f>
        <v>36642</v>
      </c>
      <c r="H25" s="51">
        <f t="shared" si="1"/>
        <v>23.466649588523488</v>
      </c>
      <c r="I25" s="34">
        <f>SUM(I7:I22)</f>
        <v>169497</v>
      </c>
      <c r="J25" s="35">
        <f>SUM(J7:J22)</f>
        <v>20940</v>
      </c>
      <c r="K25" s="51">
        <f t="shared" si="2"/>
        <v>12.354200959309015</v>
      </c>
      <c r="L25" s="34">
        <f>SUM(L7:L22)</f>
        <v>154912</v>
      </c>
      <c r="M25" s="35">
        <f>SUM(M7:M22)</f>
        <v>15046</v>
      </c>
      <c r="N25" s="51">
        <f t="shared" si="3"/>
        <v>9.7126110307787652</v>
      </c>
      <c r="O25" s="34">
        <f>SUM(O7:O22)</f>
        <v>140677</v>
      </c>
      <c r="P25" s="35">
        <f>SUM(P7:P22)</f>
        <v>8423</v>
      </c>
      <c r="Q25" s="51">
        <f t="shared" si="4"/>
        <v>5.9874748537429721</v>
      </c>
      <c r="R25" s="34">
        <f>SUM(R7:R22)</f>
        <v>51015</v>
      </c>
      <c r="S25" s="35">
        <f>SUM(S7:S22)</f>
        <v>2906</v>
      </c>
      <c r="T25" s="51">
        <f t="shared" si="5"/>
        <v>5.6963638145643438</v>
      </c>
    </row>
    <row r="26" spans="2:20" ht="31.15" customHeight="1">
      <c r="B26" s="156" t="s">
        <v>44</v>
      </c>
      <c r="C26" s="157"/>
      <c r="D26" s="157"/>
      <c r="E26" s="157"/>
      <c r="F26" s="157"/>
      <c r="G26" s="157"/>
      <c r="H26" s="157"/>
      <c r="I26" s="157"/>
      <c r="J26" s="157"/>
      <c r="K26" s="157"/>
      <c r="L26" s="157"/>
      <c r="M26" s="157"/>
      <c r="N26" s="157"/>
      <c r="O26" s="157"/>
      <c r="P26" s="157"/>
      <c r="Q26" s="157"/>
      <c r="R26" s="157"/>
      <c r="S26" s="157"/>
      <c r="T26" s="157"/>
    </row>
    <row r="27" spans="2:20">
      <c r="B27" s="156" t="s">
        <v>46</v>
      </c>
      <c r="C27" s="157"/>
      <c r="D27" s="157"/>
      <c r="E27" s="157"/>
      <c r="F27" s="157"/>
      <c r="G27" s="157"/>
      <c r="H27" s="157"/>
      <c r="I27" s="157"/>
      <c r="J27" s="157"/>
      <c r="K27" s="157"/>
      <c r="L27" s="157"/>
      <c r="M27" s="157"/>
      <c r="N27" s="157"/>
      <c r="O27" s="157"/>
      <c r="P27" s="157"/>
      <c r="Q27" s="157"/>
      <c r="R27" s="157"/>
      <c r="S27" s="157"/>
      <c r="T27" s="157"/>
    </row>
    <row r="30" spans="2:20">
      <c r="C30" s="39"/>
      <c r="D30" s="39"/>
      <c r="E30" s="39"/>
      <c r="F30" s="39"/>
      <c r="G30" s="39"/>
      <c r="H30" s="39"/>
      <c r="I30" s="39"/>
      <c r="J30" s="39"/>
      <c r="K30" s="39"/>
      <c r="L30" s="39"/>
      <c r="M30" s="39"/>
      <c r="N30" s="39"/>
      <c r="O30" s="39"/>
      <c r="P30" s="39"/>
      <c r="Q30" s="39"/>
      <c r="R30" s="39"/>
      <c r="S30" s="39"/>
      <c r="T30" s="39"/>
    </row>
  </sheetData>
  <mergeCells count="23">
    <mergeCell ref="B26:T26"/>
    <mergeCell ref="B27:T27"/>
    <mergeCell ref="G5:H5"/>
    <mergeCell ref="J5:K5"/>
    <mergeCell ref="M5:N5"/>
    <mergeCell ref="P5:Q5"/>
    <mergeCell ref="S5:T5"/>
    <mergeCell ref="C6:D6"/>
    <mergeCell ref="F6:G6"/>
    <mergeCell ref="I6:J6"/>
    <mergeCell ref="L6:M6"/>
    <mergeCell ref="O6:P6"/>
    <mergeCell ref="B2:T2"/>
    <mergeCell ref="B3:B6"/>
    <mergeCell ref="C3:T3"/>
    <mergeCell ref="C4:E4"/>
    <mergeCell ref="F4:H4"/>
    <mergeCell ref="I4:K4"/>
    <mergeCell ref="L4:N4"/>
    <mergeCell ref="O4:Q4"/>
    <mergeCell ref="R4:T4"/>
    <mergeCell ref="D5:E5"/>
    <mergeCell ref="R6:S6"/>
  </mergeCell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FD388-E7D7-48B6-A1E0-253EB32D10CB}">
  <dimension ref="B2:T31"/>
  <sheetViews>
    <sheetView workbookViewId="0">
      <selection activeCell="B2" sqref="B2:T2"/>
    </sheetView>
  </sheetViews>
  <sheetFormatPr defaultColWidth="9.125" defaultRowHeight="15.6"/>
  <cols>
    <col min="2" max="2" width="24.875" customWidth="1"/>
    <col min="3" max="20" width="12.625" customWidth="1"/>
  </cols>
  <sheetData>
    <row r="2" spans="2:20">
      <c r="B2" s="137" t="s">
        <v>6</v>
      </c>
      <c r="C2" s="137"/>
      <c r="D2" s="137"/>
      <c r="E2" s="137"/>
      <c r="F2" s="137"/>
      <c r="G2" s="137"/>
      <c r="H2" s="137"/>
      <c r="I2" s="137"/>
      <c r="J2" s="137"/>
      <c r="K2" s="137"/>
      <c r="L2" s="137"/>
      <c r="M2" s="137"/>
      <c r="N2" s="137"/>
      <c r="O2" s="137"/>
      <c r="P2" s="137"/>
      <c r="Q2" s="137"/>
      <c r="R2" s="137"/>
      <c r="S2" s="137"/>
      <c r="T2" s="137"/>
    </row>
    <row r="3" spans="2:20">
      <c r="B3" s="138" t="s">
        <v>14</v>
      </c>
      <c r="C3" s="141" t="s">
        <v>15</v>
      </c>
      <c r="D3" s="142"/>
      <c r="E3" s="142"/>
      <c r="F3" s="142"/>
      <c r="G3" s="142"/>
      <c r="H3" s="142"/>
      <c r="I3" s="142"/>
      <c r="J3" s="142"/>
      <c r="K3" s="142"/>
      <c r="L3" s="142"/>
      <c r="M3" s="142"/>
      <c r="N3" s="142"/>
      <c r="O3" s="142"/>
      <c r="P3" s="142"/>
      <c r="Q3" s="142"/>
      <c r="R3" s="142"/>
      <c r="S3" s="142"/>
      <c r="T3" s="143"/>
    </row>
    <row r="4" spans="2:20" ht="16.5" customHeight="1">
      <c r="B4" s="139"/>
      <c r="C4" s="144" t="s">
        <v>16</v>
      </c>
      <c r="D4" s="144"/>
      <c r="E4" s="145"/>
      <c r="F4" s="146" t="s">
        <v>17</v>
      </c>
      <c r="G4" s="147"/>
      <c r="H4" s="148"/>
      <c r="I4" s="149" t="s">
        <v>18</v>
      </c>
      <c r="J4" s="150"/>
      <c r="K4" s="151"/>
      <c r="L4" s="149" t="s">
        <v>19</v>
      </c>
      <c r="M4" s="150"/>
      <c r="N4" s="151"/>
      <c r="O4" s="150" t="s">
        <v>20</v>
      </c>
      <c r="P4" s="150"/>
      <c r="Q4" s="151"/>
      <c r="R4" s="150" t="s">
        <v>21</v>
      </c>
      <c r="S4" s="150"/>
      <c r="T4" s="151"/>
    </row>
    <row r="5" spans="2:20" ht="29.25" customHeight="1">
      <c r="B5" s="139"/>
      <c r="C5" s="36" t="s">
        <v>16</v>
      </c>
      <c r="D5" s="152" t="s">
        <v>22</v>
      </c>
      <c r="E5" s="153"/>
      <c r="F5" s="37" t="s">
        <v>16</v>
      </c>
      <c r="G5" s="152" t="s">
        <v>22</v>
      </c>
      <c r="H5" s="153"/>
      <c r="I5" s="37" t="s">
        <v>16</v>
      </c>
      <c r="J5" s="152" t="s">
        <v>22</v>
      </c>
      <c r="K5" s="153"/>
      <c r="L5" s="37" t="s">
        <v>16</v>
      </c>
      <c r="M5" s="152" t="s">
        <v>22</v>
      </c>
      <c r="N5" s="153"/>
      <c r="O5" s="36" t="s">
        <v>16</v>
      </c>
      <c r="P5" s="152" t="s">
        <v>22</v>
      </c>
      <c r="Q5" s="153"/>
      <c r="R5" s="36" t="s">
        <v>16</v>
      </c>
      <c r="S5" s="152" t="s">
        <v>22</v>
      </c>
      <c r="T5" s="153"/>
    </row>
    <row r="6" spans="2:20">
      <c r="B6" s="140"/>
      <c r="C6" s="158" t="s">
        <v>23</v>
      </c>
      <c r="D6" s="155"/>
      <c r="E6" s="9" t="s">
        <v>24</v>
      </c>
      <c r="F6" s="154" t="s">
        <v>23</v>
      </c>
      <c r="G6" s="155"/>
      <c r="H6" s="5" t="s">
        <v>24</v>
      </c>
      <c r="I6" s="154" t="s">
        <v>23</v>
      </c>
      <c r="J6" s="155"/>
      <c r="K6" s="5" t="s">
        <v>24</v>
      </c>
      <c r="L6" s="154" t="s">
        <v>23</v>
      </c>
      <c r="M6" s="155"/>
      <c r="N6" s="5" t="s">
        <v>24</v>
      </c>
      <c r="O6" s="154" t="s">
        <v>23</v>
      </c>
      <c r="P6" s="155"/>
      <c r="Q6" s="9" t="s">
        <v>24</v>
      </c>
      <c r="R6" s="154" t="s">
        <v>23</v>
      </c>
      <c r="S6" s="155"/>
      <c r="T6" s="9" t="s">
        <v>24</v>
      </c>
    </row>
    <row r="7" spans="2:20">
      <c r="B7" s="6" t="s">
        <v>25</v>
      </c>
      <c r="C7" s="10">
        <v>95473</v>
      </c>
      <c r="D7" s="11">
        <v>12755</v>
      </c>
      <c r="E7" s="42">
        <f t="shared" ref="E7:E25" si="0">D7/C7*100</f>
        <v>13.359798058089723</v>
      </c>
      <c r="F7" s="12">
        <v>25738</v>
      </c>
      <c r="G7" s="11">
        <v>5470</v>
      </c>
      <c r="H7" s="42">
        <f t="shared" ref="H7:H25" si="1">G7/F7*100</f>
        <v>21.252622581397159</v>
      </c>
      <c r="I7" s="12">
        <v>20906</v>
      </c>
      <c r="J7" s="11">
        <v>2691</v>
      </c>
      <c r="K7" s="43">
        <f t="shared" ref="K7:K25" si="2">J7/I7*100</f>
        <v>12.871902803023055</v>
      </c>
      <c r="L7" s="13">
        <v>22178</v>
      </c>
      <c r="M7" s="14">
        <v>2497</v>
      </c>
      <c r="N7" s="44">
        <f t="shared" ref="N7:N25" si="3">M7/L7*100</f>
        <v>11.258905221390567</v>
      </c>
      <c r="O7" s="13">
        <v>19820</v>
      </c>
      <c r="P7" s="15">
        <v>1631</v>
      </c>
      <c r="Q7" s="45">
        <f t="shared" ref="Q7:Q25" si="4">P7/O7*100</f>
        <v>8.229061553985872</v>
      </c>
      <c r="R7" s="13">
        <v>6831</v>
      </c>
      <c r="S7" s="15">
        <v>466</v>
      </c>
      <c r="T7" s="45">
        <f>100/R7*S7</f>
        <v>6.8218416044503005</v>
      </c>
    </row>
    <row r="8" spans="2:20">
      <c r="B8" s="8" t="s">
        <v>26</v>
      </c>
      <c r="C8" s="16">
        <v>99732</v>
      </c>
      <c r="D8" s="17">
        <v>14011</v>
      </c>
      <c r="E8" s="46">
        <f t="shared" si="0"/>
        <v>14.048650383026512</v>
      </c>
      <c r="F8" s="18">
        <v>26570</v>
      </c>
      <c r="G8" s="17">
        <v>6100</v>
      </c>
      <c r="H8" s="47">
        <f t="shared" si="1"/>
        <v>22.958223560406473</v>
      </c>
      <c r="I8" s="19">
        <v>24692</v>
      </c>
      <c r="J8" s="17">
        <v>3366</v>
      </c>
      <c r="K8" s="46">
        <f t="shared" si="2"/>
        <v>13.631945569415196</v>
      </c>
      <c r="L8" s="20">
        <v>24465</v>
      </c>
      <c r="M8" s="21">
        <v>2640</v>
      </c>
      <c r="N8" s="48">
        <f t="shared" si="3"/>
        <v>10.790925812385039</v>
      </c>
      <c r="O8" s="20">
        <v>17600</v>
      </c>
      <c r="P8" s="21">
        <v>1382</v>
      </c>
      <c r="Q8" s="48">
        <f t="shared" si="4"/>
        <v>7.8522727272727275</v>
      </c>
      <c r="R8" s="20">
        <v>6405</v>
      </c>
      <c r="S8" s="17">
        <v>523</v>
      </c>
      <c r="T8" s="48">
        <f t="shared" ref="T8:T25" si="5">100/R8*S8</f>
        <v>8.1654957064793123</v>
      </c>
    </row>
    <row r="9" spans="2:20">
      <c r="B9" s="6" t="s">
        <v>27</v>
      </c>
      <c r="C9" s="10">
        <v>33809</v>
      </c>
      <c r="D9" s="15">
        <v>5992</v>
      </c>
      <c r="E9" s="49">
        <f t="shared" si="0"/>
        <v>17.723091484515958</v>
      </c>
      <c r="F9" s="22">
        <v>7068</v>
      </c>
      <c r="G9" s="15">
        <v>2559</v>
      </c>
      <c r="H9" s="42">
        <f t="shared" si="1"/>
        <v>36.205432937181662</v>
      </c>
      <c r="I9" s="12">
        <v>10091</v>
      </c>
      <c r="J9" s="15">
        <v>1964</v>
      </c>
      <c r="K9" s="49">
        <f t="shared" si="2"/>
        <v>19.462887721732237</v>
      </c>
      <c r="L9" s="23">
        <v>6911</v>
      </c>
      <c r="M9" s="14">
        <v>969</v>
      </c>
      <c r="N9" s="43">
        <f t="shared" si="3"/>
        <v>14.021125741571408</v>
      </c>
      <c r="O9" s="23">
        <v>7502</v>
      </c>
      <c r="P9" s="14">
        <v>394</v>
      </c>
      <c r="Q9" s="43">
        <f t="shared" si="4"/>
        <v>5.2519328179152227</v>
      </c>
      <c r="R9" s="23">
        <v>2237</v>
      </c>
      <c r="S9" s="15">
        <v>106</v>
      </c>
      <c r="T9" s="43">
        <f t="shared" si="5"/>
        <v>4.7384890478319175</v>
      </c>
    </row>
    <row r="10" spans="2:20">
      <c r="B10" s="8" t="s">
        <v>28</v>
      </c>
      <c r="C10" s="16">
        <v>22962</v>
      </c>
      <c r="D10" s="17">
        <v>2177</v>
      </c>
      <c r="E10" s="46">
        <f t="shared" si="0"/>
        <v>9.4808814563191355</v>
      </c>
      <c r="F10" s="18">
        <v>3632</v>
      </c>
      <c r="G10" s="17">
        <v>853</v>
      </c>
      <c r="H10" s="47">
        <f t="shared" si="1"/>
        <v>23.485682819383261</v>
      </c>
      <c r="I10" s="19">
        <v>7064</v>
      </c>
      <c r="J10" s="17">
        <v>765</v>
      </c>
      <c r="K10" s="46">
        <f t="shared" si="2"/>
        <v>10.82955832389581</v>
      </c>
      <c r="L10" s="20">
        <v>4565</v>
      </c>
      <c r="M10" s="21">
        <v>337</v>
      </c>
      <c r="N10" s="48">
        <f t="shared" si="3"/>
        <v>7.382256297918949</v>
      </c>
      <c r="O10" s="20">
        <v>5706</v>
      </c>
      <c r="P10" s="21">
        <v>159</v>
      </c>
      <c r="Q10" s="48">
        <f t="shared" si="4"/>
        <v>2.786540483701367</v>
      </c>
      <c r="R10" s="20">
        <v>1995</v>
      </c>
      <c r="S10" s="17">
        <v>63</v>
      </c>
      <c r="T10" s="48">
        <f t="shared" si="5"/>
        <v>3.1578947368421053</v>
      </c>
    </row>
    <row r="11" spans="2:20">
      <c r="B11" s="6" t="s">
        <v>29</v>
      </c>
      <c r="C11" s="10">
        <v>5614</v>
      </c>
      <c r="D11" s="15">
        <v>475</v>
      </c>
      <c r="E11" s="49">
        <f t="shared" si="0"/>
        <v>8.4609903811898821</v>
      </c>
      <c r="F11" s="22">
        <v>1205</v>
      </c>
      <c r="G11" s="15">
        <v>178</v>
      </c>
      <c r="H11" s="42">
        <f t="shared" si="1"/>
        <v>14.771784232365146</v>
      </c>
      <c r="I11" s="12">
        <v>1592</v>
      </c>
      <c r="J11" s="15">
        <v>124</v>
      </c>
      <c r="K11" s="49">
        <f t="shared" si="2"/>
        <v>7.7889447236180906</v>
      </c>
      <c r="L11" s="23">
        <v>1225</v>
      </c>
      <c r="M11" s="14">
        <v>89</v>
      </c>
      <c r="N11" s="43">
        <f t="shared" si="3"/>
        <v>7.2653061224489797</v>
      </c>
      <c r="O11" s="23">
        <v>1164</v>
      </c>
      <c r="P11" s="14">
        <v>58</v>
      </c>
      <c r="Q11" s="43">
        <f t="shared" si="4"/>
        <v>4.9828178694158076</v>
      </c>
      <c r="R11" s="23">
        <v>428</v>
      </c>
      <c r="S11" s="15">
        <v>26</v>
      </c>
      <c r="T11" s="43">
        <f t="shared" si="5"/>
        <v>6.0747663551401869</v>
      </c>
    </row>
    <row r="12" spans="2:20">
      <c r="B12" s="8" t="s">
        <v>30</v>
      </c>
      <c r="C12" s="16">
        <v>17132</v>
      </c>
      <c r="D12" s="17">
        <v>1989</v>
      </c>
      <c r="E12" s="46">
        <f t="shared" si="0"/>
        <v>11.609852906840999</v>
      </c>
      <c r="F12" s="18">
        <v>4234</v>
      </c>
      <c r="G12" s="17">
        <v>825</v>
      </c>
      <c r="H12" s="47">
        <f t="shared" si="1"/>
        <v>19.485120453471893</v>
      </c>
      <c r="I12" s="19">
        <v>5149</v>
      </c>
      <c r="J12" s="17">
        <v>613</v>
      </c>
      <c r="K12" s="46">
        <f t="shared" si="2"/>
        <v>11.905224315401048</v>
      </c>
      <c r="L12" s="20">
        <v>3648</v>
      </c>
      <c r="M12" s="21">
        <v>340</v>
      </c>
      <c r="N12" s="48">
        <f t="shared" si="3"/>
        <v>9.3201754385964914</v>
      </c>
      <c r="O12" s="20">
        <v>2989</v>
      </c>
      <c r="P12" s="21">
        <v>153</v>
      </c>
      <c r="Q12" s="48">
        <f t="shared" si="4"/>
        <v>5.1187688190030114</v>
      </c>
      <c r="R12" s="20">
        <v>1112</v>
      </c>
      <c r="S12" s="17">
        <v>58</v>
      </c>
      <c r="T12" s="48">
        <f t="shared" si="5"/>
        <v>5.2158273381294959</v>
      </c>
    </row>
    <row r="13" spans="2:20">
      <c r="B13" s="6" t="s">
        <v>31</v>
      </c>
      <c r="C13" s="10">
        <v>50650</v>
      </c>
      <c r="D13" s="15">
        <v>7829</v>
      </c>
      <c r="E13" s="49">
        <f t="shared" si="0"/>
        <v>15.457058242843042</v>
      </c>
      <c r="F13" s="22">
        <v>11234</v>
      </c>
      <c r="G13" s="15">
        <v>3658</v>
      </c>
      <c r="H13" s="42">
        <f t="shared" si="1"/>
        <v>32.561865764643052</v>
      </c>
      <c r="I13" s="12">
        <v>12210</v>
      </c>
      <c r="J13" s="15">
        <v>1841</v>
      </c>
      <c r="K13" s="49">
        <f t="shared" si="2"/>
        <v>15.077805077805079</v>
      </c>
      <c r="L13" s="23">
        <v>12036</v>
      </c>
      <c r="M13" s="14">
        <v>1294</v>
      </c>
      <c r="N13" s="43">
        <f t="shared" si="3"/>
        <v>10.751080093054171</v>
      </c>
      <c r="O13" s="23">
        <v>11046</v>
      </c>
      <c r="P13" s="14">
        <v>755</v>
      </c>
      <c r="Q13" s="43">
        <f t="shared" si="4"/>
        <v>6.8350534130001801</v>
      </c>
      <c r="R13" s="23">
        <v>4124</v>
      </c>
      <c r="S13" s="15">
        <v>281</v>
      </c>
      <c r="T13" s="43">
        <f t="shared" si="5"/>
        <v>6.8137730358874871</v>
      </c>
    </row>
    <row r="14" spans="2:20">
      <c r="B14" s="8" t="s">
        <v>32</v>
      </c>
      <c r="C14" s="16">
        <v>12861</v>
      </c>
      <c r="D14" s="17">
        <v>809</v>
      </c>
      <c r="E14" s="46">
        <f t="shared" si="0"/>
        <v>6.2903351216857164</v>
      </c>
      <c r="F14" s="18">
        <v>2207</v>
      </c>
      <c r="G14" s="17">
        <v>293</v>
      </c>
      <c r="H14" s="47">
        <f t="shared" si="1"/>
        <v>13.275940190303578</v>
      </c>
      <c r="I14" s="19">
        <v>3548</v>
      </c>
      <c r="J14" s="17">
        <v>264</v>
      </c>
      <c r="K14" s="46">
        <f t="shared" si="2"/>
        <v>7.440811724915446</v>
      </c>
      <c r="L14" s="20">
        <v>2434</v>
      </c>
      <c r="M14" s="21">
        <v>132</v>
      </c>
      <c r="N14" s="48">
        <f t="shared" si="3"/>
        <v>5.4231717337715697</v>
      </c>
      <c r="O14" s="20">
        <v>3369</v>
      </c>
      <c r="P14" s="21">
        <v>83</v>
      </c>
      <c r="Q14" s="48">
        <f t="shared" si="4"/>
        <v>2.4636390620362123</v>
      </c>
      <c r="R14" s="20">
        <v>1303</v>
      </c>
      <c r="S14" s="17">
        <v>37</v>
      </c>
      <c r="T14" s="48">
        <f t="shared" si="5"/>
        <v>2.83960092095165</v>
      </c>
    </row>
    <row r="15" spans="2:20">
      <c r="B15" s="6" t="s">
        <v>33</v>
      </c>
      <c r="C15" s="10">
        <v>62875</v>
      </c>
      <c r="D15" s="15">
        <v>6783</v>
      </c>
      <c r="E15" s="49">
        <f t="shared" si="0"/>
        <v>10.788071570576541</v>
      </c>
      <c r="F15" s="22">
        <v>15524</v>
      </c>
      <c r="G15" s="15">
        <v>2867</v>
      </c>
      <c r="H15" s="42">
        <f t="shared" si="1"/>
        <v>18.468178304560681</v>
      </c>
      <c r="I15" s="12">
        <v>14590</v>
      </c>
      <c r="J15" s="15">
        <v>1675</v>
      </c>
      <c r="K15" s="49">
        <f t="shared" si="2"/>
        <v>11.480466072652503</v>
      </c>
      <c r="L15" s="23">
        <v>14438</v>
      </c>
      <c r="M15" s="14">
        <v>1243</v>
      </c>
      <c r="N15" s="43">
        <f t="shared" si="3"/>
        <v>8.6092256545227865</v>
      </c>
      <c r="O15" s="23">
        <v>13759</v>
      </c>
      <c r="P15" s="14">
        <v>804</v>
      </c>
      <c r="Q15" s="43">
        <f t="shared" si="4"/>
        <v>5.8434479249945497</v>
      </c>
      <c r="R15" s="23">
        <v>4564</v>
      </c>
      <c r="S15" s="15">
        <v>194</v>
      </c>
      <c r="T15" s="43">
        <f t="shared" si="5"/>
        <v>4.2506573181419807</v>
      </c>
    </row>
    <row r="16" spans="2:20">
      <c r="B16" s="8" t="s">
        <v>34</v>
      </c>
      <c r="C16" s="16">
        <v>119488</v>
      </c>
      <c r="D16" s="17">
        <v>18127</v>
      </c>
      <c r="E16" s="46">
        <f t="shared" si="0"/>
        <v>15.170561060524907</v>
      </c>
      <c r="F16" s="18">
        <v>28414</v>
      </c>
      <c r="G16" s="17">
        <v>8315</v>
      </c>
      <c r="H16" s="47">
        <f t="shared" si="1"/>
        <v>29.263743225170693</v>
      </c>
      <c r="I16" s="19">
        <v>28093</v>
      </c>
      <c r="J16" s="17">
        <v>4468</v>
      </c>
      <c r="K16" s="46">
        <f t="shared" si="2"/>
        <v>15.904317801587583</v>
      </c>
      <c r="L16" s="20">
        <v>29187</v>
      </c>
      <c r="M16" s="21">
        <v>3084</v>
      </c>
      <c r="N16" s="48">
        <f t="shared" si="3"/>
        <v>10.566348031657929</v>
      </c>
      <c r="O16" s="20">
        <v>24699</v>
      </c>
      <c r="P16" s="21">
        <v>1739</v>
      </c>
      <c r="Q16" s="48">
        <f t="shared" si="4"/>
        <v>7.040770881412203</v>
      </c>
      <c r="R16" s="20">
        <v>9095</v>
      </c>
      <c r="S16" s="17">
        <v>521</v>
      </c>
      <c r="T16" s="48">
        <f t="shared" si="5"/>
        <v>5.7284222100054976</v>
      </c>
    </row>
    <row r="17" spans="2:20">
      <c r="B17" s="6" t="s">
        <v>35</v>
      </c>
      <c r="C17" s="10">
        <v>31066</v>
      </c>
      <c r="D17" s="15">
        <v>5218</v>
      </c>
      <c r="E17" s="49">
        <f t="shared" si="0"/>
        <v>16.796497778922294</v>
      </c>
      <c r="F17" s="22">
        <v>6051</v>
      </c>
      <c r="G17" s="15">
        <v>2148</v>
      </c>
      <c r="H17" s="42">
        <f t="shared" si="1"/>
        <v>35.498264749628163</v>
      </c>
      <c r="I17" s="12">
        <v>7397</v>
      </c>
      <c r="J17" s="15">
        <v>1310</v>
      </c>
      <c r="K17" s="49">
        <f t="shared" si="2"/>
        <v>17.709882384750575</v>
      </c>
      <c r="L17" s="23">
        <v>8228</v>
      </c>
      <c r="M17" s="14">
        <v>1016</v>
      </c>
      <c r="N17" s="43">
        <f t="shared" si="3"/>
        <v>12.348079727758872</v>
      </c>
      <c r="O17" s="23">
        <v>6927</v>
      </c>
      <c r="P17" s="14">
        <v>589</v>
      </c>
      <c r="Q17" s="43">
        <f t="shared" si="4"/>
        <v>8.5029594340984556</v>
      </c>
      <c r="R17" s="23">
        <v>2463</v>
      </c>
      <c r="S17" s="15">
        <v>155</v>
      </c>
      <c r="T17" s="43">
        <f t="shared" si="5"/>
        <v>6.2931384490458786</v>
      </c>
    </row>
    <row r="18" spans="2:20">
      <c r="B18" s="8" t="s">
        <v>36</v>
      </c>
      <c r="C18" s="16">
        <v>6523</v>
      </c>
      <c r="D18" s="17">
        <v>863</v>
      </c>
      <c r="E18" s="46">
        <f t="shared" si="0"/>
        <v>13.230108845623178</v>
      </c>
      <c r="F18" s="18">
        <v>1721</v>
      </c>
      <c r="G18" s="17">
        <v>480</v>
      </c>
      <c r="H18" s="47">
        <f t="shared" si="1"/>
        <v>27.890761185357348</v>
      </c>
      <c r="I18" s="19">
        <v>1504</v>
      </c>
      <c r="J18" s="17">
        <v>176</v>
      </c>
      <c r="K18" s="46">
        <f t="shared" si="2"/>
        <v>11.702127659574469</v>
      </c>
      <c r="L18" s="20">
        <v>1561</v>
      </c>
      <c r="M18" s="21">
        <v>132</v>
      </c>
      <c r="N18" s="48">
        <f t="shared" si="3"/>
        <v>8.4561178731582327</v>
      </c>
      <c r="O18" s="20">
        <v>1281</v>
      </c>
      <c r="P18" s="21">
        <v>61</v>
      </c>
      <c r="Q18" s="48">
        <f t="shared" si="4"/>
        <v>4.7619047619047619</v>
      </c>
      <c r="R18" s="20">
        <v>456</v>
      </c>
      <c r="S18" s="17">
        <v>14</v>
      </c>
      <c r="T18" s="48">
        <f t="shared" si="5"/>
        <v>3.070175438596491</v>
      </c>
    </row>
    <row r="19" spans="2:20">
      <c r="B19" s="6" t="s">
        <v>37</v>
      </c>
      <c r="C19" s="10">
        <v>37447</v>
      </c>
      <c r="D19" s="15">
        <v>3288</v>
      </c>
      <c r="E19" s="49">
        <f t="shared" si="0"/>
        <v>8.7804096456324938</v>
      </c>
      <c r="F19" s="22">
        <v>6036</v>
      </c>
      <c r="G19" s="15">
        <v>1191</v>
      </c>
      <c r="H19" s="42">
        <f t="shared" si="1"/>
        <v>19.731610337972167</v>
      </c>
      <c r="I19" s="12">
        <v>11410</v>
      </c>
      <c r="J19" s="15">
        <v>1151</v>
      </c>
      <c r="K19" s="49">
        <f t="shared" si="2"/>
        <v>10.087642418930763</v>
      </c>
      <c r="L19" s="23">
        <v>7636</v>
      </c>
      <c r="M19" s="14">
        <v>537</v>
      </c>
      <c r="N19" s="43">
        <f t="shared" si="3"/>
        <v>7.0324777370350962</v>
      </c>
      <c r="O19" s="23">
        <v>9151</v>
      </c>
      <c r="P19" s="14">
        <v>322</v>
      </c>
      <c r="Q19" s="43">
        <f t="shared" si="4"/>
        <v>3.518741121188941</v>
      </c>
      <c r="R19" s="23">
        <v>3214</v>
      </c>
      <c r="S19" s="15">
        <v>87</v>
      </c>
      <c r="T19" s="43">
        <f t="shared" si="5"/>
        <v>2.7069072806471688</v>
      </c>
    </row>
    <row r="20" spans="2:20">
      <c r="B20" s="8" t="s">
        <v>38</v>
      </c>
      <c r="C20" s="16">
        <v>18555</v>
      </c>
      <c r="D20" s="17">
        <v>1444</v>
      </c>
      <c r="E20" s="46">
        <f t="shared" si="0"/>
        <v>7.7822689302074908</v>
      </c>
      <c r="F20" s="18">
        <v>3508</v>
      </c>
      <c r="G20" s="17">
        <v>697</v>
      </c>
      <c r="H20" s="47">
        <f t="shared" si="1"/>
        <v>19.868871151653362</v>
      </c>
      <c r="I20" s="19">
        <v>4860</v>
      </c>
      <c r="J20" s="17">
        <v>444</v>
      </c>
      <c r="K20" s="46">
        <f t="shared" si="2"/>
        <v>9.1358024691358022</v>
      </c>
      <c r="L20" s="20">
        <v>2914</v>
      </c>
      <c r="M20" s="21">
        <v>170</v>
      </c>
      <c r="N20" s="48">
        <f t="shared" si="3"/>
        <v>5.8339052848318458</v>
      </c>
      <c r="O20" s="20">
        <v>5340</v>
      </c>
      <c r="P20" s="21">
        <v>104</v>
      </c>
      <c r="Q20" s="48">
        <f t="shared" si="4"/>
        <v>1.9475655430711609</v>
      </c>
      <c r="R20" s="20">
        <v>1933</v>
      </c>
      <c r="S20" s="17">
        <v>29</v>
      </c>
      <c r="T20" s="48">
        <f t="shared" si="5"/>
        <v>1.5002586652871184</v>
      </c>
    </row>
    <row r="21" spans="2:20">
      <c r="B21" s="7" t="s">
        <v>39</v>
      </c>
      <c r="C21" s="24">
        <v>21866</v>
      </c>
      <c r="D21" s="25">
        <v>2101</v>
      </c>
      <c r="E21" s="49">
        <f t="shared" si="0"/>
        <v>9.6085246501417725</v>
      </c>
      <c r="F21" s="26">
        <v>4741</v>
      </c>
      <c r="G21" s="25">
        <v>911</v>
      </c>
      <c r="H21" s="42">
        <f t="shared" si="1"/>
        <v>19.215355410251004</v>
      </c>
      <c r="I21" s="27">
        <v>5229</v>
      </c>
      <c r="J21" s="25">
        <v>537</v>
      </c>
      <c r="K21" s="49">
        <f t="shared" si="2"/>
        <v>10.269650028686174</v>
      </c>
      <c r="L21" s="28">
        <v>5305</v>
      </c>
      <c r="M21" s="29">
        <v>347</v>
      </c>
      <c r="N21" s="43">
        <f t="shared" si="3"/>
        <v>6.5409990574929315</v>
      </c>
      <c r="O21" s="28">
        <v>4997</v>
      </c>
      <c r="P21" s="29">
        <v>239</v>
      </c>
      <c r="Q21" s="43">
        <f t="shared" si="4"/>
        <v>4.7828697218330998</v>
      </c>
      <c r="R21" s="28">
        <v>1594</v>
      </c>
      <c r="S21" s="15">
        <v>67</v>
      </c>
      <c r="T21" s="43">
        <f t="shared" si="5"/>
        <v>4.203262233375157</v>
      </c>
    </row>
    <row r="22" spans="2:20" ht="16.5" customHeight="1">
      <c r="B22" s="8" t="s">
        <v>40</v>
      </c>
      <c r="C22" s="16">
        <v>15370</v>
      </c>
      <c r="D22" s="17">
        <v>1208</v>
      </c>
      <c r="E22" s="46">
        <f t="shared" si="0"/>
        <v>7.8594664931685099</v>
      </c>
      <c r="F22" s="18">
        <v>2644</v>
      </c>
      <c r="G22" s="17">
        <v>529</v>
      </c>
      <c r="H22" s="47">
        <f t="shared" si="1"/>
        <v>20.007564296520425</v>
      </c>
      <c r="I22" s="19">
        <v>4664</v>
      </c>
      <c r="J22" s="17">
        <v>402</v>
      </c>
      <c r="K22" s="46">
        <f t="shared" si="2"/>
        <v>8.6192109777015435</v>
      </c>
      <c r="L22" s="20">
        <v>2444</v>
      </c>
      <c r="M22" s="21">
        <v>134</v>
      </c>
      <c r="N22" s="48">
        <f t="shared" si="3"/>
        <v>5.4828150572831431</v>
      </c>
      <c r="O22" s="20">
        <v>4169</v>
      </c>
      <c r="P22" s="21">
        <v>100</v>
      </c>
      <c r="Q22" s="48">
        <f t="shared" si="4"/>
        <v>2.3986567522187574</v>
      </c>
      <c r="R22" s="20">
        <v>1449</v>
      </c>
      <c r="S22" s="17">
        <v>43</v>
      </c>
      <c r="T22" s="48">
        <f t="shared" si="5"/>
        <v>2.9675638371290547</v>
      </c>
    </row>
    <row r="23" spans="2:20">
      <c r="B23" s="3" t="s">
        <v>41</v>
      </c>
      <c r="C23" s="30">
        <f>SUM(C22,C10,C14,C19,C20,C9)</f>
        <v>141004</v>
      </c>
      <c r="D23" s="31">
        <f>SUM(D22,D10,D14,D19,D20,D9)</f>
        <v>14918</v>
      </c>
      <c r="E23" s="50">
        <f t="shared" si="0"/>
        <v>10.579841706618252</v>
      </c>
      <c r="F23" s="30">
        <f>SUM(F22,F10,F14,F19,F20,F9)</f>
        <v>25095</v>
      </c>
      <c r="G23" s="31">
        <f>SUM(G22,G10,G14,G19,G20,G9)</f>
        <v>6122</v>
      </c>
      <c r="H23" s="50">
        <f t="shared" si="1"/>
        <v>24.395297868101213</v>
      </c>
      <c r="I23" s="30">
        <f>SUM(I22,I10,I14,I19,I20,I9)</f>
        <v>41637</v>
      </c>
      <c r="J23" s="31">
        <f>SUM(J22,J10,J14,J19,J20,J9)</f>
        <v>4990</v>
      </c>
      <c r="K23" s="50">
        <f t="shared" si="2"/>
        <v>11.984532987487091</v>
      </c>
      <c r="L23" s="30">
        <f>SUM(L22,L10,L14,L19,L20,L9)</f>
        <v>26904</v>
      </c>
      <c r="M23" s="31">
        <f>SUM(M22,M10,M14,M19,M20,M9)</f>
        <v>2279</v>
      </c>
      <c r="N23" s="50">
        <f t="shared" si="3"/>
        <v>8.4708593517692545</v>
      </c>
      <c r="O23" s="30">
        <f>SUM(O22,O10,O14,O19,O20,O9)</f>
        <v>35237</v>
      </c>
      <c r="P23" s="31">
        <f>SUM(P22,P10,P14,P19,P20,P9)</f>
        <v>1162</v>
      </c>
      <c r="Q23" s="50">
        <f t="shared" si="4"/>
        <v>3.2976700627181659</v>
      </c>
      <c r="R23" s="30">
        <f>SUM(R22,R10,R14,R19,R20,R9)</f>
        <v>12131</v>
      </c>
      <c r="S23" s="31">
        <f>SUM(S22,S10,S14,S19,S20,S9)</f>
        <v>365</v>
      </c>
      <c r="T23" s="50">
        <f t="shared" si="5"/>
        <v>3.0088203775451321</v>
      </c>
    </row>
    <row r="24" spans="2:20">
      <c r="B24" s="2" t="s">
        <v>42</v>
      </c>
      <c r="C24" s="32">
        <f>C7+C8+C11+C12+C13+C15+C16+C17+C18+C21</f>
        <v>510419</v>
      </c>
      <c r="D24" s="33">
        <f>D7+D8+D11+D12+D13+D15+D16+D17+D18+D21</f>
        <v>70151</v>
      </c>
      <c r="E24" s="43">
        <f t="shared" si="0"/>
        <v>13.743806558925117</v>
      </c>
      <c r="F24" s="32">
        <f>F7+F8+F11+F12+F13+F15+F16+F17+F18+F21</f>
        <v>125432</v>
      </c>
      <c r="G24" s="33">
        <f>G7+G8+G11+G12+G13+G15+G16+G17+G18+G21</f>
        <v>30952</v>
      </c>
      <c r="H24" s="43">
        <f t="shared" si="1"/>
        <v>24.676318642770585</v>
      </c>
      <c r="I24" s="32">
        <f>I7+I8+I11+I12+I13+I15+I16+I17+I18+I21</f>
        <v>121362</v>
      </c>
      <c r="J24" s="33">
        <f>J7+J8+J11+J12+J13+J15+J16+J17+J18+J21</f>
        <v>16801</v>
      </c>
      <c r="K24" s="43">
        <f t="shared" si="2"/>
        <v>13.843707255977982</v>
      </c>
      <c r="L24" s="32">
        <f>L7+L8+L11+L12+L13+L15+L16+L17+L18+L21</f>
        <v>122271</v>
      </c>
      <c r="M24" s="33">
        <f>M7+M8+M11+M12+M13+M15+M16+M17+M18+M21</f>
        <v>12682</v>
      </c>
      <c r="N24" s="43">
        <f t="shared" si="3"/>
        <v>10.372042430339166</v>
      </c>
      <c r="O24" s="32">
        <f>O7+O8+O11+O12+O13+O15+O16+O17+O18+O21</f>
        <v>104282</v>
      </c>
      <c r="P24" s="33">
        <f>P7+P8+P11+P12+P13+P15+P16+P17+P18+P21</f>
        <v>7411</v>
      </c>
      <c r="Q24" s="43">
        <f t="shared" si="4"/>
        <v>7.1066914712030842</v>
      </c>
      <c r="R24" s="32">
        <f>R7+R8+R11+R12+R13+R15+R16+R17+R18+R21</f>
        <v>37072</v>
      </c>
      <c r="S24" s="33">
        <f>S7+S8+S11+S12+S13+S15+S16+S17+S18+S21</f>
        <v>2305</v>
      </c>
      <c r="T24" s="43">
        <f t="shared" si="5"/>
        <v>6.2176305567544246</v>
      </c>
    </row>
    <row r="25" spans="2:20">
      <c r="B25" s="4" t="s">
        <v>43</v>
      </c>
      <c r="C25" s="34">
        <f>SUM(C7:C22)</f>
        <v>651423</v>
      </c>
      <c r="D25" s="35">
        <f>SUM(D7:D22)</f>
        <v>85069</v>
      </c>
      <c r="E25" s="51">
        <f t="shared" si="0"/>
        <v>13.058949407681339</v>
      </c>
      <c r="F25" s="34">
        <f>SUM(F7:F22)</f>
        <v>150527</v>
      </c>
      <c r="G25" s="35">
        <f>SUM(G7:G22)</f>
        <v>37074</v>
      </c>
      <c r="H25" s="51">
        <f t="shared" si="1"/>
        <v>24.629468467451019</v>
      </c>
      <c r="I25" s="34">
        <f>SUM(I7:I22)</f>
        <v>162999</v>
      </c>
      <c r="J25" s="35">
        <f>SUM(J7:J22)</f>
        <v>21791</v>
      </c>
      <c r="K25" s="51">
        <f t="shared" si="2"/>
        <v>13.36879367358082</v>
      </c>
      <c r="L25" s="34">
        <f>SUM(L7:L22)</f>
        <v>149175</v>
      </c>
      <c r="M25" s="35">
        <f>SUM(M7:M22)</f>
        <v>14961</v>
      </c>
      <c r="N25" s="51">
        <f t="shared" si="3"/>
        <v>10.029160382101558</v>
      </c>
      <c r="O25" s="34">
        <f>SUM(O7:O22)</f>
        <v>139519</v>
      </c>
      <c r="P25" s="35">
        <f>SUM(P7:P22)</f>
        <v>8573</v>
      </c>
      <c r="Q25" s="51">
        <f t="shared" si="4"/>
        <v>6.1446828030590819</v>
      </c>
      <c r="R25" s="34">
        <f>SUM(R7:R22)</f>
        <v>49203</v>
      </c>
      <c r="S25" s="35">
        <f>SUM(S7:S22)</f>
        <v>2670</v>
      </c>
      <c r="T25" s="51">
        <f t="shared" si="5"/>
        <v>5.426498384244864</v>
      </c>
    </row>
    <row r="26" spans="2:20" ht="31.35" customHeight="1">
      <c r="B26" s="156" t="s">
        <v>44</v>
      </c>
      <c r="C26" s="157"/>
      <c r="D26" s="157"/>
      <c r="E26" s="157"/>
      <c r="F26" s="157"/>
      <c r="G26" s="157"/>
      <c r="H26" s="157"/>
      <c r="I26" s="157"/>
      <c r="J26" s="157"/>
      <c r="K26" s="157"/>
      <c r="L26" s="157"/>
      <c r="M26" s="157"/>
      <c r="N26" s="157"/>
      <c r="O26" s="157"/>
      <c r="P26" s="157"/>
      <c r="Q26" s="157"/>
      <c r="R26" s="157"/>
      <c r="S26" s="157"/>
      <c r="T26" s="157"/>
    </row>
    <row r="27" spans="2:20" ht="41.1" customHeight="1">
      <c r="B27" s="159" t="s">
        <v>47</v>
      </c>
      <c r="C27" s="159"/>
      <c r="D27" s="159"/>
      <c r="E27" s="159"/>
      <c r="F27" s="159"/>
      <c r="G27" s="159"/>
      <c r="H27" s="159"/>
      <c r="I27" s="159"/>
      <c r="J27" s="159"/>
      <c r="K27" s="159"/>
      <c r="L27" s="159"/>
      <c r="M27" s="159"/>
      <c r="N27" s="159"/>
      <c r="O27" s="159"/>
      <c r="P27" s="159"/>
      <c r="Q27" s="159"/>
      <c r="R27" s="159"/>
      <c r="S27" s="159"/>
      <c r="T27" s="159"/>
    </row>
    <row r="28" spans="2:20">
      <c r="B28" s="156" t="s">
        <v>48</v>
      </c>
      <c r="C28" s="157"/>
      <c r="D28" s="157"/>
      <c r="E28" s="157"/>
      <c r="F28" s="157"/>
      <c r="G28" s="157"/>
      <c r="H28" s="157"/>
      <c r="I28" s="157"/>
      <c r="J28" s="157"/>
      <c r="K28" s="157"/>
      <c r="L28" s="157"/>
      <c r="M28" s="157"/>
      <c r="N28" s="157"/>
      <c r="O28" s="157"/>
      <c r="P28" s="157"/>
      <c r="Q28" s="157"/>
      <c r="R28" s="157"/>
      <c r="S28" s="157"/>
      <c r="T28" s="157"/>
    </row>
    <row r="31" spans="2:20">
      <c r="C31" s="39"/>
      <c r="D31" s="39"/>
      <c r="E31" s="39"/>
      <c r="F31" s="39"/>
      <c r="G31" s="39"/>
      <c r="H31" s="39"/>
      <c r="I31" s="39"/>
      <c r="J31" s="39"/>
      <c r="K31" s="39"/>
      <c r="L31" s="39"/>
      <c r="M31" s="39"/>
      <c r="N31" s="39"/>
      <c r="O31" s="39"/>
      <c r="P31" s="39"/>
      <c r="Q31" s="39"/>
      <c r="R31" s="39"/>
      <c r="S31" s="39"/>
      <c r="T31" s="39"/>
    </row>
  </sheetData>
  <mergeCells count="24">
    <mergeCell ref="B2:T2"/>
    <mergeCell ref="B3:B6"/>
    <mergeCell ref="C3:T3"/>
    <mergeCell ref="C4:E4"/>
    <mergeCell ref="F4:H4"/>
    <mergeCell ref="I4:K4"/>
    <mergeCell ref="L4:N4"/>
    <mergeCell ref="O4:Q4"/>
    <mergeCell ref="R4:T4"/>
    <mergeCell ref="D5:E5"/>
    <mergeCell ref="R6:S6"/>
    <mergeCell ref="B26:T26"/>
    <mergeCell ref="B27:T27"/>
    <mergeCell ref="B28:T28"/>
    <mergeCell ref="G5:H5"/>
    <mergeCell ref="J5:K5"/>
    <mergeCell ref="M5:N5"/>
    <mergeCell ref="P5:Q5"/>
    <mergeCell ref="S5:T5"/>
    <mergeCell ref="C6:D6"/>
    <mergeCell ref="F6:G6"/>
    <mergeCell ref="I6:J6"/>
    <mergeCell ref="L6:M6"/>
    <mergeCell ref="O6:P6"/>
  </mergeCell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2E0F2-A23F-4B67-A789-51F10C25DD34}">
  <dimension ref="B2:T31"/>
  <sheetViews>
    <sheetView workbookViewId="0">
      <selection activeCell="B2" sqref="B2:T2"/>
    </sheetView>
  </sheetViews>
  <sheetFormatPr defaultColWidth="9.375" defaultRowHeight="15.6"/>
  <cols>
    <col min="2" max="2" width="24.875" customWidth="1"/>
    <col min="3" max="20" width="12.5" customWidth="1"/>
  </cols>
  <sheetData>
    <row r="2" spans="2:20">
      <c r="B2" s="137" t="s">
        <v>7</v>
      </c>
      <c r="C2" s="137"/>
      <c r="D2" s="137"/>
      <c r="E2" s="137"/>
      <c r="F2" s="137"/>
      <c r="G2" s="137"/>
      <c r="H2" s="137"/>
      <c r="I2" s="137"/>
      <c r="J2" s="137"/>
      <c r="K2" s="137"/>
      <c r="L2" s="137"/>
      <c r="M2" s="137"/>
      <c r="N2" s="137"/>
      <c r="O2" s="137"/>
      <c r="P2" s="137"/>
      <c r="Q2" s="137"/>
      <c r="R2" s="137"/>
      <c r="S2" s="137"/>
      <c r="T2" s="137"/>
    </row>
    <row r="3" spans="2:20">
      <c r="B3" s="138" t="s">
        <v>14</v>
      </c>
      <c r="C3" s="141" t="s">
        <v>15</v>
      </c>
      <c r="D3" s="142"/>
      <c r="E3" s="142"/>
      <c r="F3" s="142"/>
      <c r="G3" s="142"/>
      <c r="H3" s="142"/>
      <c r="I3" s="142"/>
      <c r="J3" s="142"/>
      <c r="K3" s="142"/>
      <c r="L3" s="142"/>
      <c r="M3" s="142"/>
      <c r="N3" s="142"/>
      <c r="O3" s="142"/>
      <c r="P3" s="142"/>
      <c r="Q3" s="142"/>
      <c r="R3" s="142"/>
      <c r="S3" s="142"/>
      <c r="T3" s="143"/>
    </row>
    <row r="4" spans="2:20" ht="16.5" customHeight="1">
      <c r="B4" s="139"/>
      <c r="C4" s="144" t="s">
        <v>16</v>
      </c>
      <c r="D4" s="144"/>
      <c r="E4" s="145"/>
      <c r="F4" s="146" t="s">
        <v>17</v>
      </c>
      <c r="G4" s="147"/>
      <c r="H4" s="148"/>
      <c r="I4" s="149" t="s">
        <v>18</v>
      </c>
      <c r="J4" s="150"/>
      <c r="K4" s="151"/>
      <c r="L4" s="149" t="s">
        <v>19</v>
      </c>
      <c r="M4" s="150"/>
      <c r="N4" s="151"/>
      <c r="O4" s="150" t="s">
        <v>20</v>
      </c>
      <c r="P4" s="150"/>
      <c r="Q4" s="151"/>
      <c r="R4" s="150" t="s">
        <v>21</v>
      </c>
      <c r="S4" s="150"/>
      <c r="T4" s="151"/>
    </row>
    <row r="5" spans="2:20" ht="29.25" customHeight="1">
      <c r="B5" s="139"/>
      <c r="C5" s="36" t="s">
        <v>16</v>
      </c>
      <c r="D5" s="152" t="s">
        <v>22</v>
      </c>
      <c r="E5" s="153"/>
      <c r="F5" s="37" t="s">
        <v>16</v>
      </c>
      <c r="G5" s="152" t="s">
        <v>22</v>
      </c>
      <c r="H5" s="153"/>
      <c r="I5" s="37" t="s">
        <v>16</v>
      </c>
      <c r="J5" s="152" t="s">
        <v>22</v>
      </c>
      <c r="K5" s="153"/>
      <c r="L5" s="37" t="s">
        <v>16</v>
      </c>
      <c r="M5" s="152" t="s">
        <v>22</v>
      </c>
      <c r="N5" s="153"/>
      <c r="O5" s="36" t="s">
        <v>16</v>
      </c>
      <c r="P5" s="152" t="s">
        <v>22</v>
      </c>
      <c r="Q5" s="153"/>
      <c r="R5" s="36" t="s">
        <v>16</v>
      </c>
      <c r="S5" s="152" t="s">
        <v>22</v>
      </c>
      <c r="T5" s="153"/>
    </row>
    <row r="6" spans="2:20">
      <c r="B6" s="140"/>
      <c r="C6" s="158" t="s">
        <v>23</v>
      </c>
      <c r="D6" s="155"/>
      <c r="E6" s="9" t="s">
        <v>24</v>
      </c>
      <c r="F6" s="154" t="s">
        <v>23</v>
      </c>
      <c r="G6" s="155"/>
      <c r="H6" s="5" t="s">
        <v>24</v>
      </c>
      <c r="I6" s="154" t="s">
        <v>23</v>
      </c>
      <c r="J6" s="155"/>
      <c r="K6" s="5" t="s">
        <v>24</v>
      </c>
      <c r="L6" s="154" t="s">
        <v>23</v>
      </c>
      <c r="M6" s="155"/>
      <c r="N6" s="5" t="s">
        <v>24</v>
      </c>
      <c r="O6" s="154" t="s">
        <v>23</v>
      </c>
      <c r="P6" s="155"/>
      <c r="Q6" s="9" t="s">
        <v>24</v>
      </c>
      <c r="R6" s="154" t="s">
        <v>23</v>
      </c>
      <c r="S6" s="155"/>
      <c r="T6" s="9" t="s">
        <v>24</v>
      </c>
    </row>
    <row r="7" spans="2:20">
      <c r="B7" s="6" t="s">
        <v>25</v>
      </c>
      <c r="C7" s="10">
        <v>92763</v>
      </c>
      <c r="D7" s="11">
        <v>12578</v>
      </c>
      <c r="E7" s="42">
        <f t="shared" ref="E7:E25" si="0">D7/C7*100</f>
        <v>13.559285490982395</v>
      </c>
      <c r="F7" s="12">
        <v>24658</v>
      </c>
      <c r="G7" s="11">
        <v>5366</v>
      </c>
      <c r="H7" s="42">
        <f t="shared" ref="H7:H25" si="1">G7/F7*100</f>
        <v>21.761700056776707</v>
      </c>
      <c r="I7" s="12">
        <v>20491</v>
      </c>
      <c r="J7" s="11">
        <v>2693</v>
      </c>
      <c r="K7" s="43">
        <f t="shared" ref="K7:K25" si="2">J7/I7*100</f>
        <v>13.142355180323067</v>
      </c>
      <c r="L7" s="13">
        <v>21329</v>
      </c>
      <c r="M7" s="14">
        <v>2484</v>
      </c>
      <c r="N7" s="44">
        <f t="shared" ref="N7:N25" si="3">M7/L7*100</f>
        <v>11.64611561723475</v>
      </c>
      <c r="O7" s="13">
        <v>19496</v>
      </c>
      <c r="P7" s="15">
        <v>1583</v>
      </c>
      <c r="Q7" s="45">
        <f t="shared" ref="Q7:Q25" si="4">P7/O7*100</f>
        <v>8.1196142798522768</v>
      </c>
      <c r="R7" s="13">
        <v>6789</v>
      </c>
      <c r="S7" s="15">
        <v>452</v>
      </c>
      <c r="T7" s="45">
        <f>100/R7*S7</f>
        <v>6.6578288407718373</v>
      </c>
    </row>
    <row r="8" spans="2:20">
      <c r="B8" s="8" t="s">
        <v>26</v>
      </c>
      <c r="C8" s="16">
        <v>96429</v>
      </c>
      <c r="D8" s="17">
        <v>14799</v>
      </c>
      <c r="E8" s="46">
        <f t="shared" si="0"/>
        <v>15.347042902031546</v>
      </c>
      <c r="F8" s="18">
        <v>25795</v>
      </c>
      <c r="G8" s="17">
        <v>6546</v>
      </c>
      <c r="H8" s="47">
        <f t="shared" si="1"/>
        <v>25.377011048652843</v>
      </c>
      <c r="I8" s="19">
        <v>23777</v>
      </c>
      <c r="J8" s="17">
        <v>3562</v>
      </c>
      <c r="K8" s="46">
        <f t="shared" si="2"/>
        <v>14.980863860032805</v>
      </c>
      <c r="L8" s="20">
        <v>23327</v>
      </c>
      <c r="M8" s="21">
        <v>2684</v>
      </c>
      <c r="N8" s="48">
        <f t="shared" si="3"/>
        <v>11.505980194624254</v>
      </c>
      <c r="O8" s="20">
        <v>17213</v>
      </c>
      <c r="P8" s="21">
        <v>1474</v>
      </c>
      <c r="Q8" s="48">
        <f t="shared" si="4"/>
        <v>8.5632951838726541</v>
      </c>
      <c r="R8" s="20">
        <v>6317</v>
      </c>
      <c r="S8" s="17">
        <v>533</v>
      </c>
      <c r="T8" s="48">
        <f t="shared" ref="T8:T25" si="5">100/R8*S8</f>
        <v>8.4375494696849778</v>
      </c>
    </row>
    <row r="9" spans="2:20">
      <c r="B9" s="6" t="s">
        <v>27</v>
      </c>
      <c r="C9" s="10">
        <v>32923</v>
      </c>
      <c r="D9" s="15">
        <v>6041</v>
      </c>
      <c r="E9" s="49">
        <f t="shared" si="0"/>
        <v>18.348874646903383</v>
      </c>
      <c r="F9" s="22">
        <v>6764</v>
      </c>
      <c r="G9" s="15">
        <v>2432</v>
      </c>
      <c r="H9" s="42">
        <f t="shared" si="1"/>
        <v>35.955056179775283</v>
      </c>
      <c r="I9" s="12">
        <v>9739</v>
      </c>
      <c r="J9" s="15">
        <v>2083</v>
      </c>
      <c r="K9" s="49">
        <f t="shared" si="2"/>
        <v>21.388232878118902</v>
      </c>
      <c r="L9" s="23">
        <v>6734</v>
      </c>
      <c r="M9" s="14">
        <v>986</v>
      </c>
      <c r="N9" s="43">
        <f t="shared" si="3"/>
        <v>14.642114642114642</v>
      </c>
      <c r="O9" s="23">
        <v>7436</v>
      </c>
      <c r="P9" s="14">
        <v>409</v>
      </c>
      <c r="Q9" s="43">
        <f t="shared" si="4"/>
        <v>5.5002689618074232</v>
      </c>
      <c r="R9" s="23">
        <v>2250</v>
      </c>
      <c r="S9" s="15">
        <v>131</v>
      </c>
      <c r="T9" s="43">
        <f t="shared" si="5"/>
        <v>5.8222222222222229</v>
      </c>
    </row>
    <row r="10" spans="2:20">
      <c r="B10" s="8" t="s">
        <v>28</v>
      </c>
      <c r="C10" s="16">
        <v>22359</v>
      </c>
      <c r="D10" s="17">
        <v>2307</v>
      </c>
      <c r="E10" s="46">
        <f t="shared" si="0"/>
        <v>10.317992754595465</v>
      </c>
      <c r="F10" s="18">
        <v>3626</v>
      </c>
      <c r="G10" s="17">
        <v>849</v>
      </c>
      <c r="H10" s="47">
        <f t="shared" si="1"/>
        <v>23.414230557087702</v>
      </c>
      <c r="I10" s="19">
        <v>6510</v>
      </c>
      <c r="J10" s="17">
        <v>770</v>
      </c>
      <c r="K10" s="46">
        <f t="shared" si="2"/>
        <v>11.827956989247312</v>
      </c>
      <c r="L10" s="20">
        <v>4466</v>
      </c>
      <c r="M10" s="21">
        <v>385</v>
      </c>
      <c r="N10" s="48">
        <f t="shared" si="3"/>
        <v>8.6206896551724146</v>
      </c>
      <c r="O10" s="20">
        <v>5736</v>
      </c>
      <c r="P10" s="21">
        <v>213</v>
      </c>
      <c r="Q10" s="48">
        <f t="shared" si="4"/>
        <v>3.7133891213389121</v>
      </c>
      <c r="R10" s="20">
        <v>2021</v>
      </c>
      <c r="S10" s="17">
        <v>90</v>
      </c>
      <c r="T10" s="48">
        <f t="shared" si="5"/>
        <v>4.4532409698169229</v>
      </c>
    </row>
    <row r="11" spans="2:20">
      <c r="B11" s="6" t="s">
        <v>29</v>
      </c>
      <c r="C11" s="10">
        <v>5537</v>
      </c>
      <c r="D11" s="15">
        <v>535</v>
      </c>
      <c r="E11" s="49">
        <f t="shared" si="0"/>
        <v>9.6622719884413932</v>
      </c>
      <c r="F11" s="22">
        <v>1160</v>
      </c>
      <c r="G11" s="15">
        <v>186</v>
      </c>
      <c r="H11" s="42">
        <f t="shared" si="1"/>
        <v>16.034482758620687</v>
      </c>
      <c r="I11" s="12">
        <v>1513</v>
      </c>
      <c r="J11" s="15">
        <v>143</v>
      </c>
      <c r="K11" s="49">
        <f t="shared" si="2"/>
        <v>9.4514210178453411</v>
      </c>
      <c r="L11" s="23">
        <v>1225</v>
      </c>
      <c r="M11" s="14">
        <v>113</v>
      </c>
      <c r="N11" s="43">
        <f t="shared" si="3"/>
        <v>9.224489795918366</v>
      </c>
      <c r="O11" s="23">
        <v>1181</v>
      </c>
      <c r="P11" s="14">
        <v>60</v>
      </c>
      <c r="Q11" s="43">
        <f t="shared" si="4"/>
        <v>5.0804403048264186</v>
      </c>
      <c r="R11" s="23">
        <v>458</v>
      </c>
      <c r="S11" s="15">
        <v>33</v>
      </c>
      <c r="T11" s="43">
        <f t="shared" si="5"/>
        <v>7.2052401746724897</v>
      </c>
    </row>
    <row r="12" spans="2:20">
      <c r="B12" s="8" t="s">
        <v>30</v>
      </c>
      <c r="C12" s="16">
        <v>16743</v>
      </c>
      <c r="D12" s="17">
        <v>2077</v>
      </c>
      <c r="E12" s="46">
        <f t="shared" si="0"/>
        <v>12.405184256107029</v>
      </c>
      <c r="F12" s="18">
        <v>4236</v>
      </c>
      <c r="G12" s="17">
        <v>873</v>
      </c>
      <c r="H12" s="47">
        <f t="shared" si="1"/>
        <v>20.609065155807365</v>
      </c>
      <c r="I12" s="19">
        <v>5013</v>
      </c>
      <c r="J12" s="17">
        <v>642</v>
      </c>
      <c r="K12" s="46">
        <f t="shared" si="2"/>
        <v>12.806702573309394</v>
      </c>
      <c r="L12" s="20">
        <v>3502</v>
      </c>
      <c r="M12" s="21">
        <v>348</v>
      </c>
      <c r="N12" s="48">
        <f t="shared" si="3"/>
        <v>9.9371787549971451</v>
      </c>
      <c r="O12" s="20">
        <v>2931</v>
      </c>
      <c r="P12" s="21">
        <v>153</v>
      </c>
      <c r="Q12" s="48">
        <f t="shared" si="4"/>
        <v>5.2200614124872056</v>
      </c>
      <c r="R12" s="20">
        <v>1061</v>
      </c>
      <c r="S12" s="17">
        <v>61</v>
      </c>
      <c r="T12" s="48">
        <f t="shared" si="5"/>
        <v>5.7492931196983976</v>
      </c>
    </row>
    <row r="13" spans="2:20">
      <c r="B13" s="6" t="s">
        <v>31</v>
      </c>
      <c r="C13" s="10">
        <v>48731</v>
      </c>
      <c r="D13" s="15">
        <v>7309</v>
      </c>
      <c r="E13" s="49">
        <f t="shared" si="0"/>
        <v>14.998666146805933</v>
      </c>
      <c r="F13" s="22">
        <v>10555</v>
      </c>
      <c r="G13" s="15">
        <v>3342</v>
      </c>
      <c r="H13" s="42">
        <f t="shared" si="1"/>
        <v>31.662719090478447</v>
      </c>
      <c r="I13" s="12">
        <v>11738</v>
      </c>
      <c r="J13" s="15">
        <v>1712</v>
      </c>
      <c r="K13" s="49">
        <f t="shared" si="2"/>
        <v>14.585108195604022</v>
      </c>
      <c r="L13" s="23">
        <v>11415</v>
      </c>
      <c r="M13" s="14">
        <v>1209</v>
      </c>
      <c r="N13" s="43">
        <f t="shared" si="3"/>
        <v>10.591327201051248</v>
      </c>
      <c r="O13" s="23">
        <v>10935</v>
      </c>
      <c r="P13" s="14">
        <v>743</v>
      </c>
      <c r="Q13" s="43">
        <f t="shared" si="4"/>
        <v>6.7946959304984</v>
      </c>
      <c r="R13" s="23">
        <v>4088</v>
      </c>
      <c r="S13" s="15">
        <v>303</v>
      </c>
      <c r="T13" s="43">
        <f t="shared" si="5"/>
        <v>7.4119373776908022</v>
      </c>
    </row>
    <row r="14" spans="2:20">
      <c r="B14" s="8" t="s">
        <v>32</v>
      </c>
      <c r="C14" s="16">
        <v>12620</v>
      </c>
      <c r="D14" s="17">
        <v>740</v>
      </c>
      <c r="E14" s="46">
        <f t="shared" si="0"/>
        <v>5.8637083993660859</v>
      </c>
      <c r="F14" s="18">
        <v>2143</v>
      </c>
      <c r="G14" s="17">
        <v>272</v>
      </c>
      <c r="H14" s="47">
        <f t="shared" si="1"/>
        <v>12.692487167522165</v>
      </c>
      <c r="I14" s="19">
        <v>3347</v>
      </c>
      <c r="J14" s="17">
        <v>230</v>
      </c>
      <c r="K14" s="46">
        <f t="shared" si="2"/>
        <v>6.871825515386913</v>
      </c>
      <c r="L14" s="20">
        <v>2372</v>
      </c>
      <c r="M14" s="21">
        <v>112</v>
      </c>
      <c r="N14" s="48">
        <f t="shared" si="3"/>
        <v>4.7217537942664416</v>
      </c>
      <c r="O14" s="20">
        <v>3397</v>
      </c>
      <c r="P14" s="21">
        <v>74</v>
      </c>
      <c r="Q14" s="48">
        <f t="shared" si="4"/>
        <v>2.1783926994406828</v>
      </c>
      <c r="R14" s="20">
        <v>1361</v>
      </c>
      <c r="S14" s="17">
        <v>52</v>
      </c>
      <c r="T14" s="48">
        <f t="shared" si="5"/>
        <v>3.8207200587803087</v>
      </c>
    </row>
    <row r="15" spans="2:20">
      <c r="B15" s="6" t="s">
        <v>33</v>
      </c>
      <c r="C15" s="10">
        <v>59954</v>
      </c>
      <c r="D15" s="15">
        <v>6631</v>
      </c>
      <c r="E15" s="49">
        <f t="shared" si="0"/>
        <v>11.060146112019215</v>
      </c>
      <c r="F15" s="22">
        <v>14574</v>
      </c>
      <c r="G15" s="15">
        <v>2819</v>
      </c>
      <c r="H15" s="42">
        <f t="shared" si="1"/>
        <v>19.342665019898451</v>
      </c>
      <c r="I15" s="12">
        <v>13805</v>
      </c>
      <c r="J15" s="15">
        <v>1659</v>
      </c>
      <c r="K15" s="49">
        <f t="shared" si="2"/>
        <v>12.017385005432814</v>
      </c>
      <c r="L15" s="23">
        <v>13636</v>
      </c>
      <c r="M15" s="14">
        <v>1194</v>
      </c>
      <c r="N15" s="43">
        <f t="shared" si="3"/>
        <v>8.756233499559988</v>
      </c>
      <c r="O15" s="23">
        <v>13434</v>
      </c>
      <c r="P15" s="14">
        <v>753</v>
      </c>
      <c r="Q15" s="43">
        <f t="shared" si="4"/>
        <v>5.6051808843233593</v>
      </c>
      <c r="R15" s="23">
        <v>4505</v>
      </c>
      <c r="S15" s="15">
        <v>206</v>
      </c>
      <c r="T15" s="43">
        <f t="shared" si="5"/>
        <v>4.5726970033296332</v>
      </c>
    </row>
    <row r="16" spans="2:20">
      <c r="B16" s="8" t="s">
        <v>49</v>
      </c>
      <c r="C16" s="16">
        <v>115472</v>
      </c>
      <c r="D16" s="17">
        <v>18587</v>
      </c>
      <c r="E16" s="46">
        <f t="shared" si="0"/>
        <v>16.096542884855204</v>
      </c>
      <c r="F16" s="18">
        <v>26553</v>
      </c>
      <c r="G16" s="17">
        <v>8487</v>
      </c>
      <c r="H16" s="47">
        <f t="shared" si="1"/>
        <v>31.962490114111397</v>
      </c>
      <c r="I16" s="19">
        <v>26692</v>
      </c>
      <c r="J16" s="17">
        <v>4486</v>
      </c>
      <c r="K16" s="46">
        <f t="shared" si="2"/>
        <v>16.806533792896747</v>
      </c>
      <c r="L16" s="20">
        <v>27921</v>
      </c>
      <c r="M16" s="21">
        <v>3162</v>
      </c>
      <c r="N16" s="48">
        <f t="shared" si="3"/>
        <v>11.324809283335124</v>
      </c>
      <c r="O16" s="20">
        <v>25025</v>
      </c>
      <c r="P16" s="21">
        <v>1872</v>
      </c>
      <c r="Q16" s="48">
        <f t="shared" si="4"/>
        <v>7.4805194805194803</v>
      </c>
      <c r="R16" s="20">
        <v>9281</v>
      </c>
      <c r="S16" s="17">
        <v>580</v>
      </c>
      <c r="T16" s="48">
        <f t="shared" si="5"/>
        <v>6.2493265811873719</v>
      </c>
    </row>
    <row r="17" spans="2:20">
      <c r="B17" s="6" t="s">
        <v>35</v>
      </c>
      <c r="C17" s="10">
        <v>30441</v>
      </c>
      <c r="D17" s="15">
        <v>4808</v>
      </c>
      <c r="E17" s="49">
        <f t="shared" si="0"/>
        <v>15.794487697513224</v>
      </c>
      <c r="F17" s="22">
        <v>5857</v>
      </c>
      <c r="G17" s="15">
        <v>1937</v>
      </c>
      <c r="H17" s="42">
        <f t="shared" si="1"/>
        <v>33.071538330203175</v>
      </c>
      <c r="I17" s="12">
        <v>7347</v>
      </c>
      <c r="J17" s="15">
        <v>1221</v>
      </c>
      <c r="K17" s="49">
        <f t="shared" si="2"/>
        <v>16.619028174765209</v>
      </c>
      <c r="L17" s="23">
        <v>7869</v>
      </c>
      <c r="M17" s="14">
        <v>968</v>
      </c>
      <c r="N17" s="43">
        <f t="shared" si="3"/>
        <v>12.301436014741391</v>
      </c>
      <c r="O17" s="23">
        <v>6929</v>
      </c>
      <c r="P17" s="14">
        <v>516</v>
      </c>
      <c r="Q17" s="43">
        <f t="shared" si="4"/>
        <v>7.4469620435849331</v>
      </c>
      <c r="R17" s="23">
        <v>2439</v>
      </c>
      <c r="S17" s="15">
        <v>166</v>
      </c>
      <c r="T17" s="43">
        <f t="shared" si="5"/>
        <v>6.806068060680607</v>
      </c>
    </row>
    <row r="18" spans="2:20">
      <c r="B18" s="8" t="s">
        <v>36</v>
      </c>
      <c r="C18" s="16">
        <v>6325</v>
      </c>
      <c r="D18" s="17">
        <v>768</v>
      </c>
      <c r="E18" s="46">
        <f t="shared" si="0"/>
        <v>12.142292490118576</v>
      </c>
      <c r="F18" s="18">
        <v>1630</v>
      </c>
      <c r="G18" s="17">
        <v>439</v>
      </c>
      <c r="H18" s="47">
        <f t="shared" si="1"/>
        <v>26.932515337423311</v>
      </c>
      <c r="I18" s="19">
        <v>1405</v>
      </c>
      <c r="J18" s="17">
        <v>144</v>
      </c>
      <c r="K18" s="46">
        <f t="shared" si="2"/>
        <v>10.249110320284698</v>
      </c>
      <c r="L18" s="20">
        <v>1539</v>
      </c>
      <c r="M18" s="21">
        <v>95</v>
      </c>
      <c r="N18" s="48">
        <f t="shared" si="3"/>
        <v>6.1728395061728394</v>
      </c>
      <c r="O18" s="20">
        <v>1254</v>
      </c>
      <c r="P18" s="21">
        <v>66</v>
      </c>
      <c r="Q18" s="48">
        <f t="shared" si="4"/>
        <v>5.2631578947368416</v>
      </c>
      <c r="R18" s="20">
        <v>497</v>
      </c>
      <c r="S18" s="17">
        <v>24</v>
      </c>
      <c r="T18" s="48">
        <f t="shared" si="5"/>
        <v>4.8289738430583506</v>
      </c>
    </row>
    <row r="19" spans="2:20">
      <c r="B19" s="6" t="s">
        <v>37</v>
      </c>
      <c r="C19" s="10">
        <v>36857</v>
      </c>
      <c r="D19" s="15">
        <v>3440</v>
      </c>
      <c r="E19" s="49">
        <f t="shared" si="0"/>
        <v>9.3333695091841449</v>
      </c>
      <c r="F19" s="22">
        <v>6228</v>
      </c>
      <c r="G19" s="15">
        <v>1204</v>
      </c>
      <c r="H19" s="42">
        <f t="shared" si="1"/>
        <v>19.332048811817597</v>
      </c>
      <c r="I19" s="12">
        <v>10673</v>
      </c>
      <c r="J19" s="15">
        <v>1251</v>
      </c>
      <c r="K19" s="49">
        <f t="shared" si="2"/>
        <v>11.721165557949966</v>
      </c>
      <c r="L19" s="23">
        <v>7569</v>
      </c>
      <c r="M19" s="14">
        <v>571</v>
      </c>
      <c r="N19" s="43">
        <f t="shared" si="3"/>
        <v>7.5439291848328702</v>
      </c>
      <c r="O19" s="23">
        <v>9024</v>
      </c>
      <c r="P19" s="14">
        <v>305</v>
      </c>
      <c r="Q19" s="43">
        <f t="shared" si="4"/>
        <v>3.3798758865248226</v>
      </c>
      <c r="R19" s="23">
        <v>3363</v>
      </c>
      <c r="S19" s="15">
        <v>109</v>
      </c>
      <c r="T19" s="43">
        <f t="shared" si="5"/>
        <v>3.2411537317870946</v>
      </c>
    </row>
    <row r="20" spans="2:20">
      <c r="B20" s="8" t="s">
        <v>38</v>
      </c>
      <c r="C20" s="16">
        <v>18474</v>
      </c>
      <c r="D20" s="17">
        <v>1551</v>
      </c>
      <c r="E20" s="46">
        <f t="shared" si="0"/>
        <v>8.3955829814874949</v>
      </c>
      <c r="F20" s="18">
        <v>3499</v>
      </c>
      <c r="G20" s="17">
        <v>704</v>
      </c>
      <c r="H20" s="47">
        <f t="shared" si="1"/>
        <v>20.120034295513005</v>
      </c>
      <c r="I20" s="19">
        <v>4420</v>
      </c>
      <c r="J20" s="17">
        <v>503</v>
      </c>
      <c r="K20" s="46">
        <f t="shared" si="2"/>
        <v>11.380090497737557</v>
      </c>
      <c r="L20" s="20">
        <v>3090</v>
      </c>
      <c r="M20" s="21">
        <v>168</v>
      </c>
      <c r="N20" s="48">
        <f t="shared" si="3"/>
        <v>5.4368932038834954</v>
      </c>
      <c r="O20" s="20">
        <v>5401</v>
      </c>
      <c r="P20" s="21">
        <v>125</v>
      </c>
      <c r="Q20" s="48">
        <f t="shared" si="4"/>
        <v>2.3143862247731901</v>
      </c>
      <c r="R20" s="20">
        <v>2064</v>
      </c>
      <c r="S20" s="17">
        <v>51</v>
      </c>
      <c r="T20" s="48">
        <f t="shared" si="5"/>
        <v>2.4709302325581395</v>
      </c>
    </row>
    <row r="21" spans="2:20">
      <c r="B21" s="7" t="s">
        <v>39</v>
      </c>
      <c r="C21" s="24">
        <v>20850</v>
      </c>
      <c r="D21" s="25">
        <v>2122</v>
      </c>
      <c r="E21" s="49">
        <f t="shared" si="0"/>
        <v>10.177458033573142</v>
      </c>
      <c r="F21" s="26">
        <v>4427</v>
      </c>
      <c r="G21" s="25">
        <v>910</v>
      </c>
      <c r="H21" s="42">
        <f t="shared" si="1"/>
        <v>20.555681048113847</v>
      </c>
      <c r="I21" s="27">
        <v>4819</v>
      </c>
      <c r="J21" s="25">
        <v>526</v>
      </c>
      <c r="K21" s="49">
        <f t="shared" si="2"/>
        <v>10.91512761983814</v>
      </c>
      <c r="L21" s="28">
        <v>5192</v>
      </c>
      <c r="M21" s="29">
        <v>359</v>
      </c>
      <c r="N21" s="43">
        <f t="shared" si="3"/>
        <v>6.9144838212634827</v>
      </c>
      <c r="O21" s="28">
        <v>4907</v>
      </c>
      <c r="P21" s="29">
        <v>248</v>
      </c>
      <c r="Q21" s="43">
        <f t="shared" si="4"/>
        <v>5.0540044833910738</v>
      </c>
      <c r="R21" s="28">
        <v>1505</v>
      </c>
      <c r="S21" s="15">
        <v>79</v>
      </c>
      <c r="T21" s="43">
        <f t="shared" si="5"/>
        <v>5.249169435215947</v>
      </c>
    </row>
    <row r="22" spans="2:20" ht="16.5" customHeight="1">
      <c r="B22" s="8" t="s">
        <v>40</v>
      </c>
      <c r="C22" s="16">
        <v>15161</v>
      </c>
      <c r="D22" s="17">
        <v>1281</v>
      </c>
      <c r="E22" s="46">
        <f t="shared" si="0"/>
        <v>8.4493107314820914</v>
      </c>
      <c r="F22" s="18">
        <v>2717</v>
      </c>
      <c r="G22" s="17">
        <v>591</v>
      </c>
      <c r="H22" s="47">
        <f t="shared" si="1"/>
        <v>21.751932278248066</v>
      </c>
      <c r="I22" s="19">
        <v>4252</v>
      </c>
      <c r="J22" s="17">
        <v>369</v>
      </c>
      <c r="K22" s="46">
        <f t="shared" si="2"/>
        <v>8.6782690498588906</v>
      </c>
      <c r="L22" s="20">
        <v>2501</v>
      </c>
      <c r="M22" s="21">
        <v>151</v>
      </c>
      <c r="N22" s="48">
        <f t="shared" si="3"/>
        <v>6.0375849660135952</v>
      </c>
      <c r="O22" s="20">
        <v>4215</v>
      </c>
      <c r="P22" s="21">
        <v>119</v>
      </c>
      <c r="Q22" s="48">
        <f t="shared" si="4"/>
        <v>2.8232502965599053</v>
      </c>
      <c r="R22" s="20">
        <v>1476</v>
      </c>
      <c r="S22" s="17">
        <v>51</v>
      </c>
      <c r="T22" s="48">
        <f t="shared" si="5"/>
        <v>3.4552845528455283</v>
      </c>
    </row>
    <row r="23" spans="2:20">
      <c r="B23" s="3" t="s">
        <v>41</v>
      </c>
      <c r="C23" s="30">
        <f>SUM(C22,C10,C14,C19,C20,C9)</f>
        <v>138394</v>
      </c>
      <c r="D23" s="31">
        <f>SUM(D22,D10,D14,D19,D20,D9)</f>
        <v>15360</v>
      </c>
      <c r="E23" s="50">
        <f t="shared" si="0"/>
        <v>11.098747055508188</v>
      </c>
      <c r="F23" s="30">
        <f>SUM(F22,F10,F14,F19,F20,F9)</f>
        <v>24977</v>
      </c>
      <c r="G23" s="31">
        <f>SUM(G22,G10,G14,G19,G20,G9)</f>
        <v>6052</v>
      </c>
      <c r="H23" s="50">
        <f t="shared" si="1"/>
        <v>24.230291868519039</v>
      </c>
      <c r="I23" s="30">
        <f>SUM(I22,I10,I14,I19,I20,I9)</f>
        <v>38941</v>
      </c>
      <c r="J23" s="31">
        <f>SUM(J22,J10,J14,J19,J20,J9)</f>
        <v>5206</v>
      </c>
      <c r="K23" s="50">
        <f t="shared" si="2"/>
        <v>13.368942759559332</v>
      </c>
      <c r="L23" s="30">
        <f>SUM(L22,L10,L14,L19,L20,L9)</f>
        <v>26732</v>
      </c>
      <c r="M23" s="31">
        <f>SUM(M22,M10,M14,M19,M20,M9)</f>
        <v>2373</v>
      </c>
      <c r="N23" s="50">
        <f t="shared" si="3"/>
        <v>8.8770013467005828</v>
      </c>
      <c r="O23" s="30">
        <f>SUM(O22,O10,O14,O19,O20,O9)</f>
        <v>35209</v>
      </c>
      <c r="P23" s="31">
        <f>SUM(P22,P10,P14,P19,P20,P9)</f>
        <v>1245</v>
      </c>
      <c r="Q23" s="50">
        <f t="shared" si="4"/>
        <v>3.5360277201851802</v>
      </c>
      <c r="R23" s="30">
        <f>SUM(R22,R10,R14,R19,R20,R9)</f>
        <v>12535</v>
      </c>
      <c r="S23" s="31">
        <f>SUM(S22,S10,S14,S19,S20,S9)</f>
        <v>484</v>
      </c>
      <c r="T23" s="50">
        <f t="shared" si="5"/>
        <v>3.8611886717191863</v>
      </c>
    </row>
    <row r="24" spans="2:20">
      <c r="B24" s="2" t="s">
        <v>42</v>
      </c>
      <c r="C24" s="32">
        <f>C7+C8+C11+C12+C13+C15+C16+C17+C18+C21</f>
        <v>493245</v>
      </c>
      <c r="D24" s="33">
        <f>D7+D8+D11+D12+D13+D15+D16+D17+D18+D21</f>
        <v>70214</v>
      </c>
      <c r="E24" s="43">
        <f t="shared" si="0"/>
        <v>14.235116422873014</v>
      </c>
      <c r="F24" s="32">
        <f>F7+F8+F11+F12+F13+F15+F16+F17+F18+F21</f>
        <v>119445</v>
      </c>
      <c r="G24" s="33">
        <f>G7+G8+G11+G12+G13+G15+G16+G17+G18+G21</f>
        <v>30905</v>
      </c>
      <c r="H24" s="43">
        <f t="shared" si="1"/>
        <v>25.873833144962116</v>
      </c>
      <c r="I24" s="32">
        <f>I7+I8+I11+I12+I13+I15+I16+I17+I18+I21</f>
        <v>116600</v>
      </c>
      <c r="J24" s="33">
        <f>J7+J8+J11+J12+J13+J15+J16+J17+J18+J21</f>
        <v>16788</v>
      </c>
      <c r="K24" s="43">
        <f t="shared" si="2"/>
        <v>14.39794168096055</v>
      </c>
      <c r="L24" s="32">
        <f>L7+L8+L11+L12+L13+L15+L16+L17+L18+L21</f>
        <v>116955</v>
      </c>
      <c r="M24" s="33">
        <f>M7+M8+M11+M12+M13+M15+M16+M17+M18+M21</f>
        <v>12616</v>
      </c>
      <c r="N24" s="43">
        <f t="shared" si="3"/>
        <v>10.787054850156043</v>
      </c>
      <c r="O24" s="32">
        <f>O7+O8+O11+O12+O13+O15+O16+O17+O18+O21</f>
        <v>103305</v>
      </c>
      <c r="P24" s="33">
        <f>P7+P8+P11+P12+P13+P15+P16+P17+P18+P21</f>
        <v>7468</v>
      </c>
      <c r="Q24" s="43">
        <f t="shared" si="4"/>
        <v>7.2290789409999512</v>
      </c>
      <c r="R24" s="32">
        <f>R7+R8+R11+R12+R13+R15+R16+R17+R18+R21</f>
        <v>36940</v>
      </c>
      <c r="S24" s="33">
        <f>S7+S8+S11+S12+S13+S15+S16+S17+S18+S21</f>
        <v>2437</v>
      </c>
      <c r="T24" s="43">
        <f t="shared" si="5"/>
        <v>6.5971846237141305</v>
      </c>
    </row>
    <row r="25" spans="2:20">
      <c r="B25" s="4" t="s">
        <v>43</v>
      </c>
      <c r="C25" s="34">
        <f>SUM(C7:C22)</f>
        <v>631639</v>
      </c>
      <c r="D25" s="35">
        <f>SUM(D7:D22)</f>
        <v>85574</v>
      </c>
      <c r="E25" s="51">
        <f t="shared" si="0"/>
        <v>13.547928484466601</v>
      </c>
      <c r="F25" s="34">
        <f>SUM(F7:F22)</f>
        <v>144422</v>
      </c>
      <c r="G25" s="35">
        <f>SUM(G7:G22)</f>
        <v>36957</v>
      </c>
      <c r="H25" s="51">
        <f t="shared" si="1"/>
        <v>25.589591613466094</v>
      </c>
      <c r="I25" s="34">
        <f>SUM(I7:I22)</f>
        <v>155541</v>
      </c>
      <c r="J25" s="35">
        <f>SUM(J7:J22)</f>
        <v>21994</v>
      </c>
      <c r="K25" s="51">
        <f t="shared" si="2"/>
        <v>14.140323130235757</v>
      </c>
      <c r="L25" s="34">
        <f>SUM(L7:L22)</f>
        <v>143687</v>
      </c>
      <c r="M25" s="35">
        <f>SUM(M7:M22)</f>
        <v>14989</v>
      </c>
      <c r="N25" s="51">
        <f t="shared" si="3"/>
        <v>10.431702241678092</v>
      </c>
      <c r="O25" s="34">
        <f>SUM(O7:O22)</f>
        <v>138514</v>
      </c>
      <c r="P25" s="35">
        <f>SUM(P7:P22)</f>
        <v>8713</v>
      </c>
      <c r="Q25" s="51">
        <f t="shared" si="4"/>
        <v>6.2903388827122164</v>
      </c>
      <c r="R25" s="34">
        <f>SUM(R7:R22)</f>
        <v>49475</v>
      </c>
      <c r="S25" s="35">
        <f>SUM(S7:S22)</f>
        <v>2921</v>
      </c>
      <c r="T25" s="51">
        <f t="shared" si="5"/>
        <v>5.9039919151086409</v>
      </c>
    </row>
    <row r="26" spans="2:20" ht="31.15" customHeight="1">
      <c r="B26" s="156" t="s">
        <v>44</v>
      </c>
      <c r="C26" s="157"/>
      <c r="D26" s="157"/>
      <c r="E26" s="157"/>
      <c r="F26" s="157"/>
      <c r="G26" s="157"/>
      <c r="H26" s="157"/>
      <c r="I26" s="157"/>
      <c r="J26" s="157"/>
      <c r="K26" s="157"/>
      <c r="L26" s="157"/>
      <c r="M26" s="157"/>
      <c r="N26" s="157"/>
      <c r="O26" s="157"/>
      <c r="P26" s="157"/>
      <c r="Q26" s="157"/>
      <c r="R26" s="157"/>
      <c r="S26" s="157"/>
      <c r="T26" s="157"/>
    </row>
    <row r="27" spans="2:20" ht="31.15" customHeight="1">
      <c r="B27" s="159" t="s">
        <v>50</v>
      </c>
      <c r="C27" s="159"/>
      <c r="D27" s="159"/>
      <c r="E27" s="159"/>
      <c r="F27" s="159"/>
      <c r="G27" s="159"/>
      <c r="H27" s="159"/>
      <c r="I27" s="159"/>
      <c r="J27" s="159"/>
      <c r="K27" s="159"/>
      <c r="L27" s="159"/>
      <c r="M27" s="159"/>
      <c r="N27" s="159"/>
      <c r="O27" s="159"/>
      <c r="P27" s="159"/>
      <c r="Q27" s="159"/>
      <c r="R27" s="159"/>
      <c r="S27" s="159"/>
      <c r="T27" s="159"/>
    </row>
    <row r="28" spans="2:20">
      <c r="B28" s="156" t="s">
        <v>51</v>
      </c>
      <c r="C28" s="157"/>
      <c r="D28" s="157"/>
      <c r="E28" s="157"/>
      <c r="F28" s="157"/>
      <c r="G28" s="157"/>
      <c r="H28" s="157"/>
      <c r="I28" s="157"/>
      <c r="J28" s="157"/>
      <c r="K28" s="157"/>
      <c r="L28" s="157"/>
      <c r="M28" s="157"/>
      <c r="N28" s="157"/>
      <c r="O28" s="157"/>
      <c r="P28" s="157"/>
      <c r="Q28" s="157"/>
      <c r="R28" s="157"/>
      <c r="S28" s="157"/>
      <c r="T28" s="157"/>
    </row>
    <row r="31" spans="2:20">
      <c r="C31" s="39"/>
      <c r="D31" s="39"/>
      <c r="E31" s="39"/>
      <c r="F31" s="39"/>
      <c r="G31" s="39"/>
      <c r="H31" s="39"/>
      <c r="I31" s="39"/>
      <c r="J31" s="39"/>
      <c r="K31" s="39"/>
      <c r="L31" s="39"/>
      <c r="M31" s="39"/>
      <c r="N31" s="39"/>
      <c r="O31" s="39"/>
      <c r="P31" s="39"/>
      <c r="Q31" s="39"/>
      <c r="R31" s="39"/>
      <c r="S31" s="39"/>
      <c r="T31" s="39"/>
    </row>
  </sheetData>
  <mergeCells count="24">
    <mergeCell ref="B2:T2"/>
    <mergeCell ref="B3:B6"/>
    <mergeCell ref="C3:T3"/>
    <mergeCell ref="C4:E4"/>
    <mergeCell ref="F4:H4"/>
    <mergeCell ref="I4:K4"/>
    <mergeCell ref="L4:N4"/>
    <mergeCell ref="O4:Q4"/>
    <mergeCell ref="R4:T4"/>
    <mergeCell ref="D5:E5"/>
    <mergeCell ref="R6:S6"/>
    <mergeCell ref="B26:T26"/>
    <mergeCell ref="B28:T28"/>
    <mergeCell ref="G5:H5"/>
    <mergeCell ref="J5:K5"/>
    <mergeCell ref="M5:N5"/>
    <mergeCell ref="P5:Q5"/>
    <mergeCell ref="S5:T5"/>
    <mergeCell ref="C6:D6"/>
    <mergeCell ref="F6:G6"/>
    <mergeCell ref="I6:J6"/>
    <mergeCell ref="L6:M6"/>
    <mergeCell ref="O6:P6"/>
    <mergeCell ref="B27:T27"/>
  </mergeCell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T28"/>
  <sheetViews>
    <sheetView zoomScale="70" zoomScaleNormal="70" workbookViewId="0">
      <selection activeCell="B2" sqref="B2:T2"/>
    </sheetView>
  </sheetViews>
  <sheetFormatPr defaultColWidth="11" defaultRowHeight="15.6"/>
  <cols>
    <col min="2" max="2" width="26" customWidth="1"/>
    <col min="3" max="20" width="12.875" customWidth="1"/>
  </cols>
  <sheetData>
    <row r="2" spans="2:20" ht="17.45" customHeight="1">
      <c r="B2" s="137" t="s">
        <v>8</v>
      </c>
      <c r="C2" s="137"/>
      <c r="D2" s="137"/>
      <c r="E2" s="137"/>
      <c r="F2" s="137"/>
      <c r="G2" s="137"/>
      <c r="H2" s="137"/>
      <c r="I2" s="137"/>
      <c r="J2" s="137"/>
      <c r="K2" s="137"/>
      <c r="L2" s="137"/>
      <c r="M2" s="137"/>
      <c r="N2" s="137"/>
      <c r="O2" s="137"/>
      <c r="P2" s="137"/>
      <c r="Q2" s="137"/>
      <c r="R2" s="137"/>
      <c r="S2" s="137"/>
      <c r="T2" s="137"/>
    </row>
    <row r="3" spans="2:20" ht="20.100000000000001" customHeight="1">
      <c r="B3" s="138" t="s">
        <v>14</v>
      </c>
      <c r="C3" s="141" t="s">
        <v>52</v>
      </c>
      <c r="D3" s="142"/>
      <c r="E3" s="142"/>
      <c r="F3" s="142"/>
      <c r="G3" s="142"/>
      <c r="H3" s="142"/>
      <c r="I3" s="142"/>
      <c r="J3" s="142"/>
      <c r="K3" s="142"/>
      <c r="L3" s="142"/>
      <c r="M3" s="142"/>
      <c r="N3" s="142"/>
      <c r="O3" s="142"/>
      <c r="P3" s="142"/>
      <c r="Q3" s="142"/>
      <c r="R3" s="142"/>
      <c r="S3" s="142"/>
      <c r="T3" s="143"/>
    </row>
    <row r="4" spans="2:20" ht="20.100000000000001" customHeight="1">
      <c r="B4" s="139"/>
      <c r="C4" s="162" t="s">
        <v>16</v>
      </c>
      <c r="D4" s="144"/>
      <c r="E4" s="145"/>
      <c r="F4" s="146" t="s">
        <v>17</v>
      </c>
      <c r="G4" s="147"/>
      <c r="H4" s="148"/>
      <c r="I4" s="149" t="s">
        <v>18</v>
      </c>
      <c r="J4" s="150"/>
      <c r="K4" s="151"/>
      <c r="L4" s="149" t="s">
        <v>19</v>
      </c>
      <c r="M4" s="150"/>
      <c r="N4" s="151"/>
      <c r="O4" s="149" t="s">
        <v>20</v>
      </c>
      <c r="P4" s="150"/>
      <c r="Q4" s="151"/>
      <c r="R4" s="149" t="s">
        <v>21</v>
      </c>
      <c r="S4" s="150"/>
      <c r="T4" s="151"/>
    </row>
    <row r="5" spans="2:20" ht="29.1" customHeight="1">
      <c r="B5" s="139"/>
      <c r="C5" s="36" t="s">
        <v>16</v>
      </c>
      <c r="D5" s="160" t="s">
        <v>22</v>
      </c>
      <c r="E5" s="161"/>
      <c r="F5" s="37" t="s">
        <v>16</v>
      </c>
      <c r="G5" s="160" t="s">
        <v>22</v>
      </c>
      <c r="H5" s="161"/>
      <c r="I5" s="37" t="s">
        <v>16</v>
      </c>
      <c r="J5" s="160" t="s">
        <v>22</v>
      </c>
      <c r="K5" s="161"/>
      <c r="L5" s="37" t="s">
        <v>16</v>
      </c>
      <c r="M5" s="160" t="s">
        <v>22</v>
      </c>
      <c r="N5" s="161"/>
      <c r="O5" s="36" t="s">
        <v>16</v>
      </c>
      <c r="P5" s="160" t="s">
        <v>22</v>
      </c>
      <c r="Q5" s="161"/>
      <c r="R5" s="36" t="s">
        <v>16</v>
      </c>
      <c r="S5" s="160" t="s">
        <v>22</v>
      </c>
      <c r="T5" s="161"/>
    </row>
    <row r="6" spans="2:20" ht="20.100000000000001" customHeight="1">
      <c r="B6" s="140"/>
      <c r="C6" s="158" t="s">
        <v>23</v>
      </c>
      <c r="D6" s="155"/>
      <c r="E6" s="9" t="s">
        <v>24</v>
      </c>
      <c r="F6" s="158" t="s">
        <v>23</v>
      </c>
      <c r="G6" s="155"/>
      <c r="H6" s="5" t="s">
        <v>24</v>
      </c>
      <c r="I6" s="158" t="s">
        <v>23</v>
      </c>
      <c r="J6" s="155"/>
      <c r="K6" s="5" t="s">
        <v>24</v>
      </c>
      <c r="L6" s="158" t="s">
        <v>23</v>
      </c>
      <c r="M6" s="155"/>
      <c r="N6" s="5" t="s">
        <v>24</v>
      </c>
      <c r="O6" s="158" t="s">
        <v>23</v>
      </c>
      <c r="P6" s="155"/>
      <c r="Q6" s="9" t="s">
        <v>24</v>
      </c>
      <c r="R6" s="158" t="s">
        <v>23</v>
      </c>
      <c r="S6" s="155"/>
      <c r="T6" s="9" t="s">
        <v>24</v>
      </c>
    </row>
    <row r="7" spans="2:20" ht="20.100000000000001" customHeight="1">
      <c r="B7" s="6" t="s">
        <v>25</v>
      </c>
      <c r="C7" s="10">
        <v>88938</v>
      </c>
      <c r="D7" s="11">
        <v>12735</v>
      </c>
      <c r="E7" s="42">
        <v>14.318963772515685</v>
      </c>
      <c r="F7" s="12">
        <v>23488</v>
      </c>
      <c r="G7" s="11">
        <v>5433</v>
      </c>
      <c r="H7" s="42">
        <v>23.130960490463217</v>
      </c>
      <c r="I7" s="12">
        <v>19777</v>
      </c>
      <c r="J7" s="11">
        <v>2778</v>
      </c>
      <c r="K7" s="43">
        <v>14.046619810891439</v>
      </c>
      <c r="L7" s="13">
        <v>20490</v>
      </c>
      <c r="M7" s="14">
        <v>2472</v>
      </c>
      <c r="N7" s="44">
        <v>12.064421669106881</v>
      </c>
      <c r="O7" s="13">
        <v>19061</v>
      </c>
      <c r="P7" s="15">
        <v>1659</v>
      </c>
      <c r="Q7" s="45">
        <v>8.7036356959236123</v>
      </c>
      <c r="R7" s="13">
        <v>6122</v>
      </c>
      <c r="S7" s="15">
        <v>393</v>
      </c>
      <c r="T7" s="45">
        <v>6.4194707611891531</v>
      </c>
    </row>
    <row r="8" spans="2:20" ht="20.100000000000001" customHeight="1">
      <c r="B8" s="8" t="s">
        <v>26</v>
      </c>
      <c r="C8" s="16">
        <v>91779</v>
      </c>
      <c r="D8" s="17">
        <v>15300</v>
      </c>
      <c r="E8" s="46">
        <v>16.67048017520348</v>
      </c>
      <c r="F8" s="18">
        <v>24631</v>
      </c>
      <c r="G8" s="17">
        <v>6813</v>
      </c>
      <c r="H8" s="47">
        <v>27.660265519061344</v>
      </c>
      <c r="I8" s="19">
        <v>22707</v>
      </c>
      <c r="J8" s="17">
        <v>3766</v>
      </c>
      <c r="K8" s="46">
        <v>16.585193993041795</v>
      </c>
      <c r="L8" s="20">
        <v>21817</v>
      </c>
      <c r="M8" s="21">
        <v>2753</v>
      </c>
      <c r="N8" s="48">
        <v>12.6186001741761</v>
      </c>
      <c r="O8" s="20">
        <v>16828</v>
      </c>
      <c r="P8" s="21">
        <v>1501</v>
      </c>
      <c r="Q8" s="48">
        <v>8.9196577133349173</v>
      </c>
      <c r="R8" s="20">
        <v>5796</v>
      </c>
      <c r="S8" s="17">
        <v>467</v>
      </c>
      <c r="T8" s="48">
        <v>8.0572808833678398</v>
      </c>
    </row>
    <row r="9" spans="2:20" ht="20.100000000000001" customHeight="1">
      <c r="B9" s="6" t="s">
        <v>27</v>
      </c>
      <c r="C9" s="10">
        <v>31407</v>
      </c>
      <c r="D9" s="15">
        <v>5578</v>
      </c>
      <c r="E9" s="49">
        <v>17.760371891616519</v>
      </c>
      <c r="F9" s="22">
        <v>6543</v>
      </c>
      <c r="G9" s="15">
        <v>2339</v>
      </c>
      <c r="H9" s="42">
        <v>35.748127770136023</v>
      </c>
      <c r="I9" s="12">
        <v>9080</v>
      </c>
      <c r="J9" s="15">
        <v>1908</v>
      </c>
      <c r="K9" s="49">
        <v>21.013215859030836</v>
      </c>
      <c r="L9" s="23">
        <v>6494</v>
      </c>
      <c r="M9" s="14">
        <v>899</v>
      </c>
      <c r="N9" s="43">
        <v>13.843547890360334</v>
      </c>
      <c r="O9" s="23">
        <v>7185</v>
      </c>
      <c r="P9" s="14">
        <v>324</v>
      </c>
      <c r="Q9" s="43">
        <v>4.5093945720250526</v>
      </c>
      <c r="R9" s="23">
        <v>2105</v>
      </c>
      <c r="S9" s="15">
        <v>108</v>
      </c>
      <c r="T9" s="43">
        <v>5.130641330166271</v>
      </c>
    </row>
    <row r="10" spans="2:20" ht="20.100000000000001" customHeight="1">
      <c r="B10" s="8" t="s">
        <v>28</v>
      </c>
      <c r="C10" s="16">
        <v>21214</v>
      </c>
      <c r="D10" s="17">
        <v>2230</v>
      </c>
      <c r="E10" s="46">
        <v>10.511926086546621</v>
      </c>
      <c r="F10" s="18">
        <v>3569</v>
      </c>
      <c r="G10" s="17">
        <v>859</v>
      </c>
      <c r="H10" s="47">
        <v>24.068366489212664</v>
      </c>
      <c r="I10" s="19">
        <v>5689</v>
      </c>
      <c r="J10" s="17">
        <v>740</v>
      </c>
      <c r="K10" s="46">
        <v>13.007558446124099</v>
      </c>
      <c r="L10" s="20">
        <v>4330</v>
      </c>
      <c r="M10" s="21">
        <v>364</v>
      </c>
      <c r="N10" s="48">
        <v>8.4064665127020781</v>
      </c>
      <c r="O10" s="20">
        <v>5665</v>
      </c>
      <c r="P10" s="21">
        <v>203</v>
      </c>
      <c r="Q10" s="48">
        <v>3.5834068843777578</v>
      </c>
      <c r="R10" s="20">
        <v>1961</v>
      </c>
      <c r="S10" s="17">
        <v>64</v>
      </c>
      <c r="T10" s="48">
        <v>3.2636409994900561</v>
      </c>
    </row>
    <row r="11" spans="2:20" ht="20.100000000000001" customHeight="1">
      <c r="B11" s="6" t="s">
        <v>29</v>
      </c>
      <c r="C11" s="10">
        <v>5193</v>
      </c>
      <c r="D11" s="15">
        <v>534</v>
      </c>
      <c r="E11" s="49">
        <v>10.283073367995378</v>
      </c>
      <c r="F11" s="22">
        <v>1085</v>
      </c>
      <c r="G11" s="15">
        <v>198</v>
      </c>
      <c r="H11" s="42">
        <v>18.248847926267281</v>
      </c>
      <c r="I11" s="12">
        <v>1400</v>
      </c>
      <c r="J11" s="15">
        <v>151</v>
      </c>
      <c r="K11" s="49">
        <v>10.785714285714286</v>
      </c>
      <c r="L11" s="23">
        <v>1130</v>
      </c>
      <c r="M11" s="14">
        <v>105</v>
      </c>
      <c r="N11" s="43">
        <v>9.2920353982300892</v>
      </c>
      <c r="O11" s="23">
        <v>1142</v>
      </c>
      <c r="P11" s="14">
        <v>55</v>
      </c>
      <c r="Q11" s="43">
        <v>4.8161120840630467</v>
      </c>
      <c r="R11" s="23">
        <v>436</v>
      </c>
      <c r="S11" s="15">
        <v>25</v>
      </c>
      <c r="T11" s="43">
        <v>5.7339449541284404</v>
      </c>
    </row>
    <row r="12" spans="2:20" ht="20.100000000000001" customHeight="1">
      <c r="B12" s="8" t="s">
        <v>30</v>
      </c>
      <c r="C12" s="16">
        <v>15767</v>
      </c>
      <c r="D12" s="17">
        <v>1957</v>
      </c>
      <c r="E12" s="46">
        <v>12.411999746305575</v>
      </c>
      <c r="F12" s="18">
        <v>4068</v>
      </c>
      <c r="G12" s="17">
        <v>849</v>
      </c>
      <c r="H12" s="47">
        <v>20.870206489675518</v>
      </c>
      <c r="I12" s="19">
        <v>4627</v>
      </c>
      <c r="J12" s="17">
        <v>613</v>
      </c>
      <c r="K12" s="46">
        <v>13.248325048627621</v>
      </c>
      <c r="L12" s="20">
        <v>3218</v>
      </c>
      <c r="M12" s="21">
        <v>304</v>
      </c>
      <c r="N12" s="48">
        <v>9.4468614045991295</v>
      </c>
      <c r="O12" s="20">
        <v>2834</v>
      </c>
      <c r="P12" s="21">
        <v>121</v>
      </c>
      <c r="Q12" s="48">
        <v>4.2695836273817926</v>
      </c>
      <c r="R12" s="20">
        <v>1020</v>
      </c>
      <c r="S12" s="17">
        <v>70</v>
      </c>
      <c r="T12" s="48">
        <v>6.8627450980392153</v>
      </c>
    </row>
    <row r="13" spans="2:20" ht="20.100000000000001" customHeight="1">
      <c r="B13" s="6" t="s">
        <v>31</v>
      </c>
      <c r="C13" s="10">
        <v>47127</v>
      </c>
      <c r="D13" s="15">
        <v>7151</v>
      </c>
      <c r="E13" s="49">
        <v>15.173891824219663</v>
      </c>
      <c r="F13" s="22">
        <v>9958</v>
      </c>
      <c r="G13" s="15">
        <v>3149</v>
      </c>
      <c r="H13" s="42">
        <v>31.622815826471179</v>
      </c>
      <c r="I13" s="12">
        <v>11436</v>
      </c>
      <c r="J13" s="15">
        <v>1715</v>
      </c>
      <c r="K13" s="49">
        <v>14.996502273522211</v>
      </c>
      <c r="L13" s="23">
        <v>10914</v>
      </c>
      <c r="M13" s="14">
        <v>1258</v>
      </c>
      <c r="N13" s="43">
        <v>11.526479750778815</v>
      </c>
      <c r="O13" s="23">
        <v>11079</v>
      </c>
      <c r="P13" s="14">
        <v>746</v>
      </c>
      <c r="Q13" s="43">
        <v>6.7334596985287485</v>
      </c>
      <c r="R13" s="23">
        <v>3740</v>
      </c>
      <c r="S13" s="15">
        <v>283</v>
      </c>
      <c r="T13" s="43">
        <v>7.5668449197860959</v>
      </c>
    </row>
    <row r="14" spans="2:20" ht="20.100000000000001" customHeight="1">
      <c r="B14" s="8" t="s">
        <v>32</v>
      </c>
      <c r="C14" s="16">
        <v>12281</v>
      </c>
      <c r="D14" s="17">
        <v>730</v>
      </c>
      <c r="E14" s="46">
        <v>5.9441413565670551</v>
      </c>
      <c r="F14" s="18">
        <v>2036</v>
      </c>
      <c r="G14" s="17">
        <v>254</v>
      </c>
      <c r="H14" s="47">
        <v>12.475442043222005</v>
      </c>
      <c r="I14" s="19">
        <v>3084</v>
      </c>
      <c r="J14" s="17">
        <v>239</v>
      </c>
      <c r="K14" s="46">
        <v>7.7496757457846952</v>
      </c>
      <c r="L14" s="20">
        <v>2392</v>
      </c>
      <c r="M14" s="21">
        <v>100</v>
      </c>
      <c r="N14" s="48">
        <v>4.1806020066889635</v>
      </c>
      <c r="O14" s="20">
        <v>3435</v>
      </c>
      <c r="P14" s="21">
        <v>83</v>
      </c>
      <c r="Q14" s="48">
        <v>2.4163027656477438</v>
      </c>
      <c r="R14" s="20">
        <v>1334</v>
      </c>
      <c r="S14" s="17">
        <v>54</v>
      </c>
      <c r="T14" s="48">
        <v>4.0479760119940034</v>
      </c>
    </row>
    <row r="15" spans="2:20" ht="20.100000000000001" customHeight="1">
      <c r="B15" s="6" t="s">
        <v>33</v>
      </c>
      <c r="C15" s="10">
        <v>56513</v>
      </c>
      <c r="D15" s="15">
        <v>6709</v>
      </c>
      <c r="E15" s="49">
        <v>11.871604763505742</v>
      </c>
      <c r="F15" s="22">
        <v>13592</v>
      </c>
      <c r="G15" s="15">
        <v>2996</v>
      </c>
      <c r="H15" s="42">
        <v>22.042377869334903</v>
      </c>
      <c r="I15" s="12">
        <v>12721</v>
      </c>
      <c r="J15" s="15">
        <v>1664</v>
      </c>
      <c r="K15" s="49">
        <v>13.080732646804497</v>
      </c>
      <c r="L15" s="23">
        <v>13060</v>
      </c>
      <c r="M15" s="14">
        <v>1123</v>
      </c>
      <c r="N15" s="43">
        <v>8.5987748851454828</v>
      </c>
      <c r="O15" s="23">
        <v>13037</v>
      </c>
      <c r="P15" s="14">
        <v>747</v>
      </c>
      <c r="Q15" s="43">
        <v>5.7298458234256344</v>
      </c>
      <c r="R15" s="23">
        <v>4103</v>
      </c>
      <c r="S15" s="15">
        <v>179</v>
      </c>
      <c r="T15" s="43">
        <v>4.362661467219108</v>
      </c>
    </row>
    <row r="16" spans="2:20" ht="20.100000000000001" customHeight="1">
      <c r="B16" s="8" t="s">
        <v>34</v>
      </c>
      <c r="C16" s="16">
        <v>111387</v>
      </c>
      <c r="D16" s="17">
        <v>19953</v>
      </c>
      <c r="E16" s="46">
        <v>17.91322147108729</v>
      </c>
      <c r="F16" s="18">
        <v>25115</v>
      </c>
      <c r="G16" s="17">
        <v>9289</v>
      </c>
      <c r="H16" s="47">
        <v>36.985865020903844</v>
      </c>
      <c r="I16" s="19">
        <v>25698</v>
      </c>
      <c r="J16" s="17">
        <v>4764</v>
      </c>
      <c r="K16" s="46">
        <v>18.538407658183516</v>
      </c>
      <c r="L16" s="20">
        <v>26964</v>
      </c>
      <c r="M16" s="21">
        <v>3400</v>
      </c>
      <c r="N16" s="48">
        <v>12.609405132769618</v>
      </c>
      <c r="O16" s="20">
        <v>24974</v>
      </c>
      <c r="P16" s="21">
        <v>1934</v>
      </c>
      <c r="Q16" s="48">
        <v>7.7440538159686074</v>
      </c>
      <c r="R16" s="20">
        <v>8636</v>
      </c>
      <c r="S16" s="17">
        <v>566</v>
      </c>
      <c r="T16" s="48">
        <v>6.5539601667438632</v>
      </c>
    </row>
    <row r="17" spans="2:20" ht="20.100000000000001" customHeight="1">
      <c r="B17" s="6" t="s">
        <v>35</v>
      </c>
      <c r="C17" s="10">
        <v>29591</v>
      </c>
      <c r="D17" s="15">
        <v>4638</v>
      </c>
      <c r="E17" s="49">
        <v>15.673684566253252</v>
      </c>
      <c r="F17" s="22">
        <v>5776</v>
      </c>
      <c r="G17" s="15">
        <v>1973</v>
      </c>
      <c r="H17" s="42">
        <v>34.158587257617725</v>
      </c>
      <c r="I17" s="12">
        <v>7041</v>
      </c>
      <c r="J17" s="15">
        <v>1190</v>
      </c>
      <c r="K17" s="49">
        <v>16.90100837949155</v>
      </c>
      <c r="L17" s="23">
        <v>7575</v>
      </c>
      <c r="M17" s="14">
        <v>863</v>
      </c>
      <c r="N17" s="43">
        <v>11.392739273927392</v>
      </c>
      <c r="O17" s="23">
        <v>6922</v>
      </c>
      <c r="P17" s="14">
        <v>491</v>
      </c>
      <c r="Q17" s="43">
        <v>7.0933256284310895</v>
      </c>
      <c r="R17" s="23">
        <v>2277</v>
      </c>
      <c r="S17" s="15">
        <v>121</v>
      </c>
      <c r="T17" s="43">
        <v>5.3140096618357484</v>
      </c>
    </row>
    <row r="18" spans="2:20" ht="20.100000000000001" customHeight="1">
      <c r="B18" s="8" t="s">
        <v>36</v>
      </c>
      <c r="C18" s="16">
        <v>5987</v>
      </c>
      <c r="D18" s="17">
        <v>678</v>
      </c>
      <c r="E18" s="46">
        <v>11.324536495740771</v>
      </c>
      <c r="F18" s="18">
        <v>1484</v>
      </c>
      <c r="G18" s="17">
        <v>381</v>
      </c>
      <c r="H18" s="47">
        <v>25.673854447439354</v>
      </c>
      <c r="I18" s="19">
        <v>1402</v>
      </c>
      <c r="J18" s="17">
        <v>125</v>
      </c>
      <c r="K18" s="46">
        <v>8.91583452211127</v>
      </c>
      <c r="L18" s="20">
        <v>1425</v>
      </c>
      <c r="M18" s="21">
        <v>103</v>
      </c>
      <c r="N18" s="48">
        <v>7.2280701754385959</v>
      </c>
      <c r="O18" s="20">
        <v>1244</v>
      </c>
      <c r="P18" s="21">
        <v>52</v>
      </c>
      <c r="Q18" s="48">
        <v>4.180064308681672</v>
      </c>
      <c r="R18" s="20">
        <v>432</v>
      </c>
      <c r="S18" s="17">
        <v>17</v>
      </c>
      <c r="T18" s="48">
        <v>3.9351851851851851</v>
      </c>
    </row>
    <row r="19" spans="2:20" ht="20.100000000000001" customHeight="1">
      <c r="B19" s="6" t="s">
        <v>37</v>
      </c>
      <c r="C19" s="10">
        <v>35087</v>
      </c>
      <c r="D19" s="15">
        <v>3393</v>
      </c>
      <c r="E19" s="49">
        <v>9.670248240088922</v>
      </c>
      <c r="F19" s="22">
        <v>6042</v>
      </c>
      <c r="G19" s="15">
        <v>1275</v>
      </c>
      <c r="H19" s="42">
        <v>21.102284011916584</v>
      </c>
      <c r="I19" s="12">
        <v>9335</v>
      </c>
      <c r="J19" s="15">
        <v>1218</v>
      </c>
      <c r="K19" s="49">
        <v>13.047670058918051</v>
      </c>
      <c r="L19" s="23">
        <v>7485</v>
      </c>
      <c r="M19" s="14">
        <v>531</v>
      </c>
      <c r="N19" s="43">
        <v>7.0941883767535074</v>
      </c>
      <c r="O19" s="23">
        <v>9008</v>
      </c>
      <c r="P19" s="14">
        <v>280</v>
      </c>
      <c r="Q19" s="43">
        <v>3.1083481349911191</v>
      </c>
      <c r="R19" s="23">
        <v>3217</v>
      </c>
      <c r="S19" s="15">
        <v>89</v>
      </c>
      <c r="T19" s="43">
        <v>2.7665526888405347</v>
      </c>
    </row>
    <row r="20" spans="2:20" ht="20.100000000000001" customHeight="1">
      <c r="B20" s="8" t="s">
        <v>38</v>
      </c>
      <c r="C20" s="16">
        <v>18232</v>
      </c>
      <c r="D20" s="17">
        <v>1571</v>
      </c>
      <c r="E20" s="46">
        <v>8.6167178587099595</v>
      </c>
      <c r="F20" s="18">
        <v>3441</v>
      </c>
      <c r="G20" s="17">
        <v>726</v>
      </c>
      <c r="H20" s="47">
        <v>21.098517872711419</v>
      </c>
      <c r="I20" s="19">
        <v>3957</v>
      </c>
      <c r="J20" s="17">
        <v>501</v>
      </c>
      <c r="K20" s="46">
        <v>12.661106899166036</v>
      </c>
      <c r="L20" s="20">
        <v>3315</v>
      </c>
      <c r="M20" s="21">
        <v>181</v>
      </c>
      <c r="N20" s="48">
        <v>5.460030165912519</v>
      </c>
      <c r="O20" s="20">
        <v>5430</v>
      </c>
      <c r="P20" s="21">
        <v>114</v>
      </c>
      <c r="Q20" s="48">
        <v>2.0994475138121547</v>
      </c>
      <c r="R20" s="20">
        <v>2089</v>
      </c>
      <c r="S20" s="17">
        <v>49</v>
      </c>
      <c r="T20" s="48">
        <v>2.3456199138343705</v>
      </c>
    </row>
    <row r="21" spans="2:20" ht="20.100000000000001" customHeight="1">
      <c r="B21" s="7" t="s">
        <v>39</v>
      </c>
      <c r="C21" s="24">
        <v>20095</v>
      </c>
      <c r="D21" s="25">
        <v>2245</v>
      </c>
      <c r="E21" s="49">
        <v>11.171933316745459</v>
      </c>
      <c r="F21" s="26">
        <v>4254</v>
      </c>
      <c r="G21" s="25">
        <v>960</v>
      </c>
      <c r="H21" s="42">
        <v>22.566995768688294</v>
      </c>
      <c r="I21" s="27">
        <v>4674</v>
      </c>
      <c r="J21" s="25">
        <v>575</v>
      </c>
      <c r="K21" s="49">
        <v>12.302096705177579</v>
      </c>
      <c r="L21" s="28">
        <v>5113</v>
      </c>
      <c r="M21" s="29">
        <v>366</v>
      </c>
      <c r="N21" s="43">
        <v>7.1582241345589672</v>
      </c>
      <c r="O21" s="28">
        <v>4694</v>
      </c>
      <c r="P21" s="29">
        <v>270</v>
      </c>
      <c r="Q21" s="43">
        <v>5.7520238602471245</v>
      </c>
      <c r="R21" s="28">
        <v>1360</v>
      </c>
      <c r="S21" s="15">
        <v>74</v>
      </c>
      <c r="T21" s="43">
        <v>5.4411764705882355</v>
      </c>
    </row>
    <row r="22" spans="2:20" ht="20.100000000000001" customHeight="1">
      <c r="B22" s="8" t="s">
        <v>40</v>
      </c>
      <c r="C22" s="16">
        <v>15017</v>
      </c>
      <c r="D22" s="17">
        <v>1557</v>
      </c>
      <c r="E22" s="46">
        <v>10.368249317440235</v>
      </c>
      <c r="F22" s="18">
        <v>2853</v>
      </c>
      <c r="G22" s="17">
        <v>714</v>
      </c>
      <c r="H22" s="47">
        <v>25.026288117770768</v>
      </c>
      <c r="I22" s="19">
        <v>3793</v>
      </c>
      <c r="J22" s="17">
        <v>469</v>
      </c>
      <c r="K22" s="46">
        <v>12.364882678618509</v>
      </c>
      <c r="L22" s="20">
        <v>2553</v>
      </c>
      <c r="M22" s="21">
        <v>168</v>
      </c>
      <c r="N22" s="48">
        <v>6.5804935370152764</v>
      </c>
      <c r="O22" s="20">
        <v>4322</v>
      </c>
      <c r="P22" s="21">
        <v>133</v>
      </c>
      <c r="Q22" s="48">
        <v>3.0772790374826471</v>
      </c>
      <c r="R22" s="20">
        <v>1496</v>
      </c>
      <c r="S22" s="17">
        <v>73</v>
      </c>
      <c r="T22" s="48">
        <v>4.8796791443850269</v>
      </c>
    </row>
    <row r="23" spans="2:20" ht="20.100000000000001" customHeight="1">
      <c r="B23" s="3" t="s">
        <v>41</v>
      </c>
      <c r="C23" s="30">
        <v>133238</v>
      </c>
      <c r="D23" s="31">
        <v>15059</v>
      </c>
      <c r="E23" s="50">
        <v>11.302331166784251</v>
      </c>
      <c r="F23" s="30">
        <v>24484</v>
      </c>
      <c r="G23" s="31">
        <v>6167</v>
      </c>
      <c r="H23" s="50">
        <v>25.187877797745468</v>
      </c>
      <c r="I23" s="30">
        <v>34938</v>
      </c>
      <c r="J23" s="31">
        <v>5075</v>
      </c>
      <c r="K23" s="50">
        <v>14.525731295437632</v>
      </c>
      <c r="L23" s="30">
        <v>26569</v>
      </c>
      <c r="M23" s="31">
        <v>2243</v>
      </c>
      <c r="N23" s="50">
        <v>8.4421694455944891</v>
      </c>
      <c r="O23" s="30">
        <v>35045</v>
      </c>
      <c r="P23" s="31">
        <v>1137</v>
      </c>
      <c r="Q23" s="50">
        <v>3.2444000570694818</v>
      </c>
      <c r="R23" s="30">
        <v>12202</v>
      </c>
      <c r="S23" s="31">
        <v>437</v>
      </c>
      <c r="T23" s="50">
        <v>3.5813801016226843</v>
      </c>
    </row>
    <row r="24" spans="2:20" ht="20.100000000000001" customHeight="1">
      <c r="B24" s="2" t="s">
        <v>42</v>
      </c>
      <c r="C24" s="32">
        <v>472377</v>
      </c>
      <c r="D24" s="33">
        <v>71900</v>
      </c>
      <c r="E24" s="43">
        <v>15.220893481266023</v>
      </c>
      <c r="F24" s="32">
        <v>113451</v>
      </c>
      <c r="G24" s="33">
        <v>32041</v>
      </c>
      <c r="H24" s="43">
        <v>28.242148592784549</v>
      </c>
      <c r="I24" s="32">
        <v>111483</v>
      </c>
      <c r="J24" s="33">
        <v>17341</v>
      </c>
      <c r="K24" s="43">
        <v>15.554837957356726</v>
      </c>
      <c r="L24" s="32">
        <v>111706</v>
      </c>
      <c r="M24" s="33">
        <v>12747</v>
      </c>
      <c r="N24" s="43">
        <v>11.411204411580398</v>
      </c>
      <c r="O24" s="32">
        <v>101815</v>
      </c>
      <c r="P24" s="33">
        <v>7576</v>
      </c>
      <c r="Q24" s="43">
        <v>7.4409468153022642</v>
      </c>
      <c r="R24" s="32">
        <v>33922</v>
      </c>
      <c r="S24" s="33">
        <v>2195</v>
      </c>
      <c r="T24" s="43">
        <v>6.4707269618536642</v>
      </c>
    </row>
    <row r="25" spans="2:20" ht="20.100000000000001" customHeight="1">
      <c r="B25" s="4" t="s">
        <v>43</v>
      </c>
      <c r="C25" s="34">
        <v>605615</v>
      </c>
      <c r="D25" s="35">
        <v>86959</v>
      </c>
      <c r="E25" s="51">
        <v>14.358792302040074</v>
      </c>
      <c r="F25" s="34">
        <v>137935</v>
      </c>
      <c r="G25" s="35">
        <v>38208</v>
      </c>
      <c r="H25" s="51">
        <v>27.700003624895785</v>
      </c>
      <c r="I25" s="34">
        <v>146421</v>
      </c>
      <c r="J25" s="35">
        <v>22416</v>
      </c>
      <c r="K25" s="51">
        <v>15.30927940664249</v>
      </c>
      <c r="L25" s="34">
        <v>138275</v>
      </c>
      <c r="M25" s="35">
        <v>14990</v>
      </c>
      <c r="N25" s="51">
        <v>10.840715964563371</v>
      </c>
      <c r="O25" s="34">
        <v>136860</v>
      </c>
      <c r="P25" s="35">
        <v>8713</v>
      </c>
      <c r="Q25" s="51">
        <v>6.3663597837205907</v>
      </c>
      <c r="R25" s="34">
        <v>46124</v>
      </c>
      <c r="S25" s="35">
        <v>2632</v>
      </c>
      <c r="T25" s="51">
        <v>5.706356777382708</v>
      </c>
    </row>
    <row r="26" spans="2:20" ht="36" customHeight="1">
      <c r="B26" s="157" t="s">
        <v>53</v>
      </c>
      <c r="C26" s="157"/>
      <c r="D26" s="157"/>
      <c r="E26" s="157"/>
      <c r="F26" s="157"/>
      <c r="G26" s="157"/>
      <c r="H26" s="157"/>
      <c r="I26" s="157"/>
      <c r="J26" s="157"/>
      <c r="K26" s="157"/>
      <c r="L26" s="157"/>
      <c r="M26" s="157"/>
      <c r="N26" s="157"/>
      <c r="O26" s="157"/>
      <c r="P26" s="157"/>
      <c r="Q26" s="157"/>
      <c r="R26" s="157"/>
      <c r="S26" s="157"/>
      <c r="T26" s="157"/>
    </row>
    <row r="27" spans="2:20">
      <c r="B27" s="164" t="s">
        <v>54</v>
      </c>
      <c r="C27" s="165"/>
      <c r="D27" s="165"/>
      <c r="E27" s="165"/>
      <c r="F27" s="165"/>
      <c r="G27" s="165"/>
      <c r="H27" s="165"/>
      <c r="I27" s="165"/>
      <c r="J27" s="165"/>
      <c r="K27" s="165"/>
      <c r="L27" s="165"/>
      <c r="M27" s="165"/>
      <c r="N27" s="165"/>
      <c r="O27" s="165"/>
      <c r="P27" s="165"/>
      <c r="Q27" s="165"/>
      <c r="R27" s="165"/>
      <c r="S27" s="165"/>
      <c r="T27" s="165"/>
    </row>
    <row r="28" spans="2:20">
      <c r="B28" s="165"/>
      <c r="C28" s="165"/>
      <c r="D28" s="165"/>
      <c r="E28" s="165"/>
      <c r="F28" s="165"/>
      <c r="G28" s="165"/>
      <c r="H28" s="165"/>
      <c r="I28" s="165"/>
      <c r="J28" s="165"/>
      <c r="K28" s="165"/>
      <c r="L28" s="165"/>
      <c r="M28" s="165"/>
      <c r="N28" s="165"/>
      <c r="O28" s="165"/>
      <c r="P28" s="165"/>
      <c r="Q28" s="165"/>
      <c r="R28" s="165"/>
      <c r="S28" s="165"/>
      <c r="T28" s="165"/>
    </row>
  </sheetData>
  <mergeCells count="22">
    <mergeCell ref="B26:T26"/>
    <mergeCell ref="C6:D6"/>
    <mergeCell ref="F6:G6"/>
    <mergeCell ref="I6:J6"/>
    <mergeCell ref="L6:M6"/>
    <mergeCell ref="O6:P6"/>
    <mergeCell ref="R6:S6"/>
    <mergeCell ref="B3:B6"/>
    <mergeCell ref="S5:T5"/>
    <mergeCell ref="C3:T3"/>
    <mergeCell ref="C4:E4"/>
    <mergeCell ref="F4:H4"/>
    <mergeCell ref="I4:K4"/>
    <mergeCell ref="L4:N4"/>
    <mergeCell ref="O4:Q4"/>
    <mergeCell ref="R4:T4"/>
    <mergeCell ref="B2:T2"/>
    <mergeCell ref="D5:E5"/>
    <mergeCell ref="G5:H5"/>
    <mergeCell ref="J5:K5"/>
    <mergeCell ref="M5:N5"/>
    <mergeCell ref="P5:Q5"/>
  </mergeCell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T27"/>
  <sheetViews>
    <sheetView zoomScale="70" zoomScaleNormal="70" workbookViewId="0">
      <selection activeCell="B2" sqref="B2:T2"/>
    </sheetView>
  </sheetViews>
  <sheetFormatPr defaultColWidth="11" defaultRowHeight="15.6"/>
  <cols>
    <col min="2" max="2" width="26" customWidth="1"/>
    <col min="3" max="20" width="12.875" customWidth="1"/>
  </cols>
  <sheetData>
    <row r="2" spans="2:20" ht="19.5" customHeight="1">
      <c r="B2" s="137" t="s">
        <v>9</v>
      </c>
      <c r="C2" s="137"/>
      <c r="D2" s="137"/>
      <c r="E2" s="137"/>
      <c r="F2" s="137"/>
      <c r="G2" s="137"/>
      <c r="H2" s="137"/>
      <c r="I2" s="137"/>
      <c r="J2" s="137"/>
      <c r="K2" s="137"/>
      <c r="L2" s="137"/>
      <c r="M2" s="137"/>
      <c r="N2" s="137"/>
      <c r="O2" s="137"/>
      <c r="P2" s="137"/>
      <c r="Q2" s="137"/>
      <c r="R2" s="137"/>
      <c r="S2" s="137"/>
      <c r="T2" s="137"/>
    </row>
    <row r="3" spans="2:20" ht="20.100000000000001" customHeight="1">
      <c r="B3" s="138" t="s">
        <v>14</v>
      </c>
      <c r="C3" s="141" t="s">
        <v>52</v>
      </c>
      <c r="D3" s="142"/>
      <c r="E3" s="142"/>
      <c r="F3" s="142"/>
      <c r="G3" s="142"/>
      <c r="H3" s="142"/>
      <c r="I3" s="142"/>
      <c r="J3" s="142"/>
      <c r="K3" s="142"/>
      <c r="L3" s="142"/>
      <c r="M3" s="142"/>
      <c r="N3" s="142"/>
      <c r="O3" s="142"/>
      <c r="P3" s="142"/>
      <c r="Q3" s="142"/>
      <c r="R3" s="142"/>
      <c r="S3" s="142"/>
      <c r="T3" s="143"/>
    </row>
    <row r="4" spans="2:20" ht="20.100000000000001" customHeight="1">
      <c r="B4" s="139"/>
      <c r="C4" s="144" t="s">
        <v>16</v>
      </c>
      <c r="D4" s="144"/>
      <c r="E4" s="145"/>
      <c r="F4" s="146" t="s">
        <v>17</v>
      </c>
      <c r="G4" s="147"/>
      <c r="H4" s="148"/>
      <c r="I4" s="149" t="s">
        <v>18</v>
      </c>
      <c r="J4" s="150"/>
      <c r="K4" s="151"/>
      <c r="L4" s="149" t="s">
        <v>19</v>
      </c>
      <c r="M4" s="150"/>
      <c r="N4" s="151"/>
      <c r="O4" s="150" t="s">
        <v>20</v>
      </c>
      <c r="P4" s="150"/>
      <c r="Q4" s="151"/>
      <c r="R4" s="150" t="s">
        <v>21</v>
      </c>
      <c r="S4" s="150"/>
      <c r="T4" s="151"/>
    </row>
    <row r="5" spans="2:20" ht="29.1" customHeight="1">
      <c r="B5" s="139"/>
      <c r="C5" s="36" t="s">
        <v>16</v>
      </c>
      <c r="D5" s="152" t="s">
        <v>22</v>
      </c>
      <c r="E5" s="153"/>
      <c r="F5" s="37" t="s">
        <v>16</v>
      </c>
      <c r="G5" s="152" t="s">
        <v>22</v>
      </c>
      <c r="H5" s="153"/>
      <c r="I5" s="37" t="s">
        <v>16</v>
      </c>
      <c r="J5" s="152" t="s">
        <v>22</v>
      </c>
      <c r="K5" s="153"/>
      <c r="L5" s="37" t="s">
        <v>16</v>
      </c>
      <c r="M5" s="152" t="s">
        <v>22</v>
      </c>
      <c r="N5" s="153"/>
      <c r="O5" s="36" t="s">
        <v>16</v>
      </c>
      <c r="P5" s="152" t="s">
        <v>22</v>
      </c>
      <c r="Q5" s="153"/>
      <c r="R5" s="36" t="s">
        <v>16</v>
      </c>
      <c r="S5" s="152" t="s">
        <v>22</v>
      </c>
      <c r="T5" s="153"/>
    </row>
    <row r="6" spans="2:20" ht="20.100000000000001" customHeight="1">
      <c r="B6" s="140"/>
      <c r="C6" s="158" t="s">
        <v>23</v>
      </c>
      <c r="D6" s="155"/>
      <c r="E6" s="9" t="s">
        <v>24</v>
      </c>
      <c r="F6" s="154" t="s">
        <v>23</v>
      </c>
      <c r="G6" s="155"/>
      <c r="H6" s="5" t="s">
        <v>24</v>
      </c>
      <c r="I6" s="154" t="s">
        <v>23</v>
      </c>
      <c r="J6" s="155"/>
      <c r="K6" s="5" t="s">
        <v>24</v>
      </c>
      <c r="L6" s="154" t="s">
        <v>23</v>
      </c>
      <c r="M6" s="155"/>
      <c r="N6" s="5" t="s">
        <v>24</v>
      </c>
      <c r="O6" s="154" t="s">
        <v>23</v>
      </c>
      <c r="P6" s="155"/>
      <c r="Q6" s="9" t="s">
        <v>24</v>
      </c>
      <c r="R6" s="154" t="s">
        <v>23</v>
      </c>
      <c r="S6" s="155"/>
      <c r="T6" s="9" t="s">
        <v>24</v>
      </c>
    </row>
    <row r="7" spans="2:20" ht="20.100000000000001" customHeight="1">
      <c r="B7" s="6" t="s">
        <v>25</v>
      </c>
      <c r="C7" s="10">
        <v>87869</v>
      </c>
      <c r="D7" s="11">
        <v>12048</v>
      </c>
      <c r="E7" s="42">
        <v>13.711320260842847</v>
      </c>
      <c r="F7" s="12">
        <v>22821</v>
      </c>
      <c r="G7" s="11">
        <v>5074</v>
      </c>
      <c r="H7" s="42">
        <v>22.233907366022525</v>
      </c>
      <c r="I7" s="12">
        <v>21105</v>
      </c>
      <c r="J7" s="11">
        <v>2841</v>
      </c>
      <c r="K7" s="43">
        <v>13.461265103056148</v>
      </c>
      <c r="L7" s="13">
        <v>19803</v>
      </c>
      <c r="M7" s="14">
        <v>2313</v>
      </c>
      <c r="N7" s="44">
        <v>11.680048477503409</v>
      </c>
      <c r="O7" s="13">
        <v>18671</v>
      </c>
      <c r="P7" s="15">
        <v>1495</v>
      </c>
      <c r="Q7" s="45">
        <v>8.0070697873707886</v>
      </c>
      <c r="R7" s="13">
        <v>5469</v>
      </c>
      <c r="S7" s="15">
        <v>325</v>
      </c>
      <c r="T7" s="45">
        <v>5.9425854818065451</v>
      </c>
    </row>
    <row r="8" spans="2:20" ht="20.100000000000001" customHeight="1">
      <c r="B8" s="8" t="s">
        <v>26</v>
      </c>
      <c r="C8" s="16">
        <v>87899</v>
      </c>
      <c r="D8" s="17">
        <v>15820</v>
      </c>
      <c r="E8" s="46">
        <v>17.99792944174564</v>
      </c>
      <c r="F8" s="18">
        <v>23743</v>
      </c>
      <c r="G8" s="17">
        <v>7166</v>
      </c>
      <c r="H8" s="47">
        <v>30.181527186960366</v>
      </c>
      <c r="I8" s="19">
        <v>21734</v>
      </c>
      <c r="J8" s="17">
        <v>3891</v>
      </c>
      <c r="K8" s="46">
        <v>17.902825066715742</v>
      </c>
      <c r="L8" s="20">
        <v>20676</v>
      </c>
      <c r="M8" s="21">
        <v>2804</v>
      </c>
      <c r="N8" s="48">
        <v>13.561617334107176</v>
      </c>
      <c r="O8" s="20">
        <v>16626</v>
      </c>
      <c r="P8" s="21">
        <v>1537</v>
      </c>
      <c r="Q8" s="48">
        <v>9.2445567183928787</v>
      </c>
      <c r="R8" s="20">
        <v>5120</v>
      </c>
      <c r="S8" s="17">
        <v>422</v>
      </c>
      <c r="T8" s="48">
        <v>8.2421875</v>
      </c>
    </row>
    <row r="9" spans="2:20" ht="20.100000000000001" customHeight="1">
      <c r="B9" s="6" t="s">
        <v>27</v>
      </c>
      <c r="C9" s="10">
        <v>29340</v>
      </c>
      <c r="D9" s="15">
        <v>5258</v>
      </c>
      <c r="E9" s="49">
        <v>17.920927062031357</v>
      </c>
      <c r="F9" s="22">
        <v>6055</v>
      </c>
      <c r="G9" s="15">
        <v>2156</v>
      </c>
      <c r="H9" s="42">
        <v>35.606936416184972</v>
      </c>
      <c r="I9" s="12">
        <v>8186</v>
      </c>
      <c r="J9" s="15">
        <v>1838</v>
      </c>
      <c r="K9" s="49">
        <v>22.452968482775471</v>
      </c>
      <c r="L9" s="23">
        <v>6217</v>
      </c>
      <c r="M9" s="14">
        <v>833</v>
      </c>
      <c r="N9" s="43">
        <v>13.398745375583079</v>
      </c>
      <c r="O9" s="23">
        <v>6970</v>
      </c>
      <c r="P9" s="14">
        <v>334</v>
      </c>
      <c r="Q9" s="43">
        <v>4.7919655667144907</v>
      </c>
      <c r="R9" s="23">
        <v>1912</v>
      </c>
      <c r="S9" s="15">
        <v>97</v>
      </c>
      <c r="T9" s="43">
        <v>5.0732217573221758</v>
      </c>
    </row>
    <row r="10" spans="2:20" ht="20.100000000000001" customHeight="1">
      <c r="B10" s="8" t="s">
        <v>28</v>
      </c>
      <c r="C10" s="16">
        <v>20438</v>
      </c>
      <c r="D10" s="17">
        <v>2471</v>
      </c>
      <c r="E10" s="46">
        <v>12.090224092376944</v>
      </c>
      <c r="F10" s="18">
        <v>3557</v>
      </c>
      <c r="G10" s="17">
        <v>972</v>
      </c>
      <c r="H10" s="47">
        <v>27.326398650548217</v>
      </c>
      <c r="I10" s="19">
        <v>5021</v>
      </c>
      <c r="J10" s="17">
        <v>833</v>
      </c>
      <c r="K10" s="46">
        <v>16.590320653256324</v>
      </c>
      <c r="L10" s="20">
        <v>4301</v>
      </c>
      <c r="M10" s="21">
        <v>371</v>
      </c>
      <c r="N10" s="48">
        <v>8.625900953266683</v>
      </c>
      <c r="O10" s="20">
        <v>5677</v>
      </c>
      <c r="P10" s="21">
        <v>219</v>
      </c>
      <c r="Q10" s="48">
        <v>3.8576713052668659</v>
      </c>
      <c r="R10" s="20">
        <v>1882</v>
      </c>
      <c r="S10" s="17">
        <v>76</v>
      </c>
      <c r="T10" s="48">
        <v>4.0382571732199786</v>
      </c>
    </row>
    <row r="11" spans="2:20" ht="20.100000000000001" customHeight="1">
      <c r="B11" s="6" t="s">
        <v>29</v>
      </c>
      <c r="C11" s="10">
        <v>4667</v>
      </c>
      <c r="D11" s="15">
        <v>591</v>
      </c>
      <c r="E11" s="49">
        <v>12.663381187058068</v>
      </c>
      <c r="F11" s="22">
        <v>997</v>
      </c>
      <c r="G11" s="15">
        <v>235</v>
      </c>
      <c r="H11" s="42">
        <v>23.570712136409227</v>
      </c>
      <c r="I11" s="12">
        <v>1192</v>
      </c>
      <c r="J11" s="15">
        <v>178</v>
      </c>
      <c r="K11" s="49">
        <v>14.932885906040269</v>
      </c>
      <c r="L11" s="23">
        <v>1062</v>
      </c>
      <c r="M11" s="14">
        <v>108</v>
      </c>
      <c r="N11" s="43">
        <v>10.16949152542373</v>
      </c>
      <c r="O11" s="23">
        <v>1028</v>
      </c>
      <c r="P11" s="14">
        <v>53</v>
      </c>
      <c r="Q11" s="43">
        <v>5.1556420233463029</v>
      </c>
      <c r="R11" s="23">
        <v>388</v>
      </c>
      <c r="S11" s="15">
        <v>17</v>
      </c>
      <c r="T11" s="43">
        <v>4.3814432989690717</v>
      </c>
    </row>
    <row r="12" spans="2:20" ht="20.100000000000001" customHeight="1">
      <c r="B12" s="8" t="s">
        <v>30</v>
      </c>
      <c r="C12" s="16">
        <v>14434</v>
      </c>
      <c r="D12" s="17">
        <v>1862</v>
      </c>
      <c r="E12" s="46">
        <v>12.900096993210475</v>
      </c>
      <c r="F12" s="18">
        <v>3704</v>
      </c>
      <c r="G12" s="17">
        <v>840</v>
      </c>
      <c r="H12" s="47">
        <v>22.678185745140389</v>
      </c>
      <c r="I12" s="19">
        <v>4066</v>
      </c>
      <c r="J12" s="17">
        <v>540</v>
      </c>
      <c r="K12" s="46">
        <v>13.280865715691098</v>
      </c>
      <c r="L12" s="20">
        <v>2951</v>
      </c>
      <c r="M12" s="21">
        <v>287</v>
      </c>
      <c r="N12" s="48">
        <v>9.725516773974924</v>
      </c>
      <c r="O12" s="20">
        <v>2809</v>
      </c>
      <c r="P12" s="21">
        <v>138</v>
      </c>
      <c r="Q12" s="48">
        <v>4.9127803488786048</v>
      </c>
      <c r="R12" s="20">
        <v>904</v>
      </c>
      <c r="S12" s="17">
        <v>57</v>
      </c>
      <c r="T12" s="48">
        <v>6.3053097345132745</v>
      </c>
    </row>
    <row r="13" spans="2:20" ht="20.100000000000001" customHeight="1">
      <c r="B13" s="6" t="s">
        <v>31</v>
      </c>
      <c r="C13" s="10">
        <v>45480</v>
      </c>
      <c r="D13" s="15">
        <v>6996</v>
      </c>
      <c r="E13" s="49">
        <v>15.382585751978892</v>
      </c>
      <c r="F13" s="22">
        <v>9608</v>
      </c>
      <c r="G13" s="15">
        <v>3035</v>
      </c>
      <c r="H13" s="42">
        <v>31.588259783513738</v>
      </c>
      <c r="I13" s="12">
        <v>10960</v>
      </c>
      <c r="J13" s="15">
        <v>1744</v>
      </c>
      <c r="K13" s="49">
        <v>15.912408759124089</v>
      </c>
      <c r="L13" s="23">
        <v>10536</v>
      </c>
      <c r="M13" s="14">
        <v>1240</v>
      </c>
      <c r="N13" s="43">
        <v>11.769172361427486</v>
      </c>
      <c r="O13" s="23">
        <v>11142</v>
      </c>
      <c r="P13" s="14">
        <v>740</v>
      </c>
      <c r="Q13" s="43">
        <v>6.6415365284509056</v>
      </c>
      <c r="R13" s="23">
        <v>3234</v>
      </c>
      <c r="S13" s="15">
        <v>237</v>
      </c>
      <c r="T13" s="43">
        <v>7.3283858998144717</v>
      </c>
    </row>
    <row r="14" spans="2:20" ht="20.100000000000001" customHeight="1">
      <c r="B14" s="8" t="s">
        <v>32</v>
      </c>
      <c r="C14" s="16">
        <v>12116</v>
      </c>
      <c r="D14" s="17">
        <v>814</v>
      </c>
      <c r="E14" s="46">
        <v>6.7183889072301088</v>
      </c>
      <c r="F14" s="18">
        <v>2086</v>
      </c>
      <c r="G14" s="17">
        <v>277</v>
      </c>
      <c r="H14" s="47">
        <v>13.279002876318312</v>
      </c>
      <c r="I14" s="19">
        <v>2793</v>
      </c>
      <c r="J14" s="17">
        <v>258</v>
      </c>
      <c r="K14" s="46">
        <v>9.2373791621911927</v>
      </c>
      <c r="L14" s="20">
        <v>2409</v>
      </c>
      <c r="M14" s="21">
        <v>113</v>
      </c>
      <c r="N14" s="48">
        <v>4.6907430469074303</v>
      </c>
      <c r="O14" s="20">
        <v>3514</v>
      </c>
      <c r="P14" s="21">
        <v>107</v>
      </c>
      <c r="Q14" s="48">
        <v>3.0449630051223675</v>
      </c>
      <c r="R14" s="20">
        <v>1314</v>
      </c>
      <c r="S14" s="17">
        <v>59</v>
      </c>
      <c r="T14" s="48">
        <v>4.4901065449010655</v>
      </c>
    </row>
    <row r="15" spans="2:20" ht="20.100000000000001" customHeight="1">
      <c r="B15" s="6" t="s">
        <v>33</v>
      </c>
      <c r="C15" s="10">
        <v>53754</v>
      </c>
      <c r="D15" s="15">
        <v>6590</v>
      </c>
      <c r="E15" s="49">
        <v>12.259552777467723</v>
      </c>
      <c r="F15" s="22">
        <v>12609</v>
      </c>
      <c r="G15" s="15">
        <v>3049</v>
      </c>
      <c r="H15" s="42">
        <v>24.181140455230391</v>
      </c>
      <c r="I15" s="12">
        <v>12010</v>
      </c>
      <c r="J15" s="15">
        <v>1594</v>
      </c>
      <c r="K15" s="49">
        <v>13.272273105745214</v>
      </c>
      <c r="L15" s="23">
        <v>12699</v>
      </c>
      <c r="M15" s="14">
        <v>1085</v>
      </c>
      <c r="N15" s="43">
        <v>8.5439798409323569</v>
      </c>
      <c r="O15" s="23">
        <v>12786</v>
      </c>
      <c r="P15" s="14">
        <v>697</v>
      </c>
      <c r="Q15" s="43">
        <v>5.451274831847333</v>
      </c>
      <c r="R15" s="23">
        <v>3650</v>
      </c>
      <c r="S15" s="15">
        <v>165</v>
      </c>
      <c r="T15" s="43">
        <v>4.5205479452054789</v>
      </c>
    </row>
    <row r="16" spans="2:20" ht="20.100000000000001" customHeight="1">
      <c r="B16" s="8" t="s">
        <v>34</v>
      </c>
      <c r="C16" s="16">
        <v>106701</v>
      </c>
      <c r="D16" s="17">
        <v>20264</v>
      </c>
      <c r="E16" s="46">
        <v>18.991387147261975</v>
      </c>
      <c r="F16" s="18">
        <v>23527</v>
      </c>
      <c r="G16" s="17">
        <v>9600</v>
      </c>
      <c r="H16" s="47">
        <v>40.804182428698944</v>
      </c>
      <c r="I16" s="19">
        <v>24578</v>
      </c>
      <c r="J16" s="17">
        <v>4903</v>
      </c>
      <c r="K16" s="46">
        <v>19.948734640735616</v>
      </c>
      <c r="L16" s="20">
        <v>25878</v>
      </c>
      <c r="M16" s="21">
        <v>3314</v>
      </c>
      <c r="N16" s="48">
        <v>12.806244686606384</v>
      </c>
      <c r="O16" s="20">
        <v>24984</v>
      </c>
      <c r="P16" s="21">
        <v>1948</v>
      </c>
      <c r="Q16" s="48">
        <v>7.7969900736471338</v>
      </c>
      <c r="R16" s="20">
        <v>7734</v>
      </c>
      <c r="S16" s="17">
        <v>499</v>
      </c>
      <c r="T16" s="48">
        <v>6.4520299974140167</v>
      </c>
    </row>
    <row r="17" spans="2:20" ht="20.100000000000001" customHeight="1">
      <c r="B17" s="6" t="s">
        <v>35</v>
      </c>
      <c r="C17" s="10">
        <v>28721</v>
      </c>
      <c r="D17" s="15">
        <v>4440</v>
      </c>
      <c r="E17" s="49">
        <v>15.459071759339857</v>
      </c>
      <c r="F17" s="22">
        <v>5603</v>
      </c>
      <c r="G17" s="15">
        <v>1915</v>
      </c>
      <c r="H17" s="42">
        <v>34.178118864893811</v>
      </c>
      <c r="I17" s="12">
        <v>6917</v>
      </c>
      <c r="J17" s="15">
        <v>1123</v>
      </c>
      <c r="K17" s="49">
        <v>16.235362151221626</v>
      </c>
      <c r="L17" s="23">
        <v>7148</v>
      </c>
      <c r="M17" s="14">
        <v>800</v>
      </c>
      <c r="N17" s="43">
        <v>11.19194180190263</v>
      </c>
      <c r="O17" s="23">
        <v>7034</v>
      </c>
      <c r="P17" s="14">
        <v>479</v>
      </c>
      <c r="Q17" s="43">
        <v>6.8097810634063114</v>
      </c>
      <c r="R17" s="23">
        <v>2019</v>
      </c>
      <c r="S17" s="15">
        <v>123</v>
      </c>
      <c r="T17" s="43">
        <v>6.092124814264487</v>
      </c>
    </row>
    <row r="18" spans="2:20" ht="20.100000000000001" customHeight="1">
      <c r="B18" s="8" t="s">
        <v>36</v>
      </c>
      <c r="C18" s="16">
        <v>5967</v>
      </c>
      <c r="D18" s="17">
        <v>713</v>
      </c>
      <c r="E18" s="46">
        <v>11.949053125523713</v>
      </c>
      <c r="F18" s="18">
        <v>1463</v>
      </c>
      <c r="G18" s="17">
        <v>426</v>
      </c>
      <c r="H18" s="47">
        <v>29.118250170881748</v>
      </c>
      <c r="I18" s="19">
        <v>1365</v>
      </c>
      <c r="J18" s="17">
        <v>129</v>
      </c>
      <c r="K18" s="46">
        <v>9.4505494505494507</v>
      </c>
      <c r="L18" s="20">
        <v>1423</v>
      </c>
      <c r="M18" s="21">
        <v>86</v>
      </c>
      <c r="N18" s="48">
        <v>6.0435699226985244</v>
      </c>
      <c r="O18" s="20">
        <v>1289</v>
      </c>
      <c r="P18" s="21">
        <v>55</v>
      </c>
      <c r="Q18" s="48">
        <v>4.2668735453840183</v>
      </c>
      <c r="R18" s="20">
        <v>427</v>
      </c>
      <c r="S18" s="17">
        <v>17</v>
      </c>
      <c r="T18" s="48">
        <v>3.9812646370023419</v>
      </c>
    </row>
    <row r="19" spans="2:20" ht="20.100000000000001" customHeight="1">
      <c r="B19" s="6" t="s">
        <v>37</v>
      </c>
      <c r="C19" s="10">
        <v>33615</v>
      </c>
      <c r="D19" s="15">
        <v>3426</v>
      </c>
      <c r="E19" s="49">
        <v>10.191878625613565</v>
      </c>
      <c r="F19" s="22">
        <v>5911</v>
      </c>
      <c r="G19" s="15">
        <v>1382</v>
      </c>
      <c r="H19" s="42">
        <v>23.380138724412113</v>
      </c>
      <c r="I19" s="12">
        <v>8070</v>
      </c>
      <c r="J19" s="15">
        <v>1185</v>
      </c>
      <c r="K19" s="49">
        <v>14.684014869888475</v>
      </c>
      <c r="L19" s="23">
        <v>7559</v>
      </c>
      <c r="M19" s="14">
        <v>516</v>
      </c>
      <c r="N19" s="43">
        <v>6.8262997751025258</v>
      </c>
      <c r="O19" s="23">
        <v>8968</v>
      </c>
      <c r="P19" s="14">
        <v>237</v>
      </c>
      <c r="Q19" s="43">
        <v>2.6427297056199821</v>
      </c>
      <c r="R19" s="23">
        <v>3107</v>
      </c>
      <c r="S19" s="15">
        <v>106</v>
      </c>
      <c r="T19" s="43">
        <v>3.4116511103958804</v>
      </c>
    </row>
    <row r="20" spans="2:20" ht="20.100000000000001" customHeight="1">
      <c r="B20" s="8" t="s">
        <v>38</v>
      </c>
      <c r="C20" s="16">
        <v>17886</v>
      </c>
      <c r="D20" s="17">
        <v>1754</v>
      </c>
      <c r="E20" s="46">
        <v>9.8065526109806544</v>
      </c>
      <c r="F20" s="18">
        <v>3417</v>
      </c>
      <c r="G20" s="17">
        <v>821</v>
      </c>
      <c r="H20" s="47">
        <v>24.026924202516827</v>
      </c>
      <c r="I20" s="19">
        <v>3369</v>
      </c>
      <c r="J20" s="17">
        <v>520</v>
      </c>
      <c r="K20" s="46">
        <v>15.43484713564856</v>
      </c>
      <c r="L20" s="20">
        <v>3564</v>
      </c>
      <c r="M20" s="21">
        <v>234</v>
      </c>
      <c r="N20" s="48">
        <v>6.5656565656565666</v>
      </c>
      <c r="O20" s="20">
        <v>5513</v>
      </c>
      <c r="P20" s="21">
        <v>126</v>
      </c>
      <c r="Q20" s="48">
        <v>2.2855069834935606</v>
      </c>
      <c r="R20" s="20">
        <v>2023</v>
      </c>
      <c r="S20" s="17">
        <v>53</v>
      </c>
      <c r="T20" s="48">
        <v>2.6198714780029659</v>
      </c>
    </row>
    <row r="21" spans="2:20" ht="20.100000000000001" customHeight="1">
      <c r="B21" s="7" t="s">
        <v>39</v>
      </c>
      <c r="C21" s="24">
        <v>19227</v>
      </c>
      <c r="D21" s="25">
        <v>2306</v>
      </c>
      <c r="E21" s="49">
        <v>11.993550735944245</v>
      </c>
      <c r="F21" s="26">
        <v>4043</v>
      </c>
      <c r="G21" s="25">
        <v>1033</v>
      </c>
      <c r="H21" s="42">
        <v>25.55033391046253</v>
      </c>
      <c r="I21" s="27">
        <v>4398</v>
      </c>
      <c r="J21" s="25">
        <v>596</v>
      </c>
      <c r="K21" s="49">
        <v>13.551614370168258</v>
      </c>
      <c r="L21" s="28">
        <v>5007</v>
      </c>
      <c r="M21" s="29">
        <v>360</v>
      </c>
      <c r="N21" s="43">
        <v>7.1899340922708204</v>
      </c>
      <c r="O21" s="28">
        <v>4568</v>
      </c>
      <c r="P21" s="29">
        <v>263</v>
      </c>
      <c r="Q21" s="43">
        <v>5.7574430823117337</v>
      </c>
      <c r="R21" s="28">
        <v>1211</v>
      </c>
      <c r="S21" s="15">
        <v>54</v>
      </c>
      <c r="T21" s="43">
        <v>4.4591246903385633</v>
      </c>
    </row>
    <row r="22" spans="2:20" ht="20.100000000000001" customHeight="1">
      <c r="B22" s="8" t="s">
        <v>40</v>
      </c>
      <c r="C22" s="16">
        <v>14731</v>
      </c>
      <c r="D22" s="17">
        <v>1584</v>
      </c>
      <c r="E22" s="46">
        <v>10.75283415925599</v>
      </c>
      <c r="F22" s="18">
        <v>2941</v>
      </c>
      <c r="G22" s="17">
        <v>774</v>
      </c>
      <c r="H22" s="47">
        <v>26.317579054743284</v>
      </c>
      <c r="I22" s="19">
        <v>3309</v>
      </c>
      <c r="J22" s="17">
        <v>482</v>
      </c>
      <c r="K22" s="46">
        <v>14.566334239951647</v>
      </c>
      <c r="L22" s="20">
        <v>2671</v>
      </c>
      <c r="M22" s="21">
        <v>156</v>
      </c>
      <c r="N22" s="48">
        <v>5.8405091725945342</v>
      </c>
      <c r="O22" s="20">
        <v>4393</v>
      </c>
      <c r="P22" s="21">
        <v>122</v>
      </c>
      <c r="Q22" s="48">
        <v>2.7771454586842705</v>
      </c>
      <c r="R22" s="20">
        <v>1417</v>
      </c>
      <c r="S22" s="17">
        <v>50</v>
      </c>
      <c r="T22" s="48">
        <v>3.5285815102328866</v>
      </c>
    </row>
    <row r="23" spans="2:20" ht="20.100000000000001" customHeight="1">
      <c r="B23" s="3" t="s">
        <v>41</v>
      </c>
      <c r="C23" s="30">
        <v>128126</v>
      </c>
      <c r="D23" s="31">
        <v>15307</v>
      </c>
      <c r="E23" s="50">
        <v>11.946833585689088</v>
      </c>
      <c r="F23" s="30">
        <v>23967</v>
      </c>
      <c r="G23" s="31">
        <v>6382</v>
      </c>
      <c r="H23" s="50">
        <v>26.628280552426254</v>
      </c>
      <c r="I23" s="30">
        <v>30748</v>
      </c>
      <c r="J23" s="31">
        <v>5116</v>
      </c>
      <c r="K23" s="50">
        <v>16.638480551580589</v>
      </c>
      <c r="L23" s="30">
        <v>26721</v>
      </c>
      <c r="M23" s="31">
        <v>2223</v>
      </c>
      <c r="N23" s="50">
        <v>8.3192994274166399</v>
      </c>
      <c r="O23" s="30">
        <v>35035</v>
      </c>
      <c r="P23" s="31">
        <v>1145</v>
      </c>
      <c r="Q23" s="50">
        <v>3.2681604110175537</v>
      </c>
      <c r="R23" s="30">
        <v>11655</v>
      </c>
      <c r="S23" s="31">
        <v>441</v>
      </c>
      <c r="T23" s="50">
        <v>3.7837837837837833</v>
      </c>
    </row>
    <row r="24" spans="2:20" ht="20.100000000000001" customHeight="1">
      <c r="B24" s="2" t="s">
        <v>42</v>
      </c>
      <c r="C24" s="32">
        <v>454719</v>
      </c>
      <c r="D24" s="33">
        <v>71630</v>
      </c>
      <c r="E24" s="43">
        <v>15.752585662793944</v>
      </c>
      <c r="F24" s="32">
        <v>108118</v>
      </c>
      <c r="G24" s="33">
        <v>32373</v>
      </c>
      <c r="H24" s="43">
        <v>29.942285280896797</v>
      </c>
      <c r="I24" s="32">
        <v>108325</v>
      </c>
      <c r="J24" s="33">
        <v>17539</v>
      </c>
      <c r="K24" s="43">
        <v>16.191091622432495</v>
      </c>
      <c r="L24" s="32">
        <v>107183</v>
      </c>
      <c r="M24" s="33">
        <v>12397</v>
      </c>
      <c r="N24" s="43">
        <v>11.566199863784368</v>
      </c>
      <c r="O24" s="32">
        <v>100937</v>
      </c>
      <c r="P24" s="33">
        <v>7405</v>
      </c>
      <c r="Q24" s="43">
        <v>7.3362592508198183</v>
      </c>
      <c r="R24" s="32">
        <v>30156</v>
      </c>
      <c r="S24" s="33">
        <v>1916</v>
      </c>
      <c r="T24" s="43">
        <v>6.3536278020957688</v>
      </c>
    </row>
    <row r="25" spans="2:20" ht="20.100000000000001" customHeight="1">
      <c r="B25" s="4" t="s">
        <v>43</v>
      </c>
      <c r="C25" s="34">
        <v>582845</v>
      </c>
      <c r="D25" s="35">
        <v>86937</v>
      </c>
      <c r="E25" s="51">
        <v>14.91597251413326</v>
      </c>
      <c r="F25" s="34">
        <v>132085</v>
      </c>
      <c r="G25" s="35">
        <v>38755</v>
      </c>
      <c r="H25" s="51">
        <v>29.340954688268916</v>
      </c>
      <c r="I25" s="34">
        <v>139073</v>
      </c>
      <c r="J25" s="35">
        <v>22655</v>
      </c>
      <c r="K25" s="51">
        <v>16.290005968088703</v>
      </c>
      <c r="L25" s="34">
        <v>133904</v>
      </c>
      <c r="M25" s="35">
        <v>14620</v>
      </c>
      <c r="N25" s="51">
        <v>10.918269805233601</v>
      </c>
      <c r="O25" s="34">
        <v>135972</v>
      </c>
      <c r="P25" s="35">
        <v>8550</v>
      </c>
      <c r="Q25" s="51">
        <v>6.2880593063277725</v>
      </c>
      <c r="R25" s="34">
        <v>41811</v>
      </c>
      <c r="S25" s="35">
        <v>2357</v>
      </c>
      <c r="T25" s="51">
        <v>5.6372724881012175</v>
      </c>
    </row>
    <row r="26" spans="2:20" ht="36.6" customHeight="1">
      <c r="B26" s="157" t="s">
        <v>55</v>
      </c>
      <c r="C26" s="157"/>
      <c r="D26" s="157"/>
      <c r="E26" s="157"/>
      <c r="F26" s="157"/>
      <c r="G26" s="157"/>
      <c r="H26" s="157"/>
      <c r="I26" s="157"/>
      <c r="J26" s="157"/>
      <c r="K26" s="157"/>
      <c r="L26" s="157"/>
      <c r="M26" s="157"/>
      <c r="N26" s="157"/>
      <c r="O26" s="157"/>
      <c r="P26" s="157"/>
      <c r="Q26" s="157"/>
      <c r="R26" s="157"/>
      <c r="S26" s="157"/>
      <c r="T26" s="157"/>
    </row>
    <row r="27" spans="2:20">
      <c r="B27" s="157" t="s">
        <v>56</v>
      </c>
      <c r="C27" s="157"/>
      <c r="D27" s="157"/>
      <c r="E27" s="157"/>
      <c r="F27" s="157"/>
      <c r="G27" s="157"/>
      <c r="H27" s="157"/>
      <c r="I27" s="157"/>
      <c r="J27" s="157"/>
      <c r="K27" s="157"/>
      <c r="L27" s="157"/>
      <c r="M27" s="157"/>
      <c r="N27" s="157"/>
      <c r="O27" s="157"/>
      <c r="P27" s="157"/>
      <c r="Q27" s="157"/>
      <c r="R27" s="157"/>
      <c r="S27" s="157"/>
      <c r="T27" s="157"/>
    </row>
  </sheetData>
  <mergeCells count="23">
    <mergeCell ref="B27:T27"/>
    <mergeCell ref="B2:T2"/>
    <mergeCell ref="B26:T26"/>
    <mergeCell ref="C6:D6"/>
    <mergeCell ref="F6:G6"/>
    <mergeCell ref="I6:J6"/>
    <mergeCell ref="L6:M6"/>
    <mergeCell ref="O6:P6"/>
    <mergeCell ref="R6:S6"/>
    <mergeCell ref="B3:B6"/>
    <mergeCell ref="S5:T5"/>
    <mergeCell ref="C3:T3"/>
    <mergeCell ref="C4:E4"/>
    <mergeCell ref="F4:H4"/>
    <mergeCell ref="I4:K4"/>
    <mergeCell ref="L4:N4"/>
    <mergeCell ref="O4:Q4"/>
    <mergeCell ref="R4:T4"/>
    <mergeCell ref="D5:E5"/>
    <mergeCell ref="G5:H5"/>
    <mergeCell ref="J5:K5"/>
    <mergeCell ref="M5:N5"/>
    <mergeCell ref="P5:Q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U27"/>
  <sheetViews>
    <sheetView workbookViewId="0">
      <selection activeCell="B2" sqref="B2:Q2"/>
    </sheetView>
  </sheetViews>
  <sheetFormatPr defaultColWidth="11" defaultRowHeight="15.6"/>
  <cols>
    <col min="2" max="2" width="26" customWidth="1"/>
    <col min="3" max="20" width="12.875" customWidth="1"/>
  </cols>
  <sheetData>
    <row r="2" spans="2:21">
      <c r="B2" s="163" t="s">
        <v>10</v>
      </c>
      <c r="C2" s="163"/>
      <c r="D2" s="163"/>
      <c r="E2" s="163"/>
      <c r="F2" s="163"/>
      <c r="G2" s="163"/>
      <c r="H2" s="163"/>
      <c r="I2" s="163"/>
      <c r="J2" s="163"/>
      <c r="K2" s="163"/>
      <c r="L2" s="163"/>
      <c r="M2" s="163"/>
      <c r="N2" s="163"/>
      <c r="O2" s="163"/>
      <c r="P2" s="163"/>
      <c r="Q2" s="163"/>
      <c r="R2" s="1"/>
      <c r="S2" s="1"/>
      <c r="T2" s="1"/>
      <c r="U2" s="1"/>
    </row>
    <row r="3" spans="2:21" ht="20.100000000000001" customHeight="1">
      <c r="B3" s="138" t="s">
        <v>14</v>
      </c>
      <c r="C3" s="141" t="s">
        <v>52</v>
      </c>
      <c r="D3" s="142"/>
      <c r="E3" s="142"/>
      <c r="F3" s="142"/>
      <c r="G3" s="142"/>
      <c r="H3" s="142"/>
      <c r="I3" s="142"/>
      <c r="J3" s="142"/>
      <c r="K3" s="142"/>
      <c r="L3" s="142"/>
      <c r="M3" s="142"/>
      <c r="N3" s="142"/>
      <c r="O3" s="142"/>
      <c r="P3" s="142"/>
      <c r="Q3" s="142"/>
      <c r="R3" s="142"/>
      <c r="S3" s="142"/>
      <c r="T3" s="143"/>
    </row>
    <row r="4" spans="2:21" ht="20.100000000000001" customHeight="1">
      <c r="B4" s="139"/>
      <c r="C4" s="144" t="s">
        <v>16</v>
      </c>
      <c r="D4" s="144"/>
      <c r="E4" s="145"/>
      <c r="F4" s="146" t="s">
        <v>17</v>
      </c>
      <c r="G4" s="147"/>
      <c r="H4" s="148"/>
      <c r="I4" s="149" t="s">
        <v>18</v>
      </c>
      <c r="J4" s="150"/>
      <c r="K4" s="151"/>
      <c r="L4" s="149" t="s">
        <v>19</v>
      </c>
      <c r="M4" s="150"/>
      <c r="N4" s="151"/>
      <c r="O4" s="150" t="s">
        <v>20</v>
      </c>
      <c r="P4" s="150"/>
      <c r="Q4" s="151"/>
      <c r="R4" s="150" t="s">
        <v>21</v>
      </c>
      <c r="S4" s="150"/>
      <c r="T4" s="151"/>
    </row>
    <row r="5" spans="2:21" ht="29.1" customHeight="1">
      <c r="B5" s="139"/>
      <c r="C5" s="36" t="s">
        <v>16</v>
      </c>
      <c r="D5" s="152" t="s">
        <v>22</v>
      </c>
      <c r="E5" s="153"/>
      <c r="F5" s="37" t="s">
        <v>16</v>
      </c>
      <c r="G5" s="152" t="s">
        <v>22</v>
      </c>
      <c r="H5" s="153"/>
      <c r="I5" s="37" t="s">
        <v>16</v>
      </c>
      <c r="J5" s="152" t="s">
        <v>22</v>
      </c>
      <c r="K5" s="153"/>
      <c r="L5" s="37" t="s">
        <v>16</v>
      </c>
      <c r="M5" s="152" t="s">
        <v>22</v>
      </c>
      <c r="N5" s="153"/>
      <c r="O5" s="36" t="s">
        <v>16</v>
      </c>
      <c r="P5" s="152" t="s">
        <v>22</v>
      </c>
      <c r="Q5" s="153"/>
      <c r="R5" s="36" t="s">
        <v>16</v>
      </c>
      <c r="S5" s="152" t="s">
        <v>22</v>
      </c>
      <c r="T5" s="153"/>
    </row>
    <row r="6" spans="2:21" ht="20.100000000000001" customHeight="1">
      <c r="B6" s="140"/>
      <c r="C6" s="158" t="s">
        <v>23</v>
      </c>
      <c r="D6" s="155"/>
      <c r="E6" s="9" t="s">
        <v>24</v>
      </c>
      <c r="F6" s="154" t="s">
        <v>23</v>
      </c>
      <c r="G6" s="155"/>
      <c r="H6" s="5" t="s">
        <v>24</v>
      </c>
      <c r="I6" s="154" t="s">
        <v>23</v>
      </c>
      <c r="J6" s="155"/>
      <c r="K6" s="5" t="s">
        <v>24</v>
      </c>
      <c r="L6" s="154" t="s">
        <v>23</v>
      </c>
      <c r="M6" s="155"/>
      <c r="N6" s="5" t="s">
        <v>24</v>
      </c>
      <c r="O6" s="154" t="s">
        <v>23</v>
      </c>
      <c r="P6" s="155"/>
      <c r="Q6" s="9" t="s">
        <v>24</v>
      </c>
      <c r="R6" s="154" t="s">
        <v>23</v>
      </c>
      <c r="S6" s="155"/>
      <c r="T6" s="9" t="s">
        <v>24</v>
      </c>
    </row>
    <row r="7" spans="2:21" ht="20.100000000000001" customHeight="1">
      <c r="B7" s="38" t="s">
        <v>25</v>
      </c>
      <c r="C7" s="10">
        <v>82208</v>
      </c>
      <c r="D7" s="11">
        <v>11213</v>
      </c>
      <c r="E7" s="42">
        <v>13.639791747761777</v>
      </c>
      <c r="F7" s="12">
        <v>20878</v>
      </c>
      <c r="G7" s="11">
        <v>4631</v>
      </c>
      <c r="H7" s="42">
        <v>22.181243414120129</v>
      </c>
      <c r="I7" s="12">
        <v>19349</v>
      </c>
      <c r="J7" s="11">
        <v>2672</v>
      </c>
      <c r="K7" s="43">
        <v>13.80949919892501</v>
      </c>
      <c r="L7" s="13">
        <v>19126</v>
      </c>
      <c r="M7" s="14">
        <v>2217</v>
      </c>
      <c r="N7" s="44">
        <v>11.591550768587263</v>
      </c>
      <c r="O7" s="13">
        <v>18208</v>
      </c>
      <c r="P7" s="15">
        <v>1402</v>
      </c>
      <c r="Q7" s="45">
        <v>7.6999121265377859</v>
      </c>
      <c r="R7" s="13">
        <v>4647</v>
      </c>
      <c r="S7" s="15">
        <v>291</v>
      </c>
      <c r="T7" s="45">
        <v>6.2621045836023246</v>
      </c>
    </row>
    <row r="8" spans="2:21" ht="20.100000000000001" customHeight="1">
      <c r="B8" s="8" t="s">
        <v>26</v>
      </c>
      <c r="C8" s="16">
        <v>84251</v>
      </c>
      <c r="D8" s="17">
        <v>15995</v>
      </c>
      <c r="E8" s="46">
        <v>18.984937864238997</v>
      </c>
      <c r="F8" s="18">
        <v>23058</v>
      </c>
      <c r="G8" s="17">
        <v>7298</v>
      </c>
      <c r="H8" s="47">
        <v>31.650620175210335</v>
      </c>
      <c r="I8" s="19">
        <v>20786</v>
      </c>
      <c r="J8" s="17">
        <v>3881</v>
      </c>
      <c r="K8" s="46">
        <v>18.671221014144134</v>
      </c>
      <c r="L8" s="20">
        <v>19802</v>
      </c>
      <c r="M8" s="21">
        <v>2917</v>
      </c>
      <c r="N8" s="48">
        <v>14.73083526916473</v>
      </c>
      <c r="O8" s="20">
        <v>16299</v>
      </c>
      <c r="P8" s="21">
        <v>1513</v>
      </c>
      <c r="Q8" s="48">
        <v>9.2827780845450647</v>
      </c>
      <c r="R8" s="20">
        <v>4306</v>
      </c>
      <c r="S8" s="17">
        <v>386</v>
      </c>
      <c r="T8" s="48">
        <v>8.9642359498374358</v>
      </c>
    </row>
    <row r="9" spans="2:21" ht="20.100000000000001" customHeight="1">
      <c r="B9" s="6" t="s">
        <v>27</v>
      </c>
      <c r="C9" s="10">
        <v>27687</v>
      </c>
      <c r="D9" s="15">
        <v>4773</v>
      </c>
      <c r="E9" s="49">
        <v>17.239137501354428</v>
      </c>
      <c r="F9" s="22">
        <v>5570</v>
      </c>
      <c r="G9" s="15">
        <v>1945</v>
      </c>
      <c r="H9" s="42">
        <v>34.919210053859963</v>
      </c>
      <c r="I9" s="12">
        <v>7416</v>
      </c>
      <c r="J9" s="15">
        <v>1715</v>
      </c>
      <c r="K9" s="49">
        <v>23.125674217907228</v>
      </c>
      <c r="L9" s="23">
        <v>6133</v>
      </c>
      <c r="M9" s="14">
        <v>690</v>
      </c>
      <c r="N9" s="43">
        <v>11.250611446274254</v>
      </c>
      <c r="O9" s="23">
        <v>6828</v>
      </c>
      <c r="P9" s="14">
        <v>343</v>
      </c>
      <c r="Q9" s="43">
        <v>5.0234329232571762</v>
      </c>
      <c r="R9" s="23">
        <v>1740</v>
      </c>
      <c r="S9" s="15">
        <v>80</v>
      </c>
      <c r="T9" s="43">
        <v>4.5977011494252871</v>
      </c>
    </row>
    <row r="10" spans="2:21" ht="20.100000000000001" customHeight="1">
      <c r="B10" s="8" t="s">
        <v>28</v>
      </c>
      <c r="C10" s="16">
        <v>19327</v>
      </c>
      <c r="D10" s="17">
        <v>2391</v>
      </c>
      <c r="E10" s="46">
        <v>12.371294044600816</v>
      </c>
      <c r="F10" s="18">
        <v>3360</v>
      </c>
      <c r="G10" s="17">
        <v>960</v>
      </c>
      <c r="H10" s="47">
        <v>28.571428571428569</v>
      </c>
      <c r="I10" s="19">
        <v>4284</v>
      </c>
      <c r="J10" s="17">
        <v>753</v>
      </c>
      <c r="K10" s="46">
        <v>17.577030812324928</v>
      </c>
      <c r="L10" s="20">
        <v>4324</v>
      </c>
      <c r="M10" s="21">
        <v>357</v>
      </c>
      <c r="N10" s="48">
        <v>8.2562442183163736</v>
      </c>
      <c r="O10" s="20">
        <v>5643</v>
      </c>
      <c r="P10" s="21">
        <v>248</v>
      </c>
      <c r="Q10" s="48">
        <v>4.3948254474570261</v>
      </c>
      <c r="R10" s="20">
        <v>1716</v>
      </c>
      <c r="S10" s="17">
        <v>73</v>
      </c>
      <c r="T10" s="48">
        <v>4.2540792540792536</v>
      </c>
    </row>
    <row r="11" spans="2:21" ht="20.100000000000001" customHeight="1">
      <c r="B11" s="6" t="s">
        <v>29</v>
      </c>
      <c r="C11" s="10">
        <v>4408</v>
      </c>
      <c r="D11" s="15">
        <v>606</v>
      </c>
      <c r="E11" s="49">
        <v>13.747731397459164</v>
      </c>
      <c r="F11" s="22">
        <v>1013</v>
      </c>
      <c r="G11" s="15">
        <v>275</v>
      </c>
      <c r="H11" s="42">
        <v>27.147087857847978</v>
      </c>
      <c r="I11" s="12">
        <v>1077</v>
      </c>
      <c r="J11" s="15">
        <v>155</v>
      </c>
      <c r="K11" s="49">
        <v>14.391829155060353</v>
      </c>
      <c r="L11" s="23">
        <v>1035</v>
      </c>
      <c r="M11" s="14">
        <v>112</v>
      </c>
      <c r="N11" s="43">
        <v>10.821256038647343</v>
      </c>
      <c r="O11" s="23">
        <v>975</v>
      </c>
      <c r="P11" s="14">
        <v>49</v>
      </c>
      <c r="Q11" s="43">
        <v>5.0256410256410255</v>
      </c>
      <c r="R11" s="23">
        <v>308</v>
      </c>
      <c r="S11" s="15">
        <v>15</v>
      </c>
      <c r="T11" s="43">
        <v>4.8701298701298699</v>
      </c>
    </row>
    <row r="12" spans="2:21" ht="20.100000000000001" customHeight="1">
      <c r="B12" s="8" t="s">
        <v>30</v>
      </c>
      <c r="C12" s="16">
        <v>13127</v>
      </c>
      <c r="D12" s="17">
        <v>1805</v>
      </c>
      <c r="E12" s="46">
        <v>13.750285670754932</v>
      </c>
      <c r="F12" s="18">
        <v>3296</v>
      </c>
      <c r="G12" s="17">
        <v>880</v>
      </c>
      <c r="H12" s="47">
        <v>26.699029126213592</v>
      </c>
      <c r="I12" s="19">
        <v>3593</v>
      </c>
      <c r="J12" s="17">
        <v>489</v>
      </c>
      <c r="K12" s="46">
        <v>13.609796827163931</v>
      </c>
      <c r="L12" s="20">
        <v>2767</v>
      </c>
      <c r="M12" s="21">
        <v>267</v>
      </c>
      <c r="N12" s="48">
        <v>9.6494398265269243</v>
      </c>
      <c r="O12" s="20">
        <v>2688</v>
      </c>
      <c r="P12" s="21">
        <v>125</v>
      </c>
      <c r="Q12" s="48">
        <v>4.6502976190476195</v>
      </c>
      <c r="R12" s="20">
        <v>783</v>
      </c>
      <c r="S12" s="17">
        <v>44</v>
      </c>
      <c r="T12" s="48">
        <v>5.6194125159642407</v>
      </c>
    </row>
    <row r="13" spans="2:21" ht="20.100000000000001" customHeight="1">
      <c r="B13" s="6" t="s">
        <v>31</v>
      </c>
      <c r="C13" s="10">
        <v>43953</v>
      </c>
      <c r="D13" s="15">
        <v>6935</v>
      </c>
      <c r="E13" s="49">
        <v>15.778217641571679</v>
      </c>
      <c r="F13" s="22">
        <v>9263</v>
      </c>
      <c r="G13" s="15">
        <v>3013</v>
      </c>
      <c r="H13" s="42">
        <v>32.527258987369102</v>
      </c>
      <c r="I13" s="12">
        <v>10698</v>
      </c>
      <c r="J13" s="15">
        <v>1741</v>
      </c>
      <c r="K13" s="49">
        <v>16.274069919611144</v>
      </c>
      <c r="L13" s="23">
        <v>10290</v>
      </c>
      <c r="M13" s="14">
        <v>1257</v>
      </c>
      <c r="N13" s="43">
        <v>12.215743440233236</v>
      </c>
      <c r="O13" s="23">
        <v>11049</v>
      </c>
      <c r="P13" s="14">
        <v>716</v>
      </c>
      <c r="Q13" s="43">
        <v>6.4802244547017827</v>
      </c>
      <c r="R13" s="23">
        <v>2653</v>
      </c>
      <c r="S13" s="15">
        <v>208</v>
      </c>
      <c r="T13" s="43">
        <v>7.8401809272521668</v>
      </c>
    </row>
    <row r="14" spans="2:21" ht="20.100000000000001" customHeight="1">
      <c r="B14" s="8" t="s">
        <v>32</v>
      </c>
      <c r="C14" s="16">
        <v>11758</v>
      </c>
      <c r="D14" s="17">
        <v>892</v>
      </c>
      <c r="E14" s="46">
        <v>7.5863242047967336</v>
      </c>
      <c r="F14" s="18">
        <v>2092</v>
      </c>
      <c r="G14" s="17">
        <v>346</v>
      </c>
      <c r="H14" s="47">
        <v>16.539196940726576</v>
      </c>
      <c r="I14" s="19">
        <v>2451</v>
      </c>
      <c r="J14" s="17">
        <v>246</v>
      </c>
      <c r="K14" s="46">
        <v>10.03671970624235</v>
      </c>
      <c r="L14" s="20">
        <v>2468</v>
      </c>
      <c r="M14" s="21">
        <v>119</v>
      </c>
      <c r="N14" s="48">
        <v>4.8217179902755269</v>
      </c>
      <c r="O14" s="20">
        <v>3505</v>
      </c>
      <c r="P14" s="21">
        <v>118</v>
      </c>
      <c r="Q14" s="48">
        <v>3.3666191155492151</v>
      </c>
      <c r="R14" s="20">
        <v>1242</v>
      </c>
      <c r="S14" s="17">
        <v>63</v>
      </c>
      <c r="T14" s="48">
        <v>5.0724637681159415</v>
      </c>
    </row>
    <row r="15" spans="2:21" ht="20.100000000000001" customHeight="1">
      <c r="B15" s="6" t="s">
        <v>33</v>
      </c>
      <c r="C15" s="10">
        <v>50353</v>
      </c>
      <c r="D15" s="15">
        <v>6295</v>
      </c>
      <c r="E15" s="49">
        <v>12.501737731614798</v>
      </c>
      <c r="F15" s="22">
        <v>11647</v>
      </c>
      <c r="G15" s="15">
        <v>3106</v>
      </c>
      <c r="H15" s="42">
        <v>26.667811453593199</v>
      </c>
      <c r="I15" s="12">
        <v>11047</v>
      </c>
      <c r="J15" s="15">
        <v>1429</v>
      </c>
      <c r="K15" s="49">
        <v>12.935638634923507</v>
      </c>
      <c r="L15" s="23">
        <v>12247</v>
      </c>
      <c r="M15" s="14">
        <v>1003</v>
      </c>
      <c r="N15" s="43">
        <v>8.1897607577365896</v>
      </c>
      <c r="O15" s="23">
        <v>12431</v>
      </c>
      <c r="P15" s="14">
        <v>613</v>
      </c>
      <c r="Q15" s="43">
        <v>4.9312203362561338</v>
      </c>
      <c r="R15" s="23">
        <v>2981</v>
      </c>
      <c r="S15" s="15">
        <v>144</v>
      </c>
      <c r="T15" s="43">
        <v>4.8305937604830591</v>
      </c>
    </row>
    <row r="16" spans="2:21" ht="20.100000000000001" customHeight="1">
      <c r="B16" s="8" t="s">
        <v>34</v>
      </c>
      <c r="C16" s="16">
        <v>102883</v>
      </c>
      <c r="D16" s="17">
        <v>20110</v>
      </c>
      <c r="E16" s="46">
        <v>19.546475122226216</v>
      </c>
      <c r="F16" s="18">
        <v>22552</v>
      </c>
      <c r="G16" s="17">
        <v>9489</v>
      </c>
      <c r="H16" s="47">
        <v>42.076090812344802</v>
      </c>
      <c r="I16" s="19">
        <v>23738</v>
      </c>
      <c r="J16" s="17">
        <v>4908</v>
      </c>
      <c r="K16" s="46">
        <v>20.675709832336338</v>
      </c>
      <c r="L16" s="20">
        <v>25126</v>
      </c>
      <c r="M16" s="21">
        <v>3370</v>
      </c>
      <c r="N16" s="48">
        <v>13.412401496457852</v>
      </c>
      <c r="O16" s="20">
        <v>24828</v>
      </c>
      <c r="P16" s="21">
        <v>1939</v>
      </c>
      <c r="Q16" s="48">
        <v>7.80973094892863</v>
      </c>
      <c r="R16" s="20">
        <v>6639</v>
      </c>
      <c r="S16" s="17">
        <v>404</v>
      </c>
      <c r="T16" s="48">
        <v>6.085253803283627</v>
      </c>
    </row>
    <row r="17" spans="2:20" ht="20.100000000000001" customHeight="1">
      <c r="B17" s="6" t="s">
        <v>35</v>
      </c>
      <c r="C17" s="10">
        <v>27807</v>
      </c>
      <c r="D17" s="15">
        <v>4144</v>
      </c>
      <c r="E17" s="49">
        <v>14.902722336102419</v>
      </c>
      <c r="F17" s="22">
        <v>5384</v>
      </c>
      <c r="G17" s="15">
        <v>1746</v>
      </c>
      <c r="H17" s="42">
        <v>32.429420505200596</v>
      </c>
      <c r="I17" s="12">
        <v>6814</v>
      </c>
      <c r="J17" s="15">
        <v>1060</v>
      </c>
      <c r="K17" s="49">
        <v>15.556207807455239</v>
      </c>
      <c r="L17" s="23">
        <v>6810</v>
      </c>
      <c r="M17" s="14">
        <v>740</v>
      </c>
      <c r="N17" s="43">
        <v>10.866372980910425</v>
      </c>
      <c r="O17" s="23">
        <v>7024</v>
      </c>
      <c r="P17" s="14">
        <v>498</v>
      </c>
      <c r="Q17" s="43">
        <v>7.0899772209567198</v>
      </c>
      <c r="R17" s="23">
        <v>1775</v>
      </c>
      <c r="S17" s="15">
        <v>100</v>
      </c>
      <c r="T17" s="43">
        <v>5.6338028169014089</v>
      </c>
    </row>
    <row r="18" spans="2:20" ht="20.100000000000001" customHeight="1">
      <c r="B18" s="8" t="s">
        <v>36</v>
      </c>
      <c r="C18" s="16">
        <v>5818</v>
      </c>
      <c r="D18" s="17">
        <v>698</v>
      </c>
      <c r="E18" s="46">
        <v>11.997249914059815</v>
      </c>
      <c r="F18" s="18">
        <v>1386</v>
      </c>
      <c r="G18" s="17">
        <v>389</v>
      </c>
      <c r="H18" s="47">
        <v>28.066378066378068</v>
      </c>
      <c r="I18" s="19">
        <v>1384</v>
      </c>
      <c r="J18" s="17">
        <v>135</v>
      </c>
      <c r="K18" s="46">
        <v>9.7543352601156066</v>
      </c>
      <c r="L18" s="20">
        <v>1390</v>
      </c>
      <c r="M18" s="21">
        <v>97</v>
      </c>
      <c r="N18" s="48">
        <v>6.9784172661870505</v>
      </c>
      <c r="O18" s="20">
        <v>1304</v>
      </c>
      <c r="P18" s="21">
        <v>58</v>
      </c>
      <c r="Q18" s="48">
        <v>4.447852760736196</v>
      </c>
      <c r="R18" s="20">
        <v>354</v>
      </c>
      <c r="S18" s="17">
        <v>19</v>
      </c>
      <c r="T18" s="48">
        <v>5.3672316384180796</v>
      </c>
    </row>
    <row r="19" spans="2:20" ht="20.100000000000001" customHeight="1">
      <c r="B19" s="6" t="s">
        <v>37</v>
      </c>
      <c r="C19" s="10">
        <v>32080</v>
      </c>
      <c r="D19" s="15">
        <v>3647</v>
      </c>
      <c r="E19" s="49">
        <v>11.368453865336658</v>
      </c>
      <c r="F19" s="22">
        <v>5817</v>
      </c>
      <c r="G19" s="15">
        <v>1569</v>
      </c>
      <c r="H19" s="42">
        <v>26.972666322846827</v>
      </c>
      <c r="I19" s="12">
        <v>6774</v>
      </c>
      <c r="J19" s="15">
        <v>1189</v>
      </c>
      <c r="K19" s="49">
        <v>17.552406259226455</v>
      </c>
      <c r="L19" s="23">
        <v>7705</v>
      </c>
      <c r="M19" s="14">
        <v>539</v>
      </c>
      <c r="N19" s="43">
        <v>6.9954574951330315</v>
      </c>
      <c r="O19" s="23">
        <v>8915</v>
      </c>
      <c r="P19" s="14">
        <v>256</v>
      </c>
      <c r="Q19" s="43">
        <v>2.8715647784632639</v>
      </c>
      <c r="R19" s="23">
        <v>2869</v>
      </c>
      <c r="S19" s="15">
        <v>94</v>
      </c>
      <c r="T19" s="43">
        <v>3.2764029278494253</v>
      </c>
    </row>
    <row r="20" spans="2:20" ht="20.100000000000001" customHeight="1">
      <c r="B20" s="8" t="s">
        <v>38</v>
      </c>
      <c r="C20" s="16">
        <v>17323</v>
      </c>
      <c r="D20" s="17">
        <v>1767</v>
      </c>
      <c r="E20" s="46">
        <v>10.200311724297178</v>
      </c>
      <c r="F20" s="18">
        <v>3332</v>
      </c>
      <c r="G20" s="17">
        <v>861</v>
      </c>
      <c r="H20" s="47">
        <v>25.840336134453786</v>
      </c>
      <c r="I20" s="19">
        <v>2808</v>
      </c>
      <c r="J20" s="17">
        <v>471</v>
      </c>
      <c r="K20" s="46">
        <v>16.773504273504273</v>
      </c>
      <c r="L20" s="20">
        <v>3803</v>
      </c>
      <c r="M20" s="21">
        <v>269</v>
      </c>
      <c r="N20" s="48">
        <v>7.0733631343676056</v>
      </c>
      <c r="O20" s="20">
        <v>5563</v>
      </c>
      <c r="P20" s="21">
        <v>112</v>
      </c>
      <c r="Q20" s="48">
        <v>2.0133021750853857</v>
      </c>
      <c r="R20" s="20">
        <v>1817</v>
      </c>
      <c r="S20" s="17">
        <v>54</v>
      </c>
      <c r="T20" s="48">
        <v>2.9719317556411666</v>
      </c>
    </row>
    <row r="21" spans="2:20" ht="20.100000000000001" customHeight="1">
      <c r="B21" s="7" t="s">
        <v>39</v>
      </c>
      <c r="C21" s="24">
        <v>18150</v>
      </c>
      <c r="D21" s="25">
        <v>2247</v>
      </c>
      <c r="E21" s="49">
        <v>12.380165289256198</v>
      </c>
      <c r="F21" s="26">
        <v>3710</v>
      </c>
      <c r="G21" s="25">
        <v>963</v>
      </c>
      <c r="H21" s="42">
        <v>25.956873315363882</v>
      </c>
      <c r="I21" s="27">
        <v>4180</v>
      </c>
      <c r="J21" s="25">
        <v>587</v>
      </c>
      <c r="K21" s="49">
        <v>14.043062200956937</v>
      </c>
      <c r="L21" s="28">
        <v>4898</v>
      </c>
      <c r="M21" s="29">
        <v>406</v>
      </c>
      <c r="N21" s="43">
        <v>8.2890975908534106</v>
      </c>
      <c r="O21" s="28">
        <v>4299</v>
      </c>
      <c r="P21" s="29">
        <v>248</v>
      </c>
      <c r="Q21" s="43">
        <v>5.768783438008839</v>
      </c>
      <c r="R21" s="28">
        <v>1063</v>
      </c>
      <c r="S21" s="15">
        <v>43</v>
      </c>
      <c r="T21" s="43">
        <v>4.0451552210724362</v>
      </c>
    </row>
    <row r="22" spans="2:20" ht="20.100000000000001" customHeight="1">
      <c r="B22" s="8" t="s">
        <v>40</v>
      </c>
      <c r="C22" s="16">
        <v>14361</v>
      </c>
      <c r="D22" s="17">
        <v>1564</v>
      </c>
      <c r="E22" s="46">
        <v>10.890606503725367</v>
      </c>
      <c r="F22" s="18">
        <v>2959</v>
      </c>
      <c r="G22" s="17">
        <v>804</v>
      </c>
      <c r="H22" s="47">
        <v>27.171341669482935</v>
      </c>
      <c r="I22" s="19">
        <v>2795</v>
      </c>
      <c r="J22" s="17">
        <v>428</v>
      </c>
      <c r="K22" s="46">
        <v>15.313059033989266</v>
      </c>
      <c r="L22" s="20">
        <v>2879</v>
      </c>
      <c r="M22" s="21">
        <v>153</v>
      </c>
      <c r="N22" s="48">
        <v>5.3143452587704063</v>
      </c>
      <c r="O22" s="20">
        <v>4366</v>
      </c>
      <c r="P22" s="21">
        <v>131</v>
      </c>
      <c r="Q22" s="48">
        <v>3.000458085203848</v>
      </c>
      <c r="R22" s="20">
        <v>1362</v>
      </c>
      <c r="S22" s="17">
        <v>48</v>
      </c>
      <c r="T22" s="48">
        <v>3.5242290748898677</v>
      </c>
    </row>
    <row r="23" spans="2:20" ht="20.100000000000001" customHeight="1">
      <c r="B23" s="3" t="s">
        <v>41</v>
      </c>
      <c r="C23" s="30">
        <v>122536</v>
      </c>
      <c r="D23" s="31">
        <v>15034</v>
      </c>
      <c r="E23" s="50">
        <v>12.269047463602533</v>
      </c>
      <c r="F23" s="30">
        <v>23130</v>
      </c>
      <c r="G23" s="31">
        <v>6485</v>
      </c>
      <c r="H23" s="50">
        <v>28.037181150021617</v>
      </c>
      <c r="I23" s="30">
        <v>26528</v>
      </c>
      <c r="J23" s="31">
        <v>4802</v>
      </c>
      <c r="K23" s="50">
        <v>18.101628468033777</v>
      </c>
      <c r="L23" s="30">
        <v>27312</v>
      </c>
      <c r="M23" s="31">
        <v>2127</v>
      </c>
      <c r="N23" s="50">
        <v>7.7877855887521967</v>
      </c>
      <c r="O23" s="30">
        <v>34820</v>
      </c>
      <c r="P23" s="31">
        <v>1208</v>
      </c>
      <c r="Q23" s="50">
        <v>3.4692705341757613</v>
      </c>
      <c r="R23" s="30">
        <v>10746</v>
      </c>
      <c r="S23" s="31">
        <v>412</v>
      </c>
      <c r="T23" s="50">
        <v>3.8339847385073518</v>
      </c>
    </row>
    <row r="24" spans="2:20" ht="20.100000000000001" customHeight="1">
      <c r="B24" s="2" t="s">
        <v>42</v>
      </c>
      <c r="C24" s="32">
        <v>432958</v>
      </c>
      <c r="D24" s="33">
        <v>70048</v>
      </c>
      <c r="E24" s="43">
        <v>16.178936525020905</v>
      </c>
      <c r="F24" s="32">
        <v>102187</v>
      </c>
      <c r="G24" s="33">
        <v>31790</v>
      </c>
      <c r="H24" s="43">
        <v>31.1096323407087</v>
      </c>
      <c r="I24" s="32">
        <v>102666</v>
      </c>
      <c r="J24" s="33">
        <v>17057</v>
      </c>
      <c r="K24" s="43">
        <v>16.614068922525473</v>
      </c>
      <c r="L24" s="32">
        <v>103491</v>
      </c>
      <c r="M24" s="33">
        <v>12386</v>
      </c>
      <c r="N24" s="43">
        <v>11.968190470668947</v>
      </c>
      <c r="O24" s="32">
        <v>99105</v>
      </c>
      <c r="P24" s="33">
        <v>7161</v>
      </c>
      <c r="Q24" s="43">
        <v>7.2256697442106859</v>
      </c>
      <c r="R24" s="32">
        <v>25509</v>
      </c>
      <c r="S24" s="33">
        <v>1654</v>
      </c>
      <c r="T24" s="43">
        <v>6.4839860441412833</v>
      </c>
    </row>
    <row r="25" spans="2:20" ht="20.100000000000001" customHeight="1">
      <c r="B25" s="4" t="s">
        <v>43</v>
      </c>
      <c r="C25" s="34">
        <v>555494</v>
      </c>
      <c r="D25" s="35">
        <v>85082</v>
      </c>
      <c r="E25" s="51">
        <v>15.316457063442629</v>
      </c>
      <c r="F25" s="34">
        <v>125317</v>
      </c>
      <c r="G25" s="35">
        <v>38275</v>
      </c>
      <c r="H25" s="51">
        <v>30.542544108141751</v>
      </c>
      <c r="I25" s="34">
        <v>129194</v>
      </c>
      <c r="J25" s="35">
        <v>21859</v>
      </c>
      <c r="K25" s="51">
        <v>16.919516386209885</v>
      </c>
      <c r="L25" s="34">
        <v>130803</v>
      </c>
      <c r="M25" s="35">
        <v>14513</v>
      </c>
      <c r="N25" s="51">
        <v>11.095311269619199</v>
      </c>
      <c r="O25" s="34">
        <v>133925</v>
      </c>
      <c r="P25" s="35">
        <v>8369</v>
      </c>
      <c r="Q25" s="51">
        <v>6.2490199738659697</v>
      </c>
      <c r="R25" s="34">
        <v>36255</v>
      </c>
      <c r="S25" s="35">
        <v>2066</v>
      </c>
      <c r="T25" s="51">
        <v>5.6985243414701428</v>
      </c>
    </row>
    <row r="26" spans="2:20" ht="33" customHeight="1">
      <c r="B26" s="157" t="s">
        <v>53</v>
      </c>
      <c r="C26" s="157"/>
      <c r="D26" s="157"/>
      <c r="E26" s="157"/>
      <c r="F26" s="157"/>
      <c r="G26" s="157"/>
      <c r="H26" s="157"/>
      <c r="I26" s="157"/>
      <c r="J26" s="157"/>
      <c r="K26" s="157"/>
      <c r="L26" s="157"/>
      <c r="M26" s="157"/>
      <c r="N26" s="157"/>
      <c r="O26" s="157"/>
      <c r="P26" s="157"/>
      <c r="Q26" s="157"/>
      <c r="R26" s="157"/>
      <c r="S26" s="157"/>
      <c r="T26" s="157"/>
    </row>
    <row r="27" spans="2:20">
      <c r="B27" s="166" t="s">
        <v>57</v>
      </c>
      <c r="C27" s="166"/>
      <c r="D27" s="166"/>
      <c r="E27" s="166"/>
      <c r="F27" s="166"/>
      <c r="G27" s="166"/>
      <c r="H27" s="166"/>
      <c r="I27" s="166"/>
      <c r="J27" s="166"/>
      <c r="K27" s="166"/>
      <c r="L27" s="166"/>
      <c r="M27" s="166"/>
      <c r="N27" s="166"/>
      <c r="O27" s="166"/>
      <c r="P27" s="166"/>
      <c r="Q27" s="166"/>
      <c r="R27" s="166"/>
      <c r="S27" s="166"/>
      <c r="T27" s="166"/>
    </row>
  </sheetData>
  <mergeCells count="23">
    <mergeCell ref="B2:Q2"/>
    <mergeCell ref="C3:T3"/>
    <mergeCell ref="C4:E4"/>
    <mergeCell ref="F4:H4"/>
    <mergeCell ref="I4:K4"/>
    <mergeCell ref="L4:N4"/>
    <mergeCell ref="O4:Q4"/>
    <mergeCell ref="R4:T4"/>
    <mergeCell ref="B27:T27"/>
    <mergeCell ref="B26:T26"/>
    <mergeCell ref="C6:D6"/>
    <mergeCell ref="F6:G6"/>
    <mergeCell ref="I6:J6"/>
    <mergeCell ref="L6:M6"/>
    <mergeCell ref="O6:P6"/>
    <mergeCell ref="R6:S6"/>
    <mergeCell ref="B3:B6"/>
    <mergeCell ref="S5:T5"/>
    <mergeCell ref="D5:E5"/>
    <mergeCell ref="G5:H5"/>
    <mergeCell ref="J5:K5"/>
    <mergeCell ref="M5:N5"/>
    <mergeCell ref="P5:Q5"/>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U27"/>
  <sheetViews>
    <sheetView workbookViewId="0">
      <selection activeCell="B2" sqref="B2:Q2"/>
    </sheetView>
  </sheetViews>
  <sheetFormatPr defaultColWidth="11" defaultRowHeight="15.6"/>
  <cols>
    <col min="2" max="2" width="26" customWidth="1"/>
    <col min="3" max="20" width="12.875" customWidth="1"/>
  </cols>
  <sheetData>
    <row r="2" spans="2:21">
      <c r="B2" s="163" t="s">
        <v>11</v>
      </c>
      <c r="C2" s="163"/>
      <c r="D2" s="163"/>
      <c r="E2" s="163"/>
      <c r="F2" s="163"/>
      <c r="G2" s="163"/>
      <c r="H2" s="163"/>
      <c r="I2" s="163"/>
      <c r="J2" s="163"/>
      <c r="K2" s="163"/>
      <c r="L2" s="163"/>
      <c r="M2" s="163"/>
      <c r="N2" s="163"/>
      <c r="O2" s="163"/>
      <c r="P2" s="163"/>
      <c r="Q2" s="163"/>
      <c r="R2" s="1"/>
      <c r="S2" s="1"/>
      <c r="T2" s="1"/>
      <c r="U2" s="1"/>
    </row>
    <row r="3" spans="2:21" ht="20.100000000000001" customHeight="1">
      <c r="B3" s="138" t="s">
        <v>14</v>
      </c>
      <c r="C3" s="141" t="s">
        <v>52</v>
      </c>
      <c r="D3" s="142"/>
      <c r="E3" s="142"/>
      <c r="F3" s="142"/>
      <c r="G3" s="142"/>
      <c r="H3" s="142"/>
      <c r="I3" s="142"/>
      <c r="J3" s="142"/>
      <c r="K3" s="142"/>
      <c r="L3" s="142"/>
      <c r="M3" s="142"/>
      <c r="N3" s="142"/>
      <c r="O3" s="142"/>
      <c r="P3" s="142"/>
      <c r="Q3" s="142"/>
      <c r="R3" s="142"/>
      <c r="S3" s="142"/>
      <c r="T3" s="143"/>
    </row>
    <row r="4" spans="2:21" ht="20.100000000000001" customHeight="1">
      <c r="B4" s="139"/>
      <c r="C4" s="144" t="s">
        <v>16</v>
      </c>
      <c r="D4" s="144"/>
      <c r="E4" s="145"/>
      <c r="F4" s="146" t="s">
        <v>17</v>
      </c>
      <c r="G4" s="147"/>
      <c r="H4" s="148"/>
      <c r="I4" s="149" t="s">
        <v>18</v>
      </c>
      <c r="J4" s="150"/>
      <c r="K4" s="151"/>
      <c r="L4" s="149" t="s">
        <v>19</v>
      </c>
      <c r="M4" s="150"/>
      <c r="N4" s="151"/>
      <c r="O4" s="150" t="s">
        <v>20</v>
      </c>
      <c r="P4" s="150"/>
      <c r="Q4" s="151"/>
      <c r="R4" s="150" t="s">
        <v>21</v>
      </c>
      <c r="S4" s="150"/>
      <c r="T4" s="151"/>
    </row>
    <row r="5" spans="2:21" ht="29.1" customHeight="1">
      <c r="B5" s="139"/>
      <c r="C5" s="36" t="s">
        <v>16</v>
      </c>
      <c r="D5" s="152" t="s">
        <v>22</v>
      </c>
      <c r="E5" s="153"/>
      <c r="F5" s="37" t="s">
        <v>16</v>
      </c>
      <c r="G5" s="152" t="s">
        <v>22</v>
      </c>
      <c r="H5" s="153"/>
      <c r="I5" s="37" t="s">
        <v>16</v>
      </c>
      <c r="J5" s="152" t="s">
        <v>22</v>
      </c>
      <c r="K5" s="153"/>
      <c r="L5" s="37" t="s">
        <v>16</v>
      </c>
      <c r="M5" s="152" t="s">
        <v>22</v>
      </c>
      <c r="N5" s="153"/>
      <c r="O5" s="36" t="s">
        <v>16</v>
      </c>
      <c r="P5" s="152" t="s">
        <v>22</v>
      </c>
      <c r="Q5" s="153"/>
      <c r="R5" s="36" t="s">
        <v>16</v>
      </c>
      <c r="S5" s="152" t="s">
        <v>22</v>
      </c>
      <c r="T5" s="153"/>
    </row>
    <row r="6" spans="2:21" ht="20.100000000000001" customHeight="1">
      <c r="B6" s="140"/>
      <c r="C6" s="158" t="s">
        <v>23</v>
      </c>
      <c r="D6" s="155"/>
      <c r="E6" s="9" t="s">
        <v>24</v>
      </c>
      <c r="F6" s="154" t="s">
        <v>23</v>
      </c>
      <c r="G6" s="155"/>
      <c r="H6" s="5" t="s">
        <v>24</v>
      </c>
      <c r="I6" s="154" t="s">
        <v>23</v>
      </c>
      <c r="J6" s="155"/>
      <c r="K6" s="5" t="s">
        <v>24</v>
      </c>
      <c r="L6" s="154" t="s">
        <v>23</v>
      </c>
      <c r="M6" s="155"/>
      <c r="N6" s="5" t="s">
        <v>24</v>
      </c>
      <c r="O6" s="154" t="s">
        <v>23</v>
      </c>
      <c r="P6" s="155"/>
      <c r="Q6" s="9" t="s">
        <v>24</v>
      </c>
      <c r="R6" s="154" t="s">
        <v>23</v>
      </c>
      <c r="S6" s="155"/>
      <c r="T6" s="9" t="s">
        <v>24</v>
      </c>
    </row>
    <row r="7" spans="2:21" ht="20.100000000000001" customHeight="1">
      <c r="B7" s="38" t="s">
        <v>25</v>
      </c>
      <c r="C7" s="10">
        <v>78503</v>
      </c>
      <c r="D7" s="11">
        <v>12235</v>
      </c>
      <c r="E7" s="42">
        <f t="shared" ref="E7:E25" si="0">D7/C7*100</f>
        <v>15.585391641083779</v>
      </c>
      <c r="F7" s="12">
        <v>20545</v>
      </c>
      <c r="G7" s="11">
        <v>5425</v>
      </c>
      <c r="H7" s="42">
        <f t="shared" ref="H7:H25" si="1">G7/F7*100</f>
        <v>26.405451448040886</v>
      </c>
      <c r="I7" s="12">
        <v>17781</v>
      </c>
      <c r="J7" s="11">
        <v>2824</v>
      </c>
      <c r="K7" s="43">
        <f t="shared" ref="K7:K25" si="2">J7/I7*100</f>
        <v>15.882121365502503</v>
      </c>
      <c r="L7" s="13">
        <v>18759</v>
      </c>
      <c r="M7" s="14">
        <v>2335</v>
      </c>
      <c r="N7" s="44">
        <f t="shared" ref="N7:N25" si="3">M7/L7*100</f>
        <v>12.447358601204755</v>
      </c>
      <c r="O7" s="13">
        <v>17598</v>
      </c>
      <c r="P7" s="15">
        <v>1400</v>
      </c>
      <c r="Q7" s="45">
        <f t="shared" ref="Q7:Q25" si="4">P7/O7*100</f>
        <v>7.9554494828957836</v>
      </c>
      <c r="R7" s="13">
        <v>3820</v>
      </c>
      <c r="S7" s="15">
        <v>251</v>
      </c>
      <c r="T7" s="45">
        <f>100/R7*S7</f>
        <v>6.5706806282722514</v>
      </c>
    </row>
    <row r="8" spans="2:21" ht="20.100000000000001" customHeight="1">
      <c r="B8" s="8" t="s">
        <v>26</v>
      </c>
      <c r="C8" s="16">
        <v>80255</v>
      </c>
      <c r="D8" s="17">
        <v>15142</v>
      </c>
      <c r="E8" s="46">
        <f t="shared" si="0"/>
        <v>18.867360289078562</v>
      </c>
      <c r="F8" s="18">
        <v>21916</v>
      </c>
      <c r="G8" s="17">
        <v>6875</v>
      </c>
      <c r="H8" s="47">
        <f t="shared" si="1"/>
        <v>31.369775506479286</v>
      </c>
      <c r="I8" s="19">
        <v>20159</v>
      </c>
      <c r="J8" s="17">
        <v>3827</v>
      </c>
      <c r="K8" s="46">
        <f t="shared" si="2"/>
        <v>18.984076591100749</v>
      </c>
      <c r="L8" s="20">
        <v>19011</v>
      </c>
      <c r="M8" s="21">
        <v>2743</v>
      </c>
      <c r="N8" s="48">
        <f t="shared" si="3"/>
        <v>14.428488769659669</v>
      </c>
      <c r="O8" s="20">
        <v>15851</v>
      </c>
      <c r="P8" s="21">
        <v>1420</v>
      </c>
      <c r="Q8" s="48">
        <f t="shared" si="4"/>
        <v>8.9584253359409498</v>
      </c>
      <c r="R8" s="20">
        <v>3318</v>
      </c>
      <c r="S8" s="17">
        <v>277</v>
      </c>
      <c r="T8" s="48">
        <f t="shared" ref="T8:T25" si="5">100/R8*S8</f>
        <v>8.3484026522001216</v>
      </c>
    </row>
    <row r="9" spans="2:21" ht="20.100000000000001" customHeight="1">
      <c r="B9" s="6" t="s">
        <v>27</v>
      </c>
      <c r="C9" s="10">
        <v>26231</v>
      </c>
      <c r="D9" s="15">
        <v>4583</v>
      </c>
      <c r="E9" s="49">
        <f t="shared" si="0"/>
        <v>17.471693797415274</v>
      </c>
      <c r="F9" s="22">
        <v>5320</v>
      </c>
      <c r="G9" s="15">
        <v>1939</v>
      </c>
      <c r="H9" s="42">
        <f t="shared" si="1"/>
        <v>36.447368421052637</v>
      </c>
      <c r="I9" s="12">
        <v>6649</v>
      </c>
      <c r="J9" s="15">
        <v>1560</v>
      </c>
      <c r="K9" s="49">
        <f t="shared" si="2"/>
        <v>23.462174763122274</v>
      </c>
      <c r="L9" s="23">
        <v>6266</v>
      </c>
      <c r="M9" s="14">
        <v>683</v>
      </c>
      <c r="N9" s="43">
        <f t="shared" si="3"/>
        <v>10.900095754867539</v>
      </c>
      <c r="O9" s="23">
        <v>6471</v>
      </c>
      <c r="P9" s="14">
        <v>329</v>
      </c>
      <c r="Q9" s="43">
        <f t="shared" si="4"/>
        <v>5.0842219131509809</v>
      </c>
      <c r="R9" s="23">
        <v>1525</v>
      </c>
      <c r="S9" s="15">
        <v>72</v>
      </c>
      <c r="T9" s="43">
        <f t="shared" si="5"/>
        <v>4.721311475409836</v>
      </c>
    </row>
    <row r="10" spans="2:21" ht="20.100000000000001" customHeight="1">
      <c r="B10" s="8" t="s">
        <v>28</v>
      </c>
      <c r="C10" s="16">
        <v>18384</v>
      </c>
      <c r="D10" s="17">
        <v>2038</v>
      </c>
      <c r="E10" s="46">
        <f t="shared" si="0"/>
        <v>11.085726718885988</v>
      </c>
      <c r="F10" s="18">
        <v>3175</v>
      </c>
      <c r="G10" s="17">
        <v>844</v>
      </c>
      <c r="H10" s="47">
        <f t="shared" si="1"/>
        <v>26.58267716535433</v>
      </c>
      <c r="I10" s="19">
        <v>3696</v>
      </c>
      <c r="J10" s="17">
        <v>648</v>
      </c>
      <c r="K10" s="46">
        <f t="shared" si="2"/>
        <v>17.532467532467532</v>
      </c>
      <c r="L10" s="20">
        <v>4406</v>
      </c>
      <c r="M10" s="21">
        <v>317</v>
      </c>
      <c r="N10" s="48">
        <f t="shared" si="3"/>
        <v>7.1947344530186115</v>
      </c>
      <c r="O10" s="20">
        <v>5557</v>
      </c>
      <c r="P10" s="21">
        <v>166</v>
      </c>
      <c r="Q10" s="48">
        <f t="shared" si="4"/>
        <v>2.9872233219362965</v>
      </c>
      <c r="R10" s="20">
        <v>1550</v>
      </c>
      <c r="S10" s="17">
        <v>63</v>
      </c>
      <c r="T10" s="48">
        <f t="shared" si="5"/>
        <v>4.064516129032258</v>
      </c>
    </row>
    <row r="11" spans="2:21" ht="20.100000000000001" customHeight="1">
      <c r="B11" s="6" t="s">
        <v>29</v>
      </c>
      <c r="C11" s="10">
        <v>4310</v>
      </c>
      <c r="D11" s="15">
        <v>630</v>
      </c>
      <c r="E11" s="49">
        <f t="shared" si="0"/>
        <v>14.617169373549885</v>
      </c>
      <c r="F11" s="22">
        <v>1012</v>
      </c>
      <c r="G11" s="15">
        <v>295</v>
      </c>
      <c r="H11" s="42">
        <f t="shared" si="1"/>
        <v>29.150197628458496</v>
      </c>
      <c r="I11" s="12">
        <v>1009</v>
      </c>
      <c r="J11" s="15">
        <v>158</v>
      </c>
      <c r="K11" s="49">
        <f t="shared" si="2"/>
        <v>15.659068384539149</v>
      </c>
      <c r="L11" s="23">
        <v>1045</v>
      </c>
      <c r="M11" s="14">
        <v>112</v>
      </c>
      <c r="N11" s="43">
        <f t="shared" si="3"/>
        <v>10.717703349282298</v>
      </c>
      <c r="O11" s="23">
        <v>1001</v>
      </c>
      <c r="P11" s="14">
        <v>52</v>
      </c>
      <c r="Q11" s="43">
        <f t="shared" si="4"/>
        <v>5.1948051948051948</v>
      </c>
      <c r="R11" s="23">
        <v>243</v>
      </c>
      <c r="S11" s="15">
        <v>13</v>
      </c>
      <c r="T11" s="43">
        <f t="shared" si="5"/>
        <v>5.3497942386831276</v>
      </c>
    </row>
    <row r="12" spans="2:21" ht="20.100000000000001" customHeight="1">
      <c r="B12" s="8" t="s">
        <v>30</v>
      </c>
      <c r="C12" s="16">
        <v>12542</v>
      </c>
      <c r="D12" s="17">
        <v>1775</v>
      </c>
      <c r="E12" s="46">
        <f t="shared" si="0"/>
        <v>14.152447775474405</v>
      </c>
      <c r="F12" s="18">
        <v>3128</v>
      </c>
      <c r="G12" s="17">
        <v>895</v>
      </c>
      <c r="H12" s="47">
        <f t="shared" si="1"/>
        <v>28.612531969309462</v>
      </c>
      <c r="I12" s="19">
        <v>3332</v>
      </c>
      <c r="J12" s="17">
        <v>481</v>
      </c>
      <c r="K12" s="46">
        <f t="shared" si="2"/>
        <v>14.43577430972389</v>
      </c>
      <c r="L12" s="20">
        <v>2673</v>
      </c>
      <c r="M12" s="21">
        <v>248</v>
      </c>
      <c r="N12" s="48">
        <f t="shared" si="3"/>
        <v>9.2779648335203877</v>
      </c>
      <c r="O12" s="20">
        <v>2673</v>
      </c>
      <c r="P12" s="21">
        <v>99</v>
      </c>
      <c r="Q12" s="48">
        <f t="shared" si="4"/>
        <v>3.7037037037037033</v>
      </c>
      <c r="R12" s="20">
        <v>736</v>
      </c>
      <c r="S12" s="17">
        <v>52</v>
      </c>
      <c r="T12" s="48">
        <f t="shared" si="5"/>
        <v>7.0652173913043477</v>
      </c>
    </row>
    <row r="13" spans="2:21" ht="20.100000000000001" customHeight="1">
      <c r="B13" s="6" t="s">
        <v>31</v>
      </c>
      <c r="C13" s="10">
        <v>42458</v>
      </c>
      <c r="D13" s="15">
        <v>6555</v>
      </c>
      <c r="E13" s="49">
        <f t="shared" si="0"/>
        <v>15.438786565547129</v>
      </c>
      <c r="F13" s="22">
        <v>8956</v>
      </c>
      <c r="G13" s="15">
        <v>2736</v>
      </c>
      <c r="H13" s="42">
        <f t="shared" si="1"/>
        <v>30.549352389459578</v>
      </c>
      <c r="I13" s="12">
        <v>10371</v>
      </c>
      <c r="J13" s="15">
        <v>1734</v>
      </c>
      <c r="K13" s="49">
        <f t="shared" si="2"/>
        <v>16.71969916112236</v>
      </c>
      <c r="L13" s="23">
        <v>10231</v>
      </c>
      <c r="M13" s="14">
        <v>1238</v>
      </c>
      <c r="N13" s="43">
        <f t="shared" si="3"/>
        <v>12.100478936565342</v>
      </c>
      <c r="O13" s="23">
        <v>10729</v>
      </c>
      <c r="P13" s="14">
        <v>662</v>
      </c>
      <c r="Q13" s="43">
        <f t="shared" si="4"/>
        <v>6.1701929350358844</v>
      </c>
      <c r="R13" s="23">
        <v>2171</v>
      </c>
      <c r="S13" s="15">
        <v>185</v>
      </c>
      <c r="T13" s="43">
        <f t="shared" si="5"/>
        <v>8.5214187010594191</v>
      </c>
    </row>
    <row r="14" spans="2:21" ht="20.100000000000001" customHeight="1">
      <c r="B14" s="8" t="s">
        <v>32</v>
      </c>
      <c r="C14" s="16">
        <v>11318</v>
      </c>
      <c r="D14" s="17">
        <v>939</v>
      </c>
      <c r="E14" s="46">
        <f t="shared" si="0"/>
        <v>8.2965188195794308</v>
      </c>
      <c r="F14" s="18">
        <v>2016</v>
      </c>
      <c r="G14" s="17">
        <v>357</v>
      </c>
      <c r="H14" s="47">
        <f t="shared" si="1"/>
        <v>17.708333333333336</v>
      </c>
      <c r="I14" s="19">
        <v>2162</v>
      </c>
      <c r="J14" s="17">
        <v>243</v>
      </c>
      <c r="K14" s="46">
        <f t="shared" si="2"/>
        <v>11.23959296947271</v>
      </c>
      <c r="L14" s="20">
        <v>2532</v>
      </c>
      <c r="M14" s="21">
        <v>153</v>
      </c>
      <c r="N14" s="48">
        <f t="shared" si="3"/>
        <v>6.0426540284360186</v>
      </c>
      <c r="O14" s="20">
        <v>3443</v>
      </c>
      <c r="P14" s="21">
        <v>121</v>
      </c>
      <c r="Q14" s="48">
        <f t="shared" si="4"/>
        <v>3.5143769968051117</v>
      </c>
      <c r="R14" s="20">
        <v>1165</v>
      </c>
      <c r="S14" s="17">
        <v>65</v>
      </c>
      <c r="T14" s="48">
        <f t="shared" si="5"/>
        <v>5.5793991416309012</v>
      </c>
    </row>
    <row r="15" spans="2:21" ht="20.100000000000001" customHeight="1">
      <c r="B15" s="6" t="s">
        <v>33</v>
      </c>
      <c r="C15" s="10">
        <v>47699</v>
      </c>
      <c r="D15" s="15">
        <v>5919</v>
      </c>
      <c r="E15" s="49">
        <f t="shared" si="0"/>
        <v>12.409065179563513</v>
      </c>
      <c r="F15" s="22">
        <v>10792</v>
      </c>
      <c r="G15" s="15">
        <v>2831</v>
      </c>
      <c r="H15" s="42">
        <f t="shared" si="1"/>
        <v>26.23239436619718</v>
      </c>
      <c r="I15" s="12">
        <v>10436</v>
      </c>
      <c r="J15" s="15">
        <v>1405</v>
      </c>
      <c r="K15" s="49">
        <f t="shared" si="2"/>
        <v>13.463012648524339</v>
      </c>
      <c r="L15" s="23">
        <v>12057</v>
      </c>
      <c r="M15" s="14">
        <v>958</v>
      </c>
      <c r="N15" s="43">
        <f t="shared" si="3"/>
        <v>7.9455917724143648</v>
      </c>
      <c r="O15" s="23">
        <v>12008</v>
      </c>
      <c r="P15" s="14">
        <v>609</v>
      </c>
      <c r="Q15" s="43">
        <f t="shared" si="4"/>
        <v>5.0716189207195201</v>
      </c>
      <c r="R15" s="23">
        <v>2406</v>
      </c>
      <c r="S15" s="15">
        <v>116</v>
      </c>
      <c r="T15" s="43">
        <f t="shared" si="5"/>
        <v>4.8212801330008315</v>
      </c>
    </row>
    <row r="16" spans="2:21" ht="20.100000000000001" customHeight="1">
      <c r="B16" s="8" t="s">
        <v>34</v>
      </c>
      <c r="C16" s="16">
        <v>99521</v>
      </c>
      <c r="D16" s="17">
        <v>19819</v>
      </c>
      <c r="E16" s="46">
        <f t="shared" si="0"/>
        <v>19.914389927753941</v>
      </c>
      <c r="F16" s="18">
        <v>21799</v>
      </c>
      <c r="G16" s="17">
        <v>9316</v>
      </c>
      <c r="H16" s="47">
        <f t="shared" si="1"/>
        <v>42.735905316757652</v>
      </c>
      <c r="I16" s="19">
        <v>23145</v>
      </c>
      <c r="J16" s="17">
        <v>4940</v>
      </c>
      <c r="K16" s="46">
        <f t="shared" si="2"/>
        <v>21.343702743573125</v>
      </c>
      <c r="L16" s="20">
        <v>24599</v>
      </c>
      <c r="M16" s="21">
        <v>3349</v>
      </c>
      <c r="N16" s="48">
        <f t="shared" si="3"/>
        <v>13.614374568071874</v>
      </c>
      <c r="O16" s="20">
        <v>24604</v>
      </c>
      <c r="P16" s="21">
        <v>1909</v>
      </c>
      <c r="Q16" s="48">
        <f t="shared" si="4"/>
        <v>7.758900991708666</v>
      </c>
      <c r="R16" s="20">
        <v>5374</v>
      </c>
      <c r="S16" s="17">
        <v>305</v>
      </c>
      <c r="T16" s="48">
        <f t="shared" si="5"/>
        <v>5.6754745068850019</v>
      </c>
    </row>
    <row r="17" spans="2:20" ht="20.100000000000001" customHeight="1">
      <c r="B17" s="6" t="s">
        <v>35</v>
      </c>
      <c r="C17" s="10">
        <v>27048</v>
      </c>
      <c r="D17" s="15">
        <v>4078</v>
      </c>
      <c r="E17" s="49">
        <f t="shared" si="0"/>
        <v>15.07690032534753</v>
      </c>
      <c r="F17" s="22">
        <v>5276</v>
      </c>
      <c r="G17" s="15">
        <v>1702</v>
      </c>
      <c r="H17" s="42">
        <f t="shared" si="1"/>
        <v>32.259287338893103</v>
      </c>
      <c r="I17" s="12">
        <v>6666</v>
      </c>
      <c r="J17" s="15">
        <v>1088</v>
      </c>
      <c r="K17" s="49">
        <f t="shared" si="2"/>
        <v>16.321632163216321</v>
      </c>
      <c r="L17" s="23">
        <v>6733</v>
      </c>
      <c r="M17" s="14">
        <v>709</v>
      </c>
      <c r="N17" s="43">
        <f t="shared" si="3"/>
        <v>10.530224268528144</v>
      </c>
      <c r="O17" s="23">
        <v>6937</v>
      </c>
      <c r="P17" s="14">
        <v>503</v>
      </c>
      <c r="Q17" s="43">
        <f t="shared" si="4"/>
        <v>7.2509730431022064</v>
      </c>
      <c r="R17" s="23">
        <v>1436</v>
      </c>
      <c r="S17" s="15">
        <v>76</v>
      </c>
      <c r="T17" s="43">
        <f t="shared" si="5"/>
        <v>5.2924791086350975</v>
      </c>
    </row>
    <row r="18" spans="2:20" ht="20.100000000000001" customHeight="1">
      <c r="B18" s="8" t="s">
        <v>36</v>
      </c>
      <c r="C18" s="16">
        <v>5622</v>
      </c>
      <c r="D18" s="17">
        <v>645</v>
      </c>
      <c r="E18" s="46">
        <f t="shared" si="0"/>
        <v>11.472785485592315</v>
      </c>
      <c r="F18" s="18">
        <v>1328</v>
      </c>
      <c r="G18" s="17">
        <v>326</v>
      </c>
      <c r="H18" s="47">
        <f t="shared" si="1"/>
        <v>24.548192771084338</v>
      </c>
      <c r="I18" s="19">
        <v>1354</v>
      </c>
      <c r="J18" s="17">
        <v>138</v>
      </c>
      <c r="K18" s="46">
        <f t="shared" si="2"/>
        <v>10.192023633677991</v>
      </c>
      <c r="L18" s="20">
        <v>1357</v>
      </c>
      <c r="M18" s="21">
        <v>105</v>
      </c>
      <c r="N18" s="48">
        <f t="shared" si="3"/>
        <v>7.7376565954310985</v>
      </c>
      <c r="O18" s="20">
        <v>1275</v>
      </c>
      <c r="P18" s="21">
        <v>64</v>
      </c>
      <c r="Q18" s="48">
        <f t="shared" si="4"/>
        <v>5.0196078431372548</v>
      </c>
      <c r="R18" s="20">
        <v>308</v>
      </c>
      <c r="S18" s="17">
        <v>12</v>
      </c>
      <c r="T18" s="48">
        <f t="shared" si="5"/>
        <v>3.8961038961038961</v>
      </c>
    </row>
    <row r="19" spans="2:20" ht="20.100000000000001" customHeight="1">
      <c r="B19" s="6" t="s">
        <v>37</v>
      </c>
      <c r="C19" s="10">
        <v>30830</v>
      </c>
      <c r="D19" s="15">
        <v>3504</v>
      </c>
      <c r="E19" s="49">
        <f t="shared" si="0"/>
        <v>11.3655530327603</v>
      </c>
      <c r="F19" s="22">
        <v>5666</v>
      </c>
      <c r="G19" s="15">
        <v>1616</v>
      </c>
      <c r="H19" s="42">
        <f t="shared" si="1"/>
        <v>28.521002470878926</v>
      </c>
      <c r="I19" s="12">
        <v>5844</v>
      </c>
      <c r="J19" s="15">
        <v>1054</v>
      </c>
      <c r="K19" s="49">
        <f t="shared" si="2"/>
        <v>18.035592060232716</v>
      </c>
      <c r="L19" s="23">
        <v>7942</v>
      </c>
      <c r="M19" s="14">
        <v>490</v>
      </c>
      <c r="N19" s="43">
        <f t="shared" si="3"/>
        <v>6.1697305464618486</v>
      </c>
      <c r="O19" s="23">
        <v>8852</v>
      </c>
      <c r="P19" s="14">
        <v>251</v>
      </c>
      <c r="Q19" s="43">
        <f t="shared" si="4"/>
        <v>2.8355173971983736</v>
      </c>
      <c r="R19" s="23">
        <v>2526</v>
      </c>
      <c r="S19" s="15">
        <v>93</v>
      </c>
      <c r="T19" s="43">
        <f t="shared" si="5"/>
        <v>3.6817102137767219</v>
      </c>
    </row>
    <row r="20" spans="2:20" ht="20.100000000000001" customHeight="1">
      <c r="B20" s="8" t="s">
        <v>38</v>
      </c>
      <c r="C20" s="16">
        <v>16825</v>
      </c>
      <c r="D20" s="17">
        <v>1750</v>
      </c>
      <c r="E20" s="46">
        <f t="shared" si="0"/>
        <v>10.401188707280832</v>
      </c>
      <c r="F20" s="18">
        <v>3178</v>
      </c>
      <c r="G20" s="17">
        <v>879</v>
      </c>
      <c r="H20" s="47">
        <f t="shared" si="1"/>
        <v>27.658904971680304</v>
      </c>
      <c r="I20" s="19">
        <v>2420</v>
      </c>
      <c r="J20" s="17">
        <v>455</v>
      </c>
      <c r="K20" s="46">
        <f t="shared" si="2"/>
        <v>18.801652892561986</v>
      </c>
      <c r="L20" s="20">
        <v>4052</v>
      </c>
      <c r="M20" s="21">
        <v>244</v>
      </c>
      <c r="N20" s="48">
        <f t="shared" si="3"/>
        <v>6.0217176702862787</v>
      </c>
      <c r="O20" s="20">
        <v>5692</v>
      </c>
      <c r="P20" s="21">
        <v>123</v>
      </c>
      <c r="Q20" s="48">
        <f t="shared" si="4"/>
        <v>2.1609276177090653</v>
      </c>
      <c r="R20" s="20">
        <v>1483</v>
      </c>
      <c r="S20" s="17">
        <v>49</v>
      </c>
      <c r="T20" s="48">
        <f t="shared" si="5"/>
        <v>3.3041132838840186</v>
      </c>
    </row>
    <row r="21" spans="2:20" ht="20.100000000000001" customHeight="1">
      <c r="B21" s="7" t="s">
        <v>39</v>
      </c>
      <c r="C21" s="24">
        <v>17122</v>
      </c>
      <c r="D21" s="25">
        <v>2064</v>
      </c>
      <c r="E21" s="49">
        <f t="shared" si="0"/>
        <v>12.054666510921622</v>
      </c>
      <c r="F21" s="26">
        <v>3411</v>
      </c>
      <c r="G21" s="25">
        <v>907</v>
      </c>
      <c r="H21" s="42">
        <f t="shared" si="1"/>
        <v>26.590442685429494</v>
      </c>
      <c r="I21" s="27">
        <v>3948</v>
      </c>
      <c r="J21" s="25">
        <v>556</v>
      </c>
      <c r="K21" s="49">
        <f t="shared" si="2"/>
        <v>14.083080040526848</v>
      </c>
      <c r="L21" s="28">
        <v>4757</v>
      </c>
      <c r="M21" s="29">
        <v>353</v>
      </c>
      <c r="N21" s="43">
        <f t="shared" si="3"/>
        <v>7.4206432625604375</v>
      </c>
      <c r="O21" s="28">
        <v>4101</v>
      </c>
      <c r="P21" s="29">
        <v>207</v>
      </c>
      <c r="Q21" s="43">
        <f t="shared" si="4"/>
        <v>5.047549378200439</v>
      </c>
      <c r="R21" s="28">
        <v>905</v>
      </c>
      <c r="S21" s="15">
        <v>41</v>
      </c>
      <c r="T21" s="43">
        <f t="shared" si="5"/>
        <v>4.5303867403314912</v>
      </c>
    </row>
    <row r="22" spans="2:20" ht="20.100000000000001" customHeight="1">
      <c r="B22" s="8" t="s">
        <v>40</v>
      </c>
      <c r="C22" s="16">
        <v>14035</v>
      </c>
      <c r="D22" s="17">
        <v>1492</v>
      </c>
      <c r="E22" s="46">
        <f t="shared" si="0"/>
        <v>10.630566441040257</v>
      </c>
      <c r="F22" s="18">
        <v>2854</v>
      </c>
      <c r="G22" s="17">
        <v>815</v>
      </c>
      <c r="H22" s="47">
        <f t="shared" si="1"/>
        <v>28.556412053258583</v>
      </c>
      <c r="I22" s="19">
        <v>2449</v>
      </c>
      <c r="J22" s="17">
        <v>347</v>
      </c>
      <c r="K22" s="46">
        <f t="shared" si="2"/>
        <v>14.16904859126174</v>
      </c>
      <c r="L22" s="20">
        <v>3135</v>
      </c>
      <c r="M22" s="21">
        <v>146</v>
      </c>
      <c r="N22" s="48">
        <f t="shared" si="3"/>
        <v>4.6570972886762361</v>
      </c>
      <c r="O22" s="20">
        <v>4383</v>
      </c>
      <c r="P22" s="21">
        <v>135</v>
      </c>
      <c r="Q22" s="48">
        <f t="shared" si="4"/>
        <v>3.0800821355236137</v>
      </c>
      <c r="R22" s="20">
        <v>1214</v>
      </c>
      <c r="S22" s="17">
        <v>49</v>
      </c>
      <c r="T22" s="48">
        <f t="shared" si="5"/>
        <v>4.0362438220757824</v>
      </c>
    </row>
    <row r="23" spans="2:20" ht="20.100000000000001" customHeight="1">
      <c r="B23" s="3" t="s">
        <v>41</v>
      </c>
      <c r="C23" s="30">
        <f>C22+C10+C14+C19+C20+C9</f>
        <v>117623</v>
      </c>
      <c r="D23" s="31">
        <f>D22+D10+D14+D19+D20+D9</f>
        <v>14306</v>
      </c>
      <c r="E23" s="50">
        <f t="shared" si="0"/>
        <v>12.162587249092439</v>
      </c>
      <c r="F23" s="30">
        <f>F22+F10+F14+F19+F20+F9</f>
        <v>22209</v>
      </c>
      <c r="G23" s="31">
        <f>G22+G10+G14+G19+G20+G9</f>
        <v>6450</v>
      </c>
      <c r="H23" s="50">
        <f t="shared" si="1"/>
        <v>29.042280156693234</v>
      </c>
      <c r="I23" s="30">
        <f>I22+I10+I14+I19+I20+I9</f>
        <v>23220</v>
      </c>
      <c r="J23" s="31">
        <f>J22+J10+J14+J19+J20+J9</f>
        <v>4307</v>
      </c>
      <c r="K23" s="50">
        <f t="shared" si="2"/>
        <v>18.548664944013783</v>
      </c>
      <c r="L23" s="30">
        <f>L22+L10+L14+L19+L20+L9</f>
        <v>28333</v>
      </c>
      <c r="M23" s="31">
        <f>M22+M10+M14+M19+M20+M9</f>
        <v>2033</v>
      </c>
      <c r="N23" s="50">
        <f t="shared" si="3"/>
        <v>7.1753785338651035</v>
      </c>
      <c r="O23" s="30">
        <f>O22+O10+O14+O19+O20+O9</f>
        <v>34398</v>
      </c>
      <c r="P23" s="31">
        <f>P22+P10+P14+P19+P20+P9</f>
        <v>1125</v>
      </c>
      <c r="Q23" s="50">
        <f t="shared" si="4"/>
        <v>3.2705389848246988</v>
      </c>
      <c r="R23" s="30">
        <f>R9+R10+R14+R19+R20+R22</f>
        <v>9463</v>
      </c>
      <c r="S23" s="31">
        <f>S9+S10+S14+S19+S20+S22</f>
        <v>391</v>
      </c>
      <c r="T23" s="50">
        <f t="shared" si="5"/>
        <v>4.1318820669977807</v>
      </c>
    </row>
    <row r="24" spans="2:20" ht="20.100000000000001" customHeight="1">
      <c r="B24" s="2" t="s">
        <v>42</v>
      </c>
      <c r="C24" s="32">
        <f>C7+C8+C11+C12+C13+C15+C16+C17+C18+C21</f>
        <v>415080</v>
      </c>
      <c r="D24" s="33">
        <f>D7+D8+D11+D12+D13+D15+D16+D17+D18+D21</f>
        <v>68862</v>
      </c>
      <c r="E24" s="43">
        <f t="shared" si="0"/>
        <v>16.590054929170282</v>
      </c>
      <c r="F24" s="32">
        <f>F7+F8+F11+F12+F13+F15+F16+F17+F18+F21</f>
        <v>98163</v>
      </c>
      <c r="G24" s="33">
        <f>G7+G8+G11+G12+G13+G15+G16+G17+G18+G21</f>
        <v>31308</v>
      </c>
      <c r="H24" s="43">
        <f t="shared" si="1"/>
        <v>31.893890773509366</v>
      </c>
      <c r="I24" s="32">
        <f>I7+I8+I11+I12+I13+I15+I16+I17+I18+I21</f>
        <v>98201</v>
      </c>
      <c r="J24" s="33">
        <f>J7+J8+J11+J12+J13+J15+J16+J17+J18+J21</f>
        <v>17151</v>
      </c>
      <c r="K24" s="43">
        <f t="shared" si="2"/>
        <v>17.465198928727812</v>
      </c>
      <c r="L24" s="32">
        <f>L7+L8+L11+L12+L13+L15+L16+L17+L18+L21</f>
        <v>101222</v>
      </c>
      <c r="M24" s="33">
        <f>M7+M8+M11+M12+M13+M15+M16+M17+M18+M21</f>
        <v>12150</v>
      </c>
      <c r="N24" s="43">
        <f t="shared" si="3"/>
        <v>12.003319436486139</v>
      </c>
      <c r="O24" s="32">
        <f>O7+O8+O11+O12+O13+O15+O16+O17+O18+O21</f>
        <v>96777</v>
      </c>
      <c r="P24" s="33">
        <f>P7+P8+P11+P12+P13+P15+P16+P17+P18+P21</f>
        <v>6925</v>
      </c>
      <c r="Q24" s="43">
        <f t="shared" si="4"/>
        <v>7.1556258201845484</v>
      </c>
      <c r="R24" s="32">
        <f>R7+R8+R11+R12+R13+R15+R16+R17+R18+R21</f>
        <v>20717</v>
      </c>
      <c r="S24" s="33">
        <f>S7+S8+S11+S12+S13+S15+S16+S17+S18+S21</f>
        <v>1328</v>
      </c>
      <c r="T24" s="43">
        <f t="shared" si="5"/>
        <v>6.4101945262344939</v>
      </c>
    </row>
    <row r="25" spans="2:20" ht="20.100000000000001" customHeight="1">
      <c r="B25" s="4" t="s">
        <v>43</v>
      </c>
      <c r="C25" s="34">
        <f>SUM(C7:C22)</f>
        <v>532703</v>
      </c>
      <c r="D25" s="35">
        <f>SUM(D7:D22)</f>
        <v>83168</v>
      </c>
      <c r="E25" s="51">
        <f t="shared" si="0"/>
        <v>15.612451966668106</v>
      </c>
      <c r="F25" s="34">
        <f>SUM(F7:F22)</f>
        <v>120372</v>
      </c>
      <c r="G25" s="35">
        <f>SUM(G7:G22)</f>
        <v>37758</v>
      </c>
      <c r="H25" s="51">
        <f t="shared" si="1"/>
        <v>31.367759944173063</v>
      </c>
      <c r="I25" s="34">
        <f>SUM(I7:I22)</f>
        <v>121421</v>
      </c>
      <c r="J25" s="35">
        <f>SUM(J7:J22)</f>
        <v>21458</v>
      </c>
      <c r="K25" s="51">
        <f t="shared" si="2"/>
        <v>17.672396043518006</v>
      </c>
      <c r="L25" s="34">
        <f>SUM(L7:L22)</f>
        <v>129555</v>
      </c>
      <c r="M25" s="35">
        <f>SUM(M7:M22)</f>
        <v>14183</v>
      </c>
      <c r="N25" s="51">
        <f t="shared" si="3"/>
        <v>10.947474045772065</v>
      </c>
      <c r="O25" s="34">
        <f>SUM(O7:O22)</f>
        <v>131175</v>
      </c>
      <c r="P25" s="35">
        <f>SUM(P7:P22)</f>
        <v>8050</v>
      </c>
      <c r="Q25" s="51">
        <f t="shared" si="4"/>
        <v>6.1368400991042504</v>
      </c>
      <c r="R25" s="34">
        <f>SUM(R7:R22)</f>
        <v>30180</v>
      </c>
      <c r="S25" s="35">
        <f>SUM(S7:S22)</f>
        <v>1719</v>
      </c>
      <c r="T25" s="51">
        <f t="shared" si="5"/>
        <v>5.6958250497017886</v>
      </c>
    </row>
    <row r="26" spans="2:20" ht="33" customHeight="1">
      <c r="B26" s="157" t="s">
        <v>53</v>
      </c>
      <c r="C26" s="157"/>
      <c r="D26" s="157"/>
      <c r="E26" s="157"/>
      <c r="F26" s="157"/>
      <c r="G26" s="157"/>
      <c r="H26" s="157"/>
      <c r="I26" s="157"/>
      <c r="J26" s="157"/>
      <c r="K26" s="157"/>
      <c r="L26" s="157"/>
      <c r="M26" s="157"/>
      <c r="N26" s="157"/>
      <c r="O26" s="157"/>
      <c r="P26" s="157"/>
      <c r="Q26" s="157"/>
      <c r="R26" s="157"/>
      <c r="S26" s="157"/>
      <c r="T26" s="157"/>
    </row>
    <row r="27" spans="2:20">
      <c r="B27" s="166" t="s">
        <v>58</v>
      </c>
      <c r="C27" s="166"/>
      <c r="D27" s="166"/>
      <c r="E27" s="166"/>
      <c r="F27" s="166"/>
      <c r="G27" s="166"/>
      <c r="H27" s="166"/>
      <c r="I27" s="166"/>
      <c r="J27" s="166"/>
      <c r="K27" s="166"/>
      <c r="L27" s="166"/>
      <c r="M27" s="166"/>
      <c r="N27" s="166"/>
      <c r="O27" s="166"/>
      <c r="P27" s="166"/>
      <c r="Q27" s="166"/>
      <c r="R27" s="166"/>
      <c r="S27" s="166"/>
      <c r="T27" s="166"/>
    </row>
  </sheetData>
  <mergeCells count="23">
    <mergeCell ref="B26:T26"/>
    <mergeCell ref="B3:B6"/>
    <mergeCell ref="R4:T4"/>
    <mergeCell ref="I6:J6"/>
    <mergeCell ref="L6:M6"/>
    <mergeCell ref="O6:P6"/>
    <mergeCell ref="R6:S6"/>
    <mergeCell ref="B27:T27"/>
    <mergeCell ref="S5:T5"/>
    <mergeCell ref="C6:D6"/>
    <mergeCell ref="F6:G6"/>
    <mergeCell ref="B2:Q2"/>
    <mergeCell ref="D5:E5"/>
    <mergeCell ref="G5:H5"/>
    <mergeCell ref="J5:K5"/>
    <mergeCell ref="M5:N5"/>
    <mergeCell ref="P5:Q5"/>
    <mergeCell ref="C3:T3"/>
    <mergeCell ref="C4:E4"/>
    <mergeCell ref="F4:H4"/>
    <mergeCell ref="I4:K4"/>
    <mergeCell ref="L4:N4"/>
    <mergeCell ref="O4:Q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e700520-356e-437f-8d72-5ba612197a0d" xsi:nil="true"/>
    <lcf76f155ced4ddcb4097134ff3c332f xmlns="71ea3402-ccc5-4626-b376-cfd2cbafb61f">
      <Terms xmlns="http://schemas.microsoft.com/office/infopath/2007/PartnerControls"/>
    </lcf76f155ced4ddcb4097134ff3c332f>
    <Fragen xmlns="71ea3402-ccc5-4626-b376-cfd2cbafb61f" xsi:nil="true"/>
    <rsmimportiert xmlns="71ea3402-ccc5-4626-b376-cfd2cbafb61f">false</rsmimportiert>
    <Korrekturisterfolgt xmlns="71ea3402-ccc5-4626-b376-cfd2cbafb61f">false</Korrekturisterfolgt>
    <Korrekturen xmlns="71ea3402-ccc5-4626-b376-cfd2cbafb61f"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02F7E03EC6555647837FA4C0958A5EE9" ma:contentTypeVersion="21" ma:contentTypeDescription="Ein neues Dokument erstellen." ma:contentTypeScope="" ma:versionID="58c3bffbaa3b7461f34350f104573a6f">
  <xsd:schema xmlns:xsd="http://www.w3.org/2001/XMLSchema" xmlns:xs="http://www.w3.org/2001/XMLSchema" xmlns:p="http://schemas.microsoft.com/office/2006/metadata/properties" xmlns:ns2="71ea3402-ccc5-4626-b376-cfd2cbafb61f" xmlns:ns3="ae700520-356e-437f-8d72-5ba612197a0d" targetNamespace="http://schemas.microsoft.com/office/2006/metadata/properties" ma:root="true" ma:fieldsID="b6bf54fadd18a819385eadebf189974b" ns2:_="" ns3:_="">
    <xsd:import namespace="71ea3402-ccc5-4626-b376-cfd2cbafb61f"/>
    <xsd:import namespace="ae700520-356e-437f-8d72-5ba612197a0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rsmimportiert" minOccurs="0"/>
                <xsd:element ref="ns2:Fragen" minOccurs="0"/>
                <xsd:element ref="ns2:MediaServiceObjectDetectorVersions" minOccurs="0"/>
                <xsd:element ref="ns2:MediaServiceSearchProperties" minOccurs="0"/>
                <xsd:element ref="ns2:lcf76f155ced4ddcb4097134ff3c332f" minOccurs="0"/>
                <xsd:element ref="ns3:TaxCatchAll" minOccurs="0"/>
                <xsd:element ref="ns2:MediaServiceDateTaken" minOccurs="0"/>
                <xsd:element ref="ns2:Korrekturisterfolgt" minOccurs="0"/>
                <xsd:element ref="ns2:Korrektur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ea3402-ccc5-4626-b376-cfd2cbafb6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rsmimportiert" ma:index="18" nillable="true" ma:displayName="rsm importiert" ma:default="0" ma:format="Dropdown" ma:internalName="rsmimportiert">
      <xsd:simpleType>
        <xsd:restriction base="dms:Boolean"/>
      </xsd:simpleType>
    </xsd:element>
    <xsd:element name="Fragen" ma:index="19" nillable="true" ma:displayName="Fragen" ma:format="Dropdown" ma:internalName="Fragen">
      <xsd:simpleType>
        <xsd:restriction base="dms:Text">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lcf76f155ced4ddcb4097134ff3c332f" ma:index="23" nillable="true" ma:taxonomy="true" ma:internalName="lcf76f155ced4ddcb4097134ff3c332f" ma:taxonomyFieldName="MediaServiceImageTags" ma:displayName="Bildmarkierungen" ma:readOnly="false" ma:fieldId="{5cf76f15-5ced-4ddc-b409-7134ff3c332f}" ma:taxonomyMulti="true" ma:sspId="7c5c163e-9316-40f2-8884-c71d2729bb5c" ma:termSetId="09814cd3-568e-fe90-9814-8d621ff8fb84" ma:anchorId="fba54fb3-c3e1-fe81-a776-ca4b69148c4d" ma:open="true" ma:isKeyword="false">
      <xsd:complexType>
        <xsd:sequence>
          <xsd:element ref="pc:Terms" minOccurs="0" maxOccurs="1"/>
        </xsd:sequence>
      </xsd:complexType>
    </xsd:element>
    <xsd:element name="MediaServiceDateTaken" ma:index="25" nillable="true" ma:displayName="MediaServiceDateTaken" ma:hidden="true" ma:indexed="true" ma:internalName="MediaServiceDateTaken" ma:readOnly="true">
      <xsd:simpleType>
        <xsd:restriction base="dms:Text"/>
      </xsd:simpleType>
    </xsd:element>
    <xsd:element name="Korrekturisterfolgt" ma:index="26" nillable="true" ma:displayName="Korrektur ist erfolgt" ma:default="0" ma:format="Dropdown" ma:internalName="Korrekturisterfolgt">
      <xsd:simpleType>
        <xsd:restriction base="dms:Boolean"/>
      </xsd:simpleType>
    </xsd:element>
    <xsd:element name="Korrekturen" ma:index="27" nillable="true" ma:displayName="Korrekturen" ma:format="Dropdown" ma:internalName="Korrekturen">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e700520-356e-437f-8d72-5ba612197a0d"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element name="TaxCatchAll" ma:index="24" nillable="true" ma:displayName="Taxonomy Catch All Column" ma:hidden="true" ma:list="{f2bc58ed-3e21-4e53-9386-e02250969afd}" ma:internalName="TaxCatchAll" ma:showField="CatchAllData" ma:web="ae700520-356e-437f-8d72-5ba612197a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C9DA641-1F8A-4C37-8416-2861BA19DEDD}"/>
</file>

<file path=customXml/itemProps2.xml><?xml version="1.0" encoding="utf-8"?>
<ds:datastoreItem xmlns:ds="http://schemas.openxmlformats.org/officeDocument/2006/customXml" ds:itemID="{CD630200-5B51-43A1-B84F-2A03CF6FF66C}"/>
</file>

<file path=customXml/itemProps3.xml><?xml version="1.0" encoding="utf-8"?>
<ds:datastoreItem xmlns:ds="http://schemas.openxmlformats.org/officeDocument/2006/customXml" ds:itemID="{753C7CA6-0470-4C31-9D31-BCDDE934FD84}"/>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Office-Anwender</dc:creator>
  <cp:keywords/>
  <dc:description/>
  <cp:lastModifiedBy>Helena Hornung</cp:lastModifiedBy>
  <cp:revision/>
  <dcterms:created xsi:type="dcterms:W3CDTF">2018-02-13T14:44:12Z</dcterms:created>
  <dcterms:modified xsi:type="dcterms:W3CDTF">2024-08-20T06:47:57Z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0x01010002F7E03EC6555647837FA4C0958A5EE9</vt:lpwstr>
  </property>
  <property fmtid="{D5CDD505-2E9C-101B-9397-08002B2CF9AE}" pid="3" name="MediaServiceImageTags">
    <vt:lpwstr/>
  </property>
</Properties>
</file>