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065D6BEE-12B7-4989-A15C-883F88F9D56C}" xr6:coauthVersionLast="47" xr6:coauthVersionMax="47" xr10:uidLastSave="{00000000-0000-0000-0000-000000000000}"/>
  <bookViews>
    <workbookView xWindow="38292" yWindow="4380" windowWidth="29016" windowHeight="15696" tabRatio="500" xr2:uid="{00000000-000D-0000-FFFF-FFFF00000000}"/>
  </bookViews>
  <sheets>
    <sheet name="Inhalt" sheetId="28" r:id="rId1"/>
    <sheet name="01.03.2023 | mit Horten" sheetId="33" r:id="rId2"/>
    <sheet name="01.03.2023 | ohne Horte" sheetId="34" r:id="rId3"/>
    <sheet name="01.03.2022 | mit Horten" sheetId="31" r:id="rId4"/>
    <sheet name="01.03.2022 | ohne Horte" sheetId="32" r:id="rId5"/>
    <sheet name="01.03.2021 | mit Horten" sheetId="30" r:id="rId6"/>
    <sheet name="01.03.2021 | ohne Horte" sheetId="29" r:id="rId7"/>
    <sheet name="01.03.2020 | mit Horten" sheetId="26" r:id="rId8"/>
    <sheet name="01.03.2020 | ohne Horte" sheetId="25" r:id="rId9"/>
    <sheet name="01.03.2019 | mit Horten" sheetId="27" r:id="rId10"/>
    <sheet name="01.03.2019 | ohne Horte" sheetId="24" r:id="rId11"/>
    <sheet name="01.03.2018 | ohne Horte" sheetId="23" r:id="rId12"/>
    <sheet name="01.03.2017 | ohne Horte" sheetId="22" r:id="rId13"/>
    <sheet name="01.03.2016 | ohne Horte" sheetId="21" r:id="rId14"/>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4" i="32" l="1"/>
  <c r="H23" i="32"/>
  <c r="G23" i="32"/>
  <c r="F23" i="32"/>
  <c r="E23" i="32"/>
  <c r="D23" i="32"/>
  <c r="C23" i="32"/>
  <c r="H22" i="32"/>
  <c r="H24" i="32" s="1"/>
  <c r="G22" i="32"/>
  <c r="G24" i="32" s="1"/>
  <c r="F22" i="32"/>
  <c r="F24" i="32" s="1"/>
  <c r="E22" i="32"/>
  <c r="D22" i="32"/>
  <c r="D24" i="32" s="1"/>
  <c r="C22" i="32"/>
  <c r="C24" i="32" s="1"/>
  <c r="O21" i="32"/>
  <c r="N21" i="32"/>
  <c r="M21" i="32"/>
  <c r="L21" i="32"/>
  <c r="K21" i="32"/>
  <c r="J21" i="32"/>
  <c r="O20" i="32"/>
  <c r="N20" i="32"/>
  <c r="M20" i="32"/>
  <c r="L20" i="32"/>
  <c r="K20" i="32"/>
  <c r="J20" i="32"/>
  <c r="O19" i="32"/>
  <c r="N19" i="32"/>
  <c r="M19" i="32"/>
  <c r="L19" i="32"/>
  <c r="K19" i="32"/>
  <c r="J19" i="32"/>
  <c r="O18" i="32"/>
  <c r="N18" i="32"/>
  <c r="M18" i="32"/>
  <c r="L18" i="32"/>
  <c r="K18" i="32"/>
  <c r="J18" i="32"/>
  <c r="O17" i="32"/>
  <c r="N17" i="32"/>
  <c r="M17" i="32"/>
  <c r="L17" i="32"/>
  <c r="K17" i="32"/>
  <c r="J17" i="32"/>
  <c r="O16" i="32"/>
  <c r="N16" i="32"/>
  <c r="M16" i="32"/>
  <c r="L16" i="32"/>
  <c r="K16" i="32"/>
  <c r="J16" i="32"/>
  <c r="O15" i="32"/>
  <c r="N15" i="32"/>
  <c r="M15" i="32"/>
  <c r="L15" i="32"/>
  <c r="K15" i="32"/>
  <c r="J15" i="32"/>
  <c r="O14" i="32"/>
  <c r="N14" i="32"/>
  <c r="M14" i="32"/>
  <c r="L14" i="32"/>
  <c r="K14" i="32"/>
  <c r="J14" i="32"/>
  <c r="O13" i="32"/>
  <c r="N13" i="32"/>
  <c r="M13" i="32"/>
  <c r="L13" i="32"/>
  <c r="K13" i="32"/>
  <c r="J13" i="32"/>
  <c r="O12" i="32"/>
  <c r="N12" i="32"/>
  <c r="M12" i="32"/>
  <c r="L12" i="32"/>
  <c r="K12" i="32"/>
  <c r="J12" i="32"/>
  <c r="O11" i="32"/>
  <c r="N11" i="32"/>
  <c r="M11" i="32"/>
  <c r="L11" i="32"/>
  <c r="K11" i="32"/>
  <c r="J11" i="32"/>
  <c r="O10" i="32"/>
  <c r="N10" i="32"/>
  <c r="M10" i="32"/>
  <c r="L10" i="32"/>
  <c r="K10" i="32"/>
  <c r="J10" i="32"/>
  <c r="O9" i="32"/>
  <c r="N9" i="32"/>
  <c r="M9" i="32"/>
  <c r="L9" i="32"/>
  <c r="K9" i="32"/>
  <c r="J9" i="32"/>
  <c r="O8" i="32"/>
  <c r="N8" i="32"/>
  <c r="M8" i="32"/>
  <c r="L8" i="32"/>
  <c r="K8" i="32"/>
  <c r="J8" i="32"/>
  <c r="O7" i="32"/>
  <c r="N7" i="32"/>
  <c r="M7" i="32"/>
  <c r="L7" i="32"/>
  <c r="K7" i="32"/>
  <c r="J7" i="32"/>
  <c r="O6" i="32"/>
  <c r="N6" i="32"/>
  <c r="M6" i="32"/>
  <c r="L6" i="32"/>
  <c r="K6" i="32"/>
  <c r="J6" i="32"/>
  <c r="H24" i="31"/>
  <c r="G24" i="31"/>
  <c r="F24" i="31"/>
  <c r="E24" i="31"/>
  <c r="D24" i="31"/>
  <c r="C24" i="31"/>
  <c r="H23" i="31"/>
  <c r="G23" i="31"/>
  <c r="F23" i="31"/>
  <c r="E23" i="31"/>
  <c r="D23" i="31"/>
  <c r="C23" i="31"/>
  <c r="H22" i="31"/>
  <c r="G22" i="31"/>
  <c r="F22" i="31"/>
  <c r="E22" i="31"/>
  <c r="D22" i="31"/>
  <c r="C22" i="31"/>
  <c r="O21" i="31"/>
  <c r="N21" i="31"/>
  <c r="M21" i="31"/>
  <c r="L21" i="31"/>
  <c r="K21" i="31"/>
  <c r="J21" i="31"/>
  <c r="O20" i="31"/>
  <c r="N20" i="31"/>
  <c r="M20" i="31"/>
  <c r="L20" i="31"/>
  <c r="K20" i="31"/>
  <c r="J20" i="31"/>
  <c r="O19" i="31"/>
  <c r="N19" i="31"/>
  <c r="M19" i="31"/>
  <c r="L19" i="31"/>
  <c r="K19" i="31"/>
  <c r="J19" i="31"/>
  <c r="O18" i="31"/>
  <c r="N18" i="31"/>
  <c r="M18" i="31"/>
  <c r="L18" i="31"/>
  <c r="K18" i="31"/>
  <c r="J18" i="31"/>
  <c r="O17" i="31"/>
  <c r="N17" i="31"/>
  <c r="M17" i="31"/>
  <c r="L17" i="31"/>
  <c r="K17" i="31"/>
  <c r="J17" i="31"/>
  <c r="O16" i="31"/>
  <c r="N16" i="31"/>
  <c r="M16" i="31"/>
  <c r="L16" i="31"/>
  <c r="K16" i="31"/>
  <c r="J16" i="31"/>
  <c r="O15" i="31"/>
  <c r="N15" i="31"/>
  <c r="M15" i="31"/>
  <c r="L15" i="31"/>
  <c r="K15" i="31"/>
  <c r="J15" i="31"/>
  <c r="O14" i="31"/>
  <c r="N14" i="31"/>
  <c r="M14" i="31"/>
  <c r="L14" i="31"/>
  <c r="K14" i="31"/>
  <c r="J14" i="31"/>
  <c r="O13" i="31"/>
  <c r="N13" i="31"/>
  <c r="M13" i="31"/>
  <c r="L13" i="31"/>
  <c r="K13" i="31"/>
  <c r="J13" i="31"/>
  <c r="O12" i="31"/>
  <c r="N12" i="31"/>
  <c r="M12" i="31"/>
  <c r="L12" i="31"/>
  <c r="K12" i="31"/>
  <c r="J12" i="31"/>
  <c r="O11" i="31"/>
  <c r="N11" i="31"/>
  <c r="M11" i="31"/>
  <c r="L11" i="31"/>
  <c r="K11" i="31"/>
  <c r="J11" i="31"/>
  <c r="O10" i="31"/>
  <c r="N10" i="31"/>
  <c r="M10" i="31"/>
  <c r="L10" i="31"/>
  <c r="K10" i="31"/>
  <c r="J10" i="31"/>
  <c r="O9" i="31"/>
  <c r="N9" i="31"/>
  <c r="M9" i="31"/>
  <c r="L9" i="31"/>
  <c r="K9" i="31"/>
  <c r="J9" i="31"/>
  <c r="O8" i="31"/>
  <c r="N8" i="31"/>
  <c r="M8" i="31"/>
  <c r="L8" i="31"/>
  <c r="K8" i="31"/>
  <c r="J8" i="31"/>
  <c r="O7" i="31"/>
  <c r="N7" i="31"/>
  <c r="M7" i="31"/>
  <c r="L7" i="31"/>
  <c r="K7" i="31"/>
  <c r="J7" i="31"/>
  <c r="O6" i="31"/>
  <c r="N6" i="31"/>
  <c r="M6" i="31"/>
  <c r="L6" i="31"/>
  <c r="K6" i="31"/>
  <c r="J6" i="31"/>
  <c r="I23" i="32" l="1"/>
  <c r="M23" i="32" s="1"/>
  <c r="I23" i="31"/>
  <c r="M23" i="31" s="1"/>
  <c r="L23" i="32"/>
  <c r="K23" i="32"/>
  <c r="I24" i="32"/>
  <c r="L24" i="32" s="1"/>
  <c r="I22" i="32"/>
  <c r="J22" i="32" s="1"/>
  <c r="O23" i="31"/>
  <c r="N23" i="31"/>
  <c r="L23" i="31"/>
  <c r="K23" i="31"/>
  <c r="I22" i="31"/>
  <c r="I24" i="31"/>
  <c r="L24" i="31" s="1"/>
  <c r="H24" i="30"/>
  <c r="G24" i="30"/>
  <c r="F24" i="30"/>
  <c r="E24" i="30"/>
  <c r="D24" i="30"/>
  <c r="C24" i="30"/>
  <c r="H23" i="30"/>
  <c r="G23" i="30"/>
  <c r="F23" i="30"/>
  <c r="E23" i="30"/>
  <c r="D23" i="30"/>
  <c r="C23" i="30"/>
  <c r="H22" i="30"/>
  <c r="G22" i="30"/>
  <c r="F22" i="30"/>
  <c r="E22" i="30"/>
  <c r="D22" i="30"/>
  <c r="C22" i="30"/>
  <c r="I22" i="30" s="1"/>
  <c r="O21" i="30"/>
  <c r="N21" i="30"/>
  <c r="M21" i="30"/>
  <c r="L21" i="30"/>
  <c r="K21" i="30"/>
  <c r="J21" i="30"/>
  <c r="O20" i="30"/>
  <c r="N20" i="30"/>
  <c r="M20" i="30"/>
  <c r="L20" i="30"/>
  <c r="K20" i="30"/>
  <c r="J20" i="30"/>
  <c r="O19" i="30"/>
  <c r="N19" i="30"/>
  <c r="M19" i="30"/>
  <c r="L19" i="30"/>
  <c r="K19" i="30"/>
  <c r="J19" i="30"/>
  <c r="O18" i="30"/>
  <c r="N18" i="30"/>
  <c r="M18" i="30"/>
  <c r="L18" i="30"/>
  <c r="K18" i="30"/>
  <c r="J18" i="30"/>
  <c r="O17" i="30"/>
  <c r="N17" i="30"/>
  <c r="M17" i="30"/>
  <c r="L17" i="30"/>
  <c r="K17" i="30"/>
  <c r="J17" i="30"/>
  <c r="O16" i="30"/>
  <c r="N16" i="30"/>
  <c r="M16" i="30"/>
  <c r="L16" i="30"/>
  <c r="K16" i="30"/>
  <c r="J16" i="30"/>
  <c r="O15" i="30"/>
  <c r="N15" i="30"/>
  <c r="M15" i="30"/>
  <c r="L15" i="30"/>
  <c r="K15" i="30"/>
  <c r="J15" i="30"/>
  <c r="O14" i="30"/>
  <c r="N14" i="30"/>
  <c r="M14" i="30"/>
  <c r="L14" i="30"/>
  <c r="K14" i="30"/>
  <c r="J14" i="30"/>
  <c r="O13" i="30"/>
  <c r="N13" i="30"/>
  <c r="M13" i="30"/>
  <c r="L13" i="30"/>
  <c r="K13" i="30"/>
  <c r="J13" i="30"/>
  <c r="O12" i="30"/>
  <c r="N12" i="30"/>
  <c r="M12" i="30"/>
  <c r="L12" i="30"/>
  <c r="K12" i="30"/>
  <c r="J12" i="30"/>
  <c r="O11" i="30"/>
  <c r="N11" i="30"/>
  <c r="M11" i="30"/>
  <c r="L11" i="30"/>
  <c r="K11" i="30"/>
  <c r="J11" i="30"/>
  <c r="O10" i="30"/>
  <c r="N10" i="30"/>
  <c r="M10" i="30"/>
  <c r="L10" i="30"/>
  <c r="K10" i="30"/>
  <c r="J10" i="30"/>
  <c r="O9" i="30"/>
  <c r="N9" i="30"/>
  <c r="M9" i="30"/>
  <c r="L9" i="30"/>
  <c r="K9" i="30"/>
  <c r="J9" i="30"/>
  <c r="O8" i="30"/>
  <c r="N8" i="30"/>
  <c r="M8" i="30"/>
  <c r="L8" i="30"/>
  <c r="K8" i="30"/>
  <c r="J8" i="30"/>
  <c r="O7" i="30"/>
  <c r="N7" i="30"/>
  <c r="M7" i="30"/>
  <c r="L7" i="30"/>
  <c r="K7" i="30"/>
  <c r="J7" i="30"/>
  <c r="O6" i="30"/>
  <c r="N6" i="30"/>
  <c r="M6" i="30"/>
  <c r="L6" i="30"/>
  <c r="K6" i="30"/>
  <c r="J6" i="30"/>
  <c r="H23" i="29"/>
  <c r="G23" i="29"/>
  <c r="F23" i="29"/>
  <c r="E23" i="29"/>
  <c r="D23" i="29"/>
  <c r="C23" i="29"/>
  <c r="H22" i="29"/>
  <c r="G22" i="29"/>
  <c r="F22" i="29"/>
  <c r="F24" i="29" s="1"/>
  <c r="E22" i="29"/>
  <c r="E24" i="29" s="1"/>
  <c r="D22" i="29"/>
  <c r="D24" i="29" s="1"/>
  <c r="C22" i="29"/>
  <c r="O21" i="29"/>
  <c r="N21" i="29"/>
  <c r="M21" i="29"/>
  <c r="L21" i="29"/>
  <c r="K21" i="29"/>
  <c r="J21" i="29"/>
  <c r="O20" i="29"/>
  <c r="N20" i="29"/>
  <c r="M20" i="29"/>
  <c r="L20" i="29"/>
  <c r="K20" i="29"/>
  <c r="J20" i="29"/>
  <c r="O19" i="29"/>
  <c r="N19" i="29"/>
  <c r="M19" i="29"/>
  <c r="L19" i="29"/>
  <c r="K19" i="29"/>
  <c r="J19" i="29"/>
  <c r="O18" i="29"/>
  <c r="N18" i="29"/>
  <c r="M18" i="29"/>
  <c r="L18" i="29"/>
  <c r="K18" i="29"/>
  <c r="J18" i="29"/>
  <c r="O17" i="29"/>
  <c r="N17" i="29"/>
  <c r="M17" i="29"/>
  <c r="L17" i="29"/>
  <c r="K17" i="29"/>
  <c r="J17" i="29"/>
  <c r="O16" i="29"/>
  <c r="N16" i="29"/>
  <c r="M16" i="29"/>
  <c r="L16" i="29"/>
  <c r="K16" i="29"/>
  <c r="J16" i="29"/>
  <c r="O15" i="29"/>
  <c r="N15" i="29"/>
  <c r="M15" i="29"/>
  <c r="L15" i="29"/>
  <c r="K15" i="29"/>
  <c r="J15" i="29"/>
  <c r="O14" i="29"/>
  <c r="N14" i="29"/>
  <c r="M14" i="29"/>
  <c r="L14" i="29"/>
  <c r="K14" i="29"/>
  <c r="J14" i="29"/>
  <c r="O13" i="29"/>
  <c r="N13" i="29"/>
  <c r="M13" i="29"/>
  <c r="L13" i="29"/>
  <c r="K13" i="29"/>
  <c r="J13" i="29"/>
  <c r="O12" i="29"/>
  <c r="N12" i="29"/>
  <c r="M12" i="29"/>
  <c r="L12" i="29"/>
  <c r="K12" i="29"/>
  <c r="J12" i="29"/>
  <c r="O11" i="29"/>
  <c r="N11" i="29"/>
  <c r="M11" i="29"/>
  <c r="L11" i="29"/>
  <c r="K11" i="29"/>
  <c r="J11" i="29"/>
  <c r="O10" i="29"/>
  <c r="N10" i="29"/>
  <c r="M10" i="29"/>
  <c r="L10" i="29"/>
  <c r="K10" i="29"/>
  <c r="J10" i="29"/>
  <c r="O9" i="29"/>
  <c r="N9" i="29"/>
  <c r="M9" i="29"/>
  <c r="L9" i="29"/>
  <c r="K9" i="29"/>
  <c r="J9" i="29"/>
  <c r="O8" i="29"/>
  <c r="N8" i="29"/>
  <c r="M8" i="29"/>
  <c r="L8" i="29"/>
  <c r="K8" i="29"/>
  <c r="J8" i="29"/>
  <c r="O7" i="29"/>
  <c r="N7" i="29"/>
  <c r="M7" i="29"/>
  <c r="L7" i="29"/>
  <c r="K7" i="29"/>
  <c r="J7" i="29"/>
  <c r="O6" i="29"/>
  <c r="N6" i="29"/>
  <c r="M6" i="29"/>
  <c r="L6" i="29"/>
  <c r="K6" i="29"/>
  <c r="J6" i="29"/>
  <c r="G24" i="29" l="1"/>
  <c r="N23" i="32"/>
  <c r="K22" i="30"/>
  <c r="N22" i="32"/>
  <c r="O23" i="32"/>
  <c r="L22" i="30"/>
  <c r="J23" i="32"/>
  <c r="I22" i="29"/>
  <c r="J23" i="31"/>
  <c r="I23" i="29"/>
  <c r="N23" i="29" s="1"/>
  <c r="N24" i="32"/>
  <c r="K22" i="32"/>
  <c r="O22" i="32"/>
  <c r="L22" i="32"/>
  <c r="M22" i="32"/>
  <c r="M24" i="32"/>
  <c r="K24" i="32"/>
  <c r="O24" i="32"/>
  <c r="J24" i="32"/>
  <c r="J24" i="31"/>
  <c r="M24" i="31"/>
  <c r="O24" i="31"/>
  <c r="N24" i="31"/>
  <c r="L22" i="31"/>
  <c r="K22" i="31"/>
  <c r="M22" i="31"/>
  <c r="O22" i="31"/>
  <c r="K24" i="31"/>
  <c r="J22" i="31"/>
  <c r="N22" i="31"/>
  <c r="N22" i="30"/>
  <c r="J24" i="30"/>
  <c r="O22" i="30"/>
  <c r="M24" i="30"/>
  <c r="L24" i="30"/>
  <c r="J22" i="30"/>
  <c r="M22" i="30"/>
  <c r="I24" i="30"/>
  <c r="K24" i="30" s="1"/>
  <c r="I23" i="30"/>
  <c r="M23" i="30" s="1"/>
  <c r="O22" i="29"/>
  <c r="M22" i="29"/>
  <c r="L22" i="29"/>
  <c r="K22" i="29"/>
  <c r="N22" i="29"/>
  <c r="L23" i="29"/>
  <c r="C24" i="29"/>
  <c r="J22" i="29"/>
  <c r="M23" i="29"/>
  <c r="H24" i="29"/>
  <c r="J23" i="29" l="1"/>
  <c r="N23" i="30"/>
  <c r="O23" i="29"/>
  <c r="K23" i="29"/>
  <c r="O23" i="30"/>
  <c r="J23" i="30"/>
  <c r="N24" i="30"/>
  <c r="O24" i="30"/>
  <c r="L23" i="30"/>
  <c r="K23" i="30"/>
  <c r="I24" i="29"/>
  <c r="J24" i="29" s="1"/>
  <c r="O24" i="27"/>
  <c r="N24" i="27"/>
  <c r="M24" i="27"/>
  <c r="L24" i="27"/>
  <c r="K24" i="27"/>
  <c r="J24" i="27"/>
  <c r="I23" i="27"/>
  <c r="K23" i="27" s="1"/>
  <c r="H23" i="27"/>
  <c r="O23" i="27" s="1"/>
  <c r="G23" i="27"/>
  <c r="N23" i="27" s="1"/>
  <c r="F23" i="27"/>
  <c r="M23" i="27" s="1"/>
  <c r="E23" i="27"/>
  <c r="L23" i="27" s="1"/>
  <c r="D23" i="27"/>
  <c r="C23" i="27"/>
  <c r="K22" i="27"/>
  <c r="I22" i="27"/>
  <c r="M22" i="27" s="1"/>
  <c r="H22" i="27"/>
  <c r="O22" i="27" s="1"/>
  <c r="G22" i="27"/>
  <c r="F22" i="27"/>
  <c r="E22" i="27"/>
  <c r="D22" i="27"/>
  <c r="C22" i="27"/>
  <c r="O21" i="27"/>
  <c r="N21" i="27"/>
  <c r="M21" i="27"/>
  <c r="L21" i="27"/>
  <c r="K21" i="27"/>
  <c r="J21" i="27"/>
  <c r="O20" i="27"/>
  <c r="N20" i="27"/>
  <c r="M20" i="27"/>
  <c r="L20" i="27"/>
  <c r="K20" i="27"/>
  <c r="J20" i="27"/>
  <c r="O19" i="27"/>
  <c r="N19" i="27"/>
  <c r="M19" i="27"/>
  <c r="L19" i="27"/>
  <c r="K19" i="27"/>
  <c r="J19" i="27"/>
  <c r="O18" i="27"/>
  <c r="N18" i="27"/>
  <c r="M18" i="27"/>
  <c r="L18" i="27"/>
  <c r="K18" i="27"/>
  <c r="J18" i="27"/>
  <c r="O17" i="27"/>
  <c r="N17" i="27"/>
  <c r="M17" i="27"/>
  <c r="L17" i="27"/>
  <c r="K17" i="27"/>
  <c r="J17" i="27"/>
  <c r="O16" i="27"/>
  <c r="N16" i="27"/>
  <c r="M16" i="27"/>
  <c r="L16" i="27"/>
  <c r="K16" i="27"/>
  <c r="J16" i="27"/>
  <c r="O15" i="27"/>
  <c r="N15" i="27"/>
  <c r="M15" i="27"/>
  <c r="L15" i="27"/>
  <c r="K15" i="27"/>
  <c r="J15" i="27"/>
  <c r="O14" i="27"/>
  <c r="N14" i="27"/>
  <c r="M14" i="27"/>
  <c r="L14" i="27"/>
  <c r="K14" i="27"/>
  <c r="J14" i="27"/>
  <c r="O13" i="27"/>
  <c r="N13" i="27"/>
  <c r="M13" i="27"/>
  <c r="L13" i="27"/>
  <c r="K13" i="27"/>
  <c r="J13" i="27"/>
  <c r="O12" i="27"/>
  <c r="N12" i="27"/>
  <c r="M12" i="27"/>
  <c r="L12" i="27"/>
  <c r="K12" i="27"/>
  <c r="J12" i="27"/>
  <c r="O11" i="27"/>
  <c r="N11" i="27"/>
  <c r="M11" i="27"/>
  <c r="L11" i="27"/>
  <c r="K11" i="27"/>
  <c r="J11" i="27"/>
  <c r="O10" i="27"/>
  <c r="N10" i="27"/>
  <c r="M10" i="27"/>
  <c r="L10" i="27"/>
  <c r="K10" i="27"/>
  <c r="J10" i="27"/>
  <c r="O9" i="27"/>
  <c r="N9" i="27"/>
  <c r="M9" i="27"/>
  <c r="L9" i="27"/>
  <c r="K9" i="27"/>
  <c r="J9" i="27"/>
  <c r="O8" i="27"/>
  <c r="N8" i="27"/>
  <c r="M8" i="27"/>
  <c r="L8" i="27"/>
  <c r="K8" i="27"/>
  <c r="J8" i="27"/>
  <c r="O7" i="27"/>
  <c r="N7" i="27"/>
  <c r="M7" i="27"/>
  <c r="L7" i="27"/>
  <c r="K7" i="27"/>
  <c r="J7" i="27"/>
  <c r="O6" i="27"/>
  <c r="N6" i="27"/>
  <c r="M6" i="27"/>
  <c r="L6" i="27"/>
  <c r="K6" i="27"/>
  <c r="J6" i="27"/>
  <c r="H24" i="26"/>
  <c r="G24" i="26"/>
  <c r="F24" i="26"/>
  <c r="E24" i="26"/>
  <c r="D24" i="26"/>
  <c r="C24" i="26"/>
  <c r="H23" i="26"/>
  <c r="G23" i="26"/>
  <c r="F23" i="26"/>
  <c r="E23" i="26"/>
  <c r="D23" i="26"/>
  <c r="C23" i="26"/>
  <c r="H22" i="26"/>
  <c r="G22" i="26"/>
  <c r="F22" i="26"/>
  <c r="E22" i="26"/>
  <c r="D22" i="26"/>
  <c r="C22" i="26"/>
  <c r="O21" i="26"/>
  <c r="N21" i="26"/>
  <c r="M21" i="26"/>
  <c r="L21" i="26"/>
  <c r="K21" i="26"/>
  <c r="J21" i="26"/>
  <c r="O20" i="26"/>
  <c r="N20" i="26"/>
  <c r="M20" i="26"/>
  <c r="L20" i="26"/>
  <c r="K20" i="26"/>
  <c r="J20" i="26"/>
  <c r="O19" i="26"/>
  <c r="N19" i="26"/>
  <c r="M19" i="26"/>
  <c r="L19" i="26"/>
  <c r="K19" i="26"/>
  <c r="J19" i="26"/>
  <c r="O18" i="26"/>
  <c r="N18" i="26"/>
  <c r="M18" i="26"/>
  <c r="L18" i="26"/>
  <c r="K18" i="26"/>
  <c r="J18" i="26"/>
  <c r="O17" i="26"/>
  <c r="N17" i="26"/>
  <c r="M17" i="26"/>
  <c r="L17" i="26"/>
  <c r="K17" i="26"/>
  <c r="J17" i="26"/>
  <c r="O16" i="26"/>
  <c r="N16" i="26"/>
  <c r="M16" i="26"/>
  <c r="L16" i="26"/>
  <c r="K16" i="26"/>
  <c r="J16" i="26"/>
  <c r="O15" i="26"/>
  <c r="N15" i="26"/>
  <c r="M15" i="26"/>
  <c r="L15" i="26"/>
  <c r="K15" i="26"/>
  <c r="J15" i="26"/>
  <c r="O14" i="26"/>
  <c r="N14" i="26"/>
  <c r="M14" i="26"/>
  <c r="L14" i="26"/>
  <c r="K14" i="26"/>
  <c r="J14" i="26"/>
  <c r="O13" i="26"/>
  <c r="N13" i="26"/>
  <c r="M13" i="26"/>
  <c r="L13" i="26"/>
  <c r="K13" i="26"/>
  <c r="J13" i="26"/>
  <c r="O12" i="26"/>
  <c r="N12" i="26"/>
  <c r="M12" i="26"/>
  <c r="L12" i="26"/>
  <c r="K12" i="26"/>
  <c r="J12" i="26"/>
  <c r="O11" i="26"/>
  <c r="N11" i="26"/>
  <c r="M11" i="26"/>
  <c r="L11" i="26"/>
  <c r="K11" i="26"/>
  <c r="J11" i="26"/>
  <c r="O10" i="26"/>
  <c r="N10" i="26"/>
  <c r="M10" i="26"/>
  <c r="L10" i="26"/>
  <c r="K10" i="26"/>
  <c r="J10" i="26"/>
  <c r="O9" i="26"/>
  <c r="N9" i="26"/>
  <c r="M9" i="26"/>
  <c r="L9" i="26"/>
  <c r="K9" i="26"/>
  <c r="J9" i="26"/>
  <c r="O8" i="26"/>
  <c r="N8" i="26"/>
  <c r="M8" i="26"/>
  <c r="L8" i="26"/>
  <c r="K8" i="26"/>
  <c r="J8" i="26"/>
  <c r="O7" i="26"/>
  <c r="N7" i="26"/>
  <c r="M7" i="26"/>
  <c r="L7" i="26"/>
  <c r="K7" i="26"/>
  <c r="J7" i="26"/>
  <c r="O6" i="26"/>
  <c r="N6" i="26"/>
  <c r="M6" i="26"/>
  <c r="L6" i="26"/>
  <c r="K6" i="26"/>
  <c r="J6" i="26"/>
  <c r="H23" i="25"/>
  <c r="G23" i="25"/>
  <c r="F23" i="25"/>
  <c r="E23" i="25"/>
  <c r="D23" i="25"/>
  <c r="C23" i="25"/>
  <c r="H22" i="25"/>
  <c r="G22" i="25"/>
  <c r="F22" i="25"/>
  <c r="E22" i="25"/>
  <c r="D22" i="25"/>
  <c r="C22" i="25"/>
  <c r="O21" i="25"/>
  <c r="N21" i="25"/>
  <c r="M21" i="25"/>
  <c r="L21" i="25"/>
  <c r="K21" i="25"/>
  <c r="J21" i="25"/>
  <c r="O20" i="25"/>
  <c r="N20" i="25"/>
  <c r="M20" i="25"/>
  <c r="L20" i="25"/>
  <c r="K20" i="25"/>
  <c r="J20" i="25"/>
  <c r="O19" i="25"/>
  <c r="N19" i="25"/>
  <c r="M19" i="25"/>
  <c r="L19" i="25"/>
  <c r="K19" i="25"/>
  <c r="J19" i="25"/>
  <c r="O18" i="25"/>
  <c r="N18" i="25"/>
  <c r="M18" i="25"/>
  <c r="L18" i="25"/>
  <c r="K18" i="25"/>
  <c r="J18" i="25"/>
  <c r="O17" i="25"/>
  <c r="N17" i="25"/>
  <c r="M17" i="25"/>
  <c r="L17" i="25"/>
  <c r="K17" i="25"/>
  <c r="J17" i="25"/>
  <c r="O16" i="25"/>
  <c r="N16" i="25"/>
  <c r="M16" i="25"/>
  <c r="L16" i="25"/>
  <c r="K16" i="25"/>
  <c r="J16" i="25"/>
  <c r="O15" i="25"/>
  <c r="N15" i="25"/>
  <c r="M15" i="25"/>
  <c r="L15" i="25"/>
  <c r="K15" i="25"/>
  <c r="J15" i="25"/>
  <c r="O14" i="25"/>
  <c r="N14" i="25"/>
  <c r="M14" i="25"/>
  <c r="L14" i="25"/>
  <c r="K14" i="25"/>
  <c r="J14" i="25"/>
  <c r="O13" i="25"/>
  <c r="N13" i="25"/>
  <c r="M13" i="25"/>
  <c r="L13" i="25"/>
  <c r="K13" i="25"/>
  <c r="J13" i="25"/>
  <c r="O12" i="25"/>
  <c r="N12" i="25"/>
  <c r="M12" i="25"/>
  <c r="L12" i="25"/>
  <c r="K12" i="25"/>
  <c r="J12" i="25"/>
  <c r="O11" i="25"/>
  <c r="N11" i="25"/>
  <c r="M11" i="25"/>
  <c r="L11" i="25"/>
  <c r="K11" i="25"/>
  <c r="J11" i="25"/>
  <c r="O10" i="25"/>
  <c r="N10" i="25"/>
  <c r="M10" i="25"/>
  <c r="L10" i="25"/>
  <c r="K10" i="25"/>
  <c r="J10" i="25"/>
  <c r="O9" i="25"/>
  <c r="N9" i="25"/>
  <c r="M9" i="25"/>
  <c r="L9" i="25"/>
  <c r="K9" i="25"/>
  <c r="J9" i="25"/>
  <c r="O8" i="25"/>
  <c r="N8" i="25"/>
  <c r="M8" i="25"/>
  <c r="L8" i="25"/>
  <c r="K8" i="25"/>
  <c r="J8" i="25"/>
  <c r="O7" i="25"/>
  <c r="N7" i="25"/>
  <c r="M7" i="25"/>
  <c r="L7" i="25"/>
  <c r="K7" i="25"/>
  <c r="J7" i="25"/>
  <c r="O6" i="25"/>
  <c r="N6" i="25"/>
  <c r="M6" i="25"/>
  <c r="L6" i="25"/>
  <c r="K6" i="25"/>
  <c r="J6" i="25"/>
  <c r="I22" i="26" l="1"/>
  <c r="L22" i="26" s="1"/>
  <c r="N22" i="27"/>
  <c r="L22" i="27"/>
  <c r="H24" i="25"/>
  <c r="J22" i="27"/>
  <c r="N24" i="29"/>
  <c r="L24" i="29"/>
  <c r="M24" i="29"/>
  <c r="K24" i="29"/>
  <c r="O24" i="29"/>
  <c r="J23" i="27"/>
  <c r="M22" i="26"/>
  <c r="O22" i="26"/>
  <c r="N22" i="26"/>
  <c r="K22" i="26"/>
  <c r="J22" i="26"/>
  <c r="L23" i="26"/>
  <c r="I24" i="26"/>
  <c r="I23" i="26"/>
  <c r="D24" i="25"/>
  <c r="I23" i="25"/>
  <c r="J23" i="25" s="1"/>
  <c r="C24" i="25"/>
  <c r="G24" i="25"/>
  <c r="F24" i="25"/>
  <c r="E24" i="25"/>
  <c r="I22" i="25"/>
  <c r="L22" i="25" s="1"/>
  <c r="N23" i="25" l="1"/>
  <c r="J23" i="26"/>
  <c r="N23" i="26"/>
  <c r="M23" i="26"/>
  <c r="M24" i="26"/>
  <c r="K24" i="26"/>
  <c r="L24" i="26"/>
  <c r="O24" i="26"/>
  <c r="O23" i="26"/>
  <c r="K23" i="26"/>
  <c r="N24" i="26"/>
  <c r="J24" i="26"/>
  <c r="O23" i="25"/>
  <c r="N22" i="25"/>
  <c r="M23" i="25"/>
  <c r="J22" i="25"/>
  <c r="L23" i="25"/>
  <c r="K23" i="25"/>
  <c r="I24" i="25"/>
  <c r="K24" i="25" s="1"/>
  <c r="M22" i="25"/>
  <c r="O22" i="25"/>
  <c r="K22" i="25"/>
  <c r="L24" i="25" l="1"/>
  <c r="M24" i="25"/>
  <c r="N24" i="25"/>
  <c r="O24" i="25"/>
  <c r="J24" i="25"/>
</calcChain>
</file>

<file path=xl/sharedStrings.xml><?xml version="1.0" encoding="utf-8"?>
<sst xmlns="http://schemas.openxmlformats.org/spreadsheetml/2006/main" count="561" uniqueCount="66">
  <si>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</si>
  <si>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</si>
  <si>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</si>
  <si>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</si>
  <si>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</si>
  <si>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</si>
  <si>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</si>
  <si>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</si>
  <si>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</si>
  <si>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</si>
  <si>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</si>
  <si>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</si>
  <si>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</si>
  <si>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</si>
  <si>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</si>
  <si>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</si>
  <si>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</si>
  <si>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</si>
  <si>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Deutschland</t>
  </si>
  <si>
    <t>Bundesland</t>
  </si>
  <si>
    <t>In %</t>
  </si>
  <si>
    <t>Gesamt</t>
  </si>
  <si>
    <t>Westdeutschland</t>
  </si>
  <si>
    <t>Zeit pro ganztags betreutem Kind* in Minuten pro Woche</t>
  </si>
  <si>
    <t>keine Zeit</t>
  </si>
  <si>
    <t>&gt;0 bis =&lt;10</t>
  </si>
  <si>
    <t>&gt;10 bis =&lt;20</t>
  </si>
  <si>
    <t>&gt;20 bis =&lt;30</t>
  </si>
  <si>
    <t>&gt;30 bis =&lt;40</t>
  </si>
  <si>
    <t>&gt;40</t>
  </si>
  <si>
    <t>* Von jedem Kind werden die vertraglich vereinbarten Betreuungswochenstunden aufsummiert und durch 40 Wochenstunden dividiert.</t>
  </si>
  <si>
    <t>Quelle: Forschungsdatenzentrum der Statistischen Ämter des Bundes und der Länder, Kinder und tätige Personen in Tageseinrichtungen und in öffentlich geförderter Kindertagespflege, 2016; Berechnungen der Bertelsmann Stiftung, 2017.</t>
  </si>
  <si>
    <t>x</t>
  </si>
  <si>
    <t>x Wert unterliegt der Geheimhaltung.</t>
  </si>
  <si>
    <t>Quelle: Forschungsdatenzentrum der Statistischen Ämter des Bundes und der Länder, Kinder und tätige Personen in Tageseinrichtungen und in öffentlich geförderter Kindertagespflege, 2017; Berechnungen der Bertelsmann Stiftung, 2018.</t>
  </si>
  <si>
    <t>Quelle: FDZ der Statistischen Ämter des Bundes und der Länder sowie statistisches Bundesamt, Kinder und tätige Personen in Tageseinrichtungen und in öffentlich geförderter Kindertagespflege 2018; berechnet vom LG Empirische Bildungsforschung der FernUniversität in Hagen, 2019.</t>
  </si>
  <si>
    <t>Westdeutschland (ohne Berlin)</t>
  </si>
  <si>
    <t>Quelle: FDZ der Statistischen Ämter des Bundes und der Länder sowie statistisches Bundesamt, Kinder und tätige Personen in Tageseinrichtungen und in öffentlich geförderter Kindertagespflege 2019; berechnet vom LG Empirische Bildungsforschung der FernUniversität in Hagen, 2020.</t>
  </si>
  <si>
    <t>Tab108b_i26b_lm21: Kindertageseinrichtungen (ohne Horte) nach ihrer wöchentlichen Zeit für Leitung und Verwaltung pro ganztags betreutem Kind* in den Bundesländern am 01.03.2020 (Anzahl; Anteile in %)</t>
  </si>
  <si>
    <t>Insgesamt</t>
  </si>
  <si>
    <t>Quelle: FDZ der Statistischen Ämter des Bundes und der Länder sowie statistisches Bundesamt, Kinder und tätige Personen in Tageseinrichtungen und in öffentlich geförderter Kindertagespflege 2020; berechnet vom LG Empirische Bildungsforschung der FernUniversität in Hagen, 2021.</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</si>
  <si>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</si>
  <si>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</si>
  <si>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Tab108b_i26b_lm20: Kindertageseinrichtungen (ohne Horte) nach ihrer wöchentlichen Zeit für Leitung und Verwaltung pro ganztags betreutem Kind* in den Bundesländern am 01.03.2019 (ohne Horte; Anzahl; Anteile in %)</t>
  </si>
  <si>
    <t>Tab108b_i26b_lm19: Kindertageseinrichtungen (ohne Horte) nach ihrer wöchentlichen Zeit für Leitung und Verwaltung pro ganztags betreutem Kind* in den Bundesländern am 01.03.2018 (ohne Horte; Anzahl; Anteile in %)</t>
  </si>
  <si>
    <t>Tab108b_i26b_lm18: Kindertageseinrichtungen (ohne Horte) nach ihrer wöchentlichen Zeit für Leitung und Verwaltung pro ganztags betreutem Kind* in den Bundesländern am 01.03.2017 (ohne Horte; Anzahl; Anteile in %)</t>
  </si>
  <si>
    <t>Tab108b_i26b_lm17: Kindertageseinrichtungen (ohne Horte) nach ihrer wöchentlichen Zeit für Leitung und Verwaltung pro ganztags betreutem Kind* in den Bundesländern am 01.03.2016 (ohne Horte; Anzahl; Anteile in %)</t>
  </si>
  <si>
    <t>Tab108a_i26a_lm21: Kindertageseinrichtungen (mit Horten) nach ihrer wöchentlichen Zeit für Leitung und Verwaltung pro ganztags betreutem Kind* in den Bundesländern am 01.03.2020 (Anzahl; Anteile in %)</t>
  </si>
  <si>
    <t>Tab108a_i26a_lm20: Kindertageseinrichtungen (mit Horten) nach ihrer wöchentlichen Zeit für Leitung und Verwaltung pro ganztags betreutem Kind* in den Bundesländern am 01.03.2019 (Anzahl; Anteile in %)</t>
  </si>
  <si>
    <t>Inhaltsverzeichnis</t>
  </si>
  <si>
    <t>Datenjahr</t>
  </si>
  <si>
    <t>Unterteilung</t>
  </si>
  <si>
    <t>Link</t>
  </si>
  <si>
    <t>mit Horten</t>
  </si>
  <si>
    <t>ohne Horte</t>
  </si>
  <si>
    <t>KiTas nach wöchentlicher Zeit für Leitung pro ganztags betreutem Kind</t>
  </si>
  <si>
    <t>Tab108b_i26b_lm22: Kindertageseinrichtungen (ohne Horte) nach ihrer wöchentlichen Zeit für Leitung und Verwaltung pro ganztags betreutem Kind* in den Bundesländern am 01.03.2021** (Anzahl; Anteile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</si>
  <si>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</si>
  <si>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sowie statistisches Bundesamt, Kinder und tätige Personen in Tageseinrichtungen und in öffentlich geförderter Kindertagespflege 2021; berechnet vom LG Empirische Bildungsforschung der FernUniversität in Hagen, 2022.</t>
  </si>
  <si>
    <t>Tab108a_i26a_lm22: Kindertageseinrichtungen (mit Horten) nach ihrer wöchentlichen Zeit für Leitung und Verwaltung pro ganztags betreutem Kind* in den Bundesländern am 01.03.2021** (Anzahl; Anteile in %)</t>
  </si>
  <si>
    <t>Tab108a_i26a_lm23: Kindertageseinrichtungen (mit Horten) nach ihrer wöchentlichen Zeit für Leitung und Verwaltung pro ganztags betreutem Kind* in den Bundesländern am 01.03.2022 (Anzahl; Anteile in %)</t>
  </si>
  <si>
    <t>Quelle: FDZ der Statistischen Ämter des Bundes und der Länder sowie statistisches Bundesamt, Kinder und tätige Personen in Tageseinrichtungen und in öffentlich geförderter Kindertagespflege 2022; berechnet vom LG Empirische Bildungsforschung der FernUniversität in Hagen, 2023.</t>
  </si>
  <si>
    <t>Tab108b_i26b_lm23: Kindertageseinrichtungen (ohne Horte) nach ihrer wöchentlichen Zeit für Leitung und Verwaltung pro ganztags betreutem Kind* in den Bundesländern am 01.03.2022 (Anzahl; Anteile in %)</t>
  </si>
  <si>
    <t>Tab108a_i26a_lm24: Kindertageseinrichtungen (mit Horten) nach ihrer wöchentlichen Zeit für Leitung und Verwaltung pro ganztags betreutem Kind* in den Bundesländern am 01.03.2023 (Anzahl; Anteile in %)</t>
  </si>
  <si>
    <t>Quelle: FDZ der Statistischen Ämter des Bundes und der Länder sowie statistisches Bundesamt, Kinder und tätige Personen in Tageseinrichtungen und in öffentlich geförderter Kindertagespflege 2023; berechnet vom Österreichischen Institut für Familienforschung an der Universität Wien, 2024.</t>
  </si>
  <si>
    <t>Tab108b_i26b_lm24: Kindertageseinrichtungen (ohne Horte) nach ihrer wöchentlichen Zeit für Leitung und Verwaltung pro ganztags betreutem Kind* in den Bundesländern am 01.03.2023 (Anzahl; Anteile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</si>
</sst>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2"/>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4"/>
      <color rgb="FFC00000"/>
      <name val="Calibri"/>
      <family val="2"/>
      <scheme val="minor"/>
    </font>
    <font>
      <sz val="10"/>
      <name val="Arial"/>
      <family val="2"/>
    </font>
    <font>
      <sz val="11"/>
      <color theme="1"/>
      <name val="Calibri"/>
      <family val="2"/>
      <scheme val="minor"/>
    </font>
    <font>
      <u/>
      <sz val="12"/>
      <color theme="10"/>
      <name val="Calibri"/>
      <family val="2"/>
      <scheme val="minor"/>
    </font>
    <font>
      <u/>
      <sz val="12"/>
      <color theme="11"/>
      <name val="Calibri"/>
      <family val="2"/>
      <scheme val="minor"/>
    </font>
    <font>
      <sz val="11"/>
      <color rgb="FF000000"/>
      <name val="Calibri"/>
      <family val="2"/>
      <scheme val="minor"/>
    </font>
    <font>
      <b/>
      <sz val="11"/>
      <color rgb="FF000000"/>
      <name val="Calibri"/>
      <family val="2"/>
      <scheme val="minor"/>
    </font>
    <font>
      <i/>
      <sz val="11"/>
      <name val="Calibri"/>
      <family val="2"/>
      <scheme val="minor"/>
    </font>
    <font>
      <b/>
      <sz val="12"/>
      <color rgb="FFC00000"/>
      <name val="Calibri"/>
      <family val="2"/>
      <scheme val="minor"/>
    </font>
    <font>
      <sz val="12"/>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b/>
      <sz val="12"/>
      <color theme="1"/>
      <name val="Calibri"/>
      <family val="2"/>
      <scheme val="minor"/>
    </font>
    <font>
      <sz val="12"/>
      <color theme="10"/>
      <name val="Calibri"/>
      <family val="2"/>
      <scheme val="minor"/>
    </font>
  </fonts>
  <fills count="9">
    <fill>
      <patternFill patternType="none"/>
    </fill>
    <fill>
      <patternFill patternType="gray125"/>
    </fill>
    <fill>
      <patternFill patternType="solid">
        <fgColor rgb="FFDED9C4"/>
        <bgColor indexed="64"/>
      </patternFill>
    </fill>
    <fill>
      <patternFill patternType="solid">
        <fgColor rgb="FFDBEEF5"/>
        <bgColor indexed="64"/>
      </patternFill>
    </fill>
    <fill>
      <patternFill patternType="solid">
        <fgColor rgb="FFF2F2F2"/>
        <bgColor rgb="FF000000"/>
      </patternFill>
    </fill>
    <fill>
      <patternFill patternType="solid">
        <fgColor rgb="FFF2F2F2"/>
        <bgColor indexed="64"/>
      </patternFill>
    </fill>
    <fill>
      <patternFill patternType="solid">
        <fgColor theme="2" tint="-9.9978637043366805E-2"/>
        <bgColor indexed="64"/>
      </patternFill>
    </fill>
    <fill>
      <patternFill patternType="solid">
        <fgColor rgb="FFEEE7CF"/>
        <bgColor indexed="64"/>
      </patternFill>
    </fill>
    <fill>
      <patternFill patternType="solid">
        <fgColor rgb="FFDAEEF3"/>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E0E0E0"/>
      </left>
      <right style="thin">
        <color rgb="FFE0E0E0"/>
      </right>
      <top/>
      <bottom style="thin">
        <color auto="1"/>
      </bottom>
      <diagonal/>
    </border>
    <border>
      <left style="thin">
        <color rgb="FFE0E0E0"/>
      </left>
      <right/>
      <top/>
      <bottom style="thin">
        <color auto="1"/>
      </bottom>
      <diagonal/>
    </border>
    <border>
      <left style="thin">
        <color rgb="FFE0E0E0"/>
      </left>
      <right style="thin">
        <color auto="1"/>
      </right>
      <top/>
      <bottom style="thin">
        <color auto="1"/>
      </bottom>
      <diagonal/>
    </border>
    <border>
      <left style="thin">
        <color indexed="64"/>
      </left>
      <right/>
      <top/>
      <bottom/>
      <diagonal/>
    </border>
    <border>
      <left/>
      <right style="thin">
        <color rgb="FF000000"/>
      </right>
      <top style="thin">
        <color auto="1"/>
      </top>
      <bottom/>
      <diagonal/>
    </border>
    <border>
      <left/>
      <right style="thin">
        <color rgb="FF000000"/>
      </right>
      <top/>
      <bottom/>
      <diagonal/>
    </border>
    <border>
      <left/>
      <right style="thin">
        <color auto="1"/>
      </right>
      <top/>
      <bottom/>
      <diagonal/>
    </border>
    <border>
      <left style="thin">
        <color auto="1"/>
      </left>
      <right style="thin">
        <color auto="1"/>
      </right>
      <top style="thin">
        <color auto="1"/>
      </top>
      <bottom style="thin">
        <color auto="1"/>
      </bottom>
      <diagonal/>
    </border>
  </borders>
  <cellStyleXfs count="115">
    <xf numFmtId="0" fontId="0" fillId="0" borderId="0"/>
    <xf numFmtId="0" fontId="5" fillId="0" borderId="0"/>
    <xf numFmtId="0" fontId="5"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5"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7">
    <xf numFmtId="0" fontId="0" fillId="0" borderId="0" xfId="0"/>
    <xf numFmtId="0" fontId="2" fillId="0" borderId="0" xfId="0" applyFont="1"/>
    <xf numFmtId="0" fontId="4" fillId="0" borderId="0" xfId="0" applyFont="1" applyAlignment="1">
      <alignment vertical="center" wrapText="1"/>
    </xf>
    <xf numFmtId="0" fontId="3" fillId="5" borderId="11" xfId="83" applyFont="1" applyFill="1" applyBorder="1" applyAlignment="1">
      <alignment horizontal="center" vertical="center" wrapText="1"/>
    </xf>
    <xf numFmtId="0" fontId="3" fillId="5" borderId="13" xfId="84" applyFont="1" applyFill="1" applyBorder="1" applyAlignment="1">
      <alignment horizontal="center" vertical="center" wrapText="1"/>
    </xf>
    <xf numFmtId="0" fontId="3" fillId="5" borderId="14" xfId="85" applyFont="1" applyFill="1" applyBorder="1" applyAlignment="1">
      <alignment horizontal="center" vertical="center" wrapText="1"/>
    </xf>
    <xf numFmtId="0" fontId="3" fillId="5" borderId="14" xfId="84" applyFont="1" applyFill="1" applyBorder="1" applyAlignment="1">
      <alignment horizontal="center" vertical="center" wrapText="1"/>
    </xf>
    <xf numFmtId="0" fontId="3" fillId="5" borderId="15" xfId="84" applyFont="1" applyFill="1" applyBorder="1" applyAlignment="1">
      <alignment horizontal="center" vertical="center" wrapText="1"/>
    </xf>
    <xf numFmtId="0" fontId="9" fillId="0" borderId="16" xfId="0" applyFont="1" applyBorder="1" applyAlignment="1">
      <alignment horizontal="left" vertical="center" wrapText="1"/>
    </xf>
    <xf numFmtId="3" fontId="9" fillId="0" borderId="5" xfId="0" applyNumberFormat="1" applyFont="1" applyBorder="1" applyAlignment="1">
      <alignment horizontal="right" vertical="center" indent="3"/>
    </xf>
    <xf numFmtId="3" fontId="9" fillId="0" borderId="1" xfId="0" applyNumberFormat="1" applyFont="1" applyBorder="1" applyAlignment="1">
      <alignment horizontal="right" vertical="center" indent="3"/>
    </xf>
    <xf numFmtId="3" fontId="9" fillId="0" borderId="6" xfId="0" applyNumberFormat="1" applyFont="1" applyBorder="1" applyAlignment="1">
      <alignment horizontal="right" vertical="center" indent="3"/>
    </xf>
    <xf numFmtId="3" fontId="9" fillId="0" borderId="17" xfId="0" applyNumberFormat="1" applyFont="1" applyBorder="1" applyAlignment="1">
      <alignment horizontal="right" vertical="center" indent="3"/>
    </xf>
    <xf numFmtId="164" fontId="9" fillId="0" borderId="16" xfId="0" applyNumberFormat="1" applyFont="1" applyBorder="1" applyAlignment="1">
      <alignment horizontal="right" vertical="center" indent="3"/>
    </xf>
    <xf numFmtId="164" fontId="9" fillId="0" borderId="1" xfId="0" applyNumberFormat="1" applyFont="1" applyBorder="1" applyAlignment="1">
      <alignment horizontal="right" vertical="center" indent="3"/>
    </xf>
    <xf numFmtId="164" fontId="9" fillId="0" borderId="0" xfId="0" applyNumberFormat="1" applyFont="1" applyAlignment="1">
      <alignment horizontal="right" vertical="center" indent="3"/>
    </xf>
    <xf numFmtId="164" fontId="0" fillId="0" borderId="0" xfId="0" applyNumberFormat="1"/>
    <xf numFmtId="0" fontId="9" fillId="3" borderId="16" xfId="0" applyFont="1" applyFill="1" applyBorder="1" applyAlignment="1">
      <alignment horizontal="left" vertical="center" wrapText="1"/>
    </xf>
    <xf numFmtId="3" fontId="9" fillId="3" borderId="16" xfId="0" applyNumberFormat="1" applyFont="1" applyFill="1" applyBorder="1" applyAlignment="1">
      <alignment horizontal="right" vertical="center" indent="3"/>
    </xf>
    <xf numFmtId="3" fontId="9" fillId="3" borderId="2" xfId="0" applyNumberFormat="1" applyFont="1" applyFill="1" applyBorder="1" applyAlignment="1">
      <alignment horizontal="right" vertical="center" indent="3"/>
    </xf>
    <xf numFmtId="3" fontId="9" fillId="3" borderId="0" xfId="0" applyNumberFormat="1" applyFont="1" applyFill="1" applyAlignment="1">
      <alignment horizontal="right" vertical="center" indent="3"/>
    </xf>
    <xf numFmtId="3" fontId="9" fillId="3" borderId="18" xfId="0" applyNumberFormat="1" applyFont="1" applyFill="1" applyBorder="1" applyAlignment="1">
      <alignment horizontal="right" vertical="center" indent="3"/>
    </xf>
    <xf numFmtId="164" fontId="9" fillId="3" borderId="16" xfId="0" applyNumberFormat="1" applyFont="1" applyFill="1" applyBorder="1" applyAlignment="1">
      <alignment horizontal="right" vertical="center" indent="3"/>
    </xf>
    <xf numFmtId="164" fontId="9" fillId="3" borderId="2" xfId="0" applyNumberFormat="1" applyFont="1" applyFill="1" applyBorder="1" applyAlignment="1">
      <alignment horizontal="right" vertical="center" indent="3"/>
    </xf>
    <xf numFmtId="164" fontId="9" fillId="3" borderId="0" xfId="0" applyNumberFormat="1" applyFont="1" applyFill="1" applyAlignment="1">
      <alignment horizontal="right" vertical="center" indent="3"/>
    </xf>
    <xf numFmtId="3" fontId="9" fillId="0" borderId="16" xfId="0" applyNumberFormat="1" applyFont="1" applyBorder="1" applyAlignment="1">
      <alignment horizontal="right" vertical="center" indent="3"/>
    </xf>
    <xf numFmtId="3" fontId="9" fillId="0" borderId="2" xfId="0" applyNumberFormat="1" applyFont="1" applyBorder="1" applyAlignment="1">
      <alignment horizontal="right" vertical="center" indent="3"/>
    </xf>
    <xf numFmtId="3" fontId="9" fillId="0" borderId="0" xfId="0" applyNumberFormat="1" applyFont="1" applyAlignment="1">
      <alignment horizontal="right" vertical="center" indent="3"/>
    </xf>
    <xf numFmtId="3" fontId="9" fillId="0" borderId="18" xfId="0" applyNumberFormat="1" applyFont="1" applyBorder="1" applyAlignment="1">
      <alignment horizontal="right" vertical="center" indent="3"/>
    </xf>
    <xf numFmtId="164" fontId="9" fillId="0" borderId="2" xfId="0" applyNumberFormat="1" applyFont="1" applyBorder="1" applyAlignment="1">
      <alignment horizontal="right" vertical="center" indent="3"/>
    </xf>
    <xf numFmtId="3" fontId="9" fillId="3" borderId="11" xfId="0" applyNumberFormat="1" applyFont="1" applyFill="1" applyBorder="1" applyAlignment="1">
      <alignment horizontal="right" vertical="center" indent="3"/>
    </xf>
    <xf numFmtId="3" fontId="9" fillId="3" borderId="3" xfId="0" applyNumberFormat="1" applyFont="1" applyFill="1" applyBorder="1" applyAlignment="1">
      <alignment horizontal="right" vertical="center" indent="3"/>
    </xf>
    <xf numFmtId="3" fontId="9" fillId="3" borderId="7" xfId="0" applyNumberFormat="1" applyFont="1" applyFill="1" applyBorder="1" applyAlignment="1">
      <alignment horizontal="right" vertical="center" indent="3"/>
    </xf>
    <xf numFmtId="3" fontId="9" fillId="3" borderId="19" xfId="0" applyNumberFormat="1" applyFont="1" applyFill="1" applyBorder="1" applyAlignment="1">
      <alignment horizontal="right" vertical="center" indent="3"/>
    </xf>
    <xf numFmtId="164" fontId="9" fillId="3" borderId="11" xfId="0" applyNumberFormat="1" applyFont="1" applyFill="1" applyBorder="1" applyAlignment="1">
      <alignment horizontal="right" vertical="center" indent="3"/>
    </xf>
    <xf numFmtId="164" fontId="9" fillId="3" borderId="3" xfId="0" applyNumberFormat="1" applyFont="1" applyFill="1" applyBorder="1" applyAlignment="1">
      <alignment horizontal="right" vertical="center" indent="3"/>
    </xf>
    <xf numFmtId="164" fontId="9" fillId="3" borderId="7" xfId="0" applyNumberFormat="1" applyFont="1" applyFill="1" applyBorder="1" applyAlignment="1">
      <alignment horizontal="right" vertical="center" indent="3"/>
    </xf>
    <xf numFmtId="0" fontId="9" fillId="2" borderId="1" xfId="0" applyFont="1" applyFill="1" applyBorder="1" applyAlignment="1">
      <alignment horizontal="left" vertical="center" wrapText="1"/>
    </xf>
    <xf numFmtId="3" fontId="9" fillId="2" borderId="19" xfId="0" applyNumberFormat="1" applyFont="1" applyFill="1" applyBorder="1" applyAlignment="1">
      <alignment horizontal="right" vertical="center" indent="3"/>
    </xf>
    <xf numFmtId="3" fontId="9" fillId="2" borderId="4" xfId="0" applyNumberFormat="1" applyFont="1" applyFill="1" applyBorder="1" applyAlignment="1">
      <alignment horizontal="right" vertical="center" indent="3"/>
    </xf>
    <xf numFmtId="164" fontId="9" fillId="2" borderId="0" xfId="0" applyNumberFormat="1" applyFont="1" applyFill="1" applyAlignment="1">
      <alignment horizontal="right" vertical="center" indent="3"/>
    </xf>
    <xf numFmtId="164" fontId="9" fillId="2" borderId="2" xfId="0" applyNumberFormat="1" applyFont="1" applyFill="1" applyBorder="1" applyAlignment="1">
      <alignment horizontal="right" vertical="center" indent="3"/>
    </xf>
    <xf numFmtId="0" fontId="9" fillId="0" borderId="2" xfId="0" applyFont="1" applyBorder="1" applyAlignment="1">
      <alignment horizontal="left" vertical="center" wrapText="1"/>
    </xf>
    <xf numFmtId="3" fontId="9" fillId="0" borderId="19" xfId="0" applyNumberFormat="1" applyFont="1" applyBorder="1" applyAlignment="1">
      <alignment horizontal="right" vertical="center" indent="3"/>
    </xf>
    <xf numFmtId="0" fontId="9" fillId="2" borderId="3" xfId="0" applyFont="1" applyFill="1" applyBorder="1" applyAlignment="1">
      <alignment horizontal="left" vertical="center" wrapText="1"/>
    </xf>
    <xf numFmtId="3" fontId="9" fillId="2" borderId="12" xfId="0" applyNumberFormat="1" applyFont="1" applyFill="1" applyBorder="1" applyAlignment="1">
      <alignment horizontal="right" vertical="center" indent="3"/>
    </xf>
    <xf numFmtId="164" fontId="9" fillId="2" borderId="7" xfId="0" applyNumberFormat="1" applyFont="1" applyFill="1" applyBorder="1" applyAlignment="1">
      <alignment horizontal="right" vertical="center" indent="3"/>
    </xf>
    <xf numFmtId="164" fontId="9" fillId="2" borderId="3" xfId="0" applyNumberFormat="1" applyFont="1" applyFill="1" applyBorder="1" applyAlignment="1">
      <alignment horizontal="right" vertical="center" indent="3"/>
    </xf>
    <xf numFmtId="0" fontId="2" fillId="0" borderId="0" xfId="2" applyFont="1" applyAlignment="1">
      <alignment horizontal="left" vertical="top"/>
    </xf>
    <xf numFmtId="3" fontId="9" fillId="6" borderId="19" xfId="0" applyNumberFormat="1" applyFont="1" applyFill="1" applyBorder="1" applyAlignment="1">
      <alignment horizontal="right" vertical="center" indent="3"/>
    </xf>
    <xf numFmtId="3" fontId="9" fillId="6" borderId="4" xfId="0" applyNumberFormat="1" applyFont="1" applyFill="1" applyBorder="1" applyAlignment="1">
      <alignment horizontal="right" vertical="center" indent="3"/>
    </xf>
    <xf numFmtId="164" fontId="9" fillId="6" borderId="0" xfId="0" applyNumberFormat="1" applyFont="1" applyFill="1" applyAlignment="1">
      <alignment horizontal="right" vertical="center" indent="3"/>
    </xf>
    <xf numFmtId="164" fontId="9" fillId="6" borderId="2" xfId="0" applyNumberFormat="1" applyFont="1" applyFill="1" applyBorder="1" applyAlignment="1">
      <alignment horizontal="right" vertical="center" indent="3"/>
    </xf>
    <xf numFmtId="0" fontId="0" fillId="7" borderId="0" xfId="0" applyFill="1"/>
    <xf numFmtId="0" fontId="0" fillId="7" borderId="16" xfId="0" applyFill="1" applyBorder="1"/>
    <xf numFmtId="3" fontId="2" fillId="0" borderId="0" xfId="0" applyNumberFormat="1" applyFont="1"/>
    <xf numFmtId="0" fontId="4" fillId="0" borderId="0" xfId="108" applyFont="1" applyAlignment="1">
      <alignment vertical="center" wrapText="1"/>
    </xf>
    <xf numFmtId="0" fontId="1" fillId="0" borderId="0" xfId="108"/>
    <xf numFmtId="0" fontId="3" fillId="5" borderId="11" xfId="111" applyFont="1" applyFill="1" applyBorder="1" applyAlignment="1">
      <alignment horizontal="center" vertical="center" wrapText="1"/>
    </xf>
    <xf numFmtId="0" fontId="3" fillId="5" borderId="13" xfId="112" applyFont="1" applyFill="1" applyBorder="1" applyAlignment="1">
      <alignment horizontal="center" vertical="center" wrapText="1"/>
    </xf>
    <xf numFmtId="0" fontId="3" fillId="5" borderId="14" xfId="113" applyFont="1" applyFill="1" applyBorder="1" applyAlignment="1">
      <alignment horizontal="center" vertical="center" wrapText="1"/>
    </xf>
    <xf numFmtId="0" fontId="3" fillId="5" borderId="14" xfId="112" applyFont="1" applyFill="1" applyBorder="1" applyAlignment="1">
      <alignment horizontal="center" vertical="center" wrapText="1"/>
    </xf>
    <xf numFmtId="0" fontId="3" fillId="5" borderId="15" xfId="112" applyFont="1" applyFill="1" applyBorder="1" applyAlignment="1">
      <alignment horizontal="center" vertical="center" wrapText="1"/>
    </xf>
    <xf numFmtId="0" fontId="9" fillId="0" borderId="16" xfId="108" applyFont="1" applyBorder="1" applyAlignment="1">
      <alignment horizontal="left" vertical="center" wrapText="1"/>
    </xf>
    <xf numFmtId="3" fontId="9" fillId="0" borderId="5" xfId="108" applyNumberFormat="1" applyFont="1" applyBorder="1" applyAlignment="1">
      <alignment horizontal="right" vertical="center" indent="3"/>
    </xf>
    <xf numFmtId="3" fontId="9" fillId="0" borderId="1" xfId="108" applyNumberFormat="1" applyFont="1" applyBorder="1" applyAlignment="1">
      <alignment horizontal="right" vertical="center" indent="3"/>
    </xf>
    <xf numFmtId="3" fontId="9" fillId="0" borderId="6" xfId="108" applyNumberFormat="1" applyFont="1" applyBorder="1" applyAlignment="1">
      <alignment horizontal="right" vertical="center" indent="3"/>
    </xf>
    <xf numFmtId="3" fontId="9" fillId="0" borderId="17" xfId="108" applyNumberFormat="1" applyFont="1" applyBorder="1" applyAlignment="1">
      <alignment horizontal="right" vertical="center" indent="3"/>
    </xf>
    <xf numFmtId="164" fontId="9" fillId="0" borderId="16" xfId="108" applyNumberFormat="1" applyFont="1" applyBorder="1" applyAlignment="1">
      <alignment horizontal="right" vertical="center" indent="3"/>
    </xf>
    <xf numFmtId="164" fontId="9" fillId="0" borderId="1" xfId="108" applyNumberFormat="1" applyFont="1" applyBorder="1" applyAlignment="1">
      <alignment horizontal="right" vertical="center" indent="3"/>
    </xf>
    <xf numFmtId="164" fontId="9" fillId="0" borderId="0" xfId="108" applyNumberFormat="1" applyFont="1" applyAlignment="1">
      <alignment horizontal="right" vertical="center" indent="3"/>
    </xf>
    <xf numFmtId="164" fontId="1" fillId="0" borderId="0" xfId="108" applyNumberFormat="1"/>
    <xf numFmtId="0" fontId="9" fillId="3" borderId="16" xfId="108" applyFont="1" applyFill="1" applyBorder="1" applyAlignment="1">
      <alignment horizontal="left" vertical="center" wrapText="1"/>
    </xf>
    <xf numFmtId="3" fontId="9" fillId="3" borderId="16" xfId="108" applyNumberFormat="1" applyFont="1" applyFill="1" applyBorder="1" applyAlignment="1">
      <alignment horizontal="right" vertical="center" indent="3"/>
    </xf>
    <xf numFmtId="3" fontId="9" fillId="3" borderId="2" xfId="108" applyNumberFormat="1" applyFont="1" applyFill="1" applyBorder="1" applyAlignment="1">
      <alignment horizontal="right" vertical="center" indent="3"/>
    </xf>
    <xf numFmtId="3" fontId="9" fillId="3" borderId="0" xfId="108" applyNumberFormat="1" applyFont="1" applyFill="1" applyAlignment="1">
      <alignment horizontal="right" vertical="center" indent="3"/>
    </xf>
    <xf numFmtId="3" fontId="9" fillId="3" borderId="18" xfId="108" applyNumberFormat="1" applyFont="1" applyFill="1" applyBorder="1" applyAlignment="1">
      <alignment horizontal="right" vertical="center" indent="3"/>
    </xf>
    <xf numFmtId="164" fontId="9" fillId="3" borderId="16" xfId="108" applyNumberFormat="1" applyFont="1" applyFill="1" applyBorder="1" applyAlignment="1">
      <alignment horizontal="right" vertical="center" indent="3"/>
    </xf>
    <xf numFmtId="164" fontId="9" fillId="3" borderId="2" xfId="108" applyNumberFormat="1" applyFont="1" applyFill="1" applyBorder="1" applyAlignment="1">
      <alignment horizontal="right" vertical="center" indent="3"/>
    </xf>
    <xf numFmtId="164" fontId="9" fillId="3" borderId="0" xfId="108" applyNumberFormat="1" applyFont="1" applyFill="1" applyAlignment="1">
      <alignment horizontal="right" vertical="center" indent="3"/>
    </xf>
    <xf numFmtId="3" fontId="9" fillId="0" borderId="16" xfId="108" applyNumberFormat="1" applyFont="1" applyBorder="1" applyAlignment="1">
      <alignment horizontal="right" vertical="center" indent="3"/>
    </xf>
    <xf numFmtId="3" fontId="9" fillId="0" borderId="2" xfId="108" applyNumberFormat="1" applyFont="1" applyBorder="1" applyAlignment="1">
      <alignment horizontal="right" vertical="center" indent="3"/>
    </xf>
    <xf numFmtId="3" fontId="9" fillId="0" borderId="0" xfId="108" applyNumberFormat="1" applyFont="1" applyAlignment="1">
      <alignment horizontal="right" vertical="center" indent="3"/>
    </xf>
    <xf numFmtId="3" fontId="9" fillId="0" borderId="18" xfId="108" applyNumberFormat="1" applyFont="1" applyBorder="1" applyAlignment="1">
      <alignment horizontal="right" vertical="center" indent="3"/>
    </xf>
    <xf numFmtId="164" fontId="9" fillId="0" borderId="2" xfId="108" applyNumberFormat="1" applyFont="1" applyBorder="1" applyAlignment="1">
      <alignment horizontal="right" vertical="center" indent="3"/>
    </xf>
    <xf numFmtId="3" fontId="9" fillId="3" borderId="11" xfId="108" applyNumberFormat="1" applyFont="1" applyFill="1" applyBorder="1" applyAlignment="1">
      <alignment horizontal="right" vertical="center" indent="3"/>
    </xf>
    <xf numFmtId="3" fontId="9" fillId="3" borderId="3" xfId="108" applyNumberFormat="1" applyFont="1" applyFill="1" applyBorder="1" applyAlignment="1">
      <alignment horizontal="right" vertical="center" indent="3"/>
    </xf>
    <xf numFmtId="3" fontId="9" fillId="3" borderId="7" xfId="108" applyNumberFormat="1" applyFont="1" applyFill="1" applyBorder="1" applyAlignment="1">
      <alignment horizontal="right" vertical="center" indent="3"/>
    </xf>
    <xf numFmtId="3" fontId="9" fillId="3" borderId="19" xfId="108" applyNumberFormat="1" applyFont="1" applyFill="1" applyBorder="1" applyAlignment="1">
      <alignment horizontal="right" vertical="center" indent="3"/>
    </xf>
    <xf numFmtId="164" fontId="9" fillId="3" borderId="11" xfId="108" applyNumberFormat="1" applyFont="1" applyFill="1" applyBorder="1" applyAlignment="1">
      <alignment horizontal="right" vertical="center" indent="3"/>
    </xf>
    <xf numFmtId="164" fontId="9" fillId="3" borderId="3" xfId="108" applyNumberFormat="1" applyFont="1" applyFill="1" applyBorder="1" applyAlignment="1">
      <alignment horizontal="right" vertical="center" indent="3"/>
    </xf>
    <xf numFmtId="164" fontId="9" fillId="3" borderId="7" xfId="108" applyNumberFormat="1" applyFont="1" applyFill="1" applyBorder="1" applyAlignment="1">
      <alignment horizontal="right" vertical="center" indent="3"/>
    </xf>
    <xf numFmtId="0" fontId="9" fillId="2" borderId="1" xfId="108" applyFont="1" applyFill="1" applyBorder="1" applyAlignment="1">
      <alignment horizontal="left" vertical="center" wrapText="1"/>
    </xf>
    <xf numFmtId="3" fontId="9" fillId="6" borderId="19" xfId="108" applyNumberFormat="1" applyFont="1" applyFill="1" applyBorder="1" applyAlignment="1">
      <alignment horizontal="right" vertical="center" indent="3"/>
    </xf>
    <xf numFmtId="3" fontId="9" fillId="6" borderId="4" xfId="108" applyNumberFormat="1" applyFont="1" applyFill="1" applyBorder="1" applyAlignment="1">
      <alignment horizontal="right" vertical="center" indent="3"/>
    </xf>
    <xf numFmtId="164" fontId="9" fillId="6" borderId="0" xfId="108" applyNumberFormat="1" applyFont="1" applyFill="1" applyAlignment="1">
      <alignment horizontal="right" vertical="center" indent="3"/>
    </xf>
    <xf numFmtId="164" fontId="9" fillId="6" borderId="2" xfId="108" applyNumberFormat="1" applyFont="1" applyFill="1" applyBorder="1" applyAlignment="1">
      <alignment horizontal="right" vertical="center" indent="3"/>
    </xf>
    <xf numFmtId="0" fontId="9" fillId="0" borderId="2" xfId="108" applyFont="1" applyBorder="1" applyAlignment="1">
      <alignment horizontal="left" vertical="center" wrapText="1"/>
    </xf>
    <xf numFmtId="3" fontId="9" fillId="0" borderId="19" xfId="108" applyNumberFormat="1" applyFont="1" applyBorder="1" applyAlignment="1">
      <alignment horizontal="right" vertical="center" indent="3"/>
    </xf>
    <xf numFmtId="0" fontId="9" fillId="2" borderId="3" xfId="108" applyFont="1" applyFill="1" applyBorder="1" applyAlignment="1">
      <alignment horizontal="left" vertical="center" wrapText="1"/>
    </xf>
    <xf numFmtId="3" fontId="9" fillId="2" borderId="12" xfId="108" applyNumberFormat="1" applyFont="1" applyFill="1" applyBorder="1" applyAlignment="1">
      <alignment horizontal="right" vertical="center" indent="3"/>
    </xf>
    <xf numFmtId="164" fontId="9" fillId="2" borderId="7" xfId="108" applyNumberFormat="1" applyFont="1" applyFill="1" applyBorder="1" applyAlignment="1">
      <alignment horizontal="right" vertical="center" indent="3"/>
    </xf>
    <xf numFmtId="164" fontId="9" fillId="2" borderId="3" xfId="108" applyNumberFormat="1" applyFont="1" applyFill="1" applyBorder="1" applyAlignment="1">
      <alignment horizontal="right" vertical="center" indent="3"/>
    </xf>
    <xf numFmtId="0" fontId="2" fillId="0" borderId="0" xfId="108" applyFont="1"/>
    <xf numFmtId="3" fontId="2" fillId="0" borderId="0" xfId="108" applyNumberFormat="1" applyFont="1"/>
    <xf numFmtId="3" fontId="9" fillId="2" borderId="19" xfId="108" applyNumberFormat="1" applyFont="1" applyFill="1" applyBorder="1" applyAlignment="1">
      <alignment horizontal="right" vertical="center" indent="3"/>
    </xf>
    <xf numFmtId="3" fontId="9" fillId="2" borderId="4" xfId="108" applyNumberFormat="1" applyFont="1" applyFill="1" applyBorder="1" applyAlignment="1">
      <alignment horizontal="right" vertical="center" indent="3"/>
    </xf>
    <xf numFmtId="164" fontId="9" fillId="2" borderId="0" xfId="108" applyNumberFormat="1" applyFont="1" applyFill="1" applyAlignment="1">
      <alignment horizontal="right" vertical="center" indent="3"/>
    </xf>
    <xf numFmtId="164" fontId="9" fillId="2" borderId="2" xfId="108" applyNumberFormat="1" applyFont="1" applyFill="1" applyBorder="1" applyAlignment="1">
      <alignment horizontal="right" vertical="center" indent="3"/>
    </xf>
    <xf numFmtId="0" fontId="0" fillId="0" borderId="16" xfId="0" applyBorder="1" applyAlignment="1">
      <alignment horizontal="center" vertical="center"/>
    </xf>
    <xf numFmtId="0" fontId="0" fillId="0" borderId="0" xfId="0" applyAlignment="1">
      <alignment horizontal="center" vertical="center"/>
    </xf>
    <xf numFmtId="0" fontId="20" fillId="0" borderId="16" xfId="106" applyFont="1" applyBorder="1" applyAlignment="1">
      <alignment horizontal="left" vertical="center" wrapText="1" indent="1"/>
    </xf>
    <xf numFmtId="0" fontId="20" fillId="0" borderId="0" xfId="106" applyFont="1" applyBorder="1" applyAlignment="1">
      <alignment horizontal="left" vertical="center" wrapText="1" indent="1"/>
    </xf>
    <xf numFmtId="0" fontId="20" fillId="0" borderId="19" xfId="106" applyFont="1" applyBorder="1" applyAlignment="1">
      <alignment horizontal="left" vertical="center" wrapText="1" inden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0" fillId="0" borderId="5" xfId="106" applyFont="1" applyBorder="1" applyAlignment="1">
      <alignment horizontal="left" vertical="center" wrapText="1" indent="1"/>
    </xf>
    <xf numFmtId="0" fontId="20" fillId="0" borderId="6" xfId="106" applyFont="1" applyBorder="1" applyAlignment="1">
      <alignment horizontal="left" vertical="center" wrapText="1" indent="1"/>
    </xf>
    <xf numFmtId="0" fontId="20" fillId="0" borderId="4" xfId="106" applyFont="1" applyBorder="1" applyAlignment="1">
      <alignment horizontal="left" vertical="center" wrapText="1" indent="1"/>
    </xf>
    <xf numFmtId="0" fontId="0" fillId="0" borderId="6" xfId="0" applyBorder="1" applyAlignment="1">
      <alignment horizontal="center" vertical="center"/>
    </xf>
    <xf numFmtId="0" fontId="7" fillId="7" borderId="0" xfId="107" applyFill="1" applyBorder="1" applyAlignment="1">
      <alignment horizontal="left" wrapText="1"/>
    </xf>
    <xf numFmtId="0" fontId="20" fillId="8" borderId="11" xfId="106" applyFont="1" applyFill="1" applyBorder="1" applyAlignment="1">
      <alignment horizontal="left" vertical="center" wrapText="1" indent="1"/>
    </xf>
    <xf numFmtId="0" fontId="20" fillId="8" borderId="7" xfId="106" applyFont="1" applyFill="1" applyBorder="1" applyAlignment="1">
      <alignment horizontal="left" vertical="center" wrapText="1" indent="1"/>
    </xf>
    <xf numFmtId="0" fontId="20" fillId="8" borderId="12" xfId="106" applyFont="1" applyFill="1" applyBorder="1" applyAlignment="1">
      <alignment horizontal="left" vertical="center" wrapText="1" indent="1"/>
    </xf>
    <xf numFmtId="0" fontId="0" fillId="8" borderId="16" xfId="0" applyFill="1" applyBorder="1" applyAlignment="1">
      <alignment horizontal="center" vertical="center"/>
    </xf>
    <xf numFmtId="0" fontId="0" fillId="8" borderId="0" xfId="0" applyFill="1" applyAlignment="1">
      <alignment horizontal="center" vertical="center"/>
    </xf>
    <xf numFmtId="0" fontId="20" fillId="8" borderId="16" xfId="106" applyFont="1" applyFill="1" applyBorder="1" applyAlignment="1">
      <alignment horizontal="left" vertical="center" wrapText="1" indent="1"/>
    </xf>
    <xf numFmtId="0" fontId="20" fillId="8" borderId="0" xfId="106" applyFont="1" applyFill="1" applyBorder="1" applyAlignment="1">
      <alignment horizontal="left" vertical="center" wrapText="1" indent="1"/>
    </xf>
    <xf numFmtId="0" fontId="20" fillId="8" borderId="19" xfId="106" applyFont="1" applyFill="1" applyBorder="1" applyAlignment="1">
      <alignment horizontal="left" vertical="center" wrapText="1" indent="1"/>
    </xf>
    <xf numFmtId="0" fontId="0" fillId="8" borderId="11" xfId="0" applyFill="1" applyBorder="1" applyAlignment="1">
      <alignment horizontal="center" vertical="center"/>
    </xf>
    <xf numFmtId="0" fontId="0" fillId="8" borderId="12" xfId="0" applyFill="1" applyBorder="1" applyAlignment="1">
      <alignment horizontal="center" vertical="center"/>
    </xf>
    <xf numFmtId="0" fontId="14" fillId="7" borderId="0" xfId="0" applyFont="1" applyFill="1" applyAlignment="1">
      <alignment horizontal="center" vertical="top"/>
    </xf>
    <xf numFmtId="0" fontId="15" fillId="7" borderId="0" xfId="0" applyFont="1" applyFill="1" applyAlignment="1">
      <alignment horizontal="center" vertical="top"/>
    </xf>
    <xf numFmtId="0" fontId="16" fillId="0" borderId="0" xfId="0" applyFont="1" applyAlignment="1">
      <alignment horizontal="center" vertical="center"/>
    </xf>
    <xf numFmtId="0" fontId="17" fillId="0" borderId="0" xfId="0" applyFont="1" applyAlignment="1">
      <alignment horizontal="center" vertical="center"/>
    </xf>
    <xf numFmtId="0" fontId="18" fillId="2" borderId="20" xfId="0" applyFont="1" applyFill="1" applyBorder="1" applyAlignment="1">
      <alignment horizontal="center" vertical="center"/>
    </xf>
    <xf numFmtId="0" fontId="19" fillId="2" borderId="20" xfId="0" applyFont="1" applyFill="1" applyBorder="1" applyAlignment="1">
      <alignment horizontal="center" vertical="center"/>
    </xf>
    <xf numFmtId="0" fontId="0" fillId="8" borderId="19" xfId="0" applyFill="1" applyBorder="1" applyAlignment="1">
      <alignment horizontal="center" vertical="center"/>
    </xf>
    <xf numFmtId="0" fontId="1" fillId="0" borderId="0" xfId="108" applyAlignment="1">
      <alignment horizontal="left" wrapText="1"/>
    </xf>
    <xf numFmtId="0" fontId="2" fillId="0" borderId="0" xfId="2" applyFont="1" applyAlignment="1">
      <alignment horizontal="left" wrapText="1"/>
    </xf>
    <xf numFmtId="0" fontId="12" fillId="0" borderId="7" xfId="108" applyFont="1" applyBorder="1" applyAlignment="1">
      <alignment horizontal="left" vertical="center" wrapText="1"/>
    </xf>
    <xf numFmtId="0" fontId="10" fillId="4" borderId="1" xfId="108" applyFont="1" applyFill="1" applyBorder="1" applyAlignment="1">
      <alignment horizontal="center" vertical="center" wrapText="1"/>
    </xf>
    <xf numFmtId="0" fontId="10" fillId="4" borderId="2" xfId="108" applyFont="1" applyFill="1" applyBorder="1" applyAlignment="1">
      <alignment horizontal="center" vertical="center" wrapText="1"/>
    </xf>
    <xf numFmtId="0" fontId="10" fillId="4" borderId="3" xfId="108" applyFont="1" applyFill="1" applyBorder="1" applyAlignment="1">
      <alignment horizontal="center" vertical="center" wrapText="1"/>
    </xf>
    <xf numFmtId="0" fontId="3" fillId="5" borderId="5" xfId="109" applyFont="1" applyFill="1" applyBorder="1" applyAlignment="1">
      <alignment horizontal="center" vertical="center" wrapText="1"/>
    </xf>
    <xf numFmtId="0" fontId="3" fillId="5" borderId="6" xfId="109" applyFont="1" applyFill="1" applyBorder="1" applyAlignment="1">
      <alignment horizontal="center" vertical="center" wrapText="1"/>
    </xf>
    <xf numFmtId="0" fontId="3" fillId="5" borderId="4" xfId="109" applyFont="1" applyFill="1" applyBorder="1" applyAlignment="1">
      <alignment horizontal="center" vertical="center" wrapText="1"/>
    </xf>
    <xf numFmtId="0" fontId="3" fillId="5" borderId="1" xfId="110" applyFont="1" applyFill="1" applyBorder="1" applyAlignment="1">
      <alignment horizontal="center" vertical="center" wrapText="1"/>
    </xf>
    <xf numFmtId="0" fontId="3" fillId="5" borderId="3" xfId="114" applyFont="1" applyFill="1" applyBorder="1" applyAlignment="1">
      <alignment horizontal="center" vertical="center" wrapText="1"/>
    </xf>
    <xf numFmtId="0" fontId="11" fillId="2" borderId="5" xfId="111" applyFont="1" applyFill="1" applyBorder="1" applyAlignment="1">
      <alignment horizontal="center" vertical="center" wrapText="1"/>
    </xf>
    <xf numFmtId="0" fontId="11" fillId="2" borderId="6" xfId="111" applyFont="1" applyFill="1" applyBorder="1" applyAlignment="1">
      <alignment horizontal="center" vertical="center" wrapText="1"/>
    </xf>
    <xf numFmtId="0" fontId="11" fillId="2" borderId="9" xfId="111" applyFont="1" applyFill="1" applyBorder="1" applyAlignment="1">
      <alignment horizontal="center" vertical="center" wrapText="1"/>
    </xf>
    <xf numFmtId="0" fontId="11" fillId="2" borderId="8" xfId="111" applyFont="1" applyFill="1" applyBorder="1" applyAlignment="1">
      <alignment horizontal="center" vertical="center" wrapText="1"/>
    </xf>
    <xf numFmtId="0" fontId="11" fillId="2" borderId="10" xfId="111" applyFont="1" applyFill="1" applyBorder="1" applyAlignment="1">
      <alignment horizontal="center" vertical="center" wrapText="1"/>
    </xf>
    <xf numFmtId="0" fontId="2" fillId="0" borderId="6" xfId="1" applyFont="1" applyBorder="1" applyAlignment="1">
      <alignment horizontal="left" vertical="top" wrapText="1"/>
    </xf>
    <xf numFmtId="0" fontId="2" fillId="0" borderId="0" xfId="2" applyFont="1" applyAlignment="1">
      <alignment horizontal="left" vertical="top" wrapText="1"/>
    </xf>
    <xf numFmtId="0" fontId="0" fillId="0" borderId="0" xfId="0" applyAlignment="1">
      <alignment horizontal="left" wrapText="1"/>
    </xf>
    <xf numFmtId="0" fontId="12" fillId="0" borderId="7" xfId="0" applyFont="1" applyBorder="1" applyAlignment="1">
      <alignment horizontal="left"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3" fillId="5" borderId="5" xfId="81" applyFont="1" applyFill="1" applyBorder="1" applyAlignment="1">
      <alignment horizontal="center" vertical="center" wrapText="1"/>
    </xf>
    <xf numFmtId="0" fontId="3" fillId="5" borderId="6" xfId="81" applyFont="1" applyFill="1" applyBorder="1" applyAlignment="1">
      <alignment horizontal="center" vertical="center" wrapText="1"/>
    </xf>
    <xf numFmtId="0" fontId="3" fillId="5" borderId="4" xfId="81" applyFont="1" applyFill="1" applyBorder="1" applyAlignment="1">
      <alignment horizontal="center" vertical="center" wrapText="1"/>
    </xf>
    <xf numFmtId="0" fontId="3" fillId="5" borderId="1" xfId="82" applyFont="1" applyFill="1" applyBorder="1" applyAlignment="1">
      <alignment horizontal="center" vertical="center" wrapText="1"/>
    </xf>
    <xf numFmtId="0" fontId="3" fillId="5" borderId="3" xfId="86" applyFont="1" applyFill="1" applyBorder="1" applyAlignment="1">
      <alignment horizontal="center" vertical="center" wrapText="1"/>
    </xf>
    <xf numFmtId="0" fontId="11" fillId="2" borderId="5" xfId="83" applyFont="1" applyFill="1" applyBorder="1" applyAlignment="1">
      <alignment horizontal="center" vertical="center" wrapText="1"/>
    </xf>
    <xf numFmtId="0" fontId="11" fillId="2" borderId="6" xfId="83" applyFont="1" applyFill="1" applyBorder="1" applyAlignment="1">
      <alignment horizontal="center" vertical="center" wrapText="1"/>
    </xf>
    <xf numFmtId="0" fontId="11" fillId="2" borderId="9" xfId="83" applyFont="1" applyFill="1" applyBorder="1" applyAlignment="1">
      <alignment horizontal="center" vertical="center" wrapText="1"/>
    </xf>
    <xf numFmtId="0" fontId="11" fillId="2" borderId="8" xfId="83" applyFont="1" applyFill="1" applyBorder="1" applyAlignment="1">
      <alignment horizontal="center" vertical="center" wrapText="1"/>
    </xf>
    <xf numFmtId="0" fontId="11" fillId="2" borderId="10" xfId="83" applyFont="1" applyFill="1" applyBorder="1" applyAlignment="1">
      <alignment horizontal="center" vertical="center" wrapText="1"/>
    </xf>
    <xf numFmtId="0" fontId="0" fillId="0" borderId="0" xfId="0" applyAlignment="1">
      <alignment horizontal="left" vertical="top" wrapText="1"/>
    </xf>
    <xf numFmtId="0" fontId="13" fillId="0" borderId="0" xfId="2" applyFont="1" applyAlignment="1">
      <alignment horizontal="left" wrapText="1"/>
    </xf>
    <xf numFmtId="0" fontId="2" fillId="0" borderId="0" xfId="1" applyFont="1" applyAlignment="1">
      <alignment horizontal="left" vertical="top" wrapText="1"/>
    </xf>
  </cellXfs>
  <cellStyles count="115">
    <cellStyle name="Besuchter Hyperlink" xfId="13" builtinId="9" hidden="1"/>
    <cellStyle name="Besuchter Hyperlink" xfId="15" builtinId="9" hidden="1"/>
    <cellStyle name="Besuchter Hyperlink" xfId="50" builtinId="9" hidden="1"/>
    <cellStyle name="Besuchter Hyperlink" xfId="52" builtinId="9" hidden="1"/>
    <cellStyle name="Besuchter Hyperlink" xfId="55" builtinId="9" hidden="1"/>
    <cellStyle name="Besuchter Hyperlink" xfId="57" builtinId="9" hidden="1"/>
    <cellStyle name="Besuchter Hyperlink" xfId="59" builtinId="9" hidden="1"/>
    <cellStyle name="Besuchter Hyperlink" xfId="61" builtinId="9" hidden="1"/>
    <cellStyle name="Besuchter Hyperlink" xfId="103" builtinId="9" hidden="1"/>
    <cellStyle name="Besuchter Hyperlink" xfId="105" builtinId="9" hidden="1"/>
    <cellStyle name="Hyperlink" xfId="107" xr:uid="{D74E9C1D-3E10-4BBE-B043-0561B6CA2A06}"/>
    <cellStyle name="Link" xfId="12" builtinId="8" hidden="1"/>
    <cellStyle name="Link" xfId="14" builtinId="8" hidden="1"/>
    <cellStyle name="Link" xfId="49" builtinId="8" hidden="1"/>
    <cellStyle name="Link" xfId="51" builtinId="8" hidden="1"/>
    <cellStyle name="Link" xfId="54" builtinId="8" hidden="1"/>
    <cellStyle name="Link" xfId="56" builtinId="8" hidden="1"/>
    <cellStyle name="Link" xfId="58" builtinId="8" hidden="1"/>
    <cellStyle name="Link" xfId="60" builtinId="8" hidden="1"/>
    <cellStyle name="Link" xfId="102" builtinId="8" hidden="1"/>
    <cellStyle name="Link" xfId="104" builtinId="8" hidden="1"/>
    <cellStyle name="Link" xfId="106" builtinId="8"/>
    <cellStyle name="Standard" xfId="0" builtinId="0"/>
    <cellStyle name="Standard 10 2" xfId="1" xr:uid="{00000000-0005-0000-0000-000015000000}"/>
    <cellStyle name="Standard 18 2" xfId="16" xr:uid="{00000000-0005-0000-0000-000016000000}"/>
    <cellStyle name="Standard 2" xfId="2" xr:uid="{00000000-0005-0000-0000-000017000000}"/>
    <cellStyle name="Standard 2 2 2" xfId="48" xr:uid="{00000000-0005-0000-0000-000018000000}"/>
    <cellStyle name="Standard 2 3 2" xfId="53" xr:uid="{00000000-0005-0000-0000-000019000000}"/>
    <cellStyle name="Standard 21 2" xfId="7" xr:uid="{00000000-0005-0000-0000-00001A000000}"/>
    <cellStyle name="Standard 24 2" xfId="31" xr:uid="{00000000-0005-0000-0000-00001B000000}"/>
    <cellStyle name="Standard 3" xfId="108" xr:uid="{BF0C53CC-C2C7-4A27-9A08-32EACAF712C3}"/>
    <cellStyle name="style1430204880206" xfId="24" xr:uid="{00000000-0005-0000-0000-00001C000000}"/>
    <cellStyle name="style1430204880596" xfId="38" xr:uid="{00000000-0005-0000-0000-00001D000000}"/>
    <cellStyle name="style1430204880674" xfId="35" xr:uid="{00000000-0005-0000-0000-00001E000000}"/>
    <cellStyle name="style1430204880924" xfId="28" xr:uid="{00000000-0005-0000-0000-00001F000000}"/>
    <cellStyle name="style1430204880940" xfId="25" xr:uid="{00000000-0005-0000-0000-000020000000}"/>
    <cellStyle name="style1430204881096" xfId="23" xr:uid="{00000000-0005-0000-0000-000021000000}"/>
    <cellStyle name="style1430204881112" xfId="36" xr:uid="{00000000-0005-0000-0000-000022000000}"/>
    <cellStyle name="style1430204881159" xfId="34" xr:uid="{00000000-0005-0000-0000-000023000000}"/>
    <cellStyle name="style1430204881268" xfId="21" xr:uid="{00000000-0005-0000-0000-000024000000}"/>
    <cellStyle name="style1430204881284" xfId="33" xr:uid="{00000000-0005-0000-0000-000025000000}"/>
    <cellStyle name="style1430204881299" xfId="32" xr:uid="{00000000-0005-0000-0000-000026000000}"/>
    <cellStyle name="style1430204881346" xfId="22" xr:uid="{00000000-0005-0000-0000-000027000000}"/>
    <cellStyle name="style1430204881456" xfId="39" xr:uid="{00000000-0005-0000-0000-000028000000}"/>
    <cellStyle name="style1430204881471" xfId="37" xr:uid="{00000000-0005-0000-0000-000029000000}"/>
    <cellStyle name="style1475054908407" xfId="62" xr:uid="{00000000-0005-0000-0000-00002A000000}"/>
    <cellStyle name="style1475054908485" xfId="76" xr:uid="{00000000-0005-0000-0000-00002B000000}"/>
    <cellStyle name="style1475054908563" xfId="70" xr:uid="{00000000-0005-0000-0000-00002C000000}"/>
    <cellStyle name="style1475054909515" xfId="63" xr:uid="{00000000-0005-0000-0000-00002D000000}"/>
    <cellStyle name="style1475054909609" xfId="68" xr:uid="{00000000-0005-0000-0000-00002E000000}"/>
    <cellStyle name="style1475054909640" xfId="64" xr:uid="{00000000-0005-0000-0000-00002F000000}"/>
    <cellStyle name="style1475054909811" xfId="65" xr:uid="{00000000-0005-0000-0000-000030000000}"/>
    <cellStyle name="style1475054909858" xfId="66" xr:uid="{00000000-0005-0000-0000-000031000000}"/>
    <cellStyle name="style1475054909905" xfId="67" xr:uid="{00000000-0005-0000-0000-000032000000}"/>
    <cellStyle name="style1475054909952" xfId="69" xr:uid="{00000000-0005-0000-0000-000033000000}"/>
    <cellStyle name="style1475054910077" xfId="77" xr:uid="{00000000-0005-0000-0000-000034000000}"/>
    <cellStyle name="style1475054910108" xfId="78" xr:uid="{00000000-0005-0000-0000-000035000000}"/>
    <cellStyle name="style1475054910155" xfId="79" xr:uid="{00000000-0005-0000-0000-000036000000}"/>
    <cellStyle name="style1475054910186" xfId="72" xr:uid="{00000000-0005-0000-0000-000037000000}"/>
    <cellStyle name="style1475054910233" xfId="73" xr:uid="{00000000-0005-0000-0000-000038000000}"/>
    <cellStyle name="style1475054910264" xfId="74" xr:uid="{00000000-0005-0000-0000-000039000000}"/>
    <cellStyle name="style1475054910435" xfId="71" xr:uid="{00000000-0005-0000-0000-00003A000000}"/>
    <cellStyle name="style1475054910716" xfId="75" xr:uid="{00000000-0005-0000-0000-00003B000000}"/>
    <cellStyle name="style1486462947820" xfId="42" xr:uid="{00000000-0005-0000-0000-00003C000000}"/>
    <cellStyle name="style1486462948023" xfId="40" xr:uid="{00000000-0005-0000-0000-00003D000000}"/>
    <cellStyle name="style1486462953445" xfId="46" xr:uid="{00000000-0005-0000-0000-00003E000000}"/>
    <cellStyle name="style1486462954977" xfId="41" xr:uid="{00000000-0005-0000-0000-00003F000000}"/>
    <cellStyle name="style1486462955133" xfId="43" xr:uid="{00000000-0005-0000-0000-000040000000}"/>
    <cellStyle name="style1486462955289" xfId="45" xr:uid="{00000000-0005-0000-0000-000041000000}"/>
    <cellStyle name="style1486462955445" xfId="47" xr:uid="{00000000-0005-0000-0000-000042000000}"/>
    <cellStyle name="style1486462955555" xfId="44" xr:uid="{00000000-0005-0000-0000-000043000000}"/>
    <cellStyle name="style1489744488838" xfId="87" xr:uid="{00000000-0005-0000-0000-000044000000}"/>
    <cellStyle name="style1489744489025" xfId="97" xr:uid="{00000000-0005-0000-0000-000045000000}"/>
    <cellStyle name="style1489744501994" xfId="82" xr:uid="{00000000-0005-0000-0000-000046000000}"/>
    <cellStyle name="style1489744501994 2" xfId="110" xr:uid="{BFCA56F4-B2CE-4EF6-9EC2-CD6B9E516A3A}"/>
    <cellStyle name="style1489744503322" xfId="85" xr:uid="{00000000-0005-0000-0000-000047000000}"/>
    <cellStyle name="style1489744503322 2" xfId="113" xr:uid="{0FDFB7BF-6AA5-4760-9175-152D100768C7}"/>
    <cellStyle name="style1489744503463" xfId="84" xr:uid="{00000000-0005-0000-0000-000048000000}"/>
    <cellStyle name="style1489744503463 2" xfId="112" xr:uid="{F51D8012-1ADD-4437-8A00-B5181907588A}"/>
    <cellStyle name="style1489744503603" xfId="86" xr:uid="{00000000-0005-0000-0000-000049000000}"/>
    <cellStyle name="style1489744503603 2" xfId="114" xr:uid="{3FD2B806-C253-4B19-8DA9-1E62B8C41FA4}"/>
    <cellStyle name="style1489744504885" xfId="80" xr:uid="{00000000-0005-0000-0000-00004A000000}"/>
    <cellStyle name="style1489744505385" xfId="81" xr:uid="{00000000-0005-0000-0000-00004B000000}"/>
    <cellStyle name="style1489744505385 2" xfId="109" xr:uid="{0DD3F0F0-C920-415B-A238-5D63C17BBB5D}"/>
    <cellStyle name="style1489744505744" xfId="83" xr:uid="{00000000-0005-0000-0000-00004C000000}"/>
    <cellStyle name="style1489744505744 2" xfId="111" xr:uid="{437FE3C0-9C25-4E97-A058-E4284BBF2DDE}"/>
    <cellStyle name="style1489744506182" xfId="93" xr:uid="{00000000-0005-0000-0000-00004D000000}"/>
    <cellStyle name="style1489744506447" xfId="94" xr:uid="{00000000-0005-0000-0000-00004E000000}"/>
    <cellStyle name="style1489744506603" xfId="91" xr:uid="{00000000-0005-0000-0000-00004F000000}"/>
    <cellStyle name="style1489744506744" xfId="95" xr:uid="{00000000-0005-0000-0000-000050000000}"/>
    <cellStyle name="style1489744506916" xfId="96" xr:uid="{00000000-0005-0000-0000-000051000000}"/>
    <cellStyle name="style1489744507103" xfId="88" xr:uid="{00000000-0005-0000-0000-000052000000}"/>
    <cellStyle name="style1489744507213" xfId="89" xr:uid="{00000000-0005-0000-0000-000053000000}"/>
    <cellStyle name="style1489744507338" xfId="90" xr:uid="{00000000-0005-0000-0000-000054000000}"/>
    <cellStyle name="style1489744507463" xfId="92" xr:uid="{00000000-0005-0000-0000-000055000000}"/>
    <cellStyle name="style1489744507666" xfId="98" xr:uid="{00000000-0005-0000-0000-000056000000}"/>
    <cellStyle name="style1489744507760" xfId="99" xr:uid="{00000000-0005-0000-0000-000057000000}"/>
    <cellStyle name="style1489744507916" xfId="100" xr:uid="{00000000-0005-0000-0000-000058000000}"/>
    <cellStyle name="style1489744508072" xfId="101" xr:uid="{00000000-0005-0000-0000-000059000000}"/>
    <cellStyle name="style1490087193763" xfId="20" xr:uid="{00000000-0005-0000-0000-00005A000000}"/>
    <cellStyle name="style1490087193826" xfId="19" xr:uid="{00000000-0005-0000-0000-00005B000000}"/>
    <cellStyle name="style1490087193997" xfId="18" xr:uid="{00000000-0005-0000-0000-00005C000000}"/>
    <cellStyle name="style1490087194075" xfId="17" xr:uid="{00000000-0005-0000-0000-00005D000000}"/>
    <cellStyle name="style1490087704425" xfId="11" xr:uid="{00000000-0005-0000-0000-00005E000000}"/>
    <cellStyle name="style1490087704472" xfId="10" xr:uid="{00000000-0005-0000-0000-00005F000000}"/>
    <cellStyle name="style1490087704581" xfId="9" xr:uid="{00000000-0005-0000-0000-000060000000}"/>
    <cellStyle name="style1490087704628" xfId="8" xr:uid="{00000000-0005-0000-0000-000061000000}"/>
    <cellStyle name="style1490109065979" xfId="5" xr:uid="{00000000-0005-0000-0000-000062000000}"/>
    <cellStyle name="style1490109066025" xfId="6" xr:uid="{00000000-0005-0000-0000-000063000000}"/>
    <cellStyle name="style1490109066120" xfId="3" xr:uid="{00000000-0005-0000-0000-000064000000}"/>
    <cellStyle name="style1490109066167" xfId="4" xr:uid="{00000000-0005-0000-0000-000065000000}"/>
    <cellStyle name="style1490185103805" xfId="30" xr:uid="{00000000-0005-0000-0000-000066000000}"/>
    <cellStyle name="style1490185103915" xfId="29" xr:uid="{00000000-0005-0000-0000-000067000000}"/>
    <cellStyle name="style1490185103977" xfId="27" xr:uid="{00000000-0005-0000-0000-000068000000}"/>
    <cellStyle name="style1490185104086" xfId="26" xr:uid="{00000000-0005-0000-0000-000069000000}"/>
  </cellStyles>
  <dxfs count="0"/>
  <tableStyles count="0" defaultTableStyle="TableStyleMedium9" defaultPivotStyle="PivotStyleMedium7"/>
  <colors>
    <mruColors>
      <color rgb="FFDBEEF5"/>
      <color rgb="FFDED9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AD6AB-824C-4D33-B8E7-BA460621BF94}">
  <sheetPr>
    <tabColor rgb="FF00B0F0"/>
  </sheetPr>
  <dimension ref="A1:L21"/>
  <sheetViews>
    <sheetView tabSelected="1" topLeftCell="A2" workbookViewId="0">
      <selection activeCell="O10" sqref="O10"/>
    </sheetView>
  </sheetViews>
  <sheetFormatPr baseColWidth="10" defaultColWidth="11" defaultRowHeight="15.6"/>
  <cols>
    <col min="1" max="1" width="4.3984375" customWidth="1"/>
    <col min="3" max="3" width="9.09765625" customWidth="1"/>
    <col min="5" max="5" width="8.8984375" customWidth="1"/>
    <col min="11" max="11" width="75.59765625" customWidth="1"/>
    <col min="12" max="12" width="5.5" customWidth="1"/>
  </cols>
  <sheetData>
    <row r="1" spans="1:12" ht="33" customHeight="1">
      <c r="A1" s="53"/>
      <c r="B1" s="53"/>
      <c r="C1" s="53"/>
      <c r="D1" s="53"/>
      <c r="E1" s="53"/>
      <c r="F1" s="53"/>
      <c r="G1" s="53"/>
      <c r="H1" s="53"/>
      <c r="I1" s="53"/>
      <c r="J1" s="53"/>
      <c r="K1" s="53"/>
      <c r="L1" s="53"/>
    </row>
    <row r="2" spans="1:12">
      <c r="A2" s="53"/>
      <c r="B2" s="134" t="s">
        <v>49</v>
      </c>
      <c r="C2" s="135"/>
      <c r="D2" s="135"/>
      <c r="E2" s="135"/>
      <c r="F2" s="135"/>
      <c r="G2" s="135"/>
      <c r="H2" s="135"/>
      <c r="I2" s="135"/>
      <c r="J2" s="135"/>
      <c r="K2" s="135"/>
      <c r="L2" s="53"/>
    </row>
    <row r="3" spans="1:12" ht="24" customHeight="1">
      <c r="A3" s="53"/>
      <c r="B3" s="135"/>
      <c r="C3" s="135"/>
      <c r="D3" s="135"/>
      <c r="E3" s="135"/>
      <c r="F3" s="135"/>
      <c r="G3" s="135"/>
      <c r="H3" s="135"/>
      <c r="I3" s="135"/>
      <c r="J3" s="135"/>
      <c r="K3" s="135"/>
      <c r="L3" s="53"/>
    </row>
    <row r="4" spans="1:12">
      <c r="A4" s="53"/>
      <c r="B4" s="136" t="s">
        <v>55</v>
      </c>
      <c r="C4" s="137"/>
      <c r="D4" s="137"/>
      <c r="E4" s="137"/>
      <c r="F4" s="137"/>
      <c r="G4" s="137"/>
      <c r="H4" s="137"/>
      <c r="I4" s="137"/>
      <c r="J4" s="137"/>
      <c r="K4" s="137"/>
      <c r="L4" s="53"/>
    </row>
    <row r="5" spans="1:12" ht="39.9" customHeight="1">
      <c r="A5" s="53"/>
      <c r="B5" s="137"/>
      <c r="C5" s="137"/>
      <c r="D5" s="137"/>
      <c r="E5" s="137"/>
      <c r="F5" s="137"/>
      <c r="G5" s="137"/>
      <c r="H5" s="137"/>
      <c r="I5" s="137"/>
      <c r="J5" s="137"/>
      <c r="K5" s="137"/>
      <c r="L5" s="53"/>
    </row>
    <row r="6" spans="1:12">
      <c r="A6" s="53"/>
      <c r="B6" s="138" t="s">
        <v>50</v>
      </c>
      <c r="C6" s="138"/>
      <c r="D6" s="138" t="s">
        <v>51</v>
      </c>
      <c r="E6" s="139"/>
      <c r="F6" s="138" t="s">
        <v>52</v>
      </c>
      <c r="G6" s="138"/>
      <c r="H6" s="138"/>
      <c r="I6" s="138"/>
      <c r="J6" s="138"/>
      <c r="K6" s="138"/>
      <c r="L6" s="53"/>
    </row>
    <row r="7" spans="1:12">
      <c r="A7" s="53"/>
      <c r="B7" s="138"/>
      <c r="C7" s="138"/>
      <c r="D7" s="139"/>
      <c r="E7" s="139"/>
      <c r="F7" s="138"/>
      <c r="G7" s="138"/>
      <c r="H7" s="138"/>
      <c r="I7" s="138"/>
      <c r="J7" s="138"/>
      <c r="K7" s="138"/>
      <c r="L7" s="53"/>
    </row>
    <row r="8" spans="1:12" ht="33.75" customHeight="1">
      <c r="A8" s="53"/>
      <c r="B8" s="109">
        <v>2023</v>
      </c>
      <c r="C8" s="110"/>
      <c r="D8" s="114" t="s">
        <v>53</v>
      </c>
      <c r="E8" s="115"/>
      <c r="F8" s="111" t="s">
        <v>63</v>
      </c>
      <c r="G8" s="112"/>
      <c r="H8" s="112"/>
      <c r="I8" s="112"/>
      <c r="J8" s="112"/>
      <c r="K8" s="113"/>
      <c r="L8" s="53"/>
    </row>
    <row r="9" spans="1:12" ht="33" customHeight="1">
      <c r="A9" s="53"/>
      <c r="B9" s="127">
        <v>2022</v>
      </c>
      <c r="C9" s="140"/>
      <c r="D9" s="109"/>
      <c r="E9" s="116"/>
      <c r="F9" s="129" t="s">
        <v>60</v>
      </c>
      <c r="G9" s="130"/>
      <c r="H9" s="130"/>
      <c r="I9" s="130"/>
      <c r="J9" s="130"/>
      <c r="K9" s="131"/>
      <c r="L9" s="53"/>
    </row>
    <row r="10" spans="1:12" ht="33.75" customHeight="1">
      <c r="A10" s="53"/>
      <c r="B10" s="109">
        <v>2021</v>
      </c>
      <c r="C10" s="110"/>
      <c r="D10" s="109"/>
      <c r="E10" s="116"/>
      <c r="F10" s="111" t="s">
        <v>59</v>
      </c>
      <c r="G10" s="112"/>
      <c r="H10" s="112"/>
      <c r="I10" s="112"/>
      <c r="J10" s="112"/>
      <c r="K10" s="113"/>
      <c r="L10" s="53"/>
    </row>
    <row r="11" spans="1:12" ht="33" customHeight="1">
      <c r="A11" s="53"/>
      <c r="B11" s="127">
        <v>2020</v>
      </c>
      <c r="C11" s="140"/>
      <c r="D11" s="109"/>
      <c r="E11" s="116"/>
      <c r="F11" s="129" t="s">
        <v>47</v>
      </c>
      <c r="G11" s="130"/>
      <c r="H11" s="130"/>
      <c r="I11" s="130"/>
      <c r="J11" s="130"/>
      <c r="K11" s="131"/>
      <c r="L11" s="53"/>
    </row>
    <row r="12" spans="1:12" ht="33.75" customHeight="1">
      <c r="A12" s="53"/>
      <c r="B12" s="109">
        <v>2019</v>
      </c>
      <c r="C12" s="110"/>
      <c r="D12" s="117"/>
      <c r="E12" s="118"/>
      <c r="F12" s="111" t="s">
        <v>48</v>
      </c>
      <c r="G12" s="112"/>
      <c r="H12" s="112"/>
      <c r="I12" s="112"/>
      <c r="J12" s="112"/>
      <c r="K12" s="113"/>
      <c r="L12" s="53"/>
    </row>
    <row r="13" spans="1:12" ht="30.75" customHeight="1">
      <c r="A13" s="53"/>
      <c r="B13" s="114">
        <v>2023</v>
      </c>
      <c r="C13" s="115"/>
      <c r="D13" s="122" t="s">
        <v>54</v>
      </c>
      <c r="E13" s="122"/>
      <c r="F13" s="119" t="s">
        <v>65</v>
      </c>
      <c r="G13" s="120"/>
      <c r="H13" s="120"/>
      <c r="I13" s="120"/>
      <c r="J13" s="120"/>
      <c r="K13" s="121"/>
      <c r="L13" s="53"/>
    </row>
    <row r="14" spans="1:12" ht="30.75" customHeight="1">
      <c r="A14" s="53"/>
      <c r="B14" s="127">
        <v>2022</v>
      </c>
      <c r="C14" s="140"/>
      <c r="D14" s="109"/>
      <c r="E14" s="116"/>
      <c r="F14" s="129" t="s">
        <v>62</v>
      </c>
      <c r="G14" s="130"/>
      <c r="H14" s="130"/>
      <c r="I14" s="130"/>
      <c r="J14" s="130"/>
      <c r="K14" s="131"/>
      <c r="L14" s="54"/>
    </row>
    <row r="15" spans="1:12" ht="30.75" customHeight="1">
      <c r="A15" s="53"/>
      <c r="B15" s="109">
        <v>2021</v>
      </c>
      <c r="C15" s="116"/>
      <c r="D15" s="109"/>
      <c r="E15" s="116"/>
      <c r="F15" s="111" t="s">
        <v>56</v>
      </c>
      <c r="G15" s="112"/>
      <c r="H15" s="112"/>
      <c r="I15" s="112"/>
      <c r="J15" s="112"/>
      <c r="K15" s="113"/>
      <c r="L15" s="53"/>
    </row>
    <row r="16" spans="1:12" ht="30.75" customHeight="1">
      <c r="A16" s="53"/>
      <c r="B16" s="127">
        <v>2020</v>
      </c>
      <c r="C16" s="128"/>
      <c r="D16" s="109"/>
      <c r="E16" s="116"/>
      <c r="F16" s="129" t="s">
        <v>38</v>
      </c>
      <c r="G16" s="130"/>
      <c r="H16" s="130"/>
      <c r="I16" s="130"/>
      <c r="J16" s="130"/>
      <c r="K16" s="131"/>
      <c r="L16" s="54"/>
    </row>
    <row r="17" spans="1:12" ht="30.75" customHeight="1">
      <c r="A17" s="53"/>
      <c r="B17" s="109">
        <v>2019</v>
      </c>
      <c r="C17" s="116"/>
      <c r="D17" s="109"/>
      <c r="E17" s="116"/>
      <c r="F17" s="111" t="s">
        <v>43</v>
      </c>
      <c r="G17" s="112"/>
      <c r="H17" s="112"/>
      <c r="I17" s="112"/>
      <c r="J17" s="112"/>
      <c r="K17" s="113"/>
      <c r="L17" s="53"/>
    </row>
    <row r="18" spans="1:12" ht="30.75" customHeight="1">
      <c r="A18" s="53"/>
      <c r="B18" s="127">
        <v>2018</v>
      </c>
      <c r="C18" s="128"/>
      <c r="D18" s="109"/>
      <c r="E18" s="116"/>
      <c r="F18" s="129" t="s">
        <v>44</v>
      </c>
      <c r="G18" s="130"/>
      <c r="H18" s="130"/>
      <c r="I18" s="130"/>
      <c r="J18" s="130"/>
      <c r="K18" s="131"/>
      <c r="L18" s="53"/>
    </row>
    <row r="19" spans="1:12" ht="30.75" customHeight="1">
      <c r="A19" s="53"/>
      <c r="B19" s="109">
        <v>2017</v>
      </c>
      <c r="C19" s="116"/>
      <c r="D19" s="109"/>
      <c r="E19" s="116"/>
      <c r="F19" s="111" t="s">
        <v>45</v>
      </c>
      <c r="G19" s="112"/>
      <c r="H19" s="112"/>
      <c r="I19" s="112"/>
      <c r="J19" s="112"/>
      <c r="K19" s="113"/>
      <c r="L19" s="53"/>
    </row>
    <row r="20" spans="1:12" ht="33" customHeight="1">
      <c r="A20" s="53"/>
      <c r="B20" s="132">
        <v>2016</v>
      </c>
      <c r="C20" s="133"/>
      <c r="D20" s="117"/>
      <c r="E20" s="118"/>
      <c r="F20" s="124" t="s">
        <v>46</v>
      </c>
      <c r="G20" s="125"/>
      <c r="H20" s="125"/>
      <c r="I20" s="125"/>
      <c r="J20" s="125"/>
      <c r="K20" s="126"/>
      <c r="L20" s="53"/>
    </row>
    <row r="21" spans="1:12" ht="33" customHeight="1">
      <c r="A21" s="53"/>
      <c r="B21" s="53"/>
      <c r="C21" s="53"/>
      <c r="D21" s="53"/>
      <c r="E21" s="53"/>
      <c r="F21" s="123"/>
      <c r="G21" s="123"/>
      <c r="H21" s="123"/>
      <c r="I21" s="123"/>
      <c r="J21" s="123"/>
      <c r="K21" s="123"/>
      <c r="L21" s="53"/>
    </row>
  </sheetData>
  <mergeCells count="34">
    <mergeCell ref="B10:C10"/>
    <mergeCell ref="F10:K10"/>
    <mergeCell ref="B15:C15"/>
    <mergeCell ref="F15:K15"/>
    <mergeCell ref="B2:K3"/>
    <mergeCell ref="B4:K5"/>
    <mergeCell ref="B6:C7"/>
    <mergeCell ref="D6:E7"/>
    <mergeCell ref="F6:K7"/>
    <mergeCell ref="F21:K21"/>
    <mergeCell ref="F20:K20"/>
    <mergeCell ref="B19:C19"/>
    <mergeCell ref="F19:K19"/>
    <mergeCell ref="B17:C17"/>
    <mergeCell ref="B18:C18"/>
    <mergeCell ref="F18:K18"/>
    <mergeCell ref="B20:C20"/>
    <mergeCell ref="F17:K17"/>
    <mergeCell ref="B8:C8"/>
    <mergeCell ref="F8:K8"/>
    <mergeCell ref="D8:E12"/>
    <mergeCell ref="B13:C13"/>
    <mergeCell ref="F13:K13"/>
    <mergeCell ref="D13:E20"/>
    <mergeCell ref="B14:C14"/>
    <mergeCell ref="F14:K14"/>
    <mergeCell ref="B9:C9"/>
    <mergeCell ref="F9:K9"/>
    <mergeCell ref="B11:C11"/>
    <mergeCell ref="F11:K11"/>
    <mergeCell ref="B12:C12"/>
    <mergeCell ref="F12:K12"/>
    <mergeCell ref="B16:C16"/>
    <mergeCell ref="F16:K16"/>
  </mergeCells>
  <hyperlinks>
    <hyperlink ref="F11:K11" location="'01.03.2020 | mit Horten'!A1" display="Tab108_i26_lm21: Kindertageseinrichtungen (mit Horten) nach Leitungsstunden pro pädagogisch tätiger Person (kategorisiert) in den Bundesländern am 01.03.2020 (Anzahl; Anteil in %)" xr:uid="{A195F8CD-C196-4CA6-8C68-D89D7418A97B}"/>
    <hyperlink ref="F12:K12" location="'01.03.2019 | mit Horten'!A1" display="Tab108_i26_lm20: Kindertageseinrichtungen (mit Horten) nach Leitungsstunden pro pädagogisch tätiger Person (kategorisiert) in den Bundesländern am 01.03.2019 (Anzahl; Anteil in %)" xr:uid="{FF923FAD-3DC1-465D-932C-CC4BDA4F0045}"/>
    <hyperlink ref="F16:K16" location="'01.03.2020 | ohne Horte'!A1" display="Tab108oh_i26oh_lm21: Kindertageseinrichtungen (ohne Horte) nach Leitungsstunden pro pädagogisch tätiger Person (kategorisiert) in den Bundesländern am 01.03.2020 (Anzahl; Anteil in %)" xr:uid="{DDC8ABEF-5429-46CF-BA4A-3A264C593C0F}"/>
    <hyperlink ref="F17:K17" location="'01.03.2019 | ohne Horte'!A1" display="Tab108oh_i26oh_lm20: Kindertageseinrichtungen (ohne Horte) nach Leitungsstunden pro pädagogisch tätiger Person (kategorisiert) in den Bundesländern am 01.03.2019 (Anzahl; Anteil in %)" xr:uid="{9E83035E-6B2B-472E-939A-566F49D04534}"/>
    <hyperlink ref="F18:K18" location="'01.03.2018 | ohne Horte'!A1" display="Tab108b_i26b_lm19: Kindertageseinrichtungen (ohne Horte) nach ihrer wöchentlichen Zeit für Leitung und Verwaltung pro ganztags betreutem Kind* in den Bundesländern am 01.03.2018 (ohne Horte; Anzahl; Anteile in %)" xr:uid="{A87FA1AA-C33F-49AF-9940-92D1F44942F7}"/>
    <hyperlink ref="F19:K19" location="'01.03.2017 | ohne Horte'!A1" display="Tab108b_i26b_lm18: Kindertageseinrichtungen (ohne Horte) nach ihrer wöchentlichen Zeit für Leitung und Verwaltung pro ganztags betreutem Kind* in den Bundesländern am 01.03.2017 (ohne Horte; Anzahl; Anteile in %)" xr:uid="{D716D5A3-D7CE-4978-93B9-853CA72847F3}"/>
    <hyperlink ref="F20:K20" location="'01.03.2016 | ohne Horte'!A1" display="Tab108b_i26b_lm17: Kindertageseinrichtungen (ohne Horte) nach ihrer wöchentlichen Zeit für Leitung und Verwaltung pro ganztags betreutem Kind* in den Bundesländern am 01.03.2016 (ohne Horte; Anzahl; Anteile in %)" xr:uid="{F20B7661-E90F-4CCB-972A-4BBB7B3A71C5}"/>
    <hyperlink ref="F10:K10" location="'01.03.2021 | mit Horten'!A1" display="Tab108a_i26a_lm22: Kindertageseinrichtungen (mit Horten) nach ihrer wöchentlichen Zeit für Leitung und Verwaltung pro ganztags betreutem Kind* in den Bundesländern am 01.03.2021** (Anzahl; Anteile in %)" xr:uid="{04C1BDD7-0FC0-474D-BA87-1178A4A785D5}"/>
    <hyperlink ref="F15:K15" location="'01.03.2021 | ohne Horte'!A1" display="Tab108b_i26b_lm22: Kindertageseinrichtungen (ohne Horte) nach ihrer wöchentlichen Zeit für Leitung und Verwaltung pro ganztags betreutem Kind* in den Bundesländern am 01.03.2021** (Anzahl; Anteile in %)" xr:uid="{3077EFB4-CBB1-4BA0-9D19-2D3BD50F490E}"/>
    <hyperlink ref="F9:K9" location="'01.03.2022 | mit Horten'!A1" display="Tab108a_i26a_lm23: Kindertageseinrichtungen (mit Horten) nach ihrer wöchentlichen Zeit für Leitung und Verwaltung pro ganztags betreutem Kind* in den Bundesländern am 01.03.2022 (Anzahl; Anteile in %)" xr:uid="{C8C0EC05-CAFB-429A-88F8-55D5183C1943}"/>
    <hyperlink ref="F14:K14" location="'01.03.2022 | ohne Horte'!A1" display="Tab108b_i26b_lm23: Kindertageseinrichtungen (ohne Horte) nach ihrer wöchentlichen Zeit für Leitung und Verwaltung pro ganztags betreutem Kind* in den Bundesländern am 01.03.2022 (Anzahl; Anteile in %)" xr:uid="{961DD3C4-6ABE-4BF6-B2CC-F30BFB7EF576}"/>
    <hyperlink ref="F8:K8" location="'01.03.2023 | mit Horten'!A1" display="Tab108a_i26a_lm24: Kindertageseinrichtungen (mit Horten) nach ihrer wöchentlichen Zeit für Leitung und Verwaltung pro ganztags betreutem Kind* in den Bundesländern am 01.03.2023 (Anzahl; Anteile in %)" xr:uid="{E46332C1-8A99-47D6-99D0-1D9B7C7DBE1B}"/>
    <hyperlink ref="F13:K13" location="'01.03.2023 | ohne Horte'!A1" display="Tab108b_i26b_lm24: Kindertageseinrichtungen (ohne Horte) nach ihrer wöchentlichen Zeit für Leitung und Verwaltung pro ganztags betreutem Kind* in den Bundesländern am 01.03.2023 (Anzahl; Anteile in %)" xr:uid="{5457717F-B855-461F-9CF2-719F777A173A}"/>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3EA3C-A881-E449-B930-2FCF0A0A14E8}">
  <dimension ref="B2:P28"/>
  <sheetViews>
    <sheetView workbookViewId="0">
      <selection activeCell="C20" sqref="C20"/>
    </sheetView>
  </sheetViews>
  <sheetFormatPr baseColWidth="10" defaultColWidth="10.5" defaultRowHeight="15.6"/>
  <cols>
    <col min="2" max="2" width="28.5" customWidth="1"/>
    <col min="3" max="16" width="17.5" customWidth="1"/>
    <col min="17" max="19" width="14.5" customWidth="1"/>
  </cols>
  <sheetData>
    <row r="2" spans="2:16" ht="18">
      <c r="B2" s="160" t="s">
        <v>48</v>
      </c>
      <c r="C2" s="160"/>
      <c r="D2" s="160"/>
      <c r="E2" s="160"/>
      <c r="F2" s="160"/>
      <c r="G2" s="160"/>
      <c r="H2" s="160"/>
      <c r="I2" s="160"/>
      <c r="J2" s="160"/>
      <c r="K2" s="160"/>
      <c r="L2" s="160"/>
      <c r="M2" s="160"/>
      <c r="N2" s="160"/>
      <c r="O2" s="160"/>
      <c r="P2" s="2"/>
    </row>
    <row r="3" spans="2:16" ht="15" customHeight="1">
      <c r="B3" s="161" t="s">
        <v>19</v>
      </c>
      <c r="C3" s="164" t="s">
        <v>23</v>
      </c>
      <c r="D3" s="165"/>
      <c r="E3" s="165"/>
      <c r="F3" s="165"/>
      <c r="G3" s="165"/>
      <c r="H3" s="166"/>
      <c r="I3" s="167" t="s">
        <v>39</v>
      </c>
      <c r="J3" s="164" t="s">
        <v>23</v>
      </c>
      <c r="K3" s="165"/>
      <c r="L3" s="165"/>
      <c r="M3" s="165"/>
      <c r="N3" s="165"/>
      <c r="O3" s="166"/>
    </row>
    <row r="4" spans="2:16">
      <c r="B4" s="162"/>
      <c r="C4" s="3" t="s">
        <v>24</v>
      </c>
      <c r="D4" s="4" t="s">
        <v>25</v>
      </c>
      <c r="E4" s="5" t="s">
        <v>26</v>
      </c>
      <c r="F4" s="4" t="s">
        <v>27</v>
      </c>
      <c r="G4" s="5" t="s">
        <v>28</v>
      </c>
      <c r="H4" s="6" t="s">
        <v>29</v>
      </c>
      <c r="I4" s="168"/>
      <c r="J4" s="3" t="s">
        <v>24</v>
      </c>
      <c r="K4" s="4" t="s">
        <v>25</v>
      </c>
      <c r="L4" s="5" t="s">
        <v>26</v>
      </c>
      <c r="M4" s="4" t="s">
        <v>27</v>
      </c>
      <c r="N4" s="5" t="s">
        <v>28</v>
      </c>
      <c r="O4" s="7" t="s">
        <v>29</v>
      </c>
    </row>
    <row r="5" spans="2:16">
      <c r="B5" s="163"/>
      <c r="C5" s="169" t="s">
        <v>0</v>
      </c>
      <c r="D5" s="170"/>
      <c r="E5" s="170"/>
      <c r="F5" s="170"/>
      <c r="G5" s="170"/>
      <c r="H5" s="170"/>
      <c r="I5" s="171"/>
      <c r="J5" s="172" t="s">
        <v>20</v>
      </c>
      <c r="K5" s="173"/>
      <c r="L5" s="173"/>
      <c r="M5" s="173"/>
      <c r="N5" s="173"/>
      <c r="O5" s="171"/>
    </row>
    <row r="6" spans="2:16">
      <c r="B6" s="8" t="s">
        <v>1</v>
      </c>
      <c r="C6" s="9">
        <v>1008</v>
      </c>
      <c r="D6" s="10">
        <v>1106</v>
      </c>
      <c r="E6" s="11">
        <v>2525</v>
      </c>
      <c r="F6" s="10">
        <v>1965</v>
      </c>
      <c r="G6" s="11">
        <v>977</v>
      </c>
      <c r="H6" s="10">
        <v>1536</v>
      </c>
      <c r="I6" s="12">
        <v>9117</v>
      </c>
      <c r="J6" s="13">
        <f>C6*100/I6</f>
        <v>11.056268509378086</v>
      </c>
      <c r="K6" s="14">
        <f>D6*100/I6</f>
        <v>12.131183503345399</v>
      </c>
      <c r="L6" s="15">
        <f>E6*100/I6</f>
        <v>27.695513875178239</v>
      </c>
      <c r="M6" s="14">
        <f>F6*100/I6</f>
        <v>21.553142481079302</v>
      </c>
      <c r="N6" s="15">
        <f>G6*100/I6</f>
        <v>10.716244378633322</v>
      </c>
      <c r="O6" s="14">
        <f>H6*100/I6</f>
        <v>16.847647252385652</v>
      </c>
    </row>
    <row r="7" spans="2:16">
      <c r="B7" s="17" t="s">
        <v>2</v>
      </c>
      <c r="C7" s="18">
        <v>463</v>
      </c>
      <c r="D7" s="19">
        <v>1816</v>
      </c>
      <c r="E7" s="20">
        <v>3065</v>
      </c>
      <c r="F7" s="19">
        <v>1957</v>
      </c>
      <c r="G7" s="20">
        <v>960</v>
      </c>
      <c r="H7" s="19">
        <v>1249</v>
      </c>
      <c r="I7" s="21">
        <v>9510</v>
      </c>
      <c r="J7" s="22">
        <f t="shared" ref="J7:J21" si="0">C7*100/I7</f>
        <v>4.8685594111461619</v>
      </c>
      <c r="K7" s="23">
        <f t="shared" ref="K7:K24" si="1">D7*100/I7</f>
        <v>19.095688748685593</v>
      </c>
      <c r="L7" s="24">
        <f t="shared" ref="L7:L24" si="2">E7*100/I7</f>
        <v>32.229232386961094</v>
      </c>
      <c r="M7" s="23">
        <f t="shared" ref="M7:M24" si="3">F7*100/I7</f>
        <v>20.578338590956889</v>
      </c>
      <c r="N7" s="24">
        <f t="shared" ref="N7:N24" si="4">G7*100/I7</f>
        <v>10.094637223974763</v>
      </c>
      <c r="O7" s="23">
        <f t="shared" ref="O7:O24" si="5">H7*100/I7</f>
        <v>13.1335436382755</v>
      </c>
    </row>
    <row r="8" spans="2:16">
      <c r="B8" s="8" t="s">
        <v>3</v>
      </c>
      <c r="C8" s="25">
        <v>441</v>
      </c>
      <c r="D8" s="26">
        <v>74</v>
      </c>
      <c r="E8" s="27">
        <v>493</v>
      </c>
      <c r="F8" s="26">
        <v>724</v>
      </c>
      <c r="G8" s="27">
        <v>293</v>
      </c>
      <c r="H8" s="26">
        <v>575</v>
      </c>
      <c r="I8" s="28">
        <v>2600</v>
      </c>
      <c r="J8" s="13">
        <f t="shared" si="0"/>
        <v>16.96153846153846</v>
      </c>
      <c r="K8" s="29">
        <f t="shared" si="1"/>
        <v>2.8461538461538463</v>
      </c>
      <c r="L8" s="15">
        <f t="shared" si="2"/>
        <v>18.96153846153846</v>
      </c>
      <c r="M8" s="29">
        <f t="shared" si="3"/>
        <v>27.846153846153847</v>
      </c>
      <c r="N8" s="15">
        <f t="shared" si="4"/>
        <v>11.26923076923077</v>
      </c>
      <c r="O8" s="29">
        <f t="shared" si="5"/>
        <v>22.115384615384617</v>
      </c>
    </row>
    <row r="9" spans="2:16">
      <c r="B9" s="17" t="s">
        <v>4</v>
      </c>
      <c r="C9" s="18">
        <v>129</v>
      </c>
      <c r="D9" s="19">
        <v>340</v>
      </c>
      <c r="E9" s="20">
        <v>732</v>
      </c>
      <c r="F9" s="19">
        <v>346</v>
      </c>
      <c r="G9" s="20">
        <v>155</v>
      </c>
      <c r="H9" s="19">
        <v>202</v>
      </c>
      <c r="I9" s="21">
        <v>1904</v>
      </c>
      <c r="J9" s="22">
        <f t="shared" si="0"/>
        <v>6.7752100840336134</v>
      </c>
      <c r="K9" s="23">
        <f t="shared" si="1"/>
        <v>17.857142857142858</v>
      </c>
      <c r="L9" s="24">
        <f t="shared" si="2"/>
        <v>38.445378151260506</v>
      </c>
      <c r="M9" s="23">
        <f t="shared" si="3"/>
        <v>18.172268907563026</v>
      </c>
      <c r="N9" s="24">
        <f t="shared" si="4"/>
        <v>8.1407563025210088</v>
      </c>
      <c r="O9" s="23">
        <f t="shared" si="5"/>
        <v>10.609243697478991</v>
      </c>
    </row>
    <row r="10" spans="2:16">
      <c r="B10" s="8" t="s">
        <v>5</v>
      </c>
      <c r="C10" s="25">
        <v>128</v>
      </c>
      <c r="D10" s="26">
        <v>2</v>
      </c>
      <c r="E10" s="27">
        <v>20</v>
      </c>
      <c r="F10" s="26">
        <v>66</v>
      </c>
      <c r="G10" s="27">
        <v>110</v>
      </c>
      <c r="H10" s="26">
        <v>128</v>
      </c>
      <c r="I10" s="28">
        <v>454</v>
      </c>
      <c r="J10" s="13">
        <f t="shared" si="0"/>
        <v>28.193832599118942</v>
      </c>
      <c r="K10" s="29">
        <f t="shared" si="1"/>
        <v>0.44052863436123346</v>
      </c>
      <c r="L10" s="15">
        <f t="shared" si="2"/>
        <v>4.4052863436123344</v>
      </c>
      <c r="M10" s="29">
        <f t="shared" si="3"/>
        <v>14.537444933920705</v>
      </c>
      <c r="N10" s="15">
        <f t="shared" si="4"/>
        <v>24.229074889867842</v>
      </c>
      <c r="O10" s="29">
        <f t="shared" si="5"/>
        <v>28.193832599118942</v>
      </c>
    </row>
    <row r="11" spans="2:16">
      <c r="B11" s="17" t="s">
        <v>6</v>
      </c>
      <c r="C11" s="18">
        <v>77</v>
      </c>
      <c r="D11" s="19">
        <v>18</v>
      </c>
      <c r="E11" s="20">
        <v>53</v>
      </c>
      <c r="F11" s="19">
        <v>123</v>
      </c>
      <c r="G11" s="20">
        <v>240</v>
      </c>
      <c r="H11" s="19">
        <v>595</v>
      </c>
      <c r="I11" s="21">
        <v>1106</v>
      </c>
      <c r="J11" s="22">
        <f t="shared" si="0"/>
        <v>6.962025316455696</v>
      </c>
      <c r="K11" s="23">
        <f t="shared" si="1"/>
        <v>1.6274864376130198</v>
      </c>
      <c r="L11" s="24">
        <f t="shared" si="2"/>
        <v>4.7920433996383363</v>
      </c>
      <c r="M11" s="23">
        <f t="shared" si="3"/>
        <v>11.121157323688969</v>
      </c>
      <c r="N11" s="24">
        <f t="shared" si="4"/>
        <v>21.699819168173597</v>
      </c>
      <c r="O11" s="23">
        <f t="shared" si="5"/>
        <v>53.797468354430379</v>
      </c>
    </row>
    <row r="12" spans="2:16">
      <c r="B12" s="8" t="s">
        <v>7</v>
      </c>
      <c r="C12" s="25">
        <v>499</v>
      </c>
      <c r="D12" s="26">
        <v>178</v>
      </c>
      <c r="E12" s="27">
        <v>674</v>
      </c>
      <c r="F12" s="26">
        <v>1090</v>
      </c>
      <c r="G12" s="27">
        <v>796</v>
      </c>
      <c r="H12" s="26">
        <v>1025</v>
      </c>
      <c r="I12" s="28">
        <v>4262</v>
      </c>
      <c r="J12" s="13">
        <f t="shared" si="0"/>
        <v>11.708118254340684</v>
      </c>
      <c r="K12" s="29">
        <f t="shared" si="1"/>
        <v>4.1764429845143125</v>
      </c>
      <c r="L12" s="15">
        <f t="shared" si="2"/>
        <v>15.814171750351948</v>
      </c>
      <c r="M12" s="29">
        <f t="shared" si="3"/>
        <v>25.574847489441577</v>
      </c>
      <c r="N12" s="15">
        <f t="shared" si="4"/>
        <v>18.676677616142655</v>
      </c>
      <c r="O12" s="29">
        <f t="shared" si="5"/>
        <v>24.049741905208823</v>
      </c>
    </row>
    <row r="13" spans="2:16">
      <c r="B13" s="17" t="s">
        <v>8</v>
      </c>
      <c r="C13" s="18">
        <v>40</v>
      </c>
      <c r="D13" s="19">
        <v>70</v>
      </c>
      <c r="E13" s="20">
        <v>681</v>
      </c>
      <c r="F13" s="19">
        <v>202</v>
      </c>
      <c r="G13" s="20">
        <v>66</v>
      </c>
      <c r="H13" s="19">
        <v>43</v>
      </c>
      <c r="I13" s="21">
        <v>1102</v>
      </c>
      <c r="J13" s="22">
        <f t="shared" si="0"/>
        <v>3.629764065335753</v>
      </c>
      <c r="K13" s="23">
        <f t="shared" si="1"/>
        <v>6.3520871143375679</v>
      </c>
      <c r="L13" s="24">
        <f t="shared" si="2"/>
        <v>61.796733212341195</v>
      </c>
      <c r="M13" s="23">
        <f t="shared" si="3"/>
        <v>18.330308529945555</v>
      </c>
      <c r="N13" s="24">
        <f t="shared" si="4"/>
        <v>5.9891107078039925</v>
      </c>
      <c r="O13" s="23">
        <f t="shared" si="5"/>
        <v>3.9019963702359348</v>
      </c>
    </row>
    <row r="14" spans="2:16">
      <c r="B14" s="8" t="s">
        <v>9</v>
      </c>
      <c r="C14" s="25">
        <v>773</v>
      </c>
      <c r="D14" s="26">
        <v>41</v>
      </c>
      <c r="E14" s="27">
        <v>772</v>
      </c>
      <c r="F14" s="26">
        <v>1893</v>
      </c>
      <c r="G14" s="27">
        <v>910</v>
      </c>
      <c r="H14" s="26">
        <v>1071</v>
      </c>
      <c r="I14" s="28">
        <v>5460</v>
      </c>
      <c r="J14" s="13">
        <f t="shared" si="0"/>
        <v>14.157509157509157</v>
      </c>
      <c r="K14" s="29">
        <f t="shared" si="1"/>
        <v>0.75091575091575091</v>
      </c>
      <c r="L14" s="15">
        <f t="shared" si="2"/>
        <v>14.139194139194139</v>
      </c>
      <c r="M14" s="29">
        <f t="shared" si="3"/>
        <v>34.670329670329672</v>
      </c>
      <c r="N14" s="15">
        <f t="shared" si="4"/>
        <v>16.666666666666668</v>
      </c>
      <c r="O14" s="29">
        <f t="shared" si="5"/>
        <v>19.615384615384617</v>
      </c>
    </row>
    <row r="15" spans="2:16">
      <c r="B15" s="17" t="s">
        <v>10</v>
      </c>
      <c r="C15" s="18">
        <v>775</v>
      </c>
      <c r="D15" s="19">
        <v>333</v>
      </c>
      <c r="E15" s="20">
        <v>1011</v>
      </c>
      <c r="F15" s="19">
        <v>3541</v>
      </c>
      <c r="G15" s="20">
        <v>2150</v>
      </c>
      <c r="H15" s="19">
        <v>2405</v>
      </c>
      <c r="I15" s="21">
        <v>10215</v>
      </c>
      <c r="J15" s="22">
        <f t="shared" si="0"/>
        <v>7.586882036221243</v>
      </c>
      <c r="K15" s="23">
        <f t="shared" si="1"/>
        <v>3.2599118942731278</v>
      </c>
      <c r="L15" s="24">
        <f t="shared" si="2"/>
        <v>9.8972099853157118</v>
      </c>
      <c r="M15" s="23">
        <f t="shared" si="3"/>
        <v>34.664708761625064</v>
      </c>
      <c r="N15" s="24">
        <f t="shared" si="4"/>
        <v>21.047479197258934</v>
      </c>
      <c r="O15" s="23">
        <f t="shared" si="5"/>
        <v>23.543808125305922</v>
      </c>
    </row>
    <row r="16" spans="2:16">
      <c r="B16" s="8" t="s">
        <v>11</v>
      </c>
      <c r="C16" s="25">
        <v>200</v>
      </c>
      <c r="D16" s="26">
        <v>160</v>
      </c>
      <c r="E16" s="27">
        <v>780</v>
      </c>
      <c r="F16" s="26">
        <v>593</v>
      </c>
      <c r="G16" s="27">
        <v>340</v>
      </c>
      <c r="H16" s="26">
        <v>482</v>
      </c>
      <c r="I16" s="28">
        <v>2555</v>
      </c>
      <c r="J16" s="13">
        <f t="shared" si="0"/>
        <v>7.8277886497064575</v>
      </c>
      <c r="K16" s="29">
        <f t="shared" si="1"/>
        <v>6.262230919765166</v>
      </c>
      <c r="L16" s="15">
        <f t="shared" si="2"/>
        <v>30.528375733855185</v>
      </c>
      <c r="M16" s="29">
        <f t="shared" si="3"/>
        <v>23.209393346379649</v>
      </c>
      <c r="N16" s="15">
        <f t="shared" si="4"/>
        <v>13.307240704500979</v>
      </c>
      <c r="O16" s="29">
        <f t="shared" si="5"/>
        <v>18.864970645792564</v>
      </c>
    </row>
    <row r="17" spans="2:15">
      <c r="B17" s="17" t="s">
        <v>12</v>
      </c>
      <c r="C17" s="18">
        <v>35</v>
      </c>
      <c r="D17" s="19">
        <v>3</v>
      </c>
      <c r="E17" s="20">
        <v>121</v>
      </c>
      <c r="F17" s="19">
        <v>175</v>
      </c>
      <c r="G17" s="20">
        <v>48</v>
      </c>
      <c r="H17" s="19">
        <v>98</v>
      </c>
      <c r="I17" s="21">
        <v>480</v>
      </c>
      <c r="J17" s="22">
        <f t="shared" si="0"/>
        <v>7.291666666666667</v>
      </c>
      <c r="K17" s="23">
        <f t="shared" si="1"/>
        <v>0.625</v>
      </c>
      <c r="L17" s="24">
        <f t="shared" si="2"/>
        <v>25.208333333333332</v>
      </c>
      <c r="M17" s="23">
        <f t="shared" si="3"/>
        <v>36.458333333333336</v>
      </c>
      <c r="N17" s="24">
        <f t="shared" si="4"/>
        <v>10</v>
      </c>
      <c r="O17" s="23">
        <f t="shared" si="5"/>
        <v>20.416666666666668</v>
      </c>
    </row>
    <row r="18" spans="2:15">
      <c r="B18" s="8" t="s">
        <v>13</v>
      </c>
      <c r="C18" s="25">
        <v>151</v>
      </c>
      <c r="D18" s="26">
        <v>114</v>
      </c>
      <c r="E18" s="27">
        <v>845</v>
      </c>
      <c r="F18" s="26">
        <v>1273</v>
      </c>
      <c r="G18" s="27">
        <v>352</v>
      </c>
      <c r="H18" s="26">
        <v>272</v>
      </c>
      <c r="I18" s="28">
        <v>3007</v>
      </c>
      <c r="J18" s="13">
        <f t="shared" si="0"/>
        <v>5.0216162287994681</v>
      </c>
      <c r="K18" s="29">
        <f t="shared" si="1"/>
        <v>3.7911539740605256</v>
      </c>
      <c r="L18" s="15">
        <f t="shared" si="2"/>
        <v>28.10109743930828</v>
      </c>
      <c r="M18" s="29">
        <f t="shared" si="3"/>
        <v>42.334552710342535</v>
      </c>
      <c r="N18" s="15">
        <f t="shared" si="4"/>
        <v>11.706019288327237</v>
      </c>
      <c r="O18" s="29">
        <f t="shared" si="5"/>
        <v>9.0455603591619553</v>
      </c>
    </row>
    <row r="19" spans="2:15">
      <c r="B19" s="17" t="s">
        <v>14</v>
      </c>
      <c r="C19" s="18">
        <v>71</v>
      </c>
      <c r="D19" s="19">
        <v>338</v>
      </c>
      <c r="E19" s="20">
        <v>876</v>
      </c>
      <c r="F19" s="19">
        <v>340</v>
      </c>
      <c r="G19" s="20">
        <v>84</v>
      </c>
      <c r="H19" s="19">
        <v>91</v>
      </c>
      <c r="I19" s="21">
        <v>1800</v>
      </c>
      <c r="J19" s="22">
        <f t="shared" si="0"/>
        <v>3.9444444444444446</v>
      </c>
      <c r="K19" s="23">
        <f t="shared" si="1"/>
        <v>18.777777777777779</v>
      </c>
      <c r="L19" s="24">
        <f t="shared" si="2"/>
        <v>48.666666666666664</v>
      </c>
      <c r="M19" s="23">
        <f t="shared" si="3"/>
        <v>18.888888888888889</v>
      </c>
      <c r="N19" s="24">
        <f t="shared" si="4"/>
        <v>4.666666666666667</v>
      </c>
      <c r="O19" s="23">
        <f t="shared" si="5"/>
        <v>5.0555555555555554</v>
      </c>
    </row>
    <row r="20" spans="2:15">
      <c r="B20" s="8" t="s">
        <v>15</v>
      </c>
      <c r="C20" s="25">
        <v>156</v>
      </c>
      <c r="D20" s="26">
        <v>39</v>
      </c>
      <c r="E20" s="27">
        <v>155</v>
      </c>
      <c r="F20" s="26">
        <v>417</v>
      </c>
      <c r="G20" s="27">
        <v>436</v>
      </c>
      <c r="H20" s="26">
        <v>605</v>
      </c>
      <c r="I20" s="28">
        <v>1808</v>
      </c>
      <c r="J20" s="13">
        <f t="shared" si="0"/>
        <v>8.6283185840707972</v>
      </c>
      <c r="K20" s="29">
        <f t="shared" si="1"/>
        <v>2.1570796460176993</v>
      </c>
      <c r="L20" s="15">
        <f t="shared" si="2"/>
        <v>8.5730088495575227</v>
      </c>
      <c r="M20" s="29">
        <f t="shared" si="3"/>
        <v>23.064159292035399</v>
      </c>
      <c r="N20" s="15">
        <f t="shared" si="4"/>
        <v>24.115044247787612</v>
      </c>
      <c r="O20" s="29">
        <f t="shared" si="5"/>
        <v>33.462389380530972</v>
      </c>
    </row>
    <row r="21" spans="2:15">
      <c r="B21" s="17" t="s">
        <v>16</v>
      </c>
      <c r="C21" s="30">
        <v>5</v>
      </c>
      <c r="D21" s="31">
        <v>49</v>
      </c>
      <c r="E21" s="32">
        <v>438</v>
      </c>
      <c r="F21" s="31">
        <v>745</v>
      </c>
      <c r="G21" s="32">
        <v>58</v>
      </c>
      <c r="H21" s="31">
        <v>33</v>
      </c>
      <c r="I21" s="33">
        <v>1328</v>
      </c>
      <c r="J21" s="34">
        <f t="shared" si="0"/>
        <v>0.37650602409638556</v>
      </c>
      <c r="K21" s="35">
        <f t="shared" si="1"/>
        <v>3.6897590361445785</v>
      </c>
      <c r="L21" s="36">
        <f t="shared" si="2"/>
        <v>32.981927710843372</v>
      </c>
      <c r="M21" s="35">
        <f t="shared" si="3"/>
        <v>56.099397590361448</v>
      </c>
      <c r="N21" s="36">
        <f t="shared" si="4"/>
        <v>4.3674698795180724</v>
      </c>
      <c r="O21" s="35">
        <f t="shared" si="5"/>
        <v>2.4849397590361444</v>
      </c>
    </row>
    <row r="22" spans="2:15">
      <c r="B22" s="37" t="s">
        <v>17</v>
      </c>
      <c r="C22" s="49">
        <f>SUM(C8,C9,C13,C18,C19,C21)</f>
        <v>837</v>
      </c>
      <c r="D22" s="49">
        <f t="shared" ref="D22:H22" si="6">SUM(D8,D9,D13,D18,D19,D21)</f>
        <v>985</v>
      </c>
      <c r="E22" s="49">
        <f t="shared" si="6"/>
        <v>4065</v>
      </c>
      <c r="F22" s="49">
        <f t="shared" si="6"/>
        <v>3630</v>
      </c>
      <c r="G22" s="49">
        <f t="shared" si="6"/>
        <v>1008</v>
      </c>
      <c r="H22" s="49">
        <f t="shared" si="6"/>
        <v>1216</v>
      </c>
      <c r="I22" s="50">
        <f>SUM(I8,I9,I13,I18,I19,I21)</f>
        <v>11741</v>
      </c>
      <c r="J22" s="51">
        <f>C22*100/I22</f>
        <v>7.1288646622945233</v>
      </c>
      <c r="K22" s="52">
        <f t="shared" si="1"/>
        <v>8.389404650370496</v>
      </c>
      <c r="L22" s="51">
        <f t="shared" si="2"/>
        <v>34.62226386168129</v>
      </c>
      <c r="M22" s="52">
        <f t="shared" si="3"/>
        <v>30.917298356187718</v>
      </c>
      <c r="N22" s="51">
        <f t="shared" si="4"/>
        <v>8.5852993782471678</v>
      </c>
      <c r="O22" s="52">
        <f t="shared" si="5"/>
        <v>10.356869091218806</v>
      </c>
    </row>
    <row r="23" spans="2:15">
      <c r="B23" s="42" t="s">
        <v>36</v>
      </c>
      <c r="C23" s="43">
        <f>SUM(C6,C7,C10:C12,C14:C17,C20)</f>
        <v>4114</v>
      </c>
      <c r="D23" s="43">
        <f t="shared" ref="D23:H23" si="7">SUM(D6,D7,D10:D12,D14:D17,D20)</f>
        <v>3696</v>
      </c>
      <c r="E23" s="43">
        <f t="shared" si="7"/>
        <v>9176</v>
      </c>
      <c r="F23" s="43">
        <f t="shared" si="7"/>
        <v>11820</v>
      </c>
      <c r="G23" s="43">
        <f t="shared" si="7"/>
        <v>6967</v>
      </c>
      <c r="H23" s="43">
        <f t="shared" si="7"/>
        <v>9194</v>
      </c>
      <c r="I23" s="43">
        <f>SUM(I6,I7,I10:I12,I14:I17,I20)</f>
        <v>44967</v>
      </c>
      <c r="J23" s="15">
        <f>C23*100/I23</f>
        <v>9.1489314386105374</v>
      </c>
      <c r="K23" s="29">
        <f t="shared" si="1"/>
        <v>8.2193608646340657</v>
      </c>
      <c r="L23" s="15">
        <f t="shared" si="2"/>
        <v>20.406075566526564</v>
      </c>
      <c r="M23" s="29">
        <f t="shared" si="3"/>
        <v>26.285943024884915</v>
      </c>
      <c r="N23" s="15">
        <f t="shared" si="4"/>
        <v>15.493584183957124</v>
      </c>
      <c r="O23" s="29">
        <f t="shared" si="5"/>
        <v>20.446104921386794</v>
      </c>
    </row>
    <row r="24" spans="2:15" ht="18" customHeight="1">
      <c r="B24" s="44" t="s">
        <v>18</v>
      </c>
      <c r="C24" s="45">
        <v>4951</v>
      </c>
      <c r="D24" s="45">
        <v>4681</v>
      </c>
      <c r="E24" s="45">
        <v>13241</v>
      </c>
      <c r="F24" s="45">
        <v>15450</v>
      </c>
      <c r="G24" s="45">
        <v>7975</v>
      </c>
      <c r="H24" s="45">
        <v>10410</v>
      </c>
      <c r="I24" s="45">
        <v>56708</v>
      </c>
      <c r="J24" s="46">
        <f>C24*100/I24</f>
        <v>8.7306905551244967</v>
      </c>
      <c r="K24" s="47">
        <f t="shared" si="1"/>
        <v>8.2545672568244335</v>
      </c>
      <c r="L24" s="46">
        <f t="shared" si="2"/>
        <v>23.349439232559781</v>
      </c>
      <c r="M24" s="47">
        <f t="shared" si="3"/>
        <v>27.244833180503633</v>
      </c>
      <c r="N24" s="46">
        <f t="shared" si="4"/>
        <v>14.063271496085209</v>
      </c>
      <c r="O24" s="47">
        <f t="shared" si="5"/>
        <v>18.357198278902448</v>
      </c>
    </row>
    <row r="25" spans="2:15">
      <c r="B25" s="159" t="s">
        <v>30</v>
      </c>
      <c r="C25" s="159"/>
      <c r="D25" s="159"/>
      <c r="E25" s="159"/>
      <c r="F25" s="159"/>
      <c r="G25" s="159"/>
      <c r="H25" s="159"/>
      <c r="I25" s="159"/>
      <c r="J25" s="159"/>
      <c r="K25" s="159"/>
      <c r="L25" s="159"/>
      <c r="M25" s="159"/>
      <c r="N25" s="159"/>
      <c r="O25" s="159"/>
    </row>
    <row r="26" spans="2:15">
      <c r="B26" s="142" t="s">
        <v>37</v>
      </c>
      <c r="C26" s="142"/>
      <c r="D26" s="142"/>
      <c r="E26" s="142"/>
      <c r="F26" s="142"/>
      <c r="G26" s="142"/>
      <c r="H26" s="142"/>
      <c r="I26" s="142"/>
      <c r="J26" s="142"/>
      <c r="K26" s="142"/>
      <c r="L26" s="142"/>
      <c r="M26" s="142"/>
      <c r="N26" s="142"/>
      <c r="O26" s="142"/>
    </row>
    <row r="27" spans="2:15">
      <c r="B27" s="1"/>
      <c r="C27" s="1"/>
      <c r="D27" s="1"/>
      <c r="E27" s="1"/>
      <c r="F27" s="1"/>
      <c r="G27" s="1"/>
      <c r="H27" s="1"/>
      <c r="I27" s="1"/>
      <c r="J27" s="1"/>
      <c r="K27" s="1"/>
      <c r="L27" s="1"/>
      <c r="M27" s="1"/>
      <c r="N27" s="1"/>
      <c r="O27" s="1"/>
    </row>
    <row r="28" spans="2:15">
      <c r="B28" s="1"/>
      <c r="C28" s="1"/>
      <c r="D28" s="1"/>
      <c r="E28" s="1"/>
      <c r="F28" s="1"/>
      <c r="G28" s="1"/>
      <c r="H28" s="1"/>
      <c r="I28" s="1"/>
      <c r="J28" s="1"/>
      <c r="K28" s="1"/>
      <c r="L28" s="1"/>
      <c r="M28" s="1"/>
      <c r="N28" s="1"/>
      <c r="O28" s="1"/>
    </row>
  </sheetData>
  <mergeCells count="9">
    <mergeCell ref="B25:O25"/>
    <mergeCell ref="B26:O26"/>
    <mergeCell ref="B2:O2"/>
    <mergeCell ref="B3:B5"/>
    <mergeCell ref="C3:H3"/>
    <mergeCell ref="I3:I4"/>
    <mergeCell ref="J3:O3"/>
    <mergeCell ref="C5:I5"/>
    <mergeCell ref="J5:O5"/>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29"/>
  <sheetViews>
    <sheetView zoomScaleNormal="100" workbookViewId="0"/>
  </sheetViews>
  <sheetFormatPr baseColWidth="10" defaultColWidth="9.59765625" defaultRowHeight="15.6"/>
  <cols>
    <col min="2" max="2" width="28.8984375" customWidth="1"/>
    <col min="3" max="16" width="16" customWidth="1"/>
    <col min="17" max="19" width="13.09765625" customWidth="1"/>
  </cols>
  <sheetData>
    <row r="2" spans="2:16" ht="15" customHeight="1">
      <c r="B2" s="160" t="s">
        <v>43</v>
      </c>
      <c r="C2" s="160"/>
      <c r="D2" s="160"/>
      <c r="E2" s="160"/>
      <c r="F2" s="160"/>
      <c r="G2" s="160"/>
      <c r="H2" s="160"/>
      <c r="I2" s="160"/>
      <c r="J2" s="160"/>
      <c r="K2" s="160"/>
      <c r="L2" s="160"/>
      <c r="M2" s="160"/>
      <c r="N2" s="160"/>
      <c r="O2" s="160"/>
      <c r="P2" s="2"/>
    </row>
    <row r="3" spans="2:16" ht="15" customHeight="1">
      <c r="B3" s="161" t="s">
        <v>19</v>
      </c>
      <c r="C3" s="164" t="s">
        <v>23</v>
      </c>
      <c r="D3" s="165"/>
      <c r="E3" s="165"/>
      <c r="F3" s="165"/>
      <c r="G3" s="165"/>
      <c r="H3" s="166"/>
      <c r="I3" s="167" t="s">
        <v>21</v>
      </c>
      <c r="J3" s="164" t="s">
        <v>23</v>
      </c>
      <c r="K3" s="165"/>
      <c r="L3" s="165"/>
      <c r="M3" s="165"/>
      <c r="N3" s="165"/>
      <c r="O3" s="166"/>
    </row>
    <row r="4" spans="2:16">
      <c r="B4" s="162"/>
      <c r="C4" s="3" t="s">
        <v>24</v>
      </c>
      <c r="D4" s="4" t="s">
        <v>25</v>
      </c>
      <c r="E4" s="5" t="s">
        <v>26</v>
      </c>
      <c r="F4" s="4" t="s">
        <v>27</v>
      </c>
      <c r="G4" s="5" t="s">
        <v>28</v>
      </c>
      <c r="H4" s="6" t="s">
        <v>29</v>
      </c>
      <c r="I4" s="168"/>
      <c r="J4" s="3" t="s">
        <v>24</v>
      </c>
      <c r="K4" s="4" t="s">
        <v>25</v>
      </c>
      <c r="L4" s="5" t="s">
        <v>26</v>
      </c>
      <c r="M4" s="4" t="s">
        <v>27</v>
      </c>
      <c r="N4" s="5" t="s">
        <v>28</v>
      </c>
      <c r="O4" s="7" t="s">
        <v>29</v>
      </c>
    </row>
    <row r="5" spans="2:16">
      <c r="B5" s="163"/>
      <c r="C5" s="169" t="s">
        <v>0</v>
      </c>
      <c r="D5" s="170"/>
      <c r="E5" s="170"/>
      <c r="F5" s="170"/>
      <c r="G5" s="170"/>
      <c r="H5" s="170"/>
      <c r="I5" s="171"/>
      <c r="J5" s="172" t="s">
        <v>20</v>
      </c>
      <c r="K5" s="173"/>
      <c r="L5" s="173"/>
      <c r="M5" s="173"/>
      <c r="N5" s="173"/>
      <c r="O5" s="171"/>
    </row>
    <row r="6" spans="2:16">
      <c r="B6" s="8" t="s">
        <v>1</v>
      </c>
      <c r="C6" s="9">
        <v>981</v>
      </c>
      <c r="D6" s="10">
        <v>1036</v>
      </c>
      <c r="E6" s="11">
        <v>2433</v>
      </c>
      <c r="F6" s="10">
        <v>1912</v>
      </c>
      <c r="G6" s="11">
        <v>945</v>
      </c>
      <c r="H6" s="10">
        <v>1405</v>
      </c>
      <c r="I6" s="12">
        <v>8712</v>
      </c>
      <c r="J6" s="13">
        <v>11.260330578512397</v>
      </c>
      <c r="K6" s="14">
        <v>11.891643709825528</v>
      </c>
      <c r="L6" s="15">
        <v>27.926997245179063</v>
      </c>
      <c r="M6" s="14">
        <v>21.946740128558311</v>
      </c>
      <c r="N6" s="15">
        <v>10.847107438016529</v>
      </c>
      <c r="O6" s="14">
        <v>16.127180899908172</v>
      </c>
      <c r="P6" s="16"/>
    </row>
    <row r="7" spans="2:16">
      <c r="B7" s="17" t="s">
        <v>2</v>
      </c>
      <c r="C7" s="18">
        <v>400</v>
      </c>
      <c r="D7" s="19">
        <v>1747</v>
      </c>
      <c r="E7" s="20">
        <v>2840</v>
      </c>
      <c r="F7" s="19">
        <v>1740</v>
      </c>
      <c r="G7" s="20">
        <v>843</v>
      </c>
      <c r="H7" s="19">
        <v>1024</v>
      </c>
      <c r="I7" s="21">
        <v>8594</v>
      </c>
      <c r="J7" s="22">
        <v>4.6544100535257158</v>
      </c>
      <c r="K7" s="23">
        <v>20.328135908773564</v>
      </c>
      <c r="L7" s="24">
        <v>33.046311380032584</v>
      </c>
      <c r="M7" s="23">
        <v>20.246683732836864</v>
      </c>
      <c r="N7" s="24">
        <v>9.8091691878054448</v>
      </c>
      <c r="O7" s="23">
        <v>11.915289737025832</v>
      </c>
      <c r="P7" s="16"/>
    </row>
    <row r="8" spans="2:16">
      <c r="B8" s="8" t="s">
        <v>3</v>
      </c>
      <c r="C8" s="25">
        <v>441</v>
      </c>
      <c r="D8" s="26">
        <v>74</v>
      </c>
      <c r="E8" s="27">
        <v>493</v>
      </c>
      <c r="F8" s="26">
        <v>724</v>
      </c>
      <c r="G8" s="27">
        <v>293</v>
      </c>
      <c r="H8" s="26">
        <v>575</v>
      </c>
      <c r="I8" s="28">
        <v>2600</v>
      </c>
      <c r="J8" s="13">
        <v>16.96153846153846</v>
      </c>
      <c r="K8" s="29">
        <v>2.8461538461538463</v>
      </c>
      <c r="L8" s="15">
        <v>18.96153846153846</v>
      </c>
      <c r="M8" s="29">
        <v>27.846153846153847</v>
      </c>
      <c r="N8" s="15">
        <v>11.26923076923077</v>
      </c>
      <c r="O8" s="29">
        <v>22.115384615384617</v>
      </c>
      <c r="P8" s="16"/>
    </row>
    <row r="9" spans="2:16">
      <c r="B9" s="17" t="s">
        <v>4</v>
      </c>
      <c r="C9" s="18">
        <v>78</v>
      </c>
      <c r="D9" s="19">
        <v>266</v>
      </c>
      <c r="E9" s="20">
        <v>606</v>
      </c>
      <c r="F9" s="19">
        <v>289</v>
      </c>
      <c r="G9" s="20">
        <v>138</v>
      </c>
      <c r="H9" s="19">
        <v>161</v>
      </c>
      <c r="I9" s="21">
        <v>1538</v>
      </c>
      <c r="J9" s="22">
        <v>5.0715214564369306</v>
      </c>
      <c r="K9" s="23">
        <v>17.29518855656697</v>
      </c>
      <c r="L9" s="24">
        <v>39.401820546163847</v>
      </c>
      <c r="M9" s="23">
        <v>18.790637191157348</v>
      </c>
      <c r="N9" s="24">
        <v>8.9726918075422635</v>
      </c>
      <c r="O9" s="23">
        <v>10.46814044213264</v>
      </c>
      <c r="P9" s="16"/>
    </row>
    <row r="10" spans="2:16">
      <c r="B10" s="8" t="s">
        <v>5</v>
      </c>
      <c r="C10" s="25">
        <v>116</v>
      </c>
      <c r="D10" s="26">
        <v>2</v>
      </c>
      <c r="E10" s="27">
        <v>20</v>
      </c>
      <c r="F10" s="26">
        <v>66</v>
      </c>
      <c r="G10" s="27">
        <v>108</v>
      </c>
      <c r="H10" s="26">
        <v>119</v>
      </c>
      <c r="I10" s="28">
        <v>431</v>
      </c>
      <c r="J10" s="13">
        <v>26.914153132250579</v>
      </c>
      <c r="K10" s="29">
        <v>0.46403712296983757</v>
      </c>
      <c r="L10" s="15">
        <v>4.6403712296983759</v>
      </c>
      <c r="M10" s="29">
        <v>15.31322505800464</v>
      </c>
      <c r="N10" s="15">
        <v>25.05800464037123</v>
      </c>
      <c r="O10" s="29">
        <v>27.610208816705338</v>
      </c>
      <c r="P10" s="16"/>
    </row>
    <row r="11" spans="2:16">
      <c r="B11" s="17" t="s">
        <v>6</v>
      </c>
      <c r="C11" s="18">
        <v>76</v>
      </c>
      <c r="D11" s="19">
        <v>18</v>
      </c>
      <c r="E11" s="20">
        <v>53</v>
      </c>
      <c r="F11" s="19">
        <v>123</v>
      </c>
      <c r="G11" s="20">
        <v>238</v>
      </c>
      <c r="H11" s="19">
        <v>591</v>
      </c>
      <c r="I11" s="21">
        <v>1099</v>
      </c>
      <c r="J11" s="22">
        <v>6.9153776160145588</v>
      </c>
      <c r="K11" s="23">
        <v>1.6378525932666059</v>
      </c>
      <c r="L11" s="24">
        <v>4.8225659690627847</v>
      </c>
      <c r="M11" s="23">
        <v>11.191992720655142</v>
      </c>
      <c r="N11" s="24">
        <v>21.656050955414013</v>
      </c>
      <c r="O11" s="23">
        <v>53.7761601455869</v>
      </c>
      <c r="P11" s="16"/>
    </row>
    <row r="12" spans="2:16">
      <c r="B12" s="8" t="s">
        <v>7</v>
      </c>
      <c r="C12" s="25">
        <v>467</v>
      </c>
      <c r="D12" s="26">
        <v>176</v>
      </c>
      <c r="E12" s="27">
        <v>660</v>
      </c>
      <c r="F12" s="26">
        <v>1063</v>
      </c>
      <c r="G12" s="27">
        <v>780</v>
      </c>
      <c r="H12" s="26">
        <v>952</v>
      </c>
      <c r="I12" s="28">
        <v>4098</v>
      </c>
      <c r="J12" s="13">
        <v>11.395802830649098</v>
      </c>
      <c r="K12" s="29">
        <v>4.2947779404587605</v>
      </c>
      <c r="L12" s="15">
        <v>16.105417276720353</v>
      </c>
      <c r="M12" s="29">
        <v>25.939482674475354</v>
      </c>
      <c r="N12" s="15">
        <v>19.033674963396781</v>
      </c>
      <c r="O12" s="29">
        <v>23.230844314299659</v>
      </c>
      <c r="P12" s="16"/>
    </row>
    <row r="13" spans="2:16">
      <c r="B13" s="17" t="s">
        <v>8</v>
      </c>
      <c r="C13" s="18">
        <v>23</v>
      </c>
      <c r="D13" s="19">
        <v>62</v>
      </c>
      <c r="E13" s="20">
        <v>631</v>
      </c>
      <c r="F13" s="19">
        <v>152</v>
      </c>
      <c r="G13" s="20">
        <v>45</v>
      </c>
      <c r="H13" s="19">
        <v>32</v>
      </c>
      <c r="I13" s="21">
        <v>945</v>
      </c>
      <c r="J13" s="22">
        <v>2.4338624338624339</v>
      </c>
      <c r="K13" s="23">
        <v>6.5608465608465609</v>
      </c>
      <c r="L13" s="24">
        <v>66.772486772486772</v>
      </c>
      <c r="M13" s="23">
        <v>16.084656084656086</v>
      </c>
      <c r="N13" s="24">
        <v>4.7619047619047619</v>
      </c>
      <c r="O13" s="23">
        <v>3.3862433862433861</v>
      </c>
      <c r="P13" s="16"/>
    </row>
    <row r="14" spans="2:16">
      <c r="B14" s="8" t="s">
        <v>9</v>
      </c>
      <c r="C14" s="25">
        <v>549</v>
      </c>
      <c r="D14" s="26">
        <v>36</v>
      </c>
      <c r="E14" s="27">
        <v>754</v>
      </c>
      <c r="F14" s="26">
        <v>1809</v>
      </c>
      <c r="G14" s="27">
        <v>857</v>
      </c>
      <c r="H14" s="26">
        <v>910</v>
      </c>
      <c r="I14" s="28">
        <v>4915</v>
      </c>
      <c r="J14" s="13">
        <v>11.169888097660223</v>
      </c>
      <c r="K14" s="29">
        <v>0.73245167853509663</v>
      </c>
      <c r="L14" s="15">
        <v>15.340793489318413</v>
      </c>
      <c r="M14" s="29">
        <v>36.805696846388607</v>
      </c>
      <c r="N14" s="15">
        <v>17.436419125127163</v>
      </c>
      <c r="O14" s="29">
        <v>18.514750762970497</v>
      </c>
      <c r="P14" s="16"/>
    </row>
    <row r="15" spans="2:16">
      <c r="B15" s="17" t="s">
        <v>10</v>
      </c>
      <c r="C15" s="18">
        <v>760</v>
      </c>
      <c r="D15" s="19">
        <v>331</v>
      </c>
      <c r="E15" s="20">
        <v>1007</v>
      </c>
      <c r="F15" s="19">
        <v>3539</v>
      </c>
      <c r="G15" s="20">
        <v>2149</v>
      </c>
      <c r="H15" s="19">
        <v>2376</v>
      </c>
      <c r="I15" s="21">
        <v>10162</v>
      </c>
      <c r="J15" s="22">
        <v>7.4788427474906518</v>
      </c>
      <c r="K15" s="23">
        <v>3.2572328281834286</v>
      </c>
      <c r="L15" s="24">
        <v>9.9094666404251139</v>
      </c>
      <c r="M15" s="23">
        <v>34.82582168864397</v>
      </c>
      <c r="N15" s="24">
        <v>21.147411926786067</v>
      </c>
      <c r="O15" s="23">
        <v>23.381224168470773</v>
      </c>
      <c r="P15" s="16"/>
    </row>
    <row r="16" spans="2:16">
      <c r="B16" s="8" t="s">
        <v>11</v>
      </c>
      <c r="C16" s="25">
        <v>170</v>
      </c>
      <c r="D16" s="26">
        <v>160</v>
      </c>
      <c r="E16" s="27">
        <v>768</v>
      </c>
      <c r="F16" s="26">
        <v>585</v>
      </c>
      <c r="G16" s="27">
        <v>330</v>
      </c>
      <c r="H16" s="26">
        <v>443</v>
      </c>
      <c r="I16" s="28">
        <v>2456</v>
      </c>
      <c r="J16" s="13">
        <v>6.9218241042345277</v>
      </c>
      <c r="K16" s="29">
        <v>6.5146579804560263</v>
      </c>
      <c r="L16" s="15">
        <v>31.270358306188925</v>
      </c>
      <c r="M16" s="29">
        <v>23.819218241042346</v>
      </c>
      <c r="N16" s="15">
        <v>13.436482084690553</v>
      </c>
      <c r="O16" s="29">
        <v>18.037459283387623</v>
      </c>
      <c r="P16" s="16"/>
    </row>
    <row r="17" spans="2:16">
      <c r="B17" s="17" t="s">
        <v>12</v>
      </c>
      <c r="C17" s="18">
        <v>32</v>
      </c>
      <c r="D17" s="19">
        <v>2</v>
      </c>
      <c r="E17" s="20">
        <v>121</v>
      </c>
      <c r="F17" s="19">
        <v>173</v>
      </c>
      <c r="G17" s="20">
        <v>47</v>
      </c>
      <c r="H17" s="19">
        <v>89</v>
      </c>
      <c r="I17" s="21">
        <v>464</v>
      </c>
      <c r="J17" s="22">
        <v>6.8965517241379306</v>
      </c>
      <c r="K17" s="23">
        <v>0.43103448275862066</v>
      </c>
      <c r="L17" s="24">
        <v>26.077586206896552</v>
      </c>
      <c r="M17" s="23">
        <v>37.28448275862069</v>
      </c>
      <c r="N17" s="24">
        <v>10.129310344827585</v>
      </c>
      <c r="O17" s="23">
        <v>19.181034482758619</v>
      </c>
      <c r="P17" s="16"/>
    </row>
    <row r="18" spans="2:16">
      <c r="B18" s="8" t="s">
        <v>13</v>
      </c>
      <c r="C18" s="25">
        <v>89</v>
      </c>
      <c r="D18" s="26">
        <v>61</v>
      </c>
      <c r="E18" s="27">
        <v>480</v>
      </c>
      <c r="F18" s="26">
        <v>1168</v>
      </c>
      <c r="G18" s="27">
        <v>308</v>
      </c>
      <c r="H18" s="26">
        <v>235</v>
      </c>
      <c r="I18" s="28">
        <v>2341</v>
      </c>
      <c r="J18" s="13">
        <v>3.8017941050832977</v>
      </c>
      <c r="K18" s="29">
        <v>2.6057240495514735</v>
      </c>
      <c r="L18" s="15">
        <v>20.504058094831269</v>
      </c>
      <c r="M18" s="29">
        <v>49.893208030756085</v>
      </c>
      <c r="N18" s="15">
        <v>13.156770610850064</v>
      </c>
      <c r="O18" s="29">
        <v>10.038445108927808</v>
      </c>
      <c r="P18" s="16"/>
    </row>
    <row r="19" spans="2:16">
      <c r="B19" s="17" t="s">
        <v>14</v>
      </c>
      <c r="C19" s="18">
        <v>38</v>
      </c>
      <c r="D19" s="19">
        <v>188</v>
      </c>
      <c r="E19" s="20">
        <v>748</v>
      </c>
      <c r="F19" s="19">
        <v>295</v>
      </c>
      <c r="G19" s="20">
        <v>70</v>
      </c>
      <c r="H19" s="19">
        <v>79</v>
      </c>
      <c r="I19" s="21">
        <v>1418</v>
      </c>
      <c r="J19" s="22">
        <v>2.6798307475317347</v>
      </c>
      <c r="K19" s="23">
        <v>13.258110014104373</v>
      </c>
      <c r="L19" s="24">
        <v>52.750352609308884</v>
      </c>
      <c r="M19" s="23">
        <v>20.803949224259519</v>
      </c>
      <c r="N19" s="24">
        <v>4.9365303244005645</v>
      </c>
      <c r="O19" s="23">
        <v>5.5712270803949222</v>
      </c>
      <c r="P19" s="16"/>
    </row>
    <row r="20" spans="2:16">
      <c r="B20" s="8" t="s">
        <v>15</v>
      </c>
      <c r="C20" s="25">
        <v>151</v>
      </c>
      <c r="D20" s="26">
        <v>36</v>
      </c>
      <c r="E20" s="27">
        <v>149</v>
      </c>
      <c r="F20" s="26">
        <v>409</v>
      </c>
      <c r="G20" s="27">
        <v>431</v>
      </c>
      <c r="H20" s="26">
        <v>592</v>
      </c>
      <c r="I20" s="28">
        <v>1768</v>
      </c>
      <c r="J20" s="13">
        <v>8.5407239819004523</v>
      </c>
      <c r="K20" s="29">
        <v>2.0361990950226243</v>
      </c>
      <c r="L20" s="15">
        <v>8.4276018099547514</v>
      </c>
      <c r="M20" s="29">
        <v>23.133484162895929</v>
      </c>
      <c r="N20" s="15">
        <v>24.377828054298643</v>
      </c>
      <c r="O20" s="29">
        <v>33.484162895927604</v>
      </c>
      <c r="P20" s="16"/>
    </row>
    <row r="21" spans="2:16">
      <c r="B21" s="17" t="s">
        <v>16</v>
      </c>
      <c r="C21" s="30">
        <v>5</v>
      </c>
      <c r="D21" s="31">
        <v>49</v>
      </c>
      <c r="E21" s="32">
        <v>438</v>
      </c>
      <c r="F21" s="31">
        <v>745</v>
      </c>
      <c r="G21" s="32">
        <v>58</v>
      </c>
      <c r="H21" s="31">
        <v>33</v>
      </c>
      <c r="I21" s="33">
        <v>1328</v>
      </c>
      <c r="J21" s="34">
        <v>0.37650602409638556</v>
      </c>
      <c r="K21" s="35">
        <v>3.6897590361445785</v>
      </c>
      <c r="L21" s="36">
        <v>32.981927710843372</v>
      </c>
      <c r="M21" s="35">
        <v>56.099397590361448</v>
      </c>
      <c r="N21" s="36">
        <v>4.3674698795180724</v>
      </c>
      <c r="O21" s="35">
        <v>2.4849397590361444</v>
      </c>
      <c r="P21" s="16"/>
    </row>
    <row r="22" spans="2:16" ht="16.5" customHeight="1">
      <c r="B22" s="37" t="s">
        <v>17</v>
      </c>
      <c r="C22" s="38">
        <v>674</v>
      </c>
      <c r="D22" s="38">
        <v>700</v>
      </c>
      <c r="E22" s="38">
        <v>3396</v>
      </c>
      <c r="F22" s="38">
        <v>3373</v>
      </c>
      <c r="G22" s="38">
        <v>912</v>
      </c>
      <c r="H22" s="38">
        <v>1115</v>
      </c>
      <c r="I22" s="39">
        <v>10170</v>
      </c>
      <c r="J22" s="40">
        <v>6.6273352999016719</v>
      </c>
      <c r="K22" s="41">
        <v>6.8829891838741393</v>
      </c>
      <c r="L22" s="40">
        <v>33.392330383480825</v>
      </c>
      <c r="M22" s="41">
        <v>33.166175024582103</v>
      </c>
      <c r="N22" s="40">
        <v>8.9675516224188794</v>
      </c>
      <c r="O22" s="41">
        <v>10.96361848574238</v>
      </c>
      <c r="P22" s="16"/>
    </row>
    <row r="23" spans="2:16" ht="16.5" customHeight="1">
      <c r="B23" s="42" t="s">
        <v>36</v>
      </c>
      <c r="C23" s="43">
        <v>3702</v>
      </c>
      <c r="D23" s="43">
        <v>3544</v>
      </c>
      <c r="E23" s="43">
        <v>8805</v>
      </c>
      <c r="F23" s="43">
        <v>11419</v>
      </c>
      <c r="G23" s="43">
        <v>6728</v>
      </c>
      <c r="H23" s="43">
        <v>8501</v>
      </c>
      <c r="I23" s="43">
        <v>42699</v>
      </c>
      <c r="J23" s="15">
        <v>8.6699922714817674</v>
      </c>
      <c r="K23" s="29">
        <v>8.2999601864212273</v>
      </c>
      <c r="L23" s="15">
        <v>20.621091828848449</v>
      </c>
      <c r="M23" s="29">
        <v>26.743015058900678</v>
      </c>
      <c r="N23" s="15">
        <v>15.75680929295768</v>
      </c>
      <c r="O23" s="29">
        <v>19.909131361390198</v>
      </c>
      <c r="P23" s="16"/>
    </row>
    <row r="24" spans="2:16" ht="18" customHeight="1">
      <c r="B24" s="44" t="s">
        <v>18</v>
      </c>
      <c r="C24" s="45">
        <v>4376</v>
      </c>
      <c r="D24" s="45">
        <v>4244</v>
      </c>
      <c r="E24" s="45">
        <v>12201</v>
      </c>
      <c r="F24" s="45">
        <v>14792</v>
      </c>
      <c r="G24" s="45">
        <v>7640</v>
      </c>
      <c r="H24" s="45">
        <v>9616</v>
      </c>
      <c r="I24" s="45">
        <v>52869</v>
      </c>
      <c r="J24" s="46">
        <v>8.277062172539674</v>
      </c>
      <c r="K24" s="47">
        <v>8.0273884506988971</v>
      </c>
      <c r="L24" s="46">
        <v>23.077796061964477</v>
      </c>
      <c r="M24" s="47">
        <v>27.978588586884563</v>
      </c>
      <c r="N24" s="46">
        <v>14.450812385329778</v>
      </c>
      <c r="O24" s="47">
        <v>18.188352342582611</v>
      </c>
      <c r="P24" s="16"/>
    </row>
    <row r="25" spans="2:16">
      <c r="B25" s="157" t="s">
        <v>30</v>
      </c>
      <c r="C25" s="157"/>
      <c r="D25" s="157"/>
      <c r="E25" s="157"/>
      <c r="F25" s="157"/>
      <c r="G25" s="157"/>
      <c r="H25" s="157"/>
      <c r="I25" s="157"/>
      <c r="J25" s="157"/>
      <c r="K25" s="157"/>
      <c r="L25" s="157"/>
      <c r="M25" s="157"/>
      <c r="N25" s="157"/>
      <c r="O25" s="157"/>
    </row>
    <row r="26" spans="2:16">
      <c r="B26" s="176" t="s">
        <v>37</v>
      </c>
      <c r="C26" s="176"/>
      <c r="D26" s="176"/>
      <c r="E26" s="176"/>
      <c r="F26" s="176"/>
      <c r="G26" s="176"/>
      <c r="H26" s="176"/>
      <c r="I26" s="176"/>
      <c r="J26" s="176"/>
      <c r="K26" s="176"/>
      <c r="L26" s="176"/>
      <c r="M26" s="176"/>
      <c r="N26" s="176"/>
      <c r="O26" s="176"/>
    </row>
    <row r="27" spans="2:16">
      <c r="B27" s="48"/>
      <c r="C27" s="48"/>
      <c r="D27" s="48"/>
      <c r="E27" s="48"/>
      <c r="F27" s="48"/>
      <c r="G27" s="48"/>
      <c r="H27" s="48"/>
      <c r="I27" s="48"/>
      <c r="J27" s="48"/>
      <c r="K27" s="48"/>
      <c r="L27" s="48"/>
      <c r="M27" s="48"/>
      <c r="N27" s="48"/>
      <c r="O27" s="48"/>
    </row>
    <row r="28" spans="2:16">
      <c r="B28" s="1"/>
      <c r="C28" s="1"/>
      <c r="D28" s="1"/>
      <c r="E28" s="1"/>
      <c r="F28" s="1"/>
      <c r="G28" s="1"/>
      <c r="H28" s="1"/>
      <c r="I28" s="1"/>
      <c r="J28" s="1"/>
      <c r="K28" s="1"/>
      <c r="L28" s="1"/>
      <c r="M28" s="1"/>
      <c r="N28" s="1"/>
      <c r="O28" s="1"/>
    </row>
    <row r="29" spans="2:16">
      <c r="B29" s="1"/>
      <c r="C29" s="1"/>
      <c r="D29" s="1"/>
      <c r="E29" s="1"/>
      <c r="F29" s="1"/>
      <c r="G29" s="1"/>
      <c r="H29" s="1"/>
      <c r="I29" s="1"/>
      <c r="J29" s="1"/>
      <c r="K29" s="1"/>
      <c r="L29" s="1"/>
      <c r="M29" s="1"/>
      <c r="N29" s="1"/>
      <c r="O29" s="1"/>
    </row>
  </sheetData>
  <mergeCells count="9">
    <mergeCell ref="B2:O2"/>
    <mergeCell ref="J5:O5"/>
    <mergeCell ref="B25:O25"/>
    <mergeCell ref="B26:O26"/>
    <mergeCell ref="C5:I5"/>
    <mergeCell ref="C3:H3"/>
    <mergeCell ref="I3:I4"/>
    <mergeCell ref="J3:O3"/>
    <mergeCell ref="B3:B5"/>
  </mergeCell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29"/>
  <sheetViews>
    <sheetView zoomScaleNormal="100" workbookViewId="0">
      <selection activeCell="B3" sqref="B3:B5"/>
    </sheetView>
  </sheetViews>
  <sheetFormatPr baseColWidth="10" defaultColWidth="9.59765625" defaultRowHeight="15.6"/>
  <cols>
    <col min="2" max="2" width="28.8984375" customWidth="1"/>
    <col min="3" max="16" width="16" customWidth="1"/>
    <col min="17" max="19" width="13.09765625" customWidth="1"/>
  </cols>
  <sheetData>
    <row r="2" spans="2:16" ht="15" customHeight="1">
      <c r="B2" s="160" t="s">
        <v>44</v>
      </c>
      <c r="C2" s="160"/>
      <c r="D2" s="160"/>
      <c r="E2" s="160"/>
      <c r="F2" s="160"/>
      <c r="G2" s="160"/>
      <c r="H2" s="160"/>
      <c r="I2" s="160"/>
      <c r="J2" s="160"/>
      <c r="K2" s="160"/>
      <c r="L2" s="160"/>
      <c r="M2" s="160"/>
      <c r="N2" s="160"/>
      <c r="O2" s="160"/>
      <c r="P2" s="2"/>
    </row>
    <row r="3" spans="2:16" ht="15" customHeight="1">
      <c r="B3" s="161" t="s">
        <v>19</v>
      </c>
      <c r="C3" s="164" t="s">
        <v>23</v>
      </c>
      <c r="D3" s="165"/>
      <c r="E3" s="165"/>
      <c r="F3" s="165"/>
      <c r="G3" s="165"/>
      <c r="H3" s="166"/>
      <c r="I3" s="167" t="s">
        <v>21</v>
      </c>
      <c r="J3" s="164" t="s">
        <v>23</v>
      </c>
      <c r="K3" s="165"/>
      <c r="L3" s="165"/>
      <c r="M3" s="165"/>
      <c r="N3" s="165"/>
      <c r="O3" s="166"/>
    </row>
    <row r="4" spans="2:16">
      <c r="B4" s="162"/>
      <c r="C4" s="3" t="s">
        <v>24</v>
      </c>
      <c r="D4" s="4" t="s">
        <v>25</v>
      </c>
      <c r="E4" s="5" t="s">
        <v>26</v>
      </c>
      <c r="F4" s="4" t="s">
        <v>27</v>
      </c>
      <c r="G4" s="5" t="s">
        <v>28</v>
      </c>
      <c r="H4" s="6" t="s">
        <v>29</v>
      </c>
      <c r="I4" s="168"/>
      <c r="J4" s="3" t="s">
        <v>24</v>
      </c>
      <c r="K4" s="4" t="s">
        <v>25</v>
      </c>
      <c r="L4" s="5" t="s">
        <v>26</v>
      </c>
      <c r="M4" s="4" t="s">
        <v>27</v>
      </c>
      <c r="N4" s="5" t="s">
        <v>28</v>
      </c>
      <c r="O4" s="7" t="s">
        <v>29</v>
      </c>
    </row>
    <row r="5" spans="2:16">
      <c r="B5" s="163"/>
      <c r="C5" s="169" t="s">
        <v>0</v>
      </c>
      <c r="D5" s="170"/>
      <c r="E5" s="170"/>
      <c r="F5" s="170"/>
      <c r="G5" s="170"/>
      <c r="H5" s="170"/>
      <c r="I5" s="171"/>
      <c r="J5" s="172" t="s">
        <v>20</v>
      </c>
      <c r="K5" s="173"/>
      <c r="L5" s="173"/>
      <c r="M5" s="173"/>
      <c r="N5" s="173"/>
      <c r="O5" s="171"/>
    </row>
    <row r="6" spans="2:16">
      <c r="B6" s="8" t="s">
        <v>1</v>
      </c>
      <c r="C6" s="9">
        <v>1016</v>
      </c>
      <c r="D6" s="10">
        <v>1009</v>
      </c>
      <c r="E6" s="11">
        <v>2341</v>
      </c>
      <c r="F6" s="10">
        <v>1873</v>
      </c>
      <c r="G6" s="11">
        <v>828</v>
      </c>
      <c r="H6" s="10">
        <v>1451</v>
      </c>
      <c r="I6" s="12">
        <v>8518</v>
      </c>
      <c r="J6" s="13">
        <v>11.92768255459028</v>
      </c>
      <c r="K6" s="14">
        <v>11.845503639351961</v>
      </c>
      <c r="L6" s="15">
        <v>27.482977224700633</v>
      </c>
      <c r="M6" s="14">
        <v>21.988729748767316</v>
      </c>
      <c r="N6" s="15">
        <v>9.7205916881897156</v>
      </c>
      <c r="O6" s="14">
        <v>17.034515144400093</v>
      </c>
      <c r="P6" s="16"/>
    </row>
    <row r="7" spans="2:16">
      <c r="B7" s="17" t="s">
        <v>2</v>
      </c>
      <c r="C7" s="18">
        <v>363</v>
      </c>
      <c r="D7" s="19">
        <v>1905</v>
      </c>
      <c r="E7" s="20">
        <v>2773</v>
      </c>
      <c r="F7" s="19">
        <v>1701</v>
      </c>
      <c r="G7" s="20">
        <v>796</v>
      </c>
      <c r="H7" s="19">
        <v>957</v>
      </c>
      <c r="I7" s="21">
        <v>8495</v>
      </c>
      <c r="J7" s="22">
        <v>4.2731018246027075</v>
      </c>
      <c r="K7" s="23">
        <v>22.424955856386109</v>
      </c>
      <c r="L7" s="24">
        <v>32.642731018246025</v>
      </c>
      <c r="M7" s="23">
        <v>20.023543260741612</v>
      </c>
      <c r="N7" s="24">
        <v>9.3702177751618603</v>
      </c>
      <c r="O7" s="23">
        <v>11.265450264861684</v>
      </c>
      <c r="P7" s="16"/>
    </row>
    <row r="8" spans="2:16">
      <c r="B8" s="8" t="s">
        <v>3</v>
      </c>
      <c r="C8" s="25">
        <v>457</v>
      </c>
      <c r="D8" s="26">
        <v>77</v>
      </c>
      <c r="E8" s="27">
        <v>522</v>
      </c>
      <c r="F8" s="26">
        <v>701</v>
      </c>
      <c r="G8" s="27">
        <v>264</v>
      </c>
      <c r="H8" s="26">
        <v>539</v>
      </c>
      <c r="I8" s="28">
        <v>2560</v>
      </c>
      <c r="J8" s="13">
        <v>17.8515625</v>
      </c>
      <c r="K8" s="29">
        <v>3.0078125</v>
      </c>
      <c r="L8" s="15">
        <v>20.390625</v>
      </c>
      <c r="M8" s="29">
        <v>27.3828125</v>
      </c>
      <c r="N8" s="15">
        <v>10.3125</v>
      </c>
      <c r="O8" s="29">
        <v>21.0546875</v>
      </c>
      <c r="P8" s="16"/>
    </row>
    <row r="9" spans="2:16">
      <c r="B9" s="17" t="s">
        <v>4</v>
      </c>
      <c r="C9" s="18">
        <v>68</v>
      </c>
      <c r="D9" s="19">
        <v>254</v>
      </c>
      <c r="E9" s="20">
        <v>658</v>
      </c>
      <c r="F9" s="19">
        <v>284</v>
      </c>
      <c r="G9" s="20">
        <v>118</v>
      </c>
      <c r="H9" s="19">
        <v>131</v>
      </c>
      <c r="I9" s="21">
        <v>1513</v>
      </c>
      <c r="J9" s="22">
        <v>4.4943820224719104</v>
      </c>
      <c r="K9" s="23">
        <v>16.787838730998018</v>
      </c>
      <c r="L9" s="24">
        <v>43.489755452742898</v>
      </c>
      <c r="M9" s="23">
        <v>18.770654329147391</v>
      </c>
      <c r="N9" s="24">
        <v>7.7990746860541966</v>
      </c>
      <c r="O9" s="23">
        <v>8.6582947785855922</v>
      </c>
      <c r="P9" s="16"/>
    </row>
    <row r="10" spans="2:16">
      <c r="B10" s="8" t="s">
        <v>5</v>
      </c>
      <c r="C10" s="25">
        <v>127</v>
      </c>
      <c r="D10" s="26">
        <v>2</v>
      </c>
      <c r="E10" s="27">
        <v>12</v>
      </c>
      <c r="F10" s="26">
        <v>74</v>
      </c>
      <c r="G10" s="27">
        <v>91</v>
      </c>
      <c r="H10" s="26">
        <v>112</v>
      </c>
      <c r="I10" s="28">
        <v>418</v>
      </c>
      <c r="J10" s="13">
        <v>30.382775119617225</v>
      </c>
      <c r="K10" s="29">
        <v>0.4784688995215311</v>
      </c>
      <c r="L10" s="15">
        <v>2.8708133971291865</v>
      </c>
      <c r="M10" s="29">
        <v>17.703349282296649</v>
      </c>
      <c r="N10" s="15">
        <v>21.770334928229666</v>
      </c>
      <c r="O10" s="29">
        <v>26.794258373205743</v>
      </c>
      <c r="P10" s="16"/>
    </row>
    <row r="11" spans="2:16">
      <c r="B11" s="17" t="s">
        <v>6</v>
      </c>
      <c r="C11" s="18">
        <v>77</v>
      </c>
      <c r="D11" s="19">
        <v>14</v>
      </c>
      <c r="E11" s="20">
        <v>41</v>
      </c>
      <c r="F11" s="19">
        <v>131</v>
      </c>
      <c r="G11" s="20">
        <v>232</v>
      </c>
      <c r="H11" s="19">
        <v>575</v>
      </c>
      <c r="I11" s="21">
        <v>1070</v>
      </c>
      <c r="J11" s="22">
        <v>7.1962616822429908</v>
      </c>
      <c r="K11" s="23">
        <v>1.308411214953271</v>
      </c>
      <c r="L11" s="24">
        <v>3.8317757009345796</v>
      </c>
      <c r="M11" s="23">
        <v>12.242990654205608</v>
      </c>
      <c r="N11" s="24">
        <v>21.682242990654206</v>
      </c>
      <c r="O11" s="23">
        <v>53.738317757009348</v>
      </c>
      <c r="P11" s="16"/>
    </row>
    <row r="12" spans="2:16">
      <c r="B12" s="8" t="s">
        <v>7</v>
      </c>
      <c r="C12" s="25">
        <v>597</v>
      </c>
      <c r="D12" s="26">
        <v>204</v>
      </c>
      <c r="E12" s="27">
        <v>630</v>
      </c>
      <c r="F12" s="26">
        <v>1023</v>
      </c>
      <c r="G12" s="27">
        <v>760</v>
      </c>
      <c r="H12" s="26">
        <v>835</v>
      </c>
      <c r="I12" s="28">
        <v>4049</v>
      </c>
      <c r="J12" s="13">
        <v>14.744381328723142</v>
      </c>
      <c r="K12" s="29">
        <v>5.0382810570511234</v>
      </c>
      <c r="L12" s="15">
        <v>15.559397382069648</v>
      </c>
      <c r="M12" s="29">
        <v>25.265497653741665</v>
      </c>
      <c r="N12" s="15">
        <v>18.770066683131638</v>
      </c>
      <c r="O12" s="29">
        <v>20.622375895282786</v>
      </c>
      <c r="P12" s="16"/>
    </row>
    <row r="13" spans="2:16">
      <c r="B13" s="17" t="s">
        <v>8</v>
      </c>
      <c r="C13" s="18">
        <v>20</v>
      </c>
      <c r="D13" s="19">
        <v>50</v>
      </c>
      <c r="E13" s="20">
        <v>618</v>
      </c>
      <c r="F13" s="19">
        <v>170</v>
      </c>
      <c r="G13" s="20">
        <v>55</v>
      </c>
      <c r="H13" s="19">
        <v>31</v>
      </c>
      <c r="I13" s="21">
        <v>944</v>
      </c>
      <c r="J13" s="22">
        <v>2.1186440677966103</v>
      </c>
      <c r="K13" s="23">
        <v>5.2966101694915251</v>
      </c>
      <c r="L13" s="24">
        <v>65.466101694915253</v>
      </c>
      <c r="M13" s="23">
        <v>18.008474576271187</v>
      </c>
      <c r="N13" s="24">
        <v>5.8262711864406782</v>
      </c>
      <c r="O13" s="23">
        <v>3.2838983050847457</v>
      </c>
      <c r="P13" s="16"/>
    </row>
    <row r="14" spans="2:16">
      <c r="B14" s="8" t="s">
        <v>9</v>
      </c>
      <c r="C14" s="25">
        <v>503</v>
      </c>
      <c r="D14" s="26">
        <v>21</v>
      </c>
      <c r="E14" s="27">
        <v>645</v>
      </c>
      <c r="F14" s="26">
        <v>1815</v>
      </c>
      <c r="G14" s="27">
        <v>876</v>
      </c>
      <c r="H14" s="26">
        <v>957</v>
      </c>
      <c r="I14" s="28">
        <v>4817</v>
      </c>
      <c r="J14" s="13">
        <v>10.442183931907826</v>
      </c>
      <c r="K14" s="29">
        <v>0.43595598920489931</v>
      </c>
      <c r="L14" s="15">
        <v>13.390076811293335</v>
      </c>
      <c r="M14" s="29">
        <v>37.679053352709154</v>
      </c>
      <c r="N14" s="15">
        <v>18.185592692547228</v>
      </c>
      <c r="O14" s="29">
        <v>19.867137222337554</v>
      </c>
      <c r="P14" s="16"/>
    </row>
    <row r="15" spans="2:16">
      <c r="B15" s="17" t="s">
        <v>10</v>
      </c>
      <c r="C15" s="18">
        <v>788</v>
      </c>
      <c r="D15" s="19">
        <v>361</v>
      </c>
      <c r="E15" s="20">
        <v>1020</v>
      </c>
      <c r="F15" s="19">
        <v>3487</v>
      </c>
      <c r="G15" s="20">
        <v>2047</v>
      </c>
      <c r="H15" s="19">
        <v>2304</v>
      </c>
      <c r="I15" s="21">
        <v>10007</v>
      </c>
      <c r="J15" s="22">
        <v>7.8744878584990508</v>
      </c>
      <c r="K15" s="23">
        <v>3.607474767662636</v>
      </c>
      <c r="L15" s="24">
        <v>10.192864994503847</v>
      </c>
      <c r="M15" s="23">
        <v>34.845608074347957</v>
      </c>
      <c r="N15" s="24">
        <v>20.455681023283702</v>
      </c>
      <c r="O15" s="23">
        <v>23.023883281702808</v>
      </c>
      <c r="P15" s="16"/>
    </row>
    <row r="16" spans="2:16">
      <c r="B16" s="8" t="s">
        <v>11</v>
      </c>
      <c r="C16" s="25">
        <v>163</v>
      </c>
      <c r="D16" s="26">
        <v>150</v>
      </c>
      <c r="E16" s="27">
        <v>670</v>
      </c>
      <c r="F16" s="26">
        <v>556</v>
      </c>
      <c r="G16" s="27">
        <v>326</v>
      </c>
      <c r="H16" s="26">
        <v>546</v>
      </c>
      <c r="I16" s="28">
        <v>2411</v>
      </c>
      <c r="J16" s="13">
        <v>6.7606802156781418</v>
      </c>
      <c r="K16" s="29">
        <v>6.2214848610535052</v>
      </c>
      <c r="L16" s="15">
        <v>27.789299046038987</v>
      </c>
      <c r="M16" s="29">
        <v>23.060970551638324</v>
      </c>
      <c r="N16" s="15">
        <v>13.521360431356284</v>
      </c>
      <c r="O16" s="29">
        <v>22.646204894234756</v>
      </c>
      <c r="P16" s="16"/>
    </row>
    <row r="17" spans="2:16">
      <c r="B17" s="17" t="s">
        <v>12</v>
      </c>
      <c r="C17" s="18">
        <v>25</v>
      </c>
      <c r="D17" s="19">
        <v>6</v>
      </c>
      <c r="E17" s="20">
        <v>127</v>
      </c>
      <c r="F17" s="19">
        <v>184</v>
      </c>
      <c r="G17" s="20">
        <v>60</v>
      </c>
      <c r="H17" s="19">
        <v>87</v>
      </c>
      <c r="I17" s="21">
        <v>489</v>
      </c>
      <c r="J17" s="22">
        <v>5.112474437627812</v>
      </c>
      <c r="K17" s="23">
        <v>1.2269938650306749</v>
      </c>
      <c r="L17" s="24">
        <v>25.971370143149283</v>
      </c>
      <c r="M17" s="23">
        <v>37.627811860940696</v>
      </c>
      <c r="N17" s="24">
        <v>12.269938650306749</v>
      </c>
      <c r="O17" s="23">
        <v>17.791411042944784</v>
      </c>
      <c r="P17" s="16"/>
    </row>
    <row r="18" spans="2:16">
      <c r="B18" s="8" t="s">
        <v>13</v>
      </c>
      <c r="C18" s="25">
        <v>47</v>
      </c>
      <c r="D18" s="26">
        <v>101</v>
      </c>
      <c r="E18" s="27">
        <v>561</v>
      </c>
      <c r="F18" s="26">
        <v>1116</v>
      </c>
      <c r="G18" s="27">
        <v>287</v>
      </c>
      <c r="H18" s="26">
        <v>209</v>
      </c>
      <c r="I18" s="28">
        <v>2321</v>
      </c>
      <c r="J18" s="13">
        <v>2.0249892287806981</v>
      </c>
      <c r="K18" s="29">
        <v>4.3515725980180955</v>
      </c>
      <c r="L18" s="15">
        <v>24.170616113744074</v>
      </c>
      <c r="M18" s="29">
        <v>48.082722964239551</v>
      </c>
      <c r="N18" s="15">
        <v>12.365359758724688</v>
      </c>
      <c r="O18" s="29">
        <v>9.0047393364928912</v>
      </c>
      <c r="P18" s="16"/>
    </row>
    <row r="19" spans="2:16">
      <c r="B19" s="17" t="s">
        <v>14</v>
      </c>
      <c r="C19" s="18">
        <v>19</v>
      </c>
      <c r="D19" s="19">
        <v>234</v>
      </c>
      <c r="E19" s="20">
        <v>778</v>
      </c>
      <c r="F19" s="19">
        <v>241</v>
      </c>
      <c r="G19" s="20">
        <v>78</v>
      </c>
      <c r="H19" s="19">
        <v>63</v>
      </c>
      <c r="I19" s="21">
        <v>1413</v>
      </c>
      <c r="J19" s="22">
        <v>1.3446567586694975</v>
      </c>
      <c r="K19" s="23">
        <v>16.560509554140129</v>
      </c>
      <c r="L19" s="24">
        <v>55.060155697098374</v>
      </c>
      <c r="M19" s="23">
        <v>17.055909412597309</v>
      </c>
      <c r="N19" s="24">
        <v>5.5201698513800421</v>
      </c>
      <c r="O19" s="23">
        <v>4.4585987261146496</v>
      </c>
      <c r="P19" s="16"/>
    </row>
    <row r="20" spans="2:16">
      <c r="B20" s="8" t="s">
        <v>15</v>
      </c>
      <c r="C20" s="25">
        <v>150</v>
      </c>
      <c r="D20" s="26">
        <v>40</v>
      </c>
      <c r="E20" s="27">
        <v>148</v>
      </c>
      <c r="F20" s="26">
        <v>419</v>
      </c>
      <c r="G20" s="27">
        <v>404</v>
      </c>
      <c r="H20" s="26">
        <v>579</v>
      </c>
      <c r="I20" s="28">
        <v>1740</v>
      </c>
      <c r="J20" s="13">
        <v>8.6206896551724146</v>
      </c>
      <c r="K20" s="29">
        <v>2.2988505747126435</v>
      </c>
      <c r="L20" s="15">
        <v>8.5057471264367823</v>
      </c>
      <c r="M20" s="29">
        <v>24.080459770114942</v>
      </c>
      <c r="N20" s="15">
        <v>23.2183908045977</v>
      </c>
      <c r="O20" s="29">
        <v>33.275862068965516</v>
      </c>
      <c r="P20" s="16"/>
    </row>
    <row r="21" spans="2:16">
      <c r="B21" s="17" t="s">
        <v>16</v>
      </c>
      <c r="C21" s="30">
        <v>3</v>
      </c>
      <c r="D21" s="31">
        <v>42</v>
      </c>
      <c r="E21" s="32">
        <v>432</v>
      </c>
      <c r="F21" s="31">
        <v>757</v>
      </c>
      <c r="G21" s="32">
        <v>67</v>
      </c>
      <c r="H21" s="31">
        <v>19</v>
      </c>
      <c r="I21" s="33">
        <v>1320</v>
      </c>
      <c r="J21" s="34">
        <v>0.22727272727272727</v>
      </c>
      <c r="K21" s="35">
        <v>3.1818181818181817</v>
      </c>
      <c r="L21" s="36">
        <v>32.727272727272727</v>
      </c>
      <c r="M21" s="35">
        <v>57.348484848484851</v>
      </c>
      <c r="N21" s="36">
        <v>5.0757575757575761</v>
      </c>
      <c r="O21" s="35">
        <v>1.4393939393939394</v>
      </c>
      <c r="P21" s="16"/>
    </row>
    <row r="22" spans="2:16" ht="16.5" customHeight="1">
      <c r="B22" s="37" t="s">
        <v>17</v>
      </c>
      <c r="C22" s="38">
        <v>614</v>
      </c>
      <c r="D22" s="38">
        <v>758</v>
      </c>
      <c r="E22" s="38">
        <v>3569</v>
      </c>
      <c r="F22" s="38">
        <v>3269</v>
      </c>
      <c r="G22" s="38">
        <v>869</v>
      </c>
      <c r="H22" s="38">
        <v>992</v>
      </c>
      <c r="I22" s="39">
        <v>10071</v>
      </c>
      <c r="J22" s="40">
        <v>6.0967133353192331</v>
      </c>
      <c r="K22" s="41">
        <v>7.5265614139608781</v>
      </c>
      <c r="L22" s="40">
        <v>35.43838744911131</v>
      </c>
      <c r="M22" s="41">
        <v>32.45953728527455</v>
      </c>
      <c r="N22" s="40">
        <v>8.6287359745804793</v>
      </c>
      <c r="O22" s="41">
        <v>9.8500645417535502</v>
      </c>
      <c r="P22" s="16"/>
    </row>
    <row r="23" spans="2:16" ht="16.5" customHeight="1">
      <c r="B23" s="42" t="s">
        <v>22</v>
      </c>
      <c r="C23" s="43">
        <v>3809</v>
      </c>
      <c r="D23" s="43">
        <v>3712</v>
      </c>
      <c r="E23" s="43">
        <v>8407</v>
      </c>
      <c r="F23" s="43">
        <v>11263</v>
      </c>
      <c r="G23" s="43">
        <v>6420</v>
      </c>
      <c r="H23" s="43">
        <v>8403</v>
      </c>
      <c r="I23" s="43">
        <v>42014</v>
      </c>
      <c r="J23" s="15">
        <v>9.0660256105107813</v>
      </c>
      <c r="K23" s="29">
        <v>8.8351501880325607</v>
      </c>
      <c r="L23" s="15">
        <v>20.009996667777408</v>
      </c>
      <c r="M23" s="29">
        <v>26.807730756414529</v>
      </c>
      <c r="N23" s="15">
        <v>15.280620745465797</v>
      </c>
      <c r="O23" s="29">
        <v>20.000476031798925</v>
      </c>
      <c r="P23" s="16"/>
    </row>
    <row r="24" spans="2:16" ht="18" customHeight="1">
      <c r="B24" s="44" t="s">
        <v>18</v>
      </c>
      <c r="C24" s="45">
        <v>4423</v>
      </c>
      <c r="D24" s="45">
        <v>4470</v>
      </c>
      <c r="E24" s="45">
        <v>11976</v>
      </c>
      <c r="F24" s="45">
        <v>14532</v>
      </c>
      <c r="G24" s="45">
        <v>7289</v>
      </c>
      <c r="H24" s="45">
        <v>9395</v>
      </c>
      <c r="I24" s="45">
        <v>52085</v>
      </c>
      <c r="J24" s="46">
        <v>8.4918882595756937</v>
      </c>
      <c r="K24" s="47">
        <v>8.5821253719880968</v>
      </c>
      <c r="L24" s="46">
        <v>22.993184218105021</v>
      </c>
      <c r="M24" s="47">
        <v>27.900547182490161</v>
      </c>
      <c r="N24" s="46">
        <v>13.994432178170298</v>
      </c>
      <c r="O24" s="47">
        <v>18.037822789670731</v>
      </c>
      <c r="P24" s="16"/>
    </row>
    <row r="25" spans="2:16">
      <c r="B25" s="157" t="s">
        <v>30</v>
      </c>
      <c r="C25" s="157"/>
      <c r="D25" s="157"/>
      <c r="E25" s="157"/>
      <c r="F25" s="157"/>
      <c r="G25" s="157"/>
      <c r="H25" s="157"/>
      <c r="I25" s="157"/>
      <c r="J25" s="157"/>
      <c r="K25" s="157"/>
      <c r="L25" s="157"/>
      <c r="M25" s="157"/>
      <c r="N25" s="157"/>
      <c r="O25" s="157"/>
    </row>
    <row r="26" spans="2:16">
      <c r="B26" s="176" t="s">
        <v>35</v>
      </c>
      <c r="C26" s="176"/>
      <c r="D26" s="176"/>
      <c r="E26" s="176"/>
      <c r="F26" s="176"/>
      <c r="G26" s="176"/>
      <c r="H26" s="176"/>
      <c r="I26" s="176"/>
      <c r="J26" s="176"/>
      <c r="K26" s="176"/>
      <c r="L26" s="176"/>
      <c r="M26" s="176"/>
      <c r="N26" s="176"/>
      <c r="O26" s="176"/>
    </row>
    <row r="27" spans="2:16">
      <c r="B27" s="48"/>
      <c r="C27" s="48"/>
      <c r="D27" s="48"/>
      <c r="E27" s="48"/>
      <c r="F27" s="48"/>
      <c r="G27" s="48"/>
      <c r="H27" s="48"/>
      <c r="I27" s="48"/>
      <c r="J27" s="48"/>
      <c r="K27" s="48"/>
      <c r="L27" s="48"/>
      <c r="M27" s="48"/>
      <c r="N27" s="48"/>
      <c r="O27" s="48"/>
    </row>
    <row r="28" spans="2:16">
      <c r="B28" s="1"/>
      <c r="C28" s="1"/>
      <c r="D28" s="1"/>
      <c r="E28" s="1"/>
      <c r="F28" s="1"/>
      <c r="G28" s="1"/>
      <c r="H28" s="1"/>
      <c r="I28" s="1"/>
      <c r="J28" s="1"/>
      <c r="K28" s="1"/>
      <c r="L28" s="1"/>
      <c r="M28" s="1"/>
      <c r="N28" s="1"/>
      <c r="O28" s="1"/>
    </row>
    <row r="29" spans="2:16">
      <c r="B29" s="1"/>
      <c r="C29" s="1"/>
      <c r="D29" s="1"/>
      <c r="E29" s="1"/>
      <c r="F29" s="1"/>
      <c r="G29" s="1"/>
      <c r="H29" s="1"/>
      <c r="I29" s="1"/>
      <c r="J29" s="1"/>
      <c r="K29" s="1"/>
      <c r="L29" s="1"/>
      <c r="M29" s="1"/>
      <c r="N29" s="1"/>
      <c r="O29" s="1"/>
    </row>
  </sheetData>
  <mergeCells count="9">
    <mergeCell ref="B2:O2"/>
    <mergeCell ref="J5:O5"/>
    <mergeCell ref="B25:O25"/>
    <mergeCell ref="B26:O26"/>
    <mergeCell ref="C5:I5"/>
    <mergeCell ref="C3:H3"/>
    <mergeCell ref="I3:I4"/>
    <mergeCell ref="J3:O3"/>
    <mergeCell ref="B3:B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29"/>
  <sheetViews>
    <sheetView zoomScaleNormal="100" workbookViewId="0">
      <selection activeCell="B2" sqref="B2:O2"/>
    </sheetView>
  </sheetViews>
  <sheetFormatPr baseColWidth="10" defaultColWidth="9.59765625" defaultRowHeight="15.6"/>
  <cols>
    <col min="2" max="2" width="28.8984375" customWidth="1"/>
    <col min="3" max="16" width="16" customWidth="1"/>
    <col min="17" max="19" width="13.09765625" customWidth="1"/>
  </cols>
  <sheetData>
    <row r="2" spans="2:16" ht="15" customHeight="1">
      <c r="B2" s="160" t="s">
        <v>45</v>
      </c>
      <c r="C2" s="160"/>
      <c r="D2" s="160"/>
      <c r="E2" s="160"/>
      <c r="F2" s="160"/>
      <c r="G2" s="160"/>
      <c r="H2" s="160"/>
      <c r="I2" s="160"/>
      <c r="J2" s="160"/>
      <c r="K2" s="160"/>
      <c r="L2" s="160"/>
      <c r="M2" s="160"/>
      <c r="N2" s="160"/>
      <c r="O2" s="160"/>
      <c r="P2" s="2"/>
    </row>
    <row r="3" spans="2:16" ht="15" customHeight="1">
      <c r="B3" s="161" t="s">
        <v>19</v>
      </c>
      <c r="C3" s="164" t="s">
        <v>23</v>
      </c>
      <c r="D3" s="165"/>
      <c r="E3" s="165"/>
      <c r="F3" s="165"/>
      <c r="G3" s="165"/>
      <c r="H3" s="166"/>
      <c r="I3" s="167" t="s">
        <v>21</v>
      </c>
      <c r="J3" s="164" t="s">
        <v>23</v>
      </c>
      <c r="K3" s="165"/>
      <c r="L3" s="165"/>
      <c r="M3" s="165"/>
      <c r="N3" s="165"/>
      <c r="O3" s="166"/>
    </row>
    <row r="4" spans="2:16">
      <c r="B4" s="162"/>
      <c r="C4" s="3" t="s">
        <v>24</v>
      </c>
      <c r="D4" s="4" t="s">
        <v>25</v>
      </c>
      <c r="E4" s="5" t="s">
        <v>26</v>
      </c>
      <c r="F4" s="4" t="s">
        <v>27</v>
      </c>
      <c r="G4" s="5" t="s">
        <v>28</v>
      </c>
      <c r="H4" s="6" t="s">
        <v>29</v>
      </c>
      <c r="I4" s="168"/>
      <c r="J4" s="3" t="s">
        <v>24</v>
      </c>
      <c r="K4" s="4" t="s">
        <v>25</v>
      </c>
      <c r="L4" s="5" t="s">
        <v>26</v>
      </c>
      <c r="M4" s="4" t="s">
        <v>27</v>
      </c>
      <c r="N4" s="5" t="s">
        <v>28</v>
      </c>
      <c r="O4" s="7" t="s">
        <v>29</v>
      </c>
    </row>
    <row r="5" spans="2:16">
      <c r="B5" s="163"/>
      <c r="C5" s="169" t="s">
        <v>0</v>
      </c>
      <c r="D5" s="170"/>
      <c r="E5" s="170"/>
      <c r="F5" s="170"/>
      <c r="G5" s="170"/>
      <c r="H5" s="170"/>
      <c r="I5" s="171"/>
      <c r="J5" s="172" t="s">
        <v>20</v>
      </c>
      <c r="K5" s="173"/>
      <c r="L5" s="173"/>
      <c r="M5" s="173"/>
      <c r="N5" s="173"/>
      <c r="O5" s="171"/>
    </row>
    <row r="6" spans="2:16">
      <c r="B6" s="8" t="s">
        <v>1</v>
      </c>
      <c r="C6" s="9">
        <v>1013</v>
      </c>
      <c r="D6" s="10">
        <v>1038</v>
      </c>
      <c r="E6" s="11">
        <v>2294</v>
      </c>
      <c r="F6" s="10">
        <v>1838</v>
      </c>
      <c r="G6" s="11">
        <v>803</v>
      </c>
      <c r="H6" s="10">
        <v>1382</v>
      </c>
      <c r="I6" s="12">
        <v>8368</v>
      </c>
      <c r="J6" s="13">
        <v>12.105640535372849</v>
      </c>
      <c r="K6" s="14">
        <v>12.404397705544934</v>
      </c>
      <c r="L6" s="15">
        <v>27.413957934990439</v>
      </c>
      <c r="M6" s="14">
        <v>21.964627151051626</v>
      </c>
      <c r="N6" s="15">
        <v>9.5960803059273427</v>
      </c>
      <c r="O6" s="14">
        <v>16.515296367112811</v>
      </c>
      <c r="P6" s="16"/>
    </row>
    <row r="7" spans="2:16">
      <c r="B7" s="17" t="s">
        <v>2</v>
      </c>
      <c r="C7" s="18">
        <v>375</v>
      </c>
      <c r="D7" s="19">
        <v>1926</v>
      </c>
      <c r="E7" s="20">
        <v>2870</v>
      </c>
      <c r="F7" s="19">
        <v>1571</v>
      </c>
      <c r="G7" s="20">
        <v>730</v>
      </c>
      <c r="H7" s="19">
        <v>944</v>
      </c>
      <c r="I7" s="21">
        <v>8416</v>
      </c>
      <c r="J7" s="22">
        <v>4.4557984790874521</v>
      </c>
      <c r="K7" s="23">
        <v>22.884980988593156</v>
      </c>
      <c r="L7" s="24">
        <v>34.101711026615966</v>
      </c>
      <c r="M7" s="23">
        <v>18.666825095057035</v>
      </c>
      <c r="N7" s="24">
        <v>8.6739543726235748</v>
      </c>
      <c r="O7" s="23">
        <v>11.216730038022813</v>
      </c>
      <c r="P7" s="16"/>
    </row>
    <row r="8" spans="2:16">
      <c r="B8" s="8" t="s">
        <v>3</v>
      </c>
      <c r="C8" s="25">
        <v>452</v>
      </c>
      <c r="D8" s="26">
        <v>91</v>
      </c>
      <c r="E8" s="27">
        <v>565</v>
      </c>
      <c r="F8" s="26">
        <v>642</v>
      </c>
      <c r="G8" s="27">
        <v>245</v>
      </c>
      <c r="H8" s="26">
        <v>482</v>
      </c>
      <c r="I8" s="28">
        <v>2477</v>
      </c>
      <c r="J8" s="13">
        <v>18.247880500605572</v>
      </c>
      <c r="K8" s="29">
        <v>3.6737989503431572</v>
      </c>
      <c r="L8" s="15">
        <v>22.809850625756965</v>
      </c>
      <c r="M8" s="29">
        <v>25.918449737585789</v>
      </c>
      <c r="N8" s="15">
        <v>9.8909971740008071</v>
      </c>
      <c r="O8" s="29">
        <v>19.459023011707711</v>
      </c>
      <c r="P8" s="16"/>
    </row>
    <row r="9" spans="2:16">
      <c r="B9" s="17" t="s">
        <v>4</v>
      </c>
      <c r="C9" s="18">
        <v>89</v>
      </c>
      <c r="D9" s="19">
        <v>379</v>
      </c>
      <c r="E9" s="20">
        <v>599</v>
      </c>
      <c r="F9" s="19">
        <v>222</v>
      </c>
      <c r="G9" s="20">
        <v>98</v>
      </c>
      <c r="H9" s="19">
        <v>116</v>
      </c>
      <c r="I9" s="21">
        <v>1503</v>
      </c>
      <c r="J9" s="22">
        <v>5.9214903526280773</v>
      </c>
      <c r="K9" s="23">
        <v>25.216234198270126</v>
      </c>
      <c r="L9" s="24">
        <v>39.853626081170994</v>
      </c>
      <c r="M9" s="23">
        <v>14.770459081836327</v>
      </c>
      <c r="N9" s="24">
        <v>6.520292747837658</v>
      </c>
      <c r="O9" s="23">
        <v>7.7178975382568193</v>
      </c>
      <c r="P9" s="16"/>
    </row>
    <row r="10" spans="2:16">
      <c r="B10" s="8" t="s">
        <v>5</v>
      </c>
      <c r="C10" s="25">
        <v>125</v>
      </c>
      <c r="D10" s="26" t="s">
        <v>32</v>
      </c>
      <c r="E10" s="27" t="s">
        <v>32</v>
      </c>
      <c r="F10" s="26">
        <v>81</v>
      </c>
      <c r="G10" s="27">
        <v>95</v>
      </c>
      <c r="H10" s="26">
        <v>102</v>
      </c>
      <c r="I10" s="28">
        <v>418</v>
      </c>
      <c r="J10" s="13">
        <v>29.904306220095695</v>
      </c>
      <c r="K10" s="29" t="s">
        <v>32</v>
      </c>
      <c r="L10" s="15" t="s">
        <v>32</v>
      </c>
      <c r="M10" s="29">
        <v>19.37799043062201</v>
      </c>
      <c r="N10" s="15">
        <v>22.727272727272727</v>
      </c>
      <c r="O10" s="29">
        <v>24.401913875598087</v>
      </c>
      <c r="P10" s="16"/>
    </row>
    <row r="11" spans="2:16">
      <c r="B11" s="17" t="s">
        <v>6</v>
      </c>
      <c r="C11" s="18">
        <v>89</v>
      </c>
      <c r="D11" s="19">
        <v>16</v>
      </c>
      <c r="E11" s="20">
        <v>38</v>
      </c>
      <c r="F11" s="19">
        <v>133</v>
      </c>
      <c r="G11" s="20">
        <v>249</v>
      </c>
      <c r="H11" s="19">
        <v>527</v>
      </c>
      <c r="I11" s="21">
        <v>1052</v>
      </c>
      <c r="J11" s="22">
        <v>8.4600760456273765</v>
      </c>
      <c r="K11" s="23">
        <v>1.520912547528517</v>
      </c>
      <c r="L11" s="24">
        <v>3.6121673003802282</v>
      </c>
      <c r="M11" s="23">
        <v>12.642585551330798</v>
      </c>
      <c r="N11" s="24">
        <v>23.669201520912548</v>
      </c>
      <c r="O11" s="23">
        <v>50.095057034220531</v>
      </c>
      <c r="P11" s="16"/>
    </row>
    <row r="12" spans="2:16">
      <c r="B12" s="8" t="s">
        <v>7</v>
      </c>
      <c r="C12" s="25">
        <v>623</v>
      </c>
      <c r="D12" s="26">
        <v>217</v>
      </c>
      <c r="E12" s="27">
        <v>624</v>
      </c>
      <c r="F12" s="26">
        <v>1050</v>
      </c>
      <c r="G12" s="27">
        <v>685</v>
      </c>
      <c r="H12" s="26">
        <v>817</v>
      </c>
      <c r="I12" s="28">
        <v>4016</v>
      </c>
      <c r="J12" s="13">
        <v>15.512948207171315</v>
      </c>
      <c r="K12" s="29">
        <v>5.4033864541832672</v>
      </c>
      <c r="L12" s="15">
        <v>15.53784860557769</v>
      </c>
      <c r="M12" s="29">
        <v>26.145418326693228</v>
      </c>
      <c r="N12" s="15">
        <v>17.056772908366533</v>
      </c>
      <c r="O12" s="29">
        <v>20.343625498007967</v>
      </c>
      <c r="P12" s="16"/>
    </row>
    <row r="13" spans="2:16">
      <c r="B13" s="17" t="s">
        <v>8</v>
      </c>
      <c r="C13" s="18">
        <v>16</v>
      </c>
      <c r="D13" s="19">
        <v>60</v>
      </c>
      <c r="E13" s="20">
        <v>650</v>
      </c>
      <c r="F13" s="19">
        <v>147</v>
      </c>
      <c r="G13" s="20">
        <v>40</v>
      </c>
      <c r="H13" s="19">
        <v>28</v>
      </c>
      <c r="I13" s="21">
        <v>941</v>
      </c>
      <c r="J13" s="22">
        <v>1.7003188097768331</v>
      </c>
      <c r="K13" s="23">
        <v>6.3761955366631247</v>
      </c>
      <c r="L13" s="24">
        <v>69.07545164718384</v>
      </c>
      <c r="M13" s="23">
        <v>15.621679064824654</v>
      </c>
      <c r="N13" s="24">
        <v>4.2507970244420825</v>
      </c>
      <c r="O13" s="23">
        <v>2.9755579171094579</v>
      </c>
      <c r="P13" s="16"/>
    </row>
    <row r="14" spans="2:16">
      <c r="B14" s="8" t="s">
        <v>9</v>
      </c>
      <c r="C14" s="25">
        <v>554</v>
      </c>
      <c r="D14" s="26">
        <v>38</v>
      </c>
      <c r="E14" s="27">
        <v>603</v>
      </c>
      <c r="F14" s="26">
        <v>1740</v>
      </c>
      <c r="G14" s="27">
        <v>854</v>
      </c>
      <c r="H14" s="26">
        <v>939</v>
      </c>
      <c r="I14" s="28">
        <v>4728</v>
      </c>
      <c r="J14" s="13">
        <v>11.717428087986464</v>
      </c>
      <c r="K14" s="29">
        <v>0.80372250423011848</v>
      </c>
      <c r="L14" s="15">
        <v>12.753807106598984</v>
      </c>
      <c r="M14" s="29">
        <v>36.802030456852791</v>
      </c>
      <c r="N14" s="15">
        <v>18.062605752961083</v>
      </c>
      <c r="O14" s="29">
        <v>19.860406091370557</v>
      </c>
      <c r="P14" s="16"/>
    </row>
    <row r="15" spans="2:16">
      <c r="B15" s="17" t="s">
        <v>10</v>
      </c>
      <c r="C15" s="18">
        <v>781</v>
      </c>
      <c r="D15" s="19">
        <v>336</v>
      </c>
      <c r="E15" s="20">
        <v>994</v>
      </c>
      <c r="F15" s="19">
        <v>3423</v>
      </c>
      <c r="G15" s="20">
        <v>2043</v>
      </c>
      <c r="H15" s="19">
        <v>2313</v>
      </c>
      <c r="I15" s="21">
        <v>9890</v>
      </c>
      <c r="J15" s="22">
        <v>7.8968655207280083</v>
      </c>
      <c r="K15" s="23">
        <v>3.3973710819009102</v>
      </c>
      <c r="L15" s="24">
        <v>10.050556117290192</v>
      </c>
      <c r="M15" s="23">
        <v>34.610717896865523</v>
      </c>
      <c r="N15" s="24">
        <v>20.657229524772497</v>
      </c>
      <c r="O15" s="23">
        <v>23.387259858442871</v>
      </c>
      <c r="P15" s="16"/>
    </row>
    <row r="16" spans="2:16">
      <c r="B16" s="8" t="s">
        <v>11</v>
      </c>
      <c r="C16" s="25">
        <v>191</v>
      </c>
      <c r="D16" s="26">
        <v>190</v>
      </c>
      <c r="E16" s="27">
        <v>682</v>
      </c>
      <c r="F16" s="26">
        <v>527</v>
      </c>
      <c r="G16" s="27">
        <v>331</v>
      </c>
      <c r="H16" s="26">
        <v>497</v>
      </c>
      <c r="I16" s="28">
        <v>2418</v>
      </c>
      <c r="J16" s="13">
        <v>7.8990901571546734</v>
      </c>
      <c r="K16" s="29">
        <v>7.8577336641852771</v>
      </c>
      <c r="L16" s="15">
        <v>28.205128205128204</v>
      </c>
      <c r="M16" s="29">
        <v>21.794871794871796</v>
      </c>
      <c r="N16" s="15">
        <v>13.68899917287014</v>
      </c>
      <c r="O16" s="29">
        <v>20.55417700578991</v>
      </c>
      <c r="P16" s="16"/>
    </row>
    <row r="17" spans="2:16">
      <c r="B17" s="17" t="s">
        <v>12</v>
      </c>
      <c r="C17" s="18">
        <v>29</v>
      </c>
      <c r="D17" s="19" t="s">
        <v>32</v>
      </c>
      <c r="E17" s="20" t="s">
        <v>32</v>
      </c>
      <c r="F17" s="19">
        <v>155</v>
      </c>
      <c r="G17" s="20">
        <v>68</v>
      </c>
      <c r="H17" s="19">
        <v>90</v>
      </c>
      <c r="I17" s="21">
        <v>467</v>
      </c>
      <c r="J17" s="22">
        <v>6.209850107066381</v>
      </c>
      <c r="K17" s="23" t="s">
        <v>32</v>
      </c>
      <c r="L17" s="24" t="s">
        <v>32</v>
      </c>
      <c r="M17" s="23">
        <v>33.190578158458244</v>
      </c>
      <c r="N17" s="24">
        <v>14.5610278372591</v>
      </c>
      <c r="O17" s="23">
        <v>19.271948608137045</v>
      </c>
      <c r="P17" s="16"/>
    </row>
    <row r="18" spans="2:16">
      <c r="B18" s="8" t="s">
        <v>13</v>
      </c>
      <c r="C18" s="25">
        <v>36</v>
      </c>
      <c r="D18" s="26">
        <v>94</v>
      </c>
      <c r="E18" s="27">
        <v>617</v>
      </c>
      <c r="F18" s="26">
        <v>1081</v>
      </c>
      <c r="G18" s="27">
        <v>257</v>
      </c>
      <c r="H18" s="26">
        <v>220</v>
      </c>
      <c r="I18" s="28">
        <v>2305</v>
      </c>
      <c r="J18" s="13">
        <v>1.561822125813449</v>
      </c>
      <c r="K18" s="29">
        <v>4.0780911062906728</v>
      </c>
      <c r="L18" s="15">
        <v>26.767895878524946</v>
      </c>
      <c r="M18" s="29">
        <v>46.898047722342731</v>
      </c>
      <c r="N18" s="15">
        <v>11.149674620390455</v>
      </c>
      <c r="O18" s="29">
        <v>9.5444685466377432</v>
      </c>
      <c r="P18" s="16"/>
    </row>
    <row r="19" spans="2:16">
      <c r="B19" s="17" t="s">
        <v>14</v>
      </c>
      <c r="C19" s="18">
        <v>14</v>
      </c>
      <c r="D19" s="19">
        <v>310</v>
      </c>
      <c r="E19" s="20">
        <v>750</v>
      </c>
      <c r="F19" s="19">
        <v>219</v>
      </c>
      <c r="G19" s="20">
        <v>70</v>
      </c>
      <c r="H19" s="19">
        <v>46</v>
      </c>
      <c r="I19" s="21">
        <v>1409</v>
      </c>
      <c r="J19" s="22">
        <v>0.99361249112845995</v>
      </c>
      <c r="K19" s="23">
        <v>22.001419446415898</v>
      </c>
      <c r="L19" s="24">
        <v>53.229240596167493</v>
      </c>
      <c r="M19" s="23">
        <v>15.542938254080909</v>
      </c>
      <c r="N19" s="24">
        <v>4.9680624556422996</v>
      </c>
      <c r="O19" s="23">
        <v>3.2647267565649396</v>
      </c>
      <c r="P19" s="16"/>
    </row>
    <row r="20" spans="2:16">
      <c r="B20" s="8" t="s">
        <v>15</v>
      </c>
      <c r="C20" s="25">
        <v>184</v>
      </c>
      <c r="D20" s="26">
        <v>37</v>
      </c>
      <c r="E20" s="27">
        <v>178</v>
      </c>
      <c r="F20" s="26">
        <v>415</v>
      </c>
      <c r="G20" s="27">
        <v>389</v>
      </c>
      <c r="H20" s="26">
        <v>526</v>
      </c>
      <c r="I20" s="28">
        <v>1729</v>
      </c>
      <c r="J20" s="13">
        <v>10.64198958935801</v>
      </c>
      <c r="K20" s="29">
        <v>2.1399652978600345</v>
      </c>
      <c r="L20" s="15">
        <v>10.294968189705031</v>
      </c>
      <c r="M20" s="29">
        <v>24.002313475997685</v>
      </c>
      <c r="N20" s="15">
        <v>22.498554077501446</v>
      </c>
      <c r="O20" s="29">
        <v>30.422209369577789</v>
      </c>
      <c r="P20" s="16"/>
    </row>
    <row r="21" spans="2:16">
      <c r="B21" s="17" t="s">
        <v>16</v>
      </c>
      <c r="C21" s="30">
        <v>3</v>
      </c>
      <c r="D21" s="31">
        <v>47</v>
      </c>
      <c r="E21" s="32">
        <v>477</v>
      </c>
      <c r="F21" s="31">
        <v>710</v>
      </c>
      <c r="G21" s="32">
        <v>56</v>
      </c>
      <c r="H21" s="31">
        <v>26</v>
      </c>
      <c r="I21" s="33">
        <v>1319</v>
      </c>
      <c r="J21" s="34">
        <v>0.22744503411675512</v>
      </c>
      <c r="K21" s="35">
        <v>3.56330553449583</v>
      </c>
      <c r="L21" s="36">
        <v>36.16376042456406</v>
      </c>
      <c r="M21" s="35">
        <v>53.828658074298708</v>
      </c>
      <c r="N21" s="36">
        <v>4.2456406368460957</v>
      </c>
      <c r="O21" s="35">
        <v>1.9711902956785443</v>
      </c>
      <c r="P21" s="16"/>
    </row>
    <row r="22" spans="2:16" ht="16.5" customHeight="1">
      <c r="B22" s="37" t="s">
        <v>17</v>
      </c>
      <c r="C22" s="38">
        <v>610</v>
      </c>
      <c r="D22" s="38">
        <v>981</v>
      </c>
      <c r="E22" s="38">
        <v>3658</v>
      </c>
      <c r="F22" s="38">
        <v>3021</v>
      </c>
      <c r="G22" s="38">
        <v>766</v>
      </c>
      <c r="H22" s="38">
        <v>918</v>
      </c>
      <c r="I22" s="39">
        <v>9954</v>
      </c>
      <c r="J22" s="40">
        <v>6.1281896724934697</v>
      </c>
      <c r="K22" s="41">
        <v>9.8553345388788429</v>
      </c>
      <c r="L22" s="40">
        <v>36.749045609805101</v>
      </c>
      <c r="M22" s="41">
        <v>30.349608197709465</v>
      </c>
      <c r="N22" s="40">
        <v>7.6953988346393407</v>
      </c>
      <c r="O22" s="41">
        <v>9.2224231464737798</v>
      </c>
      <c r="P22" s="16"/>
    </row>
    <row r="23" spans="2:16" ht="16.5" customHeight="1">
      <c r="B23" s="42" t="s">
        <v>22</v>
      </c>
      <c r="C23" s="43">
        <v>3964</v>
      </c>
      <c r="D23" s="43" t="s">
        <v>32</v>
      </c>
      <c r="E23" s="43" t="s">
        <v>32</v>
      </c>
      <c r="F23" s="43">
        <v>10933</v>
      </c>
      <c r="G23" s="43">
        <v>6247</v>
      </c>
      <c r="H23" s="43">
        <v>8137</v>
      </c>
      <c r="I23" s="43">
        <v>41502</v>
      </c>
      <c r="J23" s="15">
        <v>9.5513469230398531</v>
      </c>
      <c r="K23" s="29" t="s">
        <v>32</v>
      </c>
      <c r="L23" s="15" t="s">
        <v>32</v>
      </c>
      <c r="M23" s="29">
        <v>26.343308756204522</v>
      </c>
      <c r="N23" s="15">
        <v>15.052286636788589</v>
      </c>
      <c r="O23" s="29">
        <v>19.606284034504363</v>
      </c>
      <c r="P23" s="16"/>
    </row>
    <row r="24" spans="2:16" ht="18" customHeight="1">
      <c r="B24" s="44" t="s">
        <v>18</v>
      </c>
      <c r="C24" s="45">
        <v>4574</v>
      </c>
      <c r="D24" s="45" t="s">
        <v>32</v>
      </c>
      <c r="E24" s="45" t="s">
        <v>32</v>
      </c>
      <c r="F24" s="45">
        <v>13954</v>
      </c>
      <c r="G24" s="45">
        <v>7013</v>
      </c>
      <c r="H24" s="45">
        <v>9055</v>
      </c>
      <c r="I24" s="45">
        <v>51456</v>
      </c>
      <c r="J24" s="46">
        <v>8.8891480099502491</v>
      </c>
      <c r="K24" s="47" t="s">
        <v>32</v>
      </c>
      <c r="L24" s="46" t="s">
        <v>32</v>
      </c>
      <c r="M24" s="47">
        <v>27.118314676616915</v>
      </c>
      <c r="N24" s="46">
        <v>13.629120024875622</v>
      </c>
      <c r="O24" s="47">
        <v>17.597559079601989</v>
      </c>
      <c r="P24" s="16"/>
    </row>
    <row r="25" spans="2:16">
      <c r="B25" s="157" t="s">
        <v>33</v>
      </c>
      <c r="C25" s="157"/>
      <c r="D25" s="157"/>
      <c r="E25" s="157"/>
      <c r="F25" s="157"/>
      <c r="G25" s="157"/>
      <c r="H25" s="157"/>
      <c r="I25" s="157"/>
      <c r="J25" s="157"/>
      <c r="K25" s="157"/>
      <c r="L25" s="157"/>
      <c r="M25" s="157"/>
      <c r="N25" s="157"/>
      <c r="O25" s="157"/>
    </row>
    <row r="26" spans="2:16">
      <c r="B26" s="176" t="s">
        <v>30</v>
      </c>
      <c r="C26" s="176"/>
      <c r="D26" s="176"/>
      <c r="E26" s="176"/>
      <c r="F26" s="176"/>
      <c r="G26" s="176"/>
      <c r="H26" s="176"/>
      <c r="I26" s="176"/>
      <c r="J26" s="176"/>
      <c r="K26" s="176"/>
      <c r="L26" s="176"/>
      <c r="M26" s="176"/>
      <c r="N26" s="176"/>
      <c r="O26" s="176"/>
    </row>
    <row r="27" spans="2:16">
      <c r="B27" s="158" t="s">
        <v>34</v>
      </c>
      <c r="C27" s="158"/>
      <c r="D27" s="158"/>
      <c r="E27" s="158"/>
      <c r="F27" s="158"/>
      <c r="G27" s="158"/>
      <c r="H27" s="158"/>
      <c r="I27" s="158"/>
      <c r="J27" s="158"/>
      <c r="K27" s="158"/>
      <c r="L27" s="158"/>
      <c r="M27" s="158"/>
      <c r="N27" s="158"/>
      <c r="O27" s="158"/>
    </row>
    <row r="28" spans="2:16">
      <c r="B28" s="1"/>
      <c r="C28" s="1"/>
      <c r="D28" s="1"/>
      <c r="E28" s="1"/>
      <c r="F28" s="1"/>
      <c r="G28" s="1"/>
      <c r="H28" s="1"/>
      <c r="I28" s="1"/>
      <c r="J28" s="1"/>
      <c r="K28" s="1"/>
      <c r="L28" s="1"/>
      <c r="M28" s="1"/>
      <c r="N28" s="1"/>
      <c r="O28" s="1"/>
    </row>
    <row r="29" spans="2:16">
      <c r="B29" s="1"/>
      <c r="C29" s="1"/>
      <c r="D29" s="1"/>
      <c r="E29" s="1"/>
      <c r="F29" s="1"/>
      <c r="G29" s="1"/>
      <c r="H29" s="1"/>
      <c r="I29" s="1"/>
      <c r="J29" s="1"/>
      <c r="K29" s="1"/>
      <c r="L29" s="1"/>
      <c r="M29" s="1"/>
      <c r="N29" s="1"/>
      <c r="O29" s="1"/>
    </row>
  </sheetData>
  <mergeCells count="10">
    <mergeCell ref="B2:O2"/>
    <mergeCell ref="C5:I5"/>
    <mergeCell ref="J5:O5"/>
    <mergeCell ref="B25:O25"/>
    <mergeCell ref="B26:O26"/>
    <mergeCell ref="B27:O27"/>
    <mergeCell ref="C3:H3"/>
    <mergeCell ref="I3:I4"/>
    <mergeCell ref="J3:O3"/>
    <mergeCell ref="B3:B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29"/>
  <sheetViews>
    <sheetView zoomScaleNormal="100" workbookViewId="0">
      <selection activeCell="B2" sqref="B2:O2"/>
    </sheetView>
  </sheetViews>
  <sheetFormatPr baseColWidth="10" defaultColWidth="9.59765625" defaultRowHeight="15.6"/>
  <cols>
    <col min="2" max="2" width="28.8984375" customWidth="1"/>
    <col min="3" max="16" width="16" customWidth="1"/>
    <col min="17" max="19" width="13.09765625" customWidth="1"/>
  </cols>
  <sheetData>
    <row r="2" spans="2:16" ht="15" customHeight="1">
      <c r="B2" s="160" t="s">
        <v>46</v>
      </c>
      <c r="C2" s="160"/>
      <c r="D2" s="160"/>
      <c r="E2" s="160"/>
      <c r="F2" s="160"/>
      <c r="G2" s="160"/>
      <c r="H2" s="160"/>
      <c r="I2" s="160"/>
      <c r="J2" s="160"/>
      <c r="K2" s="160"/>
      <c r="L2" s="160"/>
      <c r="M2" s="160"/>
      <c r="N2" s="160"/>
      <c r="O2" s="160"/>
      <c r="P2" s="2"/>
    </row>
    <row r="3" spans="2:16" ht="15" customHeight="1">
      <c r="B3" s="161" t="s">
        <v>19</v>
      </c>
      <c r="C3" s="164" t="s">
        <v>23</v>
      </c>
      <c r="D3" s="165"/>
      <c r="E3" s="165"/>
      <c r="F3" s="165"/>
      <c r="G3" s="165"/>
      <c r="H3" s="166"/>
      <c r="I3" s="167" t="s">
        <v>21</v>
      </c>
      <c r="J3" s="164" t="s">
        <v>23</v>
      </c>
      <c r="K3" s="165"/>
      <c r="L3" s="165"/>
      <c r="M3" s="165"/>
      <c r="N3" s="165"/>
      <c r="O3" s="166"/>
    </row>
    <row r="4" spans="2:16">
      <c r="B4" s="162"/>
      <c r="C4" s="3" t="s">
        <v>24</v>
      </c>
      <c r="D4" s="4" t="s">
        <v>25</v>
      </c>
      <c r="E4" s="5" t="s">
        <v>26</v>
      </c>
      <c r="F4" s="4" t="s">
        <v>27</v>
      </c>
      <c r="G4" s="5" t="s">
        <v>28</v>
      </c>
      <c r="H4" s="6" t="s">
        <v>29</v>
      </c>
      <c r="I4" s="168"/>
      <c r="J4" s="3" t="s">
        <v>24</v>
      </c>
      <c r="K4" s="4" t="s">
        <v>25</v>
      </c>
      <c r="L4" s="5" t="s">
        <v>26</v>
      </c>
      <c r="M4" s="4" t="s">
        <v>27</v>
      </c>
      <c r="N4" s="5" t="s">
        <v>28</v>
      </c>
      <c r="O4" s="7" t="s">
        <v>29</v>
      </c>
    </row>
    <row r="5" spans="2:16">
      <c r="B5" s="163"/>
      <c r="C5" s="169" t="s">
        <v>0</v>
      </c>
      <c r="D5" s="170"/>
      <c r="E5" s="170"/>
      <c r="F5" s="170"/>
      <c r="G5" s="170"/>
      <c r="H5" s="170"/>
      <c r="I5" s="171"/>
      <c r="J5" s="172" t="s">
        <v>20</v>
      </c>
      <c r="K5" s="173"/>
      <c r="L5" s="173"/>
      <c r="M5" s="173"/>
      <c r="N5" s="173"/>
      <c r="O5" s="171"/>
    </row>
    <row r="6" spans="2:16">
      <c r="B6" s="8" t="s">
        <v>1</v>
      </c>
      <c r="C6" s="9">
        <v>1629</v>
      </c>
      <c r="D6" s="10">
        <v>921</v>
      </c>
      <c r="E6" s="11">
        <v>2144</v>
      </c>
      <c r="F6" s="10">
        <v>1708</v>
      </c>
      <c r="G6" s="11">
        <v>683</v>
      </c>
      <c r="H6" s="10">
        <v>1249</v>
      </c>
      <c r="I6" s="12">
        <v>8334</v>
      </c>
      <c r="J6" s="13">
        <v>19.546436285097194</v>
      </c>
      <c r="K6" s="14">
        <v>11.051115910727141</v>
      </c>
      <c r="L6" s="15">
        <v>25.72594192464603</v>
      </c>
      <c r="M6" s="14">
        <v>20.494360451163907</v>
      </c>
      <c r="N6" s="15">
        <v>8.1953443724502044</v>
      </c>
      <c r="O6" s="14">
        <v>14.986801055915526</v>
      </c>
      <c r="P6" s="16"/>
    </row>
    <row r="7" spans="2:16">
      <c r="B7" s="17" t="s">
        <v>2</v>
      </c>
      <c r="C7" s="18">
        <v>383</v>
      </c>
      <c r="D7" s="19">
        <v>1963</v>
      </c>
      <c r="E7" s="20">
        <v>2877</v>
      </c>
      <c r="F7" s="19">
        <v>1550</v>
      </c>
      <c r="G7" s="20">
        <v>690</v>
      </c>
      <c r="H7" s="19">
        <v>881</v>
      </c>
      <c r="I7" s="21">
        <v>8344</v>
      </c>
      <c r="J7" s="22">
        <v>4.5901246404602105</v>
      </c>
      <c r="K7" s="23">
        <v>23.525886864813039</v>
      </c>
      <c r="L7" s="24">
        <v>34.479865771812079</v>
      </c>
      <c r="M7" s="23">
        <v>18.576222435282837</v>
      </c>
      <c r="N7" s="24">
        <v>8.2694151486097791</v>
      </c>
      <c r="O7" s="23">
        <v>10.558485139022052</v>
      </c>
      <c r="P7" s="16"/>
    </row>
    <row r="8" spans="2:16">
      <c r="B8" s="8" t="s">
        <v>3</v>
      </c>
      <c r="C8" s="25">
        <v>464</v>
      </c>
      <c r="D8" s="26">
        <v>82</v>
      </c>
      <c r="E8" s="27">
        <v>624</v>
      </c>
      <c r="F8" s="26">
        <v>498</v>
      </c>
      <c r="G8" s="27">
        <v>248</v>
      </c>
      <c r="H8" s="26">
        <v>500</v>
      </c>
      <c r="I8" s="28">
        <v>2416</v>
      </c>
      <c r="J8" s="13">
        <v>19.205298013245034</v>
      </c>
      <c r="K8" s="29">
        <v>3.3940397350993377</v>
      </c>
      <c r="L8" s="15">
        <v>25.827814569536425</v>
      </c>
      <c r="M8" s="29">
        <v>20.612582781456954</v>
      </c>
      <c r="N8" s="15">
        <v>10.264900662251655</v>
      </c>
      <c r="O8" s="29">
        <v>20.695364238410598</v>
      </c>
      <c r="P8" s="16"/>
    </row>
    <row r="9" spans="2:16">
      <c r="B9" s="17" t="s">
        <v>4</v>
      </c>
      <c r="C9" s="18">
        <v>94</v>
      </c>
      <c r="D9" s="19">
        <v>361</v>
      </c>
      <c r="E9" s="20">
        <v>584</v>
      </c>
      <c r="F9" s="19">
        <v>206</v>
      </c>
      <c r="G9" s="20">
        <v>123</v>
      </c>
      <c r="H9" s="19">
        <v>135</v>
      </c>
      <c r="I9" s="21">
        <v>1503</v>
      </c>
      <c r="J9" s="22">
        <v>6.2541583499667333</v>
      </c>
      <c r="K9" s="23">
        <v>24.018629407850966</v>
      </c>
      <c r="L9" s="24">
        <v>38.855622089155027</v>
      </c>
      <c r="M9" s="23">
        <v>13.705921490352628</v>
      </c>
      <c r="N9" s="24">
        <v>8.1836327345309385</v>
      </c>
      <c r="O9" s="23">
        <v>8.9820359281437128</v>
      </c>
      <c r="P9" s="16"/>
    </row>
    <row r="10" spans="2:16">
      <c r="B10" s="8" t="s">
        <v>5</v>
      </c>
      <c r="C10" s="25">
        <v>115</v>
      </c>
      <c r="D10" s="26">
        <v>0</v>
      </c>
      <c r="E10" s="27">
        <v>15</v>
      </c>
      <c r="F10" s="26">
        <v>80</v>
      </c>
      <c r="G10" s="27">
        <v>111</v>
      </c>
      <c r="H10" s="26">
        <v>91</v>
      </c>
      <c r="I10" s="28">
        <v>412</v>
      </c>
      <c r="J10" s="13">
        <v>27.912621359223301</v>
      </c>
      <c r="K10" s="29">
        <v>0</v>
      </c>
      <c r="L10" s="15">
        <v>3.6407766990291264</v>
      </c>
      <c r="M10" s="29">
        <v>19.417475728155338</v>
      </c>
      <c r="N10" s="15">
        <v>26.941747572815533</v>
      </c>
      <c r="O10" s="29">
        <v>22.087378640776699</v>
      </c>
      <c r="P10" s="16"/>
    </row>
    <row r="11" spans="2:16">
      <c r="B11" s="17" t="s">
        <v>6</v>
      </c>
      <c r="C11" s="18">
        <v>94</v>
      </c>
      <c r="D11" s="19">
        <v>15</v>
      </c>
      <c r="E11" s="20">
        <v>55</v>
      </c>
      <c r="F11" s="19">
        <v>136</v>
      </c>
      <c r="G11" s="20">
        <v>215</v>
      </c>
      <c r="H11" s="19">
        <v>514</v>
      </c>
      <c r="I11" s="21">
        <v>1029</v>
      </c>
      <c r="J11" s="22">
        <v>9.1350826044703588</v>
      </c>
      <c r="K11" s="23">
        <v>1.4577259475218658</v>
      </c>
      <c r="L11" s="24">
        <v>5.3449951409135084</v>
      </c>
      <c r="M11" s="23">
        <v>13.216715257531584</v>
      </c>
      <c r="N11" s="24">
        <v>20.894071914480079</v>
      </c>
      <c r="O11" s="23">
        <v>49.951409135082606</v>
      </c>
      <c r="P11" s="16"/>
    </row>
    <row r="12" spans="2:16">
      <c r="B12" s="8" t="s">
        <v>7</v>
      </c>
      <c r="C12" s="25">
        <v>747</v>
      </c>
      <c r="D12" s="26">
        <v>202</v>
      </c>
      <c r="E12" s="27">
        <v>596</v>
      </c>
      <c r="F12" s="26">
        <v>1003</v>
      </c>
      <c r="G12" s="27">
        <v>654</v>
      </c>
      <c r="H12" s="26">
        <v>776</v>
      </c>
      <c r="I12" s="28">
        <v>3978</v>
      </c>
      <c r="J12" s="13">
        <v>18.778280542986426</v>
      </c>
      <c r="K12" s="29">
        <v>5.0779286073403718</v>
      </c>
      <c r="L12" s="15">
        <v>14.982403217697335</v>
      </c>
      <c r="M12" s="29">
        <v>25.213675213675213</v>
      </c>
      <c r="N12" s="15">
        <v>16.440422322775262</v>
      </c>
      <c r="O12" s="29">
        <v>19.507290095525391</v>
      </c>
      <c r="P12" s="16"/>
    </row>
    <row r="13" spans="2:16">
      <c r="B13" s="17" t="s">
        <v>8</v>
      </c>
      <c r="C13" s="18">
        <v>29</v>
      </c>
      <c r="D13" s="19">
        <v>59</v>
      </c>
      <c r="E13" s="20">
        <v>609</v>
      </c>
      <c r="F13" s="19">
        <v>166</v>
      </c>
      <c r="G13" s="20">
        <v>43</v>
      </c>
      <c r="H13" s="19">
        <v>30</v>
      </c>
      <c r="I13" s="21">
        <v>936</v>
      </c>
      <c r="J13" s="22">
        <v>3.0982905982905984</v>
      </c>
      <c r="K13" s="23">
        <v>6.3034188034188032</v>
      </c>
      <c r="L13" s="24">
        <v>65.064102564102569</v>
      </c>
      <c r="M13" s="23">
        <v>17.735042735042736</v>
      </c>
      <c r="N13" s="24">
        <v>4.5940170940170937</v>
      </c>
      <c r="O13" s="23">
        <v>3.2051282051282053</v>
      </c>
      <c r="P13" s="16"/>
    </row>
    <row r="14" spans="2:16">
      <c r="B14" s="8" t="s">
        <v>9</v>
      </c>
      <c r="C14" s="25">
        <v>614</v>
      </c>
      <c r="D14" s="26">
        <v>35</v>
      </c>
      <c r="E14" s="27">
        <v>556</v>
      </c>
      <c r="F14" s="26">
        <v>1661</v>
      </c>
      <c r="G14" s="27">
        <v>845</v>
      </c>
      <c r="H14" s="26">
        <v>949</v>
      </c>
      <c r="I14" s="28">
        <v>4660</v>
      </c>
      <c r="J14" s="13">
        <v>13.175965665236051</v>
      </c>
      <c r="K14" s="29">
        <v>0.75107296137339052</v>
      </c>
      <c r="L14" s="15">
        <v>11.931330472103005</v>
      </c>
      <c r="M14" s="29">
        <v>35.643776824034333</v>
      </c>
      <c r="N14" s="15">
        <v>18.133047210300429</v>
      </c>
      <c r="O14" s="29">
        <v>20.36480686695279</v>
      </c>
      <c r="P14" s="16"/>
    </row>
    <row r="15" spans="2:16">
      <c r="B15" s="17" t="s">
        <v>10</v>
      </c>
      <c r="C15" s="18">
        <v>818</v>
      </c>
      <c r="D15" s="19">
        <v>302</v>
      </c>
      <c r="E15" s="20">
        <v>993</v>
      </c>
      <c r="F15" s="19">
        <v>3333</v>
      </c>
      <c r="G15" s="20">
        <v>2058</v>
      </c>
      <c r="H15" s="19">
        <v>2331</v>
      </c>
      <c r="I15" s="21">
        <v>9835</v>
      </c>
      <c r="J15" s="22">
        <v>8.3172343670564306</v>
      </c>
      <c r="K15" s="23">
        <v>3.0706659888154548</v>
      </c>
      <c r="L15" s="24">
        <v>10.096593797661413</v>
      </c>
      <c r="M15" s="23">
        <v>33.889171326893745</v>
      </c>
      <c r="N15" s="24">
        <v>20.92526690391459</v>
      </c>
      <c r="O15" s="23">
        <v>23.701067615658364</v>
      </c>
      <c r="P15" s="16"/>
    </row>
    <row r="16" spans="2:16">
      <c r="B16" s="8" t="s">
        <v>11</v>
      </c>
      <c r="C16" s="25">
        <v>206</v>
      </c>
      <c r="D16" s="26">
        <v>167</v>
      </c>
      <c r="E16" s="27">
        <v>682</v>
      </c>
      <c r="F16" s="26">
        <v>543</v>
      </c>
      <c r="G16" s="27">
        <v>307</v>
      </c>
      <c r="H16" s="26">
        <v>493</v>
      </c>
      <c r="I16" s="28">
        <v>2398</v>
      </c>
      <c r="J16" s="13">
        <v>8.5904920767306088</v>
      </c>
      <c r="K16" s="29">
        <v>6.9641367806505423</v>
      </c>
      <c r="L16" s="15">
        <v>28.440366972477065</v>
      </c>
      <c r="M16" s="29">
        <v>22.643869891576312</v>
      </c>
      <c r="N16" s="15">
        <v>12.8023352793995</v>
      </c>
      <c r="O16" s="29">
        <v>20.558798999165973</v>
      </c>
      <c r="P16" s="16"/>
    </row>
    <row r="17" spans="2:16">
      <c r="B17" s="17" t="s">
        <v>12</v>
      </c>
      <c r="C17" s="18">
        <v>30</v>
      </c>
      <c r="D17" s="19">
        <v>4</v>
      </c>
      <c r="E17" s="20">
        <v>132</v>
      </c>
      <c r="F17" s="19">
        <v>160</v>
      </c>
      <c r="G17" s="20">
        <v>70</v>
      </c>
      <c r="H17" s="19">
        <v>71</v>
      </c>
      <c r="I17" s="21">
        <v>467</v>
      </c>
      <c r="J17" s="22">
        <v>6.4239828693790146</v>
      </c>
      <c r="K17" s="23">
        <v>0.85653104925053536</v>
      </c>
      <c r="L17" s="24">
        <v>28.265524625267666</v>
      </c>
      <c r="M17" s="23">
        <v>34.261241970021416</v>
      </c>
      <c r="N17" s="24">
        <v>14.989293361884368</v>
      </c>
      <c r="O17" s="23">
        <v>15.203426124197001</v>
      </c>
      <c r="P17" s="16"/>
    </row>
    <row r="18" spans="2:16">
      <c r="B18" s="8" t="s">
        <v>13</v>
      </c>
      <c r="C18" s="25">
        <v>73</v>
      </c>
      <c r="D18" s="26">
        <v>92</v>
      </c>
      <c r="E18" s="27">
        <v>639</v>
      </c>
      <c r="F18" s="26">
        <v>1070</v>
      </c>
      <c r="G18" s="27">
        <v>247</v>
      </c>
      <c r="H18" s="26">
        <v>173</v>
      </c>
      <c r="I18" s="28">
        <v>2294</v>
      </c>
      <c r="J18" s="13">
        <v>3.1822144725370531</v>
      </c>
      <c r="K18" s="29">
        <v>4.0104620749782036</v>
      </c>
      <c r="L18" s="15">
        <v>27.855274629468177</v>
      </c>
      <c r="M18" s="29">
        <v>46.643417611159549</v>
      </c>
      <c r="N18" s="15">
        <v>10.767218831734962</v>
      </c>
      <c r="O18" s="29">
        <v>7.5414123801220576</v>
      </c>
      <c r="P18" s="16"/>
    </row>
    <row r="19" spans="2:16">
      <c r="B19" s="17" t="s">
        <v>14</v>
      </c>
      <c r="C19" s="18">
        <v>10</v>
      </c>
      <c r="D19" s="19">
        <v>342</v>
      </c>
      <c r="E19" s="20">
        <v>752</v>
      </c>
      <c r="F19" s="19">
        <v>209</v>
      </c>
      <c r="G19" s="20">
        <v>55</v>
      </c>
      <c r="H19" s="19">
        <v>47</v>
      </c>
      <c r="I19" s="21">
        <v>1415</v>
      </c>
      <c r="J19" s="22">
        <v>0.70671378091872794</v>
      </c>
      <c r="K19" s="23">
        <v>24.169611307420496</v>
      </c>
      <c r="L19" s="24">
        <v>53.14487632508834</v>
      </c>
      <c r="M19" s="23">
        <v>14.770318021201414</v>
      </c>
      <c r="N19" s="24">
        <v>3.8869257950530036</v>
      </c>
      <c r="O19" s="23">
        <v>3.3215547703180213</v>
      </c>
      <c r="P19" s="16"/>
    </row>
    <row r="20" spans="2:16">
      <c r="B20" s="8" t="s">
        <v>15</v>
      </c>
      <c r="C20" s="25">
        <v>211</v>
      </c>
      <c r="D20" s="26">
        <v>44</v>
      </c>
      <c r="E20" s="27">
        <v>199</v>
      </c>
      <c r="F20" s="26">
        <v>400</v>
      </c>
      <c r="G20" s="27">
        <v>396</v>
      </c>
      <c r="H20" s="26">
        <v>459</v>
      </c>
      <c r="I20" s="28">
        <v>1709</v>
      </c>
      <c r="J20" s="13">
        <v>12.346401404330017</v>
      </c>
      <c r="K20" s="29">
        <v>2.5746050321825629</v>
      </c>
      <c r="L20" s="15">
        <v>11.644236395552955</v>
      </c>
      <c r="M20" s="29">
        <v>23.405500292568753</v>
      </c>
      <c r="N20" s="15">
        <v>23.171445289643067</v>
      </c>
      <c r="O20" s="29">
        <v>26.857811585722644</v>
      </c>
      <c r="P20" s="16"/>
    </row>
    <row r="21" spans="2:16">
      <c r="B21" s="17" t="s">
        <v>16</v>
      </c>
      <c r="C21" s="30">
        <v>11</v>
      </c>
      <c r="D21" s="31">
        <v>39</v>
      </c>
      <c r="E21" s="32">
        <v>492</v>
      </c>
      <c r="F21" s="31">
        <v>687</v>
      </c>
      <c r="G21" s="32">
        <v>53</v>
      </c>
      <c r="H21" s="31">
        <v>33</v>
      </c>
      <c r="I21" s="33">
        <v>1315</v>
      </c>
      <c r="J21" s="34">
        <v>0.83650190114068446</v>
      </c>
      <c r="K21" s="35">
        <v>2.9657794676806084</v>
      </c>
      <c r="L21" s="36">
        <v>37.414448669201519</v>
      </c>
      <c r="M21" s="35">
        <v>52.243346007604565</v>
      </c>
      <c r="N21" s="36">
        <v>4.0304182509505706</v>
      </c>
      <c r="O21" s="35">
        <v>2.5095057034220534</v>
      </c>
      <c r="P21" s="16"/>
    </row>
    <row r="22" spans="2:16" ht="16.5" customHeight="1">
      <c r="B22" s="37" t="s">
        <v>17</v>
      </c>
      <c r="C22" s="38">
        <v>681</v>
      </c>
      <c r="D22" s="38">
        <v>975</v>
      </c>
      <c r="E22" s="38">
        <v>3700</v>
      </c>
      <c r="F22" s="38">
        <v>2836</v>
      </c>
      <c r="G22" s="38">
        <v>769</v>
      </c>
      <c r="H22" s="38">
        <v>918</v>
      </c>
      <c r="I22" s="39">
        <v>9879</v>
      </c>
      <c r="J22" s="40">
        <v>6.8934102641967812</v>
      </c>
      <c r="K22" s="41">
        <v>9.8694199817795329</v>
      </c>
      <c r="L22" s="40">
        <v>37.453183520599254</v>
      </c>
      <c r="M22" s="41">
        <v>28.707359044437695</v>
      </c>
      <c r="N22" s="40">
        <v>7.7841886830650875</v>
      </c>
      <c r="O22" s="41">
        <v>9.2924385059216519</v>
      </c>
      <c r="P22" s="16"/>
    </row>
    <row r="23" spans="2:16" ht="16.5" customHeight="1">
      <c r="B23" s="42" t="s">
        <v>22</v>
      </c>
      <c r="C23" s="43">
        <v>4847</v>
      </c>
      <c r="D23" s="43">
        <v>3653</v>
      </c>
      <c r="E23" s="43">
        <v>8249</v>
      </c>
      <c r="F23" s="43">
        <v>10574</v>
      </c>
      <c r="G23" s="43">
        <v>6029</v>
      </c>
      <c r="H23" s="43">
        <v>7814</v>
      </c>
      <c r="I23" s="43">
        <v>41166</v>
      </c>
      <c r="J23" s="15">
        <v>11.774279745420978</v>
      </c>
      <c r="K23" s="29">
        <v>8.8738279162415594</v>
      </c>
      <c r="L23" s="15">
        <v>20.038381188359324</v>
      </c>
      <c r="M23" s="29">
        <v>25.686245931108196</v>
      </c>
      <c r="N23" s="15">
        <v>14.645581304960404</v>
      </c>
      <c r="O23" s="29">
        <v>18.981683913909539</v>
      </c>
      <c r="P23" s="16"/>
    </row>
    <row r="24" spans="2:16" ht="18" customHeight="1">
      <c r="B24" s="44" t="s">
        <v>18</v>
      </c>
      <c r="C24" s="45">
        <v>5528</v>
      </c>
      <c r="D24" s="45">
        <v>4628</v>
      </c>
      <c r="E24" s="45">
        <v>11949</v>
      </c>
      <c r="F24" s="45">
        <v>13410</v>
      </c>
      <c r="G24" s="45">
        <v>6798</v>
      </c>
      <c r="H24" s="45">
        <v>8732</v>
      </c>
      <c r="I24" s="45">
        <v>51045</v>
      </c>
      <c r="J24" s="46">
        <v>10.829660103829953</v>
      </c>
      <c r="K24" s="47">
        <v>9.0665099422078566</v>
      </c>
      <c r="L24" s="46">
        <v>23.408756979136058</v>
      </c>
      <c r="M24" s="47">
        <v>26.270937408169264</v>
      </c>
      <c r="N24" s="46">
        <v>13.317660887452249</v>
      </c>
      <c r="O24" s="47">
        <v>17.106474679204624</v>
      </c>
      <c r="P24" s="16"/>
    </row>
    <row r="25" spans="2:16">
      <c r="B25" s="157" t="s">
        <v>30</v>
      </c>
      <c r="C25" s="157"/>
      <c r="D25" s="157"/>
      <c r="E25" s="157"/>
      <c r="F25" s="157"/>
      <c r="G25" s="157"/>
      <c r="H25" s="157"/>
      <c r="I25" s="157"/>
      <c r="J25" s="157"/>
      <c r="K25" s="157"/>
      <c r="L25" s="157"/>
      <c r="M25" s="157"/>
      <c r="N25" s="157"/>
      <c r="O25" s="157"/>
    </row>
    <row r="26" spans="2:16">
      <c r="B26" s="176" t="s">
        <v>31</v>
      </c>
      <c r="C26" s="176"/>
      <c r="D26" s="176"/>
      <c r="E26" s="176"/>
      <c r="F26" s="176"/>
      <c r="G26" s="176"/>
      <c r="H26" s="176"/>
      <c r="I26" s="176"/>
      <c r="J26" s="176"/>
      <c r="K26" s="176"/>
      <c r="L26" s="176"/>
      <c r="M26" s="176"/>
      <c r="N26" s="176"/>
      <c r="O26" s="176"/>
    </row>
    <row r="27" spans="2:16">
      <c r="B27" s="48"/>
      <c r="C27" s="48"/>
      <c r="D27" s="48"/>
      <c r="E27" s="48"/>
      <c r="F27" s="48"/>
      <c r="G27" s="48"/>
      <c r="H27" s="48"/>
      <c r="I27" s="48"/>
      <c r="J27" s="48"/>
      <c r="K27" s="48"/>
      <c r="L27" s="48"/>
      <c r="M27" s="48"/>
      <c r="N27" s="48"/>
      <c r="O27" s="48"/>
    </row>
    <row r="28" spans="2:16">
      <c r="B28" s="1"/>
      <c r="C28" s="1"/>
      <c r="D28" s="1"/>
      <c r="E28" s="1"/>
      <c r="F28" s="1"/>
      <c r="G28" s="1"/>
      <c r="H28" s="1"/>
      <c r="I28" s="1"/>
      <c r="J28" s="1"/>
      <c r="K28" s="1"/>
      <c r="L28" s="1"/>
      <c r="M28" s="1"/>
      <c r="N28" s="1"/>
      <c r="O28" s="1"/>
    </row>
    <row r="29" spans="2:16">
      <c r="B29" s="1"/>
      <c r="C29" s="1"/>
      <c r="D29" s="1"/>
      <c r="E29" s="1"/>
      <c r="F29" s="1"/>
      <c r="G29" s="1"/>
      <c r="H29" s="1"/>
      <c r="I29" s="1"/>
      <c r="J29" s="1"/>
      <c r="K29" s="1"/>
      <c r="L29" s="1"/>
      <c r="M29" s="1"/>
      <c r="N29" s="1"/>
      <c r="O29" s="1"/>
    </row>
  </sheetData>
  <mergeCells count="9">
    <mergeCell ref="B2:O2"/>
    <mergeCell ref="C5:I5"/>
    <mergeCell ref="J5:O5"/>
    <mergeCell ref="B25:O25"/>
    <mergeCell ref="B26:O26"/>
    <mergeCell ref="C3:H3"/>
    <mergeCell ref="I3:I4"/>
    <mergeCell ref="J3:O3"/>
    <mergeCell ref="B3: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3720B-55E5-41CB-A4BC-D473AC33B854}">
  <sheetPr published="0">
    <tabColor rgb="FF002060"/>
  </sheetPr>
  <dimension ref="B2:P46"/>
  <sheetViews>
    <sheetView zoomScale="55" zoomScaleNormal="55" workbookViewId="0">
      <selection activeCell="B2" sqref="B2:O2"/>
    </sheetView>
  </sheetViews>
  <sheetFormatPr baseColWidth="10" defaultColWidth="9.3984375" defaultRowHeight="14.4"/>
  <cols>
    <col min="1" max="1" width="9.3984375" style="57"/>
    <col min="2" max="2" width="29.69921875" style="57" customWidth="1"/>
    <col min="3" max="16" width="15.69921875" style="57" customWidth="1"/>
    <col min="17" max="19" width="13" style="57" customWidth="1"/>
    <col min="20" max="16384" width="9.3984375" style="57"/>
  </cols>
  <sheetData>
    <row r="2" spans="2:16" ht="15" customHeight="1">
      <c r="B2" s="143" t="s">
        <v>63</v>
      </c>
      <c r="C2" s="143"/>
      <c r="D2" s="143"/>
      <c r="E2" s="143"/>
      <c r="F2" s="143"/>
      <c r="G2" s="143"/>
      <c r="H2" s="143"/>
      <c r="I2" s="143"/>
      <c r="J2" s="143"/>
      <c r="K2" s="143"/>
      <c r="L2" s="143"/>
      <c r="M2" s="143"/>
      <c r="N2" s="143"/>
      <c r="O2" s="143"/>
      <c r="P2" s="56"/>
    </row>
    <row r="3" spans="2:16" ht="15" customHeight="1">
      <c r="B3" s="144" t="s">
        <v>19</v>
      </c>
      <c r="C3" s="147" t="s">
        <v>23</v>
      </c>
      <c r="D3" s="148"/>
      <c r="E3" s="148"/>
      <c r="F3" s="148"/>
      <c r="G3" s="148"/>
      <c r="H3" s="149"/>
      <c r="I3" s="150" t="s">
        <v>39</v>
      </c>
      <c r="J3" s="147" t="s">
        <v>23</v>
      </c>
      <c r="K3" s="148"/>
      <c r="L3" s="148"/>
      <c r="M3" s="148"/>
      <c r="N3" s="148"/>
      <c r="O3" s="149"/>
    </row>
    <row r="4" spans="2:16">
      <c r="B4" s="145"/>
      <c r="C4" s="58" t="s">
        <v>24</v>
      </c>
      <c r="D4" s="59" t="s">
        <v>25</v>
      </c>
      <c r="E4" s="60" t="s">
        <v>26</v>
      </c>
      <c r="F4" s="59" t="s">
        <v>27</v>
      </c>
      <c r="G4" s="60" t="s">
        <v>28</v>
      </c>
      <c r="H4" s="61" t="s">
        <v>29</v>
      </c>
      <c r="I4" s="151"/>
      <c r="J4" s="58" t="s">
        <v>24</v>
      </c>
      <c r="K4" s="59" t="s">
        <v>25</v>
      </c>
      <c r="L4" s="60" t="s">
        <v>26</v>
      </c>
      <c r="M4" s="59" t="s">
        <v>27</v>
      </c>
      <c r="N4" s="60" t="s">
        <v>28</v>
      </c>
      <c r="O4" s="62" t="s">
        <v>29</v>
      </c>
    </row>
    <row r="5" spans="2:16">
      <c r="B5" s="146"/>
      <c r="C5" s="152" t="s">
        <v>0</v>
      </c>
      <c r="D5" s="153"/>
      <c r="E5" s="153"/>
      <c r="F5" s="153"/>
      <c r="G5" s="153"/>
      <c r="H5" s="153"/>
      <c r="I5" s="154"/>
      <c r="J5" s="155" t="s">
        <v>20</v>
      </c>
      <c r="K5" s="156"/>
      <c r="L5" s="156"/>
      <c r="M5" s="156"/>
      <c r="N5" s="156"/>
      <c r="O5" s="154"/>
    </row>
    <row r="6" spans="2:16">
      <c r="B6" s="63" t="s">
        <v>1</v>
      </c>
      <c r="C6" s="64">
        <v>305</v>
      </c>
      <c r="D6" s="65">
        <v>467</v>
      </c>
      <c r="E6" s="66">
        <v>3399</v>
      </c>
      <c r="F6" s="65">
        <v>2410</v>
      </c>
      <c r="G6" s="66">
        <v>1223</v>
      </c>
      <c r="H6" s="65">
        <v>2005</v>
      </c>
      <c r="I6" s="67">
        <v>9809</v>
      </c>
      <c r="J6" s="68">
        <v>3.1093893363237846</v>
      </c>
      <c r="K6" s="69">
        <v>4.7609338362728106</v>
      </c>
      <c r="L6" s="70">
        <v>34.651850341523087</v>
      </c>
      <c r="M6" s="69">
        <v>24.56927311652564</v>
      </c>
      <c r="N6" s="70">
        <v>12.4681415027016</v>
      </c>
      <c r="O6" s="69">
        <v>20.440411866653076</v>
      </c>
      <c r="P6" s="71"/>
    </row>
    <row r="7" spans="2:16">
      <c r="B7" s="72" t="s">
        <v>2</v>
      </c>
      <c r="C7" s="73">
        <v>384</v>
      </c>
      <c r="D7" s="74">
        <v>1436</v>
      </c>
      <c r="E7" s="75">
        <v>2702</v>
      </c>
      <c r="F7" s="74">
        <v>2416</v>
      </c>
      <c r="G7" s="75">
        <v>1337</v>
      </c>
      <c r="H7" s="74">
        <v>1958</v>
      </c>
      <c r="I7" s="76">
        <v>10233</v>
      </c>
      <c r="J7" s="77">
        <v>3.7525652301377894</v>
      </c>
      <c r="K7" s="78">
        <v>14.033030391869442</v>
      </c>
      <c r="L7" s="79">
        <v>26.404768884979969</v>
      </c>
      <c r="M7" s="78">
        <v>23.609889572950259</v>
      </c>
      <c r="N7" s="79">
        <v>13.065572168474542</v>
      </c>
      <c r="O7" s="78">
        <v>19.134173751587998</v>
      </c>
      <c r="P7" s="71"/>
    </row>
    <row r="8" spans="2:16">
      <c r="B8" s="63" t="s">
        <v>3</v>
      </c>
      <c r="C8" s="80">
        <v>536</v>
      </c>
      <c r="D8" s="81">
        <v>52</v>
      </c>
      <c r="E8" s="82">
        <v>357</v>
      </c>
      <c r="F8" s="81">
        <v>733</v>
      </c>
      <c r="G8" s="82">
        <v>339</v>
      </c>
      <c r="H8" s="81">
        <v>815</v>
      </c>
      <c r="I8" s="83">
        <v>2832</v>
      </c>
      <c r="J8" s="68">
        <v>18.926553672316384</v>
      </c>
      <c r="K8" s="84">
        <v>1.8361581920903955</v>
      </c>
      <c r="L8" s="70">
        <v>12.60593220338983</v>
      </c>
      <c r="M8" s="84">
        <v>25.88276836158192</v>
      </c>
      <c r="N8" s="70">
        <v>11.970338983050848</v>
      </c>
      <c r="O8" s="84">
        <v>28.778248587570619</v>
      </c>
      <c r="P8" s="71"/>
    </row>
    <row r="9" spans="2:16">
      <c r="B9" s="72" t="s">
        <v>4</v>
      </c>
      <c r="C9" s="73">
        <v>125</v>
      </c>
      <c r="D9" s="74">
        <v>216</v>
      </c>
      <c r="E9" s="75">
        <v>697</v>
      </c>
      <c r="F9" s="74">
        <v>450</v>
      </c>
      <c r="G9" s="75">
        <v>234</v>
      </c>
      <c r="H9" s="74">
        <v>313</v>
      </c>
      <c r="I9" s="76">
        <v>2035</v>
      </c>
      <c r="J9" s="77">
        <v>6.1425061425061429</v>
      </c>
      <c r="K9" s="78">
        <v>10.614250614250615</v>
      </c>
      <c r="L9" s="79">
        <v>34.250614250614255</v>
      </c>
      <c r="M9" s="78">
        <v>22.113022113022112</v>
      </c>
      <c r="N9" s="79">
        <v>11.498771498771498</v>
      </c>
      <c r="O9" s="78">
        <v>15.38083538083538</v>
      </c>
      <c r="P9" s="71"/>
    </row>
    <row r="10" spans="2:16">
      <c r="B10" s="63" t="s">
        <v>5</v>
      </c>
      <c r="C10" s="80">
        <v>110</v>
      </c>
      <c r="D10" s="81">
        <v>2</v>
      </c>
      <c r="E10" s="82">
        <v>21</v>
      </c>
      <c r="F10" s="81">
        <v>83</v>
      </c>
      <c r="G10" s="82">
        <v>132</v>
      </c>
      <c r="H10" s="81">
        <v>136</v>
      </c>
      <c r="I10" s="83">
        <v>484</v>
      </c>
      <c r="J10" s="68">
        <v>22.727272727272727</v>
      </c>
      <c r="K10" s="84">
        <v>0.41322314049586778</v>
      </c>
      <c r="L10" s="70">
        <v>4.338842975206612</v>
      </c>
      <c r="M10" s="84">
        <v>17.148760330578515</v>
      </c>
      <c r="N10" s="70">
        <v>27.27272727272727</v>
      </c>
      <c r="O10" s="84">
        <v>28.099173553719009</v>
      </c>
      <c r="P10" s="71"/>
    </row>
    <row r="11" spans="2:16">
      <c r="B11" s="72" t="s">
        <v>6</v>
      </c>
      <c r="C11" s="73">
        <v>97</v>
      </c>
      <c r="D11" s="74">
        <v>5</v>
      </c>
      <c r="E11" s="75">
        <v>59</v>
      </c>
      <c r="F11" s="74">
        <v>131</v>
      </c>
      <c r="G11" s="75">
        <v>258</v>
      </c>
      <c r="H11" s="74">
        <v>626</v>
      </c>
      <c r="I11" s="76">
        <v>1176</v>
      </c>
      <c r="J11" s="77">
        <v>8.2482993197278898</v>
      </c>
      <c r="K11" s="78">
        <v>0.42517006802721091</v>
      </c>
      <c r="L11" s="79">
        <v>5.0170068027210881</v>
      </c>
      <c r="M11" s="78">
        <v>11.139455782312925</v>
      </c>
      <c r="N11" s="79">
        <v>21.938775510204081</v>
      </c>
      <c r="O11" s="78">
        <v>53.2312925170068</v>
      </c>
      <c r="P11" s="71"/>
    </row>
    <row r="12" spans="2:16">
      <c r="B12" s="63" t="s">
        <v>7</v>
      </c>
      <c r="C12" s="80">
        <v>298</v>
      </c>
      <c r="D12" s="81">
        <v>53</v>
      </c>
      <c r="E12" s="82">
        <v>301</v>
      </c>
      <c r="F12" s="81">
        <v>803</v>
      </c>
      <c r="G12" s="82">
        <v>1052</v>
      </c>
      <c r="H12" s="81">
        <v>1967</v>
      </c>
      <c r="I12" s="83">
        <v>4474</v>
      </c>
      <c r="J12" s="68">
        <v>6.6607063030844875</v>
      </c>
      <c r="K12" s="84">
        <v>1.1846222619579794</v>
      </c>
      <c r="L12" s="70">
        <v>6.7277603933839973</v>
      </c>
      <c r="M12" s="84">
        <v>17.948144836835048</v>
      </c>
      <c r="N12" s="70">
        <v>23.513634331694234</v>
      </c>
      <c r="O12" s="84">
        <v>43.965131873044257</v>
      </c>
      <c r="P12" s="71"/>
    </row>
    <row r="13" spans="2:16">
      <c r="B13" s="72" t="s">
        <v>8</v>
      </c>
      <c r="C13" s="73">
        <v>42</v>
      </c>
      <c r="D13" s="74">
        <v>77</v>
      </c>
      <c r="E13" s="75">
        <v>733</v>
      </c>
      <c r="F13" s="74">
        <v>200</v>
      </c>
      <c r="G13" s="75">
        <v>43</v>
      </c>
      <c r="H13" s="74">
        <v>44</v>
      </c>
      <c r="I13" s="76">
        <v>1139</v>
      </c>
      <c r="J13" s="77">
        <v>3.6874451273046533</v>
      </c>
      <c r="K13" s="78">
        <v>6.7603160667251974</v>
      </c>
      <c r="L13" s="79">
        <v>64.354697102721687</v>
      </c>
      <c r="M13" s="78">
        <v>17.559262510974538</v>
      </c>
      <c r="N13" s="79">
        <v>3.775241439859526</v>
      </c>
      <c r="O13" s="78">
        <v>3.8630377524143986</v>
      </c>
      <c r="P13" s="71"/>
    </row>
    <row r="14" spans="2:16">
      <c r="B14" s="63" t="s">
        <v>9</v>
      </c>
      <c r="C14" s="80">
        <v>671</v>
      </c>
      <c r="D14" s="81">
        <v>65</v>
      </c>
      <c r="E14" s="82">
        <v>794</v>
      </c>
      <c r="F14" s="81">
        <v>1958</v>
      </c>
      <c r="G14" s="82">
        <v>1035</v>
      </c>
      <c r="H14" s="81">
        <v>1421</v>
      </c>
      <c r="I14" s="83">
        <v>5944</v>
      </c>
      <c r="J14" s="68">
        <v>11.288694481830417</v>
      </c>
      <c r="K14" s="84">
        <v>1.0935397039030954</v>
      </c>
      <c r="L14" s="70">
        <v>13.358008075370121</v>
      </c>
      <c r="M14" s="84">
        <v>32.940780619111706</v>
      </c>
      <c r="N14" s="70">
        <v>17.412516823687753</v>
      </c>
      <c r="O14" s="84">
        <v>23.906460296096903</v>
      </c>
      <c r="P14" s="71"/>
    </row>
    <row r="15" spans="2:16">
      <c r="B15" s="72" t="s">
        <v>10</v>
      </c>
      <c r="C15" s="73">
        <v>754</v>
      </c>
      <c r="D15" s="74">
        <v>125</v>
      </c>
      <c r="E15" s="75">
        <v>528</v>
      </c>
      <c r="F15" s="74">
        <v>4225</v>
      </c>
      <c r="G15" s="75">
        <v>2483</v>
      </c>
      <c r="H15" s="74">
        <v>2607</v>
      </c>
      <c r="I15" s="76">
        <v>10722</v>
      </c>
      <c r="J15" s="77">
        <v>7.0322700988621518</v>
      </c>
      <c r="K15" s="78">
        <v>1.1658272710315241</v>
      </c>
      <c r="L15" s="79">
        <v>4.9244543928371574</v>
      </c>
      <c r="M15" s="78">
        <v>39.404961760865511</v>
      </c>
      <c r="N15" s="79">
        <v>23.157992911770194</v>
      </c>
      <c r="O15" s="78">
        <v>24.314493564633462</v>
      </c>
      <c r="P15" s="71"/>
    </row>
    <row r="16" spans="2:16">
      <c r="B16" s="63" t="s">
        <v>11</v>
      </c>
      <c r="C16" s="80">
        <v>154</v>
      </c>
      <c r="D16" s="81">
        <v>72</v>
      </c>
      <c r="E16" s="82">
        <v>1095</v>
      </c>
      <c r="F16" s="81">
        <v>687</v>
      </c>
      <c r="G16" s="82">
        <v>249</v>
      </c>
      <c r="H16" s="81">
        <v>357</v>
      </c>
      <c r="I16" s="83">
        <v>2614</v>
      </c>
      <c r="J16" s="68">
        <v>5.8913542463657231</v>
      </c>
      <c r="K16" s="84">
        <v>2.7543993879112469</v>
      </c>
      <c r="L16" s="70">
        <v>41.889824024483552</v>
      </c>
      <c r="M16" s="84">
        <v>26.281560826319815</v>
      </c>
      <c r="N16" s="70">
        <v>9.5256312165263957</v>
      </c>
      <c r="O16" s="84">
        <v>13.657230298393266</v>
      </c>
      <c r="P16" s="71"/>
    </row>
    <row r="17" spans="2:16">
      <c r="B17" s="72" t="s">
        <v>12</v>
      </c>
      <c r="C17" s="73">
        <v>29</v>
      </c>
      <c r="D17" s="74">
        <v>5</v>
      </c>
      <c r="E17" s="75">
        <v>138</v>
      </c>
      <c r="F17" s="74">
        <v>169</v>
      </c>
      <c r="G17" s="75">
        <v>58</v>
      </c>
      <c r="H17" s="74">
        <v>96</v>
      </c>
      <c r="I17" s="76">
        <v>495</v>
      </c>
      <c r="J17" s="77">
        <v>5.858585858585859</v>
      </c>
      <c r="K17" s="78">
        <v>1.0101010101010102</v>
      </c>
      <c r="L17" s="79">
        <v>27.878787878787882</v>
      </c>
      <c r="M17" s="78">
        <v>34.141414141414138</v>
      </c>
      <c r="N17" s="79">
        <v>11.717171717171718</v>
      </c>
      <c r="O17" s="78">
        <v>19.393939393939394</v>
      </c>
      <c r="P17" s="71"/>
    </row>
    <row r="18" spans="2:16">
      <c r="B18" s="63" t="s">
        <v>13</v>
      </c>
      <c r="C18" s="80">
        <v>139</v>
      </c>
      <c r="D18" s="81">
        <v>87</v>
      </c>
      <c r="E18" s="82">
        <v>752</v>
      </c>
      <c r="F18" s="81">
        <v>1239</v>
      </c>
      <c r="G18" s="82">
        <v>485</v>
      </c>
      <c r="H18" s="81">
        <v>365</v>
      </c>
      <c r="I18" s="83">
        <v>3067</v>
      </c>
      <c r="J18" s="68">
        <v>4.5321160743397453</v>
      </c>
      <c r="K18" s="84">
        <v>2.8366481904140857</v>
      </c>
      <c r="L18" s="70">
        <v>24.519074013694166</v>
      </c>
      <c r="M18" s="84">
        <v>40.397782849690252</v>
      </c>
      <c r="N18" s="70">
        <v>15.813498532768177</v>
      </c>
      <c r="O18" s="84">
        <v>11.900880339093577</v>
      </c>
      <c r="P18" s="71"/>
    </row>
    <row r="19" spans="2:16">
      <c r="B19" s="72" t="s">
        <v>14</v>
      </c>
      <c r="C19" s="73">
        <v>65</v>
      </c>
      <c r="D19" s="74">
        <v>177</v>
      </c>
      <c r="E19" s="75">
        <v>823</v>
      </c>
      <c r="F19" s="74">
        <v>471</v>
      </c>
      <c r="G19" s="75">
        <v>149</v>
      </c>
      <c r="H19" s="74">
        <v>131</v>
      </c>
      <c r="I19" s="76">
        <v>1816</v>
      </c>
      <c r="J19" s="77">
        <v>3.5792951541850222</v>
      </c>
      <c r="K19" s="78">
        <v>9.7466960352422909</v>
      </c>
      <c r="L19" s="79">
        <v>45.319383259911895</v>
      </c>
      <c r="M19" s="78">
        <v>25.93612334801762</v>
      </c>
      <c r="N19" s="79">
        <v>8.2048458149779737</v>
      </c>
      <c r="O19" s="78">
        <v>7.2136563876651989</v>
      </c>
      <c r="P19" s="71"/>
    </row>
    <row r="20" spans="2:16">
      <c r="B20" s="63" t="s">
        <v>15</v>
      </c>
      <c r="C20" s="80">
        <v>91</v>
      </c>
      <c r="D20" s="81">
        <v>14</v>
      </c>
      <c r="E20" s="82">
        <v>60</v>
      </c>
      <c r="F20" s="81">
        <v>313</v>
      </c>
      <c r="G20" s="82">
        <v>611</v>
      </c>
      <c r="H20" s="81">
        <v>769</v>
      </c>
      <c r="I20" s="83">
        <v>1858</v>
      </c>
      <c r="J20" s="68">
        <v>4.8977395048439183</v>
      </c>
      <c r="K20" s="84">
        <v>0.75349838536060276</v>
      </c>
      <c r="L20" s="70">
        <v>3.2292787944025831</v>
      </c>
      <c r="M20" s="84">
        <v>16.846071044133478</v>
      </c>
      <c r="N20" s="70">
        <v>32.884822389666304</v>
      </c>
      <c r="O20" s="84">
        <v>41.388589881593113</v>
      </c>
      <c r="P20" s="71"/>
    </row>
    <row r="21" spans="2:16">
      <c r="B21" s="72" t="s">
        <v>16</v>
      </c>
      <c r="C21" s="85">
        <v>16</v>
      </c>
      <c r="D21" s="86">
        <v>31</v>
      </c>
      <c r="E21" s="87">
        <v>353</v>
      </c>
      <c r="F21" s="86">
        <v>775</v>
      </c>
      <c r="G21" s="87">
        <v>113</v>
      </c>
      <c r="H21" s="86">
        <v>59</v>
      </c>
      <c r="I21" s="88">
        <v>1347</v>
      </c>
      <c r="J21" s="89">
        <v>1.1878247958426131</v>
      </c>
      <c r="K21" s="90">
        <v>2.3014105419450632</v>
      </c>
      <c r="L21" s="91">
        <v>26.206384558277655</v>
      </c>
      <c r="M21" s="90">
        <v>57.535263548626581</v>
      </c>
      <c r="N21" s="91">
        <v>8.3890126206384554</v>
      </c>
      <c r="O21" s="90">
        <v>4.380103934669636</v>
      </c>
      <c r="P21" s="71"/>
    </row>
    <row r="22" spans="2:16" ht="16.5" customHeight="1">
      <c r="B22" s="92" t="s">
        <v>17</v>
      </c>
      <c r="C22" s="93">
        <v>923</v>
      </c>
      <c r="D22" s="93">
        <v>640</v>
      </c>
      <c r="E22" s="93">
        <v>3715</v>
      </c>
      <c r="F22" s="93">
        <v>3868</v>
      </c>
      <c r="G22" s="93">
        <v>1363</v>
      </c>
      <c r="H22" s="93">
        <v>1727</v>
      </c>
      <c r="I22" s="94">
        <v>12236</v>
      </c>
      <c r="J22" s="95">
        <v>7.5433148087610329</v>
      </c>
      <c r="K22" s="96">
        <v>5.2304674730304024</v>
      </c>
      <c r="L22" s="95">
        <v>30.361229159856162</v>
      </c>
      <c r="M22" s="96">
        <v>31.611637790127496</v>
      </c>
      <c r="N22" s="95">
        <v>11.139261196469434</v>
      </c>
      <c r="O22" s="96">
        <v>14.114089571755475</v>
      </c>
      <c r="P22" s="71"/>
    </row>
    <row r="23" spans="2:16" ht="16.5" customHeight="1">
      <c r="B23" s="97" t="s">
        <v>36</v>
      </c>
      <c r="C23" s="98">
        <v>2893</v>
      </c>
      <c r="D23" s="98">
        <v>2244</v>
      </c>
      <c r="E23" s="98">
        <v>9097</v>
      </c>
      <c r="F23" s="98">
        <v>13195</v>
      </c>
      <c r="G23" s="98">
        <v>8438</v>
      </c>
      <c r="H23" s="98">
        <v>11942</v>
      </c>
      <c r="I23" s="98">
        <v>47809</v>
      </c>
      <c r="J23" s="70">
        <v>6.0511619151205842</v>
      </c>
      <c r="K23" s="84">
        <v>4.69367692275513</v>
      </c>
      <c r="L23" s="70">
        <v>19.027798113325943</v>
      </c>
      <c r="M23" s="84">
        <v>27.599405969587316</v>
      </c>
      <c r="N23" s="70">
        <v>17.649396557133596</v>
      </c>
      <c r="O23" s="84">
        <v>24.978560522077434</v>
      </c>
      <c r="P23" s="71"/>
    </row>
    <row r="24" spans="2:16" ht="17.7" customHeight="1">
      <c r="B24" s="99" t="s">
        <v>18</v>
      </c>
      <c r="C24" s="100">
        <v>3816</v>
      </c>
      <c r="D24" s="100">
        <v>2884</v>
      </c>
      <c r="E24" s="100">
        <v>12812</v>
      </c>
      <c r="F24" s="100">
        <v>17063</v>
      </c>
      <c r="G24" s="100">
        <v>9801</v>
      </c>
      <c r="H24" s="100">
        <v>13669</v>
      </c>
      <c r="I24" s="100">
        <v>60045</v>
      </c>
      <c r="J24" s="101">
        <v>6.355233574818886</v>
      </c>
      <c r="K24" s="102">
        <v>4.8030643683903733</v>
      </c>
      <c r="L24" s="101">
        <v>21.337330335581647</v>
      </c>
      <c r="M24" s="102">
        <v>28.417020567907404</v>
      </c>
      <c r="N24" s="101">
        <v>16.322757931551337</v>
      </c>
      <c r="O24" s="102">
        <v>22.764593221750353</v>
      </c>
      <c r="P24" s="71"/>
    </row>
    <row r="25" spans="2:16">
      <c r="B25" s="141" t="s">
        <v>30</v>
      </c>
      <c r="C25" s="141"/>
      <c r="D25" s="141"/>
      <c r="E25" s="141"/>
      <c r="F25" s="141"/>
      <c r="G25" s="141"/>
      <c r="H25" s="141"/>
      <c r="I25" s="141"/>
      <c r="J25" s="141"/>
      <c r="K25" s="141"/>
      <c r="L25" s="141"/>
      <c r="M25" s="141"/>
      <c r="N25" s="141"/>
      <c r="O25" s="141"/>
    </row>
    <row r="26" spans="2:16">
      <c r="B26" s="142" t="s">
        <v>64</v>
      </c>
      <c r="C26" s="142"/>
      <c r="D26" s="142"/>
      <c r="E26" s="142"/>
      <c r="F26" s="142"/>
      <c r="G26" s="142"/>
      <c r="H26" s="142"/>
      <c r="I26" s="142"/>
      <c r="J26" s="142"/>
      <c r="K26" s="142"/>
      <c r="L26" s="142"/>
      <c r="M26" s="142"/>
      <c r="N26" s="142"/>
      <c r="O26" s="142"/>
    </row>
    <row r="27" spans="2:16">
      <c r="B27" s="103"/>
      <c r="C27" s="103"/>
      <c r="D27" s="103"/>
      <c r="E27" s="103"/>
      <c r="F27" s="103"/>
      <c r="G27" s="103"/>
      <c r="H27" s="103"/>
      <c r="I27" s="103"/>
      <c r="J27" s="103"/>
      <c r="K27" s="103"/>
      <c r="L27" s="103"/>
      <c r="M27" s="103"/>
      <c r="N27" s="103"/>
      <c r="O27" s="103"/>
    </row>
    <row r="28" spans="2:16">
      <c r="B28" s="103"/>
      <c r="C28" s="104"/>
      <c r="D28" s="104"/>
      <c r="E28" s="104"/>
      <c r="F28" s="104"/>
      <c r="G28" s="104"/>
      <c r="H28" s="104"/>
      <c r="I28" s="104"/>
      <c r="J28" s="103"/>
      <c r="K28" s="103"/>
      <c r="L28" s="103"/>
      <c r="M28" s="103"/>
      <c r="N28" s="103"/>
      <c r="O28" s="103"/>
      <c r="P28" s="103"/>
    </row>
    <row r="29" spans="2:16">
      <c r="J29" s="103"/>
      <c r="K29" s="103"/>
      <c r="L29" s="103"/>
      <c r="M29" s="103"/>
      <c r="N29" s="103"/>
      <c r="O29" s="103"/>
      <c r="P29" s="103"/>
    </row>
    <row r="30" spans="2:16">
      <c r="J30" s="103"/>
      <c r="K30" s="103"/>
      <c r="L30" s="103"/>
      <c r="M30" s="103"/>
      <c r="N30" s="103"/>
      <c r="O30" s="103"/>
      <c r="P30" s="103"/>
    </row>
    <row r="31" spans="2:16">
      <c r="J31" s="103"/>
      <c r="K31" s="103"/>
      <c r="L31" s="103"/>
      <c r="M31" s="103"/>
      <c r="N31" s="103"/>
      <c r="O31" s="103"/>
      <c r="P31" s="103"/>
    </row>
    <row r="32" spans="2:16">
      <c r="J32" s="103"/>
      <c r="K32" s="103"/>
      <c r="L32" s="103"/>
      <c r="M32" s="103"/>
      <c r="N32" s="103"/>
      <c r="O32" s="103"/>
      <c r="P32" s="103"/>
    </row>
    <row r="33" spans="10:16">
      <c r="J33" s="103"/>
      <c r="K33" s="103"/>
      <c r="L33" s="103"/>
      <c r="M33" s="103"/>
      <c r="N33" s="103"/>
      <c r="O33" s="103"/>
      <c r="P33" s="103"/>
    </row>
    <row r="34" spans="10:16">
      <c r="J34" s="103"/>
      <c r="K34" s="103"/>
      <c r="L34" s="103"/>
      <c r="M34" s="103"/>
      <c r="N34" s="103"/>
      <c r="O34" s="103"/>
      <c r="P34" s="103"/>
    </row>
    <row r="35" spans="10:16">
      <c r="J35" s="103"/>
      <c r="K35" s="103"/>
      <c r="L35" s="103"/>
      <c r="M35" s="103"/>
      <c r="N35" s="103"/>
      <c r="O35" s="103"/>
      <c r="P35" s="103"/>
    </row>
    <row r="36" spans="10:16">
      <c r="J36" s="103"/>
      <c r="K36" s="103"/>
      <c r="L36" s="103"/>
      <c r="M36" s="103"/>
      <c r="N36" s="103"/>
      <c r="O36" s="103"/>
      <c r="P36" s="103"/>
    </row>
    <row r="37" spans="10:16">
      <c r="J37" s="103"/>
      <c r="K37" s="103"/>
      <c r="L37" s="103"/>
      <c r="M37" s="103"/>
      <c r="N37" s="103"/>
      <c r="O37" s="103"/>
      <c r="P37" s="103"/>
    </row>
    <row r="38" spans="10:16">
      <c r="J38" s="103"/>
      <c r="K38" s="103"/>
      <c r="L38" s="103"/>
      <c r="M38" s="103"/>
      <c r="N38" s="103"/>
      <c r="O38" s="103"/>
      <c r="P38" s="103"/>
    </row>
    <row r="39" spans="10:16">
      <c r="J39" s="103"/>
      <c r="K39" s="103"/>
      <c r="L39" s="103"/>
      <c r="M39" s="103"/>
      <c r="N39" s="103"/>
      <c r="O39" s="103"/>
      <c r="P39" s="103"/>
    </row>
    <row r="40" spans="10:16">
      <c r="J40" s="103"/>
      <c r="K40" s="103"/>
      <c r="L40" s="103"/>
      <c r="M40" s="103"/>
      <c r="N40" s="103"/>
      <c r="O40" s="103"/>
      <c r="P40" s="103"/>
    </row>
    <row r="41" spans="10:16">
      <c r="J41" s="103"/>
      <c r="K41" s="103"/>
      <c r="L41" s="103"/>
      <c r="M41" s="103"/>
      <c r="N41" s="103"/>
      <c r="O41" s="103"/>
      <c r="P41" s="103"/>
    </row>
    <row r="42" spans="10:16">
      <c r="J42" s="103"/>
      <c r="K42" s="103"/>
      <c r="L42" s="103"/>
      <c r="M42" s="103"/>
      <c r="N42" s="103"/>
      <c r="O42" s="103"/>
      <c r="P42" s="103"/>
    </row>
    <row r="43" spans="10:16">
      <c r="J43" s="103"/>
      <c r="K43" s="103"/>
      <c r="L43" s="103"/>
      <c r="M43" s="103"/>
      <c r="N43" s="103"/>
      <c r="O43" s="103"/>
      <c r="P43" s="103"/>
    </row>
    <row r="44" spans="10:16">
      <c r="J44" s="103"/>
      <c r="K44" s="103"/>
      <c r="L44" s="103"/>
      <c r="M44" s="103"/>
      <c r="N44" s="103"/>
      <c r="O44" s="103"/>
      <c r="P44" s="103"/>
    </row>
    <row r="45" spans="10:16">
      <c r="J45" s="103"/>
      <c r="K45" s="103"/>
      <c r="L45" s="103"/>
      <c r="M45" s="103"/>
      <c r="N45" s="103"/>
      <c r="O45" s="103"/>
      <c r="P45" s="103"/>
    </row>
    <row r="46" spans="10:16">
      <c r="J46" s="103"/>
      <c r="K46" s="103"/>
      <c r="L46" s="103"/>
      <c r="M46" s="103"/>
      <c r="N46" s="103"/>
      <c r="O46" s="103"/>
      <c r="P46" s="103"/>
    </row>
  </sheetData>
  <mergeCells count="9">
    <mergeCell ref="B25:O25"/>
    <mergeCell ref="B26:O26"/>
    <mergeCell ref="B2:O2"/>
    <mergeCell ref="B3:B5"/>
    <mergeCell ref="C3:H3"/>
    <mergeCell ref="I3:I4"/>
    <mergeCell ref="J3:O3"/>
    <mergeCell ref="C5:I5"/>
    <mergeCell ref="J5:O5"/>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A238F-6D4B-4602-9C97-C80173C71ED2}">
  <sheetPr>
    <tabColor rgb="FF002060"/>
    <pageSetUpPr fitToPage="1"/>
  </sheetPr>
  <dimension ref="B2:P28"/>
  <sheetViews>
    <sheetView zoomScale="70" zoomScaleNormal="70" workbookViewId="0"/>
  </sheetViews>
  <sheetFormatPr baseColWidth="10" defaultColWidth="9.3984375" defaultRowHeight="14.4"/>
  <cols>
    <col min="1" max="1" width="9.3984375" style="57"/>
    <col min="2" max="2" width="28.296875" style="57" customWidth="1"/>
    <col min="3" max="16" width="15.69921875" style="57" customWidth="1"/>
    <col min="17" max="19" width="13" style="57" customWidth="1"/>
    <col min="20" max="16384" width="9.3984375" style="57"/>
  </cols>
  <sheetData>
    <row r="2" spans="2:16" ht="15" customHeight="1">
      <c r="B2" s="143" t="s">
        <v>65</v>
      </c>
      <c r="C2" s="143"/>
      <c r="D2" s="143"/>
      <c r="E2" s="143"/>
      <c r="F2" s="143"/>
      <c r="G2" s="143"/>
      <c r="H2" s="143"/>
      <c r="I2" s="143"/>
      <c r="J2" s="143"/>
      <c r="K2" s="143"/>
      <c r="L2" s="143"/>
      <c r="M2" s="143"/>
      <c r="N2" s="143"/>
      <c r="O2" s="143"/>
      <c r="P2" s="56"/>
    </row>
    <row r="3" spans="2:16" ht="15" customHeight="1">
      <c r="B3" s="144" t="s">
        <v>19</v>
      </c>
      <c r="C3" s="147" t="s">
        <v>23</v>
      </c>
      <c r="D3" s="148"/>
      <c r="E3" s="148"/>
      <c r="F3" s="148"/>
      <c r="G3" s="148"/>
      <c r="H3" s="149"/>
      <c r="I3" s="150" t="s">
        <v>39</v>
      </c>
      <c r="J3" s="147" t="s">
        <v>23</v>
      </c>
      <c r="K3" s="148"/>
      <c r="L3" s="148"/>
      <c r="M3" s="148"/>
      <c r="N3" s="148"/>
      <c r="O3" s="149"/>
    </row>
    <row r="4" spans="2:16">
      <c r="B4" s="145"/>
      <c r="C4" s="58" t="s">
        <v>24</v>
      </c>
      <c r="D4" s="59" t="s">
        <v>25</v>
      </c>
      <c r="E4" s="60" t="s">
        <v>26</v>
      </c>
      <c r="F4" s="59" t="s">
        <v>27</v>
      </c>
      <c r="G4" s="60" t="s">
        <v>28</v>
      </c>
      <c r="H4" s="61" t="s">
        <v>29</v>
      </c>
      <c r="I4" s="151"/>
      <c r="J4" s="58" t="s">
        <v>24</v>
      </c>
      <c r="K4" s="59" t="s">
        <v>25</v>
      </c>
      <c r="L4" s="60" t="s">
        <v>26</v>
      </c>
      <c r="M4" s="59" t="s">
        <v>27</v>
      </c>
      <c r="N4" s="60" t="s">
        <v>28</v>
      </c>
      <c r="O4" s="62" t="s">
        <v>29</v>
      </c>
    </row>
    <row r="5" spans="2:16">
      <c r="B5" s="146"/>
      <c r="C5" s="152" t="s">
        <v>0</v>
      </c>
      <c r="D5" s="153"/>
      <c r="E5" s="153"/>
      <c r="F5" s="153"/>
      <c r="G5" s="153"/>
      <c r="H5" s="153"/>
      <c r="I5" s="154"/>
      <c r="J5" s="155" t="s">
        <v>20</v>
      </c>
      <c r="K5" s="156"/>
      <c r="L5" s="156"/>
      <c r="M5" s="156"/>
      <c r="N5" s="156"/>
      <c r="O5" s="154"/>
    </row>
    <row r="6" spans="2:16">
      <c r="B6" s="63" t="s">
        <v>1</v>
      </c>
      <c r="C6" s="64">
        <v>285</v>
      </c>
      <c r="D6" s="65">
        <v>413</v>
      </c>
      <c r="E6" s="66">
        <v>3312</v>
      </c>
      <c r="F6" s="65">
        <v>2345</v>
      </c>
      <c r="G6" s="66">
        <v>1184</v>
      </c>
      <c r="H6" s="65">
        <v>1875</v>
      </c>
      <c r="I6" s="67">
        <v>9414</v>
      </c>
      <c r="J6" s="68">
        <v>3.0274059910771194</v>
      </c>
      <c r="K6" s="69">
        <v>4.3870830677714041</v>
      </c>
      <c r="L6" s="70">
        <v>35.181644359464627</v>
      </c>
      <c r="M6" s="69">
        <v>24.909708944125768</v>
      </c>
      <c r="N6" s="70">
        <v>12.577012959422138</v>
      </c>
      <c r="O6" s="69">
        <v>19.917144678138943</v>
      </c>
      <c r="P6" s="71"/>
    </row>
    <row r="7" spans="2:16">
      <c r="B7" s="72" t="s">
        <v>2</v>
      </c>
      <c r="C7" s="73">
        <v>334</v>
      </c>
      <c r="D7" s="74">
        <v>1372</v>
      </c>
      <c r="E7" s="75">
        <v>2528</v>
      </c>
      <c r="F7" s="74">
        <v>2214</v>
      </c>
      <c r="G7" s="75">
        <v>1209</v>
      </c>
      <c r="H7" s="74">
        <v>1686</v>
      </c>
      <c r="I7" s="76">
        <v>9343</v>
      </c>
      <c r="J7" s="77">
        <v>3.5748688857968531</v>
      </c>
      <c r="K7" s="78">
        <v>14.684790752434978</v>
      </c>
      <c r="L7" s="79">
        <v>27.057690249384564</v>
      </c>
      <c r="M7" s="78">
        <v>23.696885368725248</v>
      </c>
      <c r="N7" s="79">
        <v>12.94016911056406</v>
      </c>
      <c r="O7" s="78">
        <v>18.045595633094294</v>
      </c>
      <c r="P7" s="71"/>
    </row>
    <row r="8" spans="2:16">
      <c r="B8" s="63" t="s">
        <v>3</v>
      </c>
      <c r="C8" s="80">
        <v>536</v>
      </c>
      <c r="D8" s="81">
        <v>52</v>
      </c>
      <c r="E8" s="82">
        <v>357</v>
      </c>
      <c r="F8" s="81">
        <v>733</v>
      </c>
      <c r="G8" s="82">
        <v>339</v>
      </c>
      <c r="H8" s="81">
        <v>815</v>
      </c>
      <c r="I8" s="83">
        <v>2832</v>
      </c>
      <c r="J8" s="68">
        <v>18.926553672316384</v>
      </c>
      <c r="K8" s="84">
        <v>1.8361581920903955</v>
      </c>
      <c r="L8" s="70">
        <v>12.60593220338983</v>
      </c>
      <c r="M8" s="84">
        <v>25.88276836158192</v>
      </c>
      <c r="N8" s="70">
        <v>11.970338983050848</v>
      </c>
      <c r="O8" s="84">
        <v>28.778248587570619</v>
      </c>
      <c r="P8" s="71"/>
    </row>
    <row r="9" spans="2:16">
      <c r="B9" s="72" t="s">
        <v>4</v>
      </c>
      <c r="C9" s="73">
        <v>73</v>
      </c>
      <c r="D9" s="74">
        <v>160</v>
      </c>
      <c r="E9" s="75">
        <v>554</v>
      </c>
      <c r="F9" s="74">
        <v>385</v>
      </c>
      <c r="G9" s="75">
        <v>192</v>
      </c>
      <c r="H9" s="74">
        <v>263</v>
      </c>
      <c r="I9" s="76">
        <v>1627</v>
      </c>
      <c r="J9" s="77">
        <v>4.4867854947756607</v>
      </c>
      <c r="K9" s="78">
        <v>9.8340503995082962</v>
      </c>
      <c r="L9" s="79">
        <v>34.050399508297481</v>
      </c>
      <c r="M9" s="78">
        <v>23.66318377381684</v>
      </c>
      <c r="N9" s="79">
        <v>11.800860479409957</v>
      </c>
      <c r="O9" s="78">
        <v>16.164720344191764</v>
      </c>
      <c r="P9" s="71"/>
    </row>
    <row r="10" spans="2:16">
      <c r="B10" s="63" t="s">
        <v>5</v>
      </c>
      <c r="C10" s="80">
        <v>102</v>
      </c>
      <c r="D10" s="81">
        <v>2</v>
      </c>
      <c r="E10" s="82">
        <v>21</v>
      </c>
      <c r="F10" s="81">
        <v>82</v>
      </c>
      <c r="G10" s="82">
        <v>130</v>
      </c>
      <c r="H10" s="81">
        <v>125</v>
      </c>
      <c r="I10" s="83">
        <v>462</v>
      </c>
      <c r="J10" s="68">
        <v>22.077922077922079</v>
      </c>
      <c r="K10" s="84">
        <v>0.4329004329004329</v>
      </c>
      <c r="L10" s="70">
        <v>4.5454545454545459</v>
      </c>
      <c r="M10" s="84">
        <v>17.748917748917751</v>
      </c>
      <c r="N10" s="70">
        <v>28.138528138528141</v>
      </c>
      <c r="O10" s="84">
        <v>27.056277056277057</v>
      </c>
      <c r="P10" s="71"/>
    </row>
    <row r="11" spans="2:16">
      <c r="B11" s="72" t="s">
        <v>6</v>
      </c>
      <c r="C11" s="73">
        <v>96</v>
      </c>
      <c r="D11" s="74">
        <v>5</v>
      </c>
      <c r="E11" s="75">
        <v>57</v>
      </c>
      <c r="F11" s="74">
        <v>129</v>
      </c>
      <c r="G11" s="75">
        <v>257</v>
      </c>
      <c r="H11" s="74">
        <v>621</v>
      </c>
      <c r="I11" s="76">
        <v>1165</v>
      </c>
      <c r="J11" s="77">
        <v>8.2403433476394845</v>
      </c>
      <c r="K11" s="78">
        <v>0.42918454935622319</v>
      </c>
      <c r="L11" s="79">
        <v>4.8927038626609445</v>
      </c>
      <c r="M11" s="78">
        <v>11.072961373390559</v>
      </c>
      <c r="N11" s="79">
        <v>22.06008583690987</v>
      </c>
      <c r="O11" s="78">
        <v>53.30472103004292</v>
      </c>
      <c r="P11" s="71"/>
    </row>
    <row r="12" spans="2:16">
      <c r="B12" s="63" t="s">
        <v>7</v>
      </c>
      <c r="C12" s="80">
        <v>268</v>
      </c>
      <c r="D12" s="81">
        <v>51</v>
      </c>
      <c r="E12" s="82">
        <v>291</v>
      </c>
      <c r="F12" s="81">
        <v>782</v>
      </c>
      <c r="G12" s="82">
        <v>1028</v>
      </c>
      <c r="H12" s="81">
        <v>1888</v>
      </c>
      <c r="I12" s="83">
        <v>4308</v>
      </c>
      <c r="J12" s="68">
        <v>6.2209842154131847</v>
      </c>
      <c r="K12" s="84">
        <v>1.1838440111420612</v>
      </c>
      <c r="L12" s="70">
        <v>6.7548746518105842</v>
      </c>
      <c r="M12" s="84">
        <v>18.152274837511605</v>
      </c>
      <c r="N12" s="70">
        <v>23.862581244196843</v>
      </c>
      <c r="O12" s="84">
        <v>43.825441039925721</v>
      </c>
      <c r="P12" s="71"/>
    </row>
    <row r="13" spans="2:16">
      <c r="B13" s="72" t="s">
        <v>8</v>
      </c>
      <c r="C13" s="73">
        <v>30</v>
      </c>
      <c r="D13" s="74">
        <v>62</v>
      </c>
      <c r="E13" s="75">
        <v>659</v>
      </c>
      <c r="F13" s="74">
        <v>145</v>
      </c>
      <c r="G13" s="75">
        <v>36</v>
      </c>
      <c r="H13" s="74">
        <v>33</v>
      </c>
      <c r="I13" s="76">
        <v>965</v>
      </c>
      <c r="J13" s="77">
        <v>3.1088082901554404</v>
      </c>
      <c r="K13" s="78">
        <v>6.4248704663212433</v>
      </c>
      <c r="L13" s="79">
        <v>68.290155440414509</v>
      </c>
      <c r="M13" s="78">
        <v>15.025906735751295</v>
      </c>
      <c r="N13" s="79">
        <v>3.730569948186528</v>
      </c>
      <c r="O13" s="78">
        <v>3.4196891191709842</v>
      </c>
      <c r="P13" s="71"/>
    </row>
    <row r="14" spans="2:16">
      <c r="B14" s="63" t="s">
        <v>9</v>
      </c>
      <c r="C14" s="80">
        <v>441</v>
      </c>
      <c r="D14" s="81">
        <v>59</v>
      </c>
      <c r="E14" s="82">
        <v>777</v>
      </c>
      <c r="F14" s="81">
        <v>1892</v>
      </c>
      <c r="G14" s="82">
        <v>985</v>
      </c>
      <c r="H14" s="81">
        <v>1225</v>
      </c>
      <c r="I14" s="83">
        <v>5379</v>
      </c>
      <c r="J14" s="68">
        <v>8.198549916341328</v>
      </c>
      <c r="K14" s="84">
        <v>1.096858152072876</v>
      </c>
      <c r="L14" s="70">
        <v>14.445064138315672</v>
      </c>
      <c r="M14" s="84">
        <v>35.173824130879346</v>
      </c>
      <c r="N14" s="70">
        <v>18.311953894775982</v>
      </c>
      <c r="O14" s="84">
        <v>22.773749767614799</v>
      </c>
      <c r="P14" s="71"/>
    </row>
    <row r="15" spans="2:16">
      <c r="B15" s="72" t="s">
        <v>10</v>
      </c>
      <c r="C15" s="73">
        <v>736</v>
      </c>
      <c r="D15" s="74">
        <v>124</v>
      </c>
      <c r="E15" s="75">
        <v>523</v>
      </c>
      <c r="F15" s="74">
        <v>4222</v>
      </c>
      <c r="G15" s="75">
        <v>2481</v>
      </c>
      <c r="H15" s="74">
        <v>2582</v>
      </c>
      <c r="I15" s="76">
        <v>10668</v>
      </c>
      <c r="J15" s="77">
        <v>6.899137607799025</v>
      </c>
      <c r="K15" s="78">
        <v>1.1623547056617924</v>
      </c>
      <c r="L15" s="79">
        <v>4.9025121859767529</v>
      </c>
      <c r="M15" s="78">
        <v>39.576302962129731</v>
      </c>
      <c r="N15" s="79">
        <v>23.25646794150731</v>
      </c>
      <c r="O15" s="78">
        <v>24.203224596925384</v>
      </c>
      <c r="P15" s="71"/>
    </row>
    <row r="16" spans="2:16">
      <c r="B16" s="63" t="s">
        <v>11</v>
      </c>
      <c r="C16" s="80">
        <v>131</v>
      </c>
      <c r="D16" s="81">
        <v>68</v>
      </c>
      <c r="E16" s="82">
        <v>1086</v>
      </c>
      <c r="F16" s="81">
        <v>675</v>
      </c>
      <c r="G16" s="82">
        <v>234</v>
      </c>
      <c r="H16" s="81">
        <v>314</v>
      </c>
      <c r="I16" s="83">
        <v>2508</v>
      </c>
      <c r="J16" s="68">
        <v>5.2232854864433813</v>
      </c>
      <c r="K16" s="84">
        <v>2.7113237639553431</v>
      </c>
      <c r="L16" s="70">
        <v>43.301435406698566</v>
      </c>
      <c r="M16" s="84">
        <v>26.913875598086122</v>
      </c>
      <c r="N16" s="70">
        <v>9.330143540669857</v>
      </c>
      <c r="O16" s="84">
        <v>12.519936204146731</v>
      </c>
      <c r="P16" s="71"/>
    </row>
    <row r="17" spans="2:16">
      <c r="B17" s="72" t="s">
        <v>12</v>
      </c>
      <c r="C17" s="73">
        <v>27</v>
      </c>
      <c r="D17" s="74">
        <v>5</v>
      </c>
      <c r="E17" s="75">
        <v>137</v>
      </c>
      <c r="F17" s="74">
        <v>167</v>
      </c>
      <c r="G17" s="75">
        <v>55</v>
      </c>
      <c r="H17" s="74">
        <v>83</v>
      </c>
      <c r="I17" s="76">
        <v>474</v>
      </c>
      <c r="J17" s="77">
        <v>5.6962025316455698</v>
      </c>
      <c r="K17" s="78">
        <v>1.0548523206751055</v>
      </c>
      <c r="L17" s="79">
        <v>28.902953586497894</v>
      </c>
      <c r="M17" s="78">
        <v>35.232067510548525</v>
      </c>
      <c r="N17" s="79">
        <v>11.603375527426159</v>
      </c>
      <c r="O17" s="78">
        <v>17.510548523206751</v>
      </c>
      <c r="P17" s="71"/>
    </row>
    <row r="18" spans="2:16">
      <c r="B18" s="63" t="s">
        <v>13</v>
      </c>
      <c r="C18" s="80">
        <v>73</v>
      </c>
      <c r="D18" s="81">
        <v>42</v>
      </c>
      <c r="E18" s="82">
        <v>367</v>
      </c>
      <c r="F18" s="81">
        <v>1112</v>
      </c>
      <c r="G18" s="82">
        <v>433</v>
      </c>
      <c r="H18" s="81">
        <v>321</v>
      </c>
      <c r="I18" s="83">
        <v>2348</v>
      </c>
      <c r="J18" s="68">
        <v>3.1090289608177173</v>
      </c>
      <c r="K18" s="84">
        <v>1.788756388415673</v>
      </c>
      <c r="L18" s="70">
        <v>15.630323679727429</v>
      </c>
      <c r="M18" s="84">
        <v>47.359454855195906</v>
      </c>
      <c r="N18" s="70">
        <v>18.4412265758092</v>
      </c>
      <c r="O18" s="84">
        <v>13.671209540034072</v>
      </c>
      <c r="P18" s="71"/>
    </row>
    <row r="19" spans="2:16">
      <c r="B19" s="72" t="s">
        <v>14</v>
      </c>
      <c r="C19" s="73">
        <v>37</v>
      </c>
      <c r="D19" s="74">
        <v>90</v>
      </c>
      <c r="E19" s="75">
        <v>651</v>
      </c>
      <c r="F19" s="74">
        <v>407</v>
      </c>
      <c r="G19" s="75">
        <v>126</v>
      </c>
      <c r="H19" s="74">
        <v>108</v>
      </c>
      <c r="I19" s="76">
        <v>1419</v>
      </c>
      <c r="J19" s="77">
        <v>2.6074700493305145</v>
      </c>
      <c r="K19" s="78">
        <v>6.3424947145877377</v>
      </c>
      <c r="L19" s="79">
        <v>45.877378435517969</v>
      </c>
      <c r="M19" s="78">
        <v>28.68217054263566</v>
      </c>
      <c r="N19" s="79">
        <v>8.8794926004228341</v>
      </c>
      <c r="O19" s="78">
        <v>7.6109936575052854</v>
      </c>
      <c r="P19" s="71"/>
    </row>
    <row r="20" spans="2:16">
      <c r="B20" s="63" t="s">
        <v>15</v>
      </c>
      <c r="C20" s="80">
        <v>88</v>
      </c>
      <c r="D20" s="81">
        <v>6</v>
      </c>
      <c r="E20" s="82">
        <v>55</v>
      </c>
      <c r="F20" s="81">
        <v>309</v>
      </c>
      <c r="G20" s="82">
        <v>603</v>
      </c>
      <c r="H20" s="81">
        <v>757</v>
      </c>
      <c r="I20" s="83">
        <v>1818</v>
      </c>
      <c r="J20" s="68">
        <v>4.8404840484048401</v>
      </c>
      <c r="K20" s="84">
        <v>0.33003300330033003</v>
      </c>
      <c r="L20" s="70">
        <v>3.0253025302530254</v>
      </c>
      <c r="M20" s="84">
        <v>16.996699669966997</v>
      </c>
      <c r="N20" s="70">
        <v>33.168316831683171</v>
      </c>
      <c r="O20" s="84">
        <v>41.639163916391638</v>
      </c>
      <c r="P20" s="71"/>
    </row>
    <row r="21" spans="2:16">
      <c r="B21" s="72" t="s">
        <v>16</v>
      </c>
      <c r="C21" s="85">
        <v>16</v>
      </c>
      <c r="D21" s="86">
        <v>31</v>
      </c>
      <c r="E21" s="87">
        <v>353</v>
      </c>
      <c r="F21" s="86">
        <v>775</v>
      </c>
      <c r="G21" s="87">
        <v>113</v>
      </c>
      <c r="H21" s="86">
        <v>59</v>
      </c>
      <c r="I21" s="88">
        <v>1347</v>
      </c>
      <c r="J21" s="89">
        <v>1.1878247958426131</v>
      </c>
      <c r="K21" s="90">
        <v>2.3014105419450632</v>
      </c>
      <c r="L21" s="91">
        <v>26.206384558277655</v>
      </c>
      <c r="M21" s="90">
        <v>57.535263548626581</v>
      </c>
      <c r="N21" s="91">
        <v>8.3890126206384554</v>
      </c>
      <c r="O21" s="90">
        <v>4.380103934669636</v>
      </c>
      <c r="P21" s="71"/>
    </row>
    <row r="22" spans="2:16" ht="16.5" customHeight="1">
      <c r="B22" s="92" t="s">
        <v>17</v>
      </c>
      <c r="C22" s="105">
        <v>765</v>
      </c>
      <c r="D22" s="105">
        <v>437</v>
      </c>
      <c r="E22" s="105">
        <v>2941</v>
      </c>
      <c r="F22" s="105">
        <v>3557</v>
      </c>
      <c r="G22" s="105">
        <v>1239</v>
      </c>
      <c r="H22" s="105">
        <v>1599</v>
      </c>
      <c r="I22" s="106">
        <v>10538</v>
      </c>
      <c r="J22" s="107">
        <v>7.259442019358513</v>
      </c>
      <c r="K22" s="108">
        <v>4.1468969443917247</v>
      </c>
      <c r="L22" s="107">
        <v>27.908521541089392</v>
      </c>
      <c r="M22" s="108">
        <v>33.754033023344086</v>
      </c>
      <c r="N22" s="107">
        <v>11.757449231353197</v>
      </c>
      <c r="O22" s="108">
        <v>15.173657240463086</v>
      </c>
      <c r="P22" s="71"/>
    </row>
    <row r="23" spans="2:16" ht="16.5" customHeight="1">
      <c r="B23" s="97" t="s">
        <v>36</v>
      </c>
      <c r="C23" s="98">
        <v>2508</v>
      </c>
      <c r="D23" s="98">
        <v>2105</v>
      </c>
      <c r="E23" s="98">
        <v>8787</v>
      </c>
      <c r="F23" s="98">
        <v>12817</v>
      </c>
      <c r="G23" s="98">
        <v>8166</v>
      </c>
      <c r="H23" s="98">
        <v>11156</v>
      </c>
      <c r="I23" s="98">
        <v>45539</v>
      </c>
      <c r="J23" s="70">
        <v>5.5073673115351678</v>
      </c>
      <c r="K23" s="84">
        <v>4.6224115593227779</v>
      </c>
      <c r="L23" s="70">
        <v>19.29554887019917</v>
      </c>
      <c r="M23" s="84">
        <v>28.145106392323065</v>
      </c>
      <c r="N23" s="70">
        <v>17.931882562199434</v>
      </c>
      <c r="O23" s="84">
        <v>24.497683304420388</v>
      </c>
      <c r="P23" s="71"/>
    </row>
    <row r="24" spans="2:16" ht="17.7" customHeight="1">
      <c r="B24" s="99" t="s">
        <v>18</v>
      </c>
      <c r="C24" s="100">
        <v>3273</v>
      </c>
      <c r="D24" s="100">
        <v>2542</v>
      </c>
      <c r="E24" s="100">
        <v>11728</v>
      </c>
      <c r="F24" s="100">
        <v>16374</v>
      </c>
      <c r="G24" s="100">
        <v>9405</v>
      </c>
      <c r="H24" s="100">
        <v>12755</v>
      </c>
      <c r="I24" s="100">
        <v>56077</v>
      </c>
      <c r="J24" s="101">
        <v>5.8366175080692617</v>
      </c>
      <c r="K24" s="102">
        <v>4.5330527667314584</v>
      </c>
      <c r="L24" s="101">
        <v>20.91410025500651</v>
      </c>
      <c r="M24" s="102">
        <v>29.199136901046774</v>
      </c>
      <c r="N24" s="101">
        <v>16.771581931986375</v>
      </c>
      <c r="O24" s="102">
        <v>22.745510637159619</v>
      </c>
      <c r="P24" s="71"/>
    </row>
    <row r="25" spans="2:16">
      <c r="B25" s="157" t="s">
        <v>30</v>
      </c>
      <c r="C25" s="157"/>
      <c r="D25" s="157"/>
      <c r="E25" s="157"/>
      <c r="F25" s="157"/>
      <c r="G25" s="157"/>
      <c r="H25" s="157"/>
      <c r="I25" s="157"/>
      <c r="J25" s="157"/>
      <c r="K25" s="157"/>
      <c r="L25" s="157"/>
      <c r="M25" s="157"/>
      <c r="N25" s="157"/>
      <c r="O25" s="157"/>
    </row>
    <row r="26" spans="2:16">
      <c r="B26" s="158" t="s">
        <v>64</v>
      </c>
      <c r="C26" s="158"/>
      <c r="D26" s="158"/>
      <c r="E26" s="158"/>
      <c r="F26" s="158"/>
      <c r="G26" s="158"/>
      <c r="H26" s="158"/>
      <c r="I26" s="158"/>
      <c r="J26" s="158"/>
      <c r="K26" s="158"/>
      <c r="L26" s="158"/>
      <c r="M26" s="158"/>
      <c r="N26" s="158"/>
      <c r="O26" s="158"/>
    </row>
    <row r="27" spans="2:16">
      <c r="B27" s="103"/>
      <c r="C27" s="103"/>
      <c r="D27" s="103"/>
      <c r="E27" s="103"/>
      <c r="F27" s="103"/>
      <c r="G27" s="103"/>
      <c r="H27" s="103"/>
      <c r="I27" s="103"/>
      <c r="J27" s="103"/>
      <c r="K27" s="103"/>
      <c r="L27" s="103"/>
      <c r="M27" s="103"/>
      <c r="N27" s="103"/>
      <c r="O27" s="103"/>
    </row>
    <row r="28" spans="2:16">
      <c r="B28" s="103"/>
      <c r="C28" s="104"/>
      <c r="D28" s="104"/>
      <c r="E28" s="104"/>
      <c r="F28" s="104"/>
      <c r="G28" s="104"/>
      <c r="H28" s="104"/>
      <c r="I28" s="104"/>
      <c r="J28" s="103"/>
      <c r="K28" s="103"/>
      <c r="L28" s="103"/>
      <c r="M28" s="103"/>
      <c r="N28" s="103"/>
      <c r="O28" s="103"/>
    </row>
  </sheetData>
  <mergeCells count="9">
    <mergeCell ref="B25:O25"/>
    <mergeCell ref="B26:O26"/>
    <mergeCell ref="B2:O2"/>
    <mergeCell ref="B3:B5"/>
    <mergeCell ref="C3:H3"/>
    <mergeCell ref="I3:I4"/>
    <mergeCell ref="J3:O3"/>
    <mergeCell ref="C5:I5"/>
    <mergeCell ref="J5:O5"/>
  </mergeCells>
  <pageMargins left="0.25" right="0.25" top="0.75" bottom="0.75" header="0.3" footer="0.3"/>
  <pageSetup paperSize="9" scale="6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8D096-98E4-457B-ABA3-F03A10AD3CF6}">
  <dimension ref="B2:P46"/>
  <sheetViews>
    <sheetView workbookViewId="0">
      <selection activeCell="B2" sqref="B2:O2"/>
    </sheetView>
  </sheetViews>
  <sheetFormatPr baseColWidth="10" defaultColWidth="9.09765625" defaultRowHeight="15.6"/>
  <cols>
    <col min="2" max="2" width="28.8984375" customWidth="1"/>
    <col min="3" max="16" width="15.19921875" customWidth="1"/>
    <col min="17" max="19" width="12.59765625" customWidth="1"/>
  </cols>
  <sheetData>
    <row r="2" spans="2:16" ht="15" customHeight="1">
      <c r="B2" s="160" t="s">
        <v>60</v>
      </c>
      <c r="C2" s="160"/>
      <c r="D2" s="160"/>
      <c r="E2" s="160"/>
      <c r="F2" s="160"/>
      <c r="G2" s="160"/>
      <c r="H2" s="160"/>
      <c r="I2" s="160"/>
      <c r="J2" s="160"/>
      <c r="K2" s="160"/>
      <c r="L2" s="160"/>
      <c r="M2" s="160"/>
      <c r="N2" s="160"/>
      <c r="O2" s="160"/>
      <c r="P2" s="2"/>
    </row>
    <row r="3" spans="2:16" ht="15" customHeight="1">
      <c r="B3" s="161" t="s">
        <v>19</v>
      </c>
      <c r="C3" s="164" t="s">
        <v>23</v>
      </c>
      <c r="D3" s="165"/>
      <c r="E3" s="165"/>
      <c r="F3" s="165"/>
      <c r="G3" s="165"/>
      <c r="H3" s="166"/>
      <c r="I3" s="167" t="s">
        <v>39</v>
      </c>
      <c r="J3" s="164" t="s">
        <v>23</v>
      </c>
      <c r="K3" s="165"/>
      <c r="L3" s="165"/>
      <c r="M3" s="165"/>
      <c r="N3" s="165"/>
      <c r="O3" s="166"/>
    </row>
    <row r="4" spans="2:16">
      <c r="B4" s="162"/>
      <c r="C4" s="3" t="s">
        <v>24</v>
      </c>
      <c r="D4" s="4" t="s">
        <v>25</v>
      </c>
      <c r="E4" s="5" t="s">
        <v>26</v>
      </c>
      <c r="F4" s="4" t="s">
        <v>27</v>
      </c>
      <c r="G4" s="5" t="s">
        <v>28</v>
      </c>
      <c r="H4" s="6" t="s">
        <v>29</v>
      </c>
      <c r="I4" s="168"/>
      <c r="J4" s="3" t="s">
        <v>24</v>
      </c>
      <c r="K4" s="4" t="s">
        <v>25</v>
      </c>
      <c r="L4" s="5" t="s">
        <v>26</v>
      </c>
      <c r="M4" s="4" t="s">
        <v>27</v>
      </c>
      <c r="N4" s="5" t="s">
        <v>28</v>
      </c>
      <c r="O4" s="7" t="s">
        <v>29</v>
      </c>
    </row>
    <row r="5" spans="2:16">
      <c r="B5" s="163"/>
      <c r="C5" s="169" t="s">
        <v>0</v>
      </c>
      <c r="D5" s="170"/>
      <c r="E5" s="170"/>
      <c r="F5" s="170"/>
      <c r="G5" s="170"/>
      <c r="H5" s="170"/>
      <c r="I5" s="171"/>
      <c r="J5" s="172" t="s">
        <v>20</v>
      </c>
      <c r="K5" s="173"/>
      <c r="L5" s="173"/>
      <c r="M5" s="173"/>
      <c r="N5" s="173"/>
      <c r="O5" s="171"/>
    </row>
    <row r="6" spans="2:16">
      <c r="B6" s="8" t="s">
        <v>1</v>
      </c>
      <c r="C6" s="9">
        <v>395</v>
      </c>
      <c r="D6" s="10">
        <v>586</v>
      </c>
      <c r="E6" s="11">
        <v>3201</v>
      </c>
      <c r="F6" s="10">
        <v>2373</v>
      </c>
      <c r="G6" s="11">
        <v>1122</v>
      </c>
      <c r="H6" s="10">
        <v>1967</v>
      </c>
      <c r="I6" s="12">
        <v>9644</v>
      </c>
      <c r="J6" s="13">
        <f>C6*100/I6</f>
        <v>4.0958108668602238</v>
      </c>
      <c r="K6" s="14">
        <f>D6*100/I6</f>
        <v>6.0763168809622563</v>
      </c>
      <c r="L6" s="15">
        <f>E6*100/I6</f>
        <v>33.191621733720446</v>
      </c>
      <c r="M6" s="14">
        <f>F6*100/I6</f>
        <v>24.605972625466613</v>
      </c>
      <c r="N6" s="15">
        <f>G6*100/I6</f>
        <v>11.634176690170055</v>
      </c>
      <c r="O6" s="14">
        <f>H6*100/I6</f>
        <v>20.396101202820407</v>
      </c>
      <c r="P6" s="16"/>
    </row>
    <row r="7" spans="2:16">
      <c r="B7" s="17" t="s">
        <v>2</v>
      </c>
      <c r="C7" s="18">
        <v>422</v>
      </c>
      <c r="D7" s="19">
        <v>1428</v>
      </c>
      <c r="E7" s="20">
        <v>2892</v>
      </c>
      <c r="F7" s="19">
        <v>2260</v>
      </c>
      <c r="G7" s="20">
        <v>1269</v>
      </c>
      <c r="H7" s="19">
        <v>1814</v>
      </c>
      <c r="I7" s="21">
        <v>10085</v>
      </c>
      <c r="J7" s="22">
        <f t="shared" ref="J7:J21" si="0">C7*100/I7</f>
        <v>4.1844323252354982</v>
      </c>
      <c r="K7" s="23">
        <f t="shared" ref="K7:K24" si="1">D7*100/I7</f>
        <v>14.159643034209221</v>
      </c>
      <c r="L7" s="24">
        <f t="shared" ref="L7:L24" si="2">E7*100/I7</f>
        <v>28.676251859196828</v>
      </c>
      <c r="M7" s="23">
        <f t="shared" ref="M7:M24" si="3">F7*100/I7</f>
        <v>22.409519087754092</v>
      </c>
      <c r="N7" s="24">
        <f t="shared" ref="N7:N24" si="4">G7*100/I7</f>
        <v>12.583044124938027</v>
      </c>
      <c r="O7" s="23">
        <f t="shared" ref="O7:O24" si="5">H7*100/I7</f>
        <v>17.987109568666337</v>
      </c>
      <c r="P7" s="16"/>
    </row>
    <row r="8" spans="2:16">
      <c r="B8" s="8" t="s">
        <v>3</v>
      </c>
      <c r="C8" s="25">
        <v>493</v>
      </c>
      <c r="D8" s="26">
        <v>63</v>
      </c>
      <c r="E8" s="27">
        <v>372</v>
      </c>
      <c r="F8" s="26">
        <v>715</v>
      </c>
      <c r="G8" s="27">
        <v>353</v>
      </c>
      <c r="H8" s="26">
        <v>791</v>
      </c>
      <c r="I8" s="28">
        <v>2787</v>
      </c>
      <c r="J8" s="13">
        <f t="shared" si="0"/>
        <v>17.689271618227483</v>
      </c>
      <c r="K8" s="29">
        <f t="shared" si="1"/>
        <v>2.2604951560818085</v>
      </c>
      <c r="L8" s="15">
        <f t="shared" si="2"/>
        <v>13.347685683530678</v>
      </c>
      <c r="M8" s="29">
        <f t="shared" si="3"/>
        <v>25.654825977753855</v>
      </c>
      <c r="N8" s="15">
        <f t="shared" si="4"/>
        <v>12.665949049156799</v>
      </c>
      <c r="O8" s="29">
        <f t="shared" si="5"/>
        <v>28.381772515249374</v>
      </c>
      <c r="P8" s="16"/>
    </row>
    <row r="9" spans="2:16">
      <c r="B9" s="17" t="s">
        <v>4</v>
      </c>
      <c r="C9" s="18">
        <v>118</v>
      </c>
      <c r="D9" s="19">
        <v>238</v>
      </c>
      <c r="E9" s="20">
        <v>702</v>
      </c>
      <c r="F9" s="19">
        <v>431</v>
      </c>
      <c r="G9" s="20">
        <v>189</v>
      </c>
      <c r="H9" s="19">
        <v>315</v>
      </c>
      <c r="I9" s="21">
        <v>1993</v>
      </c>
      <c r="J9" s="22">
        <f t="shared" si="0"/>
        <v>5.9207225288509786</v>
      </c>
      <c r="K9" s="23">
        <f t="shared" si="1"/>
        <v>11.941796287004516</v>
      </c>
      <c r="L9" s="24">
        <f t="shared" si="2"/>
        <v>35.223281485198193</v>
      </c>
      <c r="M9" s="23">
        <f t="shared" si="3"/>
        <v>21.625689914701454</v>
      </c>
      <c r="N9" s="24">
        <f t="shared" si="4"/>
        <v>9.4831911690918211</v>
      </c>
      <c r="O9" s="23">
        <f t="shared" si="5"/>
        <v>15.805318615153036</v>
      </c>
      <c r="P9" s="16"/>
    </row>
    <row r="10" spans="2:16">
      <c r="B10" s="8" t="s">
        <v>5</v>
      </c>
      <c r="C10" s="25">
        <v>112</v>
      </c>
      <c r="D10" s="26">
        <v>2</v>
      </c>
      <c r="E10" s="27">
        <v>26</v>
      </c>
      <c r="F10" s="26">
        <v>80</v>
      </c>
      <c r="G10" s="27">
        <v>124</v>
      </c>
      <c r="H10" s="26">
        <v>133</v>
      </c>
      <c r="I10" s="28">
        <v>477</v>
      </c>
      <c r="J10" s="13">
        <f t="shared" si="0"/>
        <v>23.480083857442349</v>
      </c>
      <c r="K10" s="29">
        <f t="shared" si="1"/>
        <v>0.41928721174004191</v>
      </c>
      <c r="L10" s="15">
        <f t="shared" si="2"/>
        <v>5.450733752620545</v>
      </c>
      <c r="M10" s="29">
        <f t="shared" si="3"/>
        <v>16.771488469601678</v>
      </c>
      <c r="N10" s="15">
        <f t="shared" si="4"/>
        <v>25.9958071278826</v>
      </c>
      <c r="O10" s="29">
        <f t="shared" si="5"/>
        <v>27.882599580712789</v>
      </c>
      <c r="P10" s="16"/>
    </row>
    <row r="11" spans="2:16">
      <c r="B11" s="17" t="s">
        <v>6</v>
      </c>
      <c r="C11" s="18">
        <v>80</v>
      </c>
      <c r="D11" s="19">
        <v>3</v>
      </c>
      <c r="E11" s="20">
        <v>51</v>
      </c>
      <c r="F11" s="19">
        <v>122</v>
      </c>
      <c r="G11" s="20">
        <v>250</v>
      </c>
      <c r="H11" s="19">
        <v>659</v>
      </c>
      <c r="I11" s="21">
        <v>1165</v>
      </c>
      <c r="J11" s="22">
        <f t="shared" si="0"/>
        <v>6.866952789699571</v>
      </c>
      <c r="K11" s="23">
        <f t="shared" si="1"/>
        <v>0.25751072961373389</v>
      </c>
      <c r="L11" s="24">
        <f t="shared" si="2"/>
        <v>4.377682403433476</v>
      </c>
      <c r="M11" s="23">
        <f t="shared" si="3"/>
        <v>10.472103004291846</v>
      </c>
      <c r="N11" s="24">
        <f t="shared" si="4"/>
        <v>21.459227467811157</v>
      </c>
      <c r="O11" s="23">
        <f t="shared" si="5"/>
        <v>56.566523605150216</v>
      </c>
      <c r="P11" s="16"/>
    </row>
    <row r="12" spans="2:16">
      <c r="B12" s="8" t="s">
        <v>7</v>
      </c>
      <c r="C12" s="25">
        <v>379</v>
      </c>
      <c r="D12" s="26">
        <v>90</v>
      </c>
      <c r="E12" s="27">
        <v>383</v>
      </c>
      <c r="F12" s="26">
        <v>909</v>
      </c>
      <c r="G12" s="27">
        <v>1033</v>
      </c>
      <c r="H12" s="26">
        <v>1640</v>
      </c>
      <c r="I12" s="28">
        <v>4434</v>
      </c>
      <c r="J12" s="13">
        <f t="shared" si="0"/>
        <v>8.5475868290482637</v>
      </c>
      <c r="K12" s="29">
        <f t="shared" si="1"/>
        <v>2.029769959404601</v>
      </c>
      <c r="L12" s="15">
        <f t="shared" si="2"/>
        <v>8.6377988272440227</v>
      </c>
      <c r="M12" s="29">
        <f t="shared" si="3"/>
        <v>20.500676589986469</v>
      </c>
      <c r="N12" s="15">
        <f t="shared" si="4"/>
        <v>23.297248534055029</v>
      </c>
      <c r="O12" s="29">
        <f t="shared" si="5"/>
        <v>36.986919260261615</v>
      </c>
      <c r="P12" s="16"/>
    </row>
    <row r="13" spans="2:16">
      <c r="B13" s="17" t="s">
        <v>8</v>
      </c>
      <c r="C13" s="18">
        <v>36</v>
      </c>
      <c r="D13" s="19">
        <v>57</v>
      </c>
      <c r="E13" s="20">
        <v>770</v>
      </c>
      <c r="F13" s="19">
        <v>204</v>
      </c>
      <c r="G13" s="20">
        <v>36</v>
      </c>
      <c r="H13" s="19">
        <v>31</v>
      </c>
      <c r="I13" s="21">
        <v>1134</v>
      </c>
      <c r="J13" s="22">
        <f t="shared" si="0"/>
        <v>3.1746031746031744</v>
      </c>
      <c r="K13" s="23">
        <f t="shared" si="1"/>
        <v>5.0264550264550261</v>
      </c>
      <c r="L13" s="24">
        <f t="shared" si="2"/>
        <v>67.901234567901241</v>
      </c>
      <c r="M13" s="23">
        <f t="shared" si="3"/>
        <v>17.989417989417991</v>
      </c>
      <c r="N13" s="24">
        <f t="shared" si="4"/>
        <v>3.1746031746031744</v>
      </c>
      <c r="O13" s="23">
        <f t="shared" si="5"/>
        <v>2.7336860670194003</v>
      </c>
      <c r="P13" s="16"/>
    </row>
    <row r="14" spans="2:16">
      <c r="B14" s="8" t="s">
        <v>9</v>
      </c>
      <c r="C14" s="25">
        <v>667</v>
      </c>
      <c r="D14" s="26">
        <v>60</v>
      </c>
      <c r="E14" s="27">
        <v>722</v>
      </c>
      <c r="F14" s="26">
        <v>1964</v>
      </c>
      <c r="G14" s="27">
        <v>1040</v>
      </c>
      <c r="H14" s="26">
        <v>1349</v>
      </c>
      <c r="I14" s="28">
        <v>5802</v>
      </c>
      <c r="J14" s="13">
        <f t="shared" si="0"/>
        <v>11.496035849706997</v>
      </c>
      <c r="K14" s="29">
        <f t="shared" si="1"/>
        <v>1.0341261633919339</v>
      </c>
      <c r="L14" s="15">
        <f t="shared" si="2"/>
        <v>12.44398483281627</v>
      </c>
      <c r="M14" s="29">
        <f t="shared" si="3"/>
        <v>33.850396415029302</v>
      </c>
      <c r="N14" s="15">
        <f t="shared" si="4"/>
        <v>17.924853498793521</v>
      </c>
      <c r="O14" s="29">
        <f t="shared" si="5"/>
        <v>23.250603240261977</v>
      </c>
      <c r="P14" s="16"/>
    </row>
    <row r="15" spans="2:16">
      <c r="B15" s="17" t="s">
        <v>10</v>
      </c>
      <c r="C15" s="18">
        <v>694</v>
      </c>
      <c r="D15" s="19">
        <v>142</v>
      </c>
      <c r="E15" s="20">
        <v>595</v>
      </c>
      <c r="F15" s="19">
        <v>4225</v>
      </c>
      <c r="G15" s="20">
        <v>2456</v>
      </c>
      <c r="H15" s="19">
        <v>2539</v>
      </c>
      <c r="I15" s="21">
        <v>10651</v>
      </c>
      <c r="J15" s="22">
        <f t="shared" si="0"/>
        <v>6.5158201107877192</v>
      </c>
      <c r="K15" s="23">
        <f t="shared" si="1"/>
        <v>1.3332081494695334</v>
      </c>
      <c r="L15" s="24">
        <f t="shared" si="2"/>
        <v>5.5863299220730447</v>
      </c>
      <c r="M15" s="23">
        <f t="shared" si="3"/>
        <v>39.667636841611113</v>
      </c>
      <c r="N15" s="24">
        <f t="shared" si="4"/>
        <v>23.05886771195193</v>
      </c>
      <c r="O15" s="23">
        <f t="shared" si="5"/>
        <v>23.838137264106656</v>
      </c>
      <c r="P15" s="16"/>
    </row>
    <row r="16" spans="2:16">
      <c r="B16" s="8" t="s">
        <v>11</v>
      </c>
      <c r="C16" s="25">
        <v>199</v>
      </c>
      <c r="D16" s="26">
        <v>75</v>
      </c>
      <c r="E16" s="27">
        <v>886</v>
      </c>
      <c r="F16" s="26">
        <v>713</v>
      </c>
      <c r="G16" s="27">
        <v>306</v>
      </c>
      <c r="H16" s="26">
        <v>421</v>
      </c>
      <c r="I16" s="28">
        <v>2600</v>
      </c>
      <c r="J16" s="13">
        <f t="shared" si="0"/>
        <v>7.6538461538461542</v>
      </c>
      <c r="K16" s="29">
        <f t="shared" si="1"/>
        <v>2.8846153846153846</v>
      </c>
      <c r="L16" s="15">
        <f t="shared" si="2"/>
        <v>34.07692307692308</v>
      </c>
      <c r="M16" s="29">
        <f t="shared" si="3"/>
        <v>27.423076923076923</v>
      </c>
      <c r="N16" s="15">
        <f t="shared" si="4"/>
        <v>11.76923076923077</v>
      </c>
      <c r="O16" s="29">
        <f t="shared" si="5"/>
        <v>16.192307692307693</v>
      </c>
      <c r="P16" s="16"/>
    </row>
    <row r="17" spans="2:16">
      <c r="B17" s="17" t="s">
        <v>12</v>
      </c>
      <c r="C17" s="18">
        <v>33</v>
      </c>
      <c r="D17" s="19">
        <v>7</v>
      </c>
      <c r="E17" s="20">
        <v>136</v>
      </c>
      <c r="F17" s="19">
        <v>156</v>
      </c>
      <c r="G17" s="20">
        <v>68</v>
      </c>
      <c r="H17" s="19">
        <v>90</v>
      </c>
      <c r="I17" s="21">
        <v>490</v>
      </c>
      <c r="J17" s="22">
        <f t="shared" si="0"/>
        <v>6.7346938775510203</v>
      </c>
      <c r="K17" s="23">
        <f t="shared" si="1"/>
        <v>1.4285714285714286</v>
      </c>
      <c r="L17" s="24">
        <f t="shared" si="2"/>
        <v>27.755102040816325</v>
      </c>
      <c r="M17" s="23">
        <f t="shared" si="3"/>
        <v>31.836734693877553</v>
      </c>
      <c r="N17" s="24">
        <f t="shared" si="4"/>
        <v>13.877551020408163</v>
      </c>
      <c r="O17" s="23">
        <f t="shared" si="5"/>
        <v>18.367346938775512</v>
      </c>
      <c r="P17" s="16"/>
    </row>
    <row r="18" spans="2:16">
      <c r="B18" s="8" t="s">
        <v>13</v>
      </c>
      <c r="C18" s="25">
        <v>158</v>
      </c>
      <c r="D18" s="26">
        <v>107</v>
      </c>
      <c r="E18" s="27">
        <v>736</v>
      </c>
      <c r="F18" s="26">
        <v>1279</v>
      </c>
      <c r="G18" s="27">
        <v>444</v>
      </c>
      <c r="H18" s="26">
        <v>348</v>
      </c>
      <c r="I18" s="28">
        <v>3072</v>
      </c>
      <c r="J18" s="13">
        <f t="shared" si="0"/>
        <v>5.143229166666667</v>
      </c>
      <c r="K18" s="29">
        <f t="shared" si="1"/>
        <v>3.4830729166666665</v>
      </c>
      <c r="L18" s="15">
        <f t="shared" si="2"/>
        <v>23.958333333333332</v>
      </c>
      <c r="M18" s="29">
        <f t="shared" si="3"/>
        <v>41.634114583333336</v>
      </c>
      <c r="N18" s="15">
        <f t="shared" si="4"/>
        <v>14.453125</v>
      </c>
      <c r="O18" s="29">
        <f t="shared" si="5"/>
        <v>11.328125</v>
      </c>
      <c r="P18" s="16"/>
    </row>
    <row r="19" spans="2:16">
      <c r="B19" s="17" t="s">
        <v>14</v>
      </c>
      <c r="C19" s="18">
        <v>74</v>
      </c>
      <c r="D19" s="19">
        <v>212</v>
      </c>
      <c r="E19" s="20">
        <v>823</v>
      </c>
      <c r="F19" s="19">
        <v>435</v>
      </c>
      <c r="G19" s="20">
        <v>146</v>
      </c>
      <c r="H19" s="19">
        <v>122</v>
      </c>
      <c r="I19" s="21">
        <v>1812</v>
      </c>
      <c r="J19" s="22">
        <f t="shared" si="0"/>
        <v>4.0838852097130243</v>
      </c>
      <c r="K19" s="23">
        <f t="shared" si="1"/>
        <v>11.699779249448124</v>
      </c>
      <c r="L19" s="24">
        <f t="shared" si="2"/>
        <v>45.419426048565121</v>
      </c>
      <c r="M19" s="23">
        <f t="shared" si="3"/>
        <v>24.006622516556291</v>
      </c>
      <c r="N19" s="24">
        <f t="shared" si="4"/>
        <v>8.0573951434878595</v>
      </c>
      <c r="O19" s="23">
        <f t="shared" si="5"/>
        <v>6.7328918322295808</v>
      </c>
      <c r="P19" s="16"/>
    </row>
    <row r="20" spans="2:16">
      <c r="B20" s="8" t="s">
        <v>15</v>
      </c>
      <c r="C20" s="25">
        <v>112</v>
      </c>
      <c r="D20" s="26">
        <v>26</v>
      </c>
      <c r="E20" s="27">
        <v>59</v>
      </c>
      <c r="F20" s="26">
        <v>318</v>
      </c>
      <c r="G20" s="27">
        <v>589</v>
      </c>
      <c r="H20" s="26">
        <v>731</v>
      </c>
      <c r="I20" s="28">
        <v>1835</v>
      </c>
      <c r="J20" s="13">
        <f t="shared" si="0"/>
        <v>6.1035422343324255</v>
      </c>
      <c r="K20" s="29">
        <f t="shared" si="1"/>
        <v>1.4168937329700273</v>
      </c>
      <c r="L20" s="15">
        <f t="shared" si="2"/>
        <v>3.215258855585831</v>
      </c>
      <c r="M20" s="29">
        <f t="shared" si="3"/>
        <v>17.329700272479563</v>
      </c>
      <c r="N20" s="15">
        <f t="shared" si="4"/>
        <v>32.098092643051771</v>
      </c>
      <c r="O20" s="29">
        <f t="shared" si="5"/>
        <v>39.836512261580381</v>
      </c>
      <c r="P20" s="16"/>
    </row>
    <row r="21" spans="2:16">
      <c r="B21" s="17" t="s">
        <v>16</v>
      </c>
      <c r="C21" s="30">
        <v>14</v>
      </c>
      <c r="D21" s="31">
        <v>26</v>
      </c>
      <c r="E21" s="32">
        <v>349</v>
      </c>
      <c r="F21" s="31">
        <v>753</v>
      </c>
      <c r="G21" s="32">
        <v>135</v>
      </c>
      <c r="H21" s="31">
        <v>65</v>
      </c>
      <c r="I21" s="33">
        <v>1342</v>
      </c>
      <c r="J21" s="34">
        <f t="shared" si="0"/>
        <v>1.0432190760059612</v>
      </c>
      <c r="K21" s="35">
        <f t="shared" si="1"/>
        <v>1.9374068554396424</v>
      </c>
      <c r="L21" s="36">
        <f t="shared" si="2"/>
        <v>26.005961251862892</v>
      </c>
      <c r="M21" s="35">
        <f t="shared" si="3"/>
        <v>56.110283159463485</v>
      </c>
      <c r="N21" s="36">
        <f t="shared" si="4"/>
        <v>10.059612518628912</v>
      </c>
      <c r="O21" s="35">
        <f t="shared" si="5"/>
        <v>4.8435171385991058</v>
      </c>
      <c r="P21" s="16"/>
    </row>
    <row r="22" spans="2:16" ht="16.5" customHeight="1">
      <c r="B22" s="37" t="s">
        <v>17</v>
      </c>
      <c r="C22" s="49">
        <f>SUM(C8,C9,C13,C18,C19,C21)</f>
        <v>893</v>
      </c>
      <c r="D22" s="49">
        <f t="shared" ref="D22:H22" si="6">SUM(D8,D9,D13,D18,D19,D21)</f>
        <v>703</v>
      </c>
      <c r="E22" s="49">
        <f t="shared" si="6"/>
        <v>3752</v>
      </c>
      <c r="F22" s="49">
        <f t="shared" si="6"/>
        <v>3817</v>
      </c>
      <c r="G22" s="49">
        <f t="shared" si="6"/>
        <v>1303</v>
      </c>
      <c r="H22" s="49">
        <f t="shared" si="6"/>
        <v>1672</v>
      </c>
      <c r="I22" s="50">
        <f>SUM(C22:H22)</f>
        <v>12140</v>
      </c>
      <c r="J22" s="51">
        <f>C22*100/I22</f>
        <v>7.355848434925865</v>
      </c>
      <c r="K22" s="52">
        <f t="shared" si="1"/>
        <v>5.7907742998352552</v>
      </c>
      <c r="L22" s="51">
        <f t="shared" si="2"/>
        <v>30.906095551894563</v>
      </c>
      <c r="M22" s="52">
        <f t="shared" si="3"/>
        <v>31.441515650741351</v>
      </c>
      <c r="N22" s="51">
        <f t="shared" si="4"/>
        <v>10.733113673805601</v>
      </c>
      <c r="O22" s="52">
        <f t="shared" si="5"/>
        <v>13.772652388797365</v>
      </c>
      <c r="P22" s="16"/>
    </row>
    <row r="23" spans="2:16" ht="16.5" customHeight="1">
      <c r="B23" s="42" t="s">
        <v>36</v>
      </c>
      <c r="C23" s="43">
        <f>SUM(C6,C7,C10:C12,C14:C17,C20)</f>
        <v>3093</v>
      </c>
      <c r="D23" s="43">
        <f t="shared" ref="D23:H23" si="7">SUM(D6,D7,D10:D12,D14:D17,D20)</f>
        <v>2419</v>
      </c>
      <c r="E23" s="43">
        <f t="shared" si="7"/>
        <v>8951</v>
      </c>
      <c r="F23" s="43">
        <f t="shared" si="7"/>
        <v>13120</v>
      </c>
      <c r="G23" s="43">
        <f t="shared" si="7"/>
        <v>8257</v>
      </c>
      <c r="H23" s="43">
        <f t="shared" si="7"/>
        <v>11343</v>
      </c>
      <c r="I23" s="43">
        <f t="shared" ref="I23:I24" si="8">SUM(C23:H23)</f>
        <v>47183</v>
      </c>
      <c r="J23" s="15">
        <f>C23*100/I23</f>
        <v>6.5553271305343026</v>
      </c>
      <c r="K23" s="29">
        <f t="shared" si="1"/>
        <v>5.1268465337091751</v>
      </c>
      <c r="L23" s="15">
        <f t="shared" si="2"/>
        <v>18.970815759913528</v>
      </c>
      <c r="M23" s="29">
        <f t="shared" si="3"/>
        <v>27.806625267575185</v>
      </c>
      <c r="N23" s="15">
        <f t="shared" si="4"/>
        <v>17.499947014814659</v>
      </c>
      <c r="O23" s="29">
        <f t="shared" si="5"/>
        <v>24.04043829345315</v>
      </c>
      <c r="P23" s="16"/>
    </row>
    <row r="24" spans="2:16" ht="17.7" customHeight="1">
      <c r="B24" s="44" t="s">
        <v>18</v>
      </c>
      <c r="C24" s="45">
        <f>SUM(C6:C21)</f>
        <v>3986</v>
      </c>
      <c r="D24" s="45">
        <f t="shared" ref="D24:H24" si="9">SUM(D6:D21)</f>
        <v>3122</v>
      </c>
      <c r="E24" s="45">
        <f t="shared" si="9"/>
        <v>12703</v>
      </c>
      <c r="F24" s="45">
        <f t="shared" si="9"/>
        <v>16937</v>
      </c>
      <c r="G24" s="45">
        <f t="shared" si="9"/>
        <v>9560</v>
      </c>
      <c r="H24" s="45">
        <f t="shared" si="9"/>
        <v>13015</v>
      </c>
      <c r="I24" s="45">
        <f t="shared" si="8"/>
        <v>59323</v>
      </c>
      <c r="J24" s="46">
        <f>C24*100/I24</f>
        <v>6.7191477167371847</v>
      </c>
      <c r="K24" s="47">
        <f t="shared" si="1"/>
        <v>5.2627142929386581</v>
      </c>
      <c r="L24" s="46">
        <f t="shared" si="2"/>
        <v>21.413279840871162</v>
      </c>
      <c r="M24" s="47">
        <f t="shared" si="3"/>
        <v>28.550477892217184</v>
      </c>
      <c r="N24" s="46">
        <f t="shared" si="4"/>
        <v>16.115166124437401</v>
      </c>
      <c r="O24" s="47">
        <f t="shared" si="5"/>
        <v>21.939214132798408</v>
      </c>
      <c r="P24" s="16"/>
    </row>
    <row r="25" spans="2:16" ht="15.75" customHeight="1">
      <c r="B25" s="159" t="s">
        <v>30</v>
      </c>
      <c r="C25" s="159"/>
      <c r="D25" s="159"/>
      <c r="E25" s="159"/>
      <c r="F25" s="159"/>
      <c r="G25" s="159"/>
      <c r="H25" s="159"/>
      <c r="I25" s="159"/>
      <c r="J25" s="159"/>
      <c r="K25" s="159"/>
      <c r="L25" s="159"/>
      <c r="M25" s="159"/>
      <c r="N25" s="159"/>
      <c r="O25" s="159"/>
    </row>
    <row r="26" spans="2:16" ht="15.75" customHeight="1">
      <c r="B26" s="142" t="s">
        <v>61</v>
      </c>
      <c r="C26" s="142"/>
      <c r="D26" s="142"/>
      <c r="E26" s="142"/>
      <c r="F26" s="142"/>
      <c r="G26" s="142"/>
      <c r="H26" s="142"/>
      <c r="I26" s="142"/>
      <c r="J26" s="142"/>
      <c r="K26" s="142"/>
      <c r="L26" s="142"/>
      <c r="M26" s="142"/>
      <c r="N26" s="142"/>
      <c r="O26" s="142"/>
    </row>
    <row r="27" spans="2:16" ht="15.75" customHeight="1">
      <c r="B27" s="1"/>
      <c r="C27" s="1"/>
      <c r="D27" s="1"/>
      <c r="E27" s="1"/>
      <c r="F27" s="1"/>
      <c r="G27" s="1"/>
      <c r="H27" s="1"/>
      <c r="I27" s="1"/>
      <c r="J27" s="1"/>
      <c r="K27" s="1"/>
      <c r="L27" s="1"/>
      <c r="M27" s="1"/>
      <c r="N27" s="1"/>
      <c r="O27" s="1"/>
    </row>
    <row r="28" spans="2:16">
      <c r="B28" s="1"/>
      <c r="C28" s="55"/>
      <c r="D28" s="55"/>
      <c r="E28" s="55"/>
      <c r="F28" s="55"/>
      <c r="G28" s="55"/>
      <c r="H28" s="55"/>
      <c r="I28" s="55"/>
      <c r="J28" s="1"/>
      <c r="K28" s="1"/>
      <c r="L28" s="1"/>
      <c r="M28" s="1"/>
      <c r="N28" s="1"/>
      <c r="O28" s="1"/>
      <c r="P28" s="1"/>
    </row>
    <row r="29" spans="2:16">
      <c r="J29" s="1"/>
      <c r="K29" s="1"/>
      <c r="L29" s="1"/>
      <c r="M29" s="1"/>
      <c r="N29" s="1"/>
      <c r="O29" s="1"/>
      <c r="P29" s="1"/>
    </row>
    <row r="30" spans="2:16">
      <c r="J30" s="1"/>
      <c r="K30" s="1"/>
      <c r="L30" s="1"/>
      <c r="M30" s="1"/>
      <c r="N30" s="1"/>
      <c r="O30" s="1"/>
      <c r="P30" s="1"/>
    </row>
    <row r="31" spans="2:16">
      <c r="J31" s="1"/>
      <c r="K31" s="1"/>
      <c r="L31" s="1"/>
      <c r="M31" s="1"/>
      <c r="N31" s="1"/>
      <c r="O31" s="1"/>
      <c r="P31" s="1"/>
    </row>
    <row r="32" spans="2:16">
      <c r="J32" s="1"/>
      <c r="K32" s="1"/>
      <c r="L32" s="1"/>
      <c r="M32" s="1"/>
      <c r="N32" s="1"/>
      <c r="O32" s="1"/>
      <c r="P32" s="1"/>
    </row>
    <row r="33" spans="10:16">
      <c r="J33" s="1"/>
      <c r="K33" s="1"/>
      <c r="L33" s="1"/>
      <c r="M33" s="1"/>
      <c r="N33" s="1"/>
      <c r="O33" s="1"/>
      <c r="P33" s="1"/>
    </row>
    <row r="34" spans="10:16">
      <c r="J34" s="1"/>
      <c r="K34" s="1"/>
      <c r="L34" s="1"/>
      <c r="M34" s="1"/>
      <c r="N34" s="1"/>
      <c r="O34" s="1"/>
      <c r="P34" s="1"/>
    </row>
    <row r="35" spans="10:16">
      <c r="J35" s="1"/>
      <c r="K35" s="1"/>
      <c r="L35" s="1"/>
      <c r="M35" s="1"/>
      <c r="N35" s="1"/>
      <c r="O35" s="1"/>
      <c r="P35" s="1"/>
    </row>
    <row r="36" spans="10:16">
      <c r="J36" s="1"/>
      <c r="K36" s="1"/>
      <c r="L36" s="1"/>
      <c r="M36" s="1"/>
      <c r="N36" s="1"/>
      <c r="O36" s="1"/>
      <c r="P36" s="1"/>
    </row>
    <row r="37" spans="10:16">
      <c r="J37" s="1"/>
      <c r="K37" s="1"/>
      <c r="L37" s="1"/>
      <c r="M37" s="1"/>
      <c r="N37" s="1"/>
      <c r="O37" s="1"/>
      <c r="P37" s="1"/>
    </row>
    <row r="38" spans="10:16">
      <c r="J38" s="1"/>
      <c r="K38" s="1"/>
      <c r="L38" s="1"/>
      <c r="M38" s="1"/>
      <c r="N38" s="1"/>
      <c r="O38" s="1"/>
      <c r="P38" s="1"/>
    </row>
    <row r="39" spans="10:16">
      <c r="J39" s="1"/>
      <c r="K39" s="1"/>
      <c r="L39" s="1"/>
      <c r="M39" s="1"/>
      <c r="N39" s="1"/>
      <c r="O39" s="1"/>
      <c r="P39" s="1"/>
    </row>
    <row r="40" spans="10:16">
      <c r="J40" s="1"/>
      <c r="K40" s="1"/>
      <c r="L40" s="1"/>
      <c r="M40" s="1"/>
      <c r="N40" s="1"/>
      <c r="O40" s="1"/>
      <c r="P40" s="1"/>
    </row>
    <row r="41" spans="10:16">
      <c r="J41" s="1"/>
      <c r="K41" s="1"/>
      <c r="L41" s="1"/>
      <c r="M41" s="1"/>
      <c r="N41" s="1"/>
      <c r="O41" s="1"/>
      <c r="P41" s="1"/>
    </row>
    <row r="42" spans="10:16">
      <c r="J42" s="1"/>
      <c r="K42" s="1"/>
      <c r="L42" s="1"/>
      <c r="M42" s="1"/>
      <c r="N42" s="1"/>
      <c r="O42" s="1"/>
      <c r="P42" s="1"/>
    </row>
    <row r="43" spans="10:16">
      <c r="J43" s="1"/>
      <c r="K43" s="1"/>
      <c r="L43" s="1"/>
      <c r="M43" s="1"/>
      <c r="N43" s="1"/>
      <c r="O43" s="1"/>
      <c r="P43" s="1"/>
    </row>
    <row r="44" spans="10:16">
      <c r="J44" s="1"/>
      <c r="K44" s="1"/>
      <c r="L44" s="1"/>
      <c r="M44" s="1"/>
      <c r="N44" s="1"/>
      <c r="O44" s="1"/>
      <c r="P44" s="1"/>
    </row>
    <row r="45" spans="10:16">
      <c r="J45" s="1"/>
      <c r="K45" s="1"/>
      <c r="L45" s="1"/>
      <c r="M45" s="1"/>
      <c r="N45" s="1"/>
      <c r="O45" s="1"/>
      <c r="P45" s="1"/>
    </row>
    <row r="46" spans="10:16">
      <c r="J46" s="1"/>
      <c r="K46" s="1"/>
      <c r="L46" s="1"/>
      <c r="M46" s="1"/>
      <c r="N46" s="1"/>
      <c r="O46" s="1"/>
      <c r="P46" s="1"/>
    </row>
  </sheetData>
  <mergeCells count="9">
    <mergeCell ref="B25:O25"/>
    <mergeCell ref="B26:O26"/>
    <mergeCell ref="B2:O2"/>
    <mergeCell ref="B3:B5"/>
    <mergeCell ref="C3:H3"/>
    <mergeCell ref="I3:I4"/>
    <mergeCell ref="J3:O3"/>
    <mergeCell ref="C5:I5"/>
    <mergeCell ref="J5:O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CB4A-CEB1-45B0-83FD-7611237E6E6E}">
  <dimension ref="B2:P28"/>
  <sheetViews>
    <sheetView workbookViewId="0">
      <selection activeCell="B2" sqref="B2:O2"/>
    </sheetView>
  </sheetViews>
  <sheetFormatPr baseColWidth="10" defaultColWidth="9.09765625" defaultRowHeight="15.6"/>
  <cols>
    <col min="2" max="2" width="27.5" customWidth="1"/>
    <col min="3" max="16" width="15.19921875" customWidth="1"/>
    <col min="17" max="19" width="12.59765625" customWidth="1"/>
  </cols>
  <sheetData>
    <row r="2" spans="2:16" ht="18.75" customHeight="1">
      <c r="B2" s="160" t="s">
        <v>62</v>
      </c>
      <c r="C2" s="160"/>
      <c r="D2" s="160"/>
      <c r="E2" s="160"/>
      <c r="F2" s="160"/>
      <c r="G2" s="160"/>
      <c r="H2" s="160"/>
      <c r="I2" s="160"/>
      <c r="J2" s="160"/>
      <c r="K2" s="160"/>
      <c r="L2" s="160"/>
      <c r="M2" s="160"/>
      <c r="N2" s="160"/>
      <c r="O2" s="160"/>
      <c r="P2" s="2"/>
    </row>
    <row r="3" spans="2:16" ht="15" customHeight="1">
      <c r="B3" s="161" t="s">
        <v>19</v>
      </c>
      <c r="C3" s="164" t="s">
        <v>23</v>
      </c>
      <c r="D3" s="165"/>
      <c r="E3" s="165"/>
      <c r="F3" s="165"/>
      <c r="G3" s="165"/>
      <c r="H3" s="166"/>
      <c r="I3" s="167" t="s">
        <v>39</v>
      </c>
      <c r="J3" s="164" t="s">
        <v>23</v>
      </c>
      <c r="K3" s="165"/>
      <c r="L3" s="165"/>
      <c r="M3" s="165"/>
      <c r="N3" s="165"/>
      <c r="O3" s="166"/>
    </row>
    <row r="4" spans="2:16">
      <c r="B4" s="162"/>
      <c r="C4" s="3" t="s">
        <v>24</v>
      </c>
      <c r="D4" s="4" t="s">
        <v>25</v>
      </c>
      <c r="E4" s="5" t="s">
        <v>26</v>
      </c>
      <c r="F4" s="4" t="s">
        <v>27</v>
      </c>
      <c r="G4" s="5" t="s">
        <v>28</v>
      </c>
      <c r="H4" s="6" t="s">
        <v>29</v>
      </c>
      <c r="I4" s="168"/>
      <c r="J4" s="3" t="s">
        <v>24</v>
      </c>
      <c r="K4" s="4" t="s">
        <v>25</v>
      </c>
      <c r="L4" s="5" t="s">
        <v>26</v>
      </c>
      <c r="M4" s="4" t="s">
        <v>27</v>
      </c>
      <c r="N4" s="5" t="s">
        <v>28</v>
      </c>
      <c r="O4" s="7" t="s">
        <v>29</v>
      </c>
    </row>
    <row r="5" spans="2:16">
      <c r="B5" s="163"/>
      <c r="C5" s="169" t="s">
        <v>0</v>
      </c>
      <c r="D5" s="170"/>
      <c r="E5" s="170"/>
      <c r="F5" s="170"/>
      <c r="G5" s="170"/>
      <c r="H5" s="170"/>
      <c r="I5" s="171"/>
      <c r="J5" s="172" t="s">
        <v>20</v>
      </c>
      <c r="K5" s="173"/>
      <c r="L5" s="173"/>
      <c r="M5" s="173"/>
      <c r="N5" s="173"/>
      <c r="O5" s="171"/>
    </row>
    <row r="6" spans="2:16">
      <c r="B6" s="8" t="s">
        <v>1</v>
      </c>
      <c r="C6" s="9">
        <v>373</v>
      </c>
      <c r="D6" s="10">
        <v>533</v>
      </c>
      <c r="E6" s="11">
        <v>3114</v>
      </c>
      <c r="F6" s="10">
        <v>2315</v>
      </c>
      <c r="G6" s="11">
        <v>1085</v>
      </c>
      <c r="H6" s="10">
        <v>1825</v>
      </c>
      <c r="I6" s="12">
        <v>9245</v>
      </c>
      <c r="J6" s="13">
        <f>C6*100/I6</f>
        <v>4.0346133044889125</v>
      </c>
      <c r="K6" s="14">
        <f>D6*100/I6</f>
        <v>5.7652785289345596</v>
      </c>
      <c r="L6" s="15">
        <f>E6*100/I6</f>
        <v>33.683071930773394</v>
      </c>
      <c r="M6" s="14">
        <f>F6*100/I6</f>
        <v>25.040562466197944</v>
      </c>
      <c r="N6" s="15">
        <f>G6*100/I6</f>
        <v>11.736073553272039</v>
      </c>
      <c r="O6" s="14">
        <f>H6*100/I6</f>
        <v>19.740400216333153</v>
      </c>
      <c r="P6" s="16"/>
    </row>
    <row r="7" spans="2:16">
      <c r="B7" s="17" t="s">
        <v>2</v>
      </c>
      <c r="C7" s="18">
        <v>369</v>
      </c>
      <c r="D7" s="19">
        <v>1371</v>
      </c>
      <c r="E7" s="20">
        <v>2713</v>
      </c>
      <c r="F7" s="19">
        <v>2050</v>
      </c>
      <c r="G7" s="20">
        <v>1151</v>
      </c>
      <c r="H7" s="19">
        <v>1539</v>
      </c>
      <c r="I7" s="21">
        <v>9193</v>
      </c>
      <c r="J7" s="22">
        <f t="shared" ref="J7:J21" si="0">C7*100/I7</f>
        <v>4.0139236375503105</v>
      </c>
      <c r="K7" s="23">
        <f t="shared" ref="K7:K24" si="1">D7*100/I7</f>
        <v>14.913521157402371</v>
      </c>
      <c r="L7" s="24">
        <f t="shared" ref="L7:L24" si="2">E7*100/I7</f>
        <v>29.51158490155553</v>
      </c>
      <c r="M7" s="23">
        <f t="shared" ref="M7:M24" si="3">F7*100/I7</f>
        <v>22.299575764168388</v>
      </c>
      <c r="N7" s="24">
        <f t="shared" ref="N7:N24" si="4">G7*100/I7</f>
        <v>12.520395953442836</v>
      </c>
      <c r="O7" s="23">
        <f t="shared" ref="O7:O24" si="5">H7*100/I7</f>
        <v>16.740998585880561</v>
      </c>
      <c r="P7" s="16"/>
    </row>
    <row r="8" spans="2:16">
      <c r="B8" s="8" t="s">
        <v>3</v>
      </c>
      <c r="C8" s="25">
        <v>493</v>
      </c>
      <c r="D8" s="26">
        <v>63</v>
      </c>
      <c r="E8" s="27">
        <v>372</v>
      </c>
      <c r="F8" s="26">
        <v>715</v>
      </c>
      <c r="G8" s="27">
        <v>353</v>
      </c>
      <c r="H8" s="26">
        <v>791</v>
      </c>
      <c r="I8" s="28">
        <v>2787</v>
      </c>
      <c r="J8" s="13">
        <f t="shared" si="0"/>
        <v>17.689271618227483</v>
      </c>
      <c r="K8" s="29">
        <f t="shared" si="1"/>
        <v>2.2604951560818085</v>
      </c>
      <c r="L8" s="15">
        <f t="shared" si="2"/>
        <v>13.347685683530678</v>
      </c>
      <c r="M8" s="29">
        <f t="shared" si="3"/>
        <v>25.654825977753855</v>
      </c>
      <c r="N8" s="15">
        <f t="shared" si="4"/>
        <v>12.665949049156799</v>
      </c>
      <c r="O8" s="29">
        <f t="shared" si="5"/>
        <v>28.381772515249374</v>
      </c>
      <c r="P8" s="16"/>
    </row>
    <row r="9" spans="2:16">
      <c r="B9" s="17" t="s">
        <v>4</v>
      </c>
      <c r="C9" s="18">
        <v>71</v>
      </c>
      <c r="D9" s="19">
        <v>178</v>
      </c>
      <c r="E9" s="20">
        <v>582</v>
      </c>
      <c r="F9" s="19">
        <v>348</v>
      </c>
      <c r="G9" s="20">
        <v>157</v>
      </c>
      <c r="H9" s="19">
        <v>262</v>
      </c>
      <c r="I9" s="21">
        <v>1598</v>
      </c>
      <c r="J9" s="22">
        <f t="shared" si="0"/>
        <v>4.4430538172715899</v>
      </c>
      <c r="K9" s="23">
        <f t="shared" si="1"/>
        <v>11.13892365456821</v>
      </c>
      <c r="L9" s="24">
        <f t="shared" si="2"/>
        <v>36.420525657071337</v>
      </c>
      <c r="M9" s="23">
        <f t="shared" si="3"/>
        <v>21.777221526908637</v>
      </c>
      <c r="N9" s="24">
        <f t="shared" si="4"/>
        <v>9.8247809762202749</v>
      </c>
      <c r="O9" s="23">
        <f t="shared" si="5"/>
        <v>16.395494367959952</v>
      </c>
      <c r="P9" s="16"/>
    </row>
    <row r="10" spans="2:16">
      <c r="B10" s="8" t="s">
        <v>5</v>
      </c>
      <c r="C10" s="25">
        <v>105</v>
      </c>
      <c r="D10" s="26">
        <v>2</v>
      </c>
      <c r="E10" s="27">
        <v>25</v>
      </c>
      <c r="F10" s="26">
        <v>78</v>
      </c>
      <c r="G10" s="27">
        <v>124</v>
      </c>
      <c r="H10" s="26">
        <v>122</v>
      </c>
      <c r="I10" s="28">
        <v>456</v>
      </c>
      <c r="J10" s="13">
        <f t="shared" si="0"/>
        <v>23.026315789473685</v>
      </c>
      <c r="K10" s="29">
        <f t="shared" si="1"/>
        <v>0.43859649122807015</v>
      </c>
      <c r="L10" s="15">
        <f t="shared" si="2"/>
        <v>5.4824561403508776</v>
      </c>
      <c r="M10" s="29">
        <f t="shared" si="3"/>
        <v>17.105263157894736</v>
      </c>
      <c r="N10" s="15">
        <f t="shared" si="4"/>
        <v>27.192982456140349</v>
      </c>
      <c r="O10" s="29">
        <f t="shared" si="5"/>
        <v>26.754385964912281</v>
      </c>
      <c r="P10" s="16"/>
    </row>
    <row r="11" spans="2:16">
      <c r="B11" s="17" t="s">
        <v>6</v>
      </c>
      <c r="C11" s="18">
        <v>79</v>
      </c>
      <c r="D11" s="19">
        <v>3</v>
      </c>
      <c r="E11" s="20">
        <v>50</v>
      </c>
      <c r="F11" s="19">
        <v>122</v>
      </c>
      <c r="G11" s="20">
        <v>247</v>
      </c>
      <c r="H11" s="19">
        <v>656</v>
      </c>
      <c r="I11" s="21">
        <v>1157</v>
      </c>
      <c r="J11" s="22">
        <f t="shared" si="0"/>
        <v>6.8280034572169406</v>
      </c>
      <c r="K11" s="23">
        <f t="shared" si="1"/>
        <v>0.25929127052722556</v>
      </c>
      <c r="L11" s="24">
        <f t="shared" si="2"/>
        <v>4.3215211754537597</v>
      </c>
      <c r="M11" s="23">
        <f t="shared" si="3"/>
        <v>10.544511668107173</v>
      </c>
      <c r="N11" s="24">
        <f t="shared" si="4"/>
        <v>21.348314606741575</v>
      </c>
      <c r="O11" s="23">
        <f t="shared" si="5"/>
        <v>56.69835782195333</v>
      </c>
      <c r="P11" s="16"/>
    </row>
    <row r="12" spans="2:16">
      <c r="B12" s="8" t="s">
        <v>7</v>
      </c>
      <c r="C12" s="25">
        <v>349</v>
      </c>
      <c r="D12" s="26">
        <v>86</v>
      </c>
      <c r="E12" s="27">
        <v>373</v>
      </c>
      <c r="F12" s="26">
        <v>891</v>
      </c>
      <c r="G12" s="27">
        <v>1008</v>
      </c>
      <c r="H12" s="26">
        <v>1563</v>
      </c>
      <c r="I12" s="28">
        <v>4270</v>
      </c>
      <c r="J12" s="13">
        <f t="shared" si="0"/>
        <v>8.1733021077283379</v>
      </c>
      <c r="K12" s="29">
        <f t="shared" si="1"/>
        <v>2.0140515222482436</v>
      </c>
      <c r="L12" s="15">
        <f t="shared" si="2"/>
        <v>8.7353629976580791</v>
      </c>
      <c r="M12" s="29">
        <f t="shared" si="3"/>
        <v>20.866510538641688</v>
      </c>
      <c r="N12" s="15">
        <f t="shared" si="4"/>
        <v>23.606557377049182</v>
      </c>
      <c r="O12" s="29">
        <f t="shared" si="5"/>
        <v>36.604215456674474</v>
      </c>
      <c r="P12" s="16"/>
    </row>
    <row r="13" spans="2:16">
      <c r="B13" s="17" t="s">
        <v>8</v>
      </c>
      <c r="C13" s="18">
        <v>22</v>
      </c>
      <c r="D13" s="19">
        <v>45</v>
      </c>
      <c r="E13" s="20">
        <v>697</v>
      </c>
      <c r="F13" s="19">
        <v>148</v>
      </c>
      <c r="G13" s="20">
        <v>26</v>
      </c>
      <c r="H13" s="19">
        <v>26</v>
      </c>
      <c r="I13" s="21">
        <v>964</v>
      </c>
      <c r="J13" s="22">
        <f t="shared" si="0"/>
        <v>2.2821576763485476</v>
      </c>
      <c r="K13" s="23">
        <f t="shared" si="1"/>
        <v>4.6680497925311206</v>
      </c>
      <c r="L13" s="24">
        <f t="shared" si="2"/>
        <v>72.302904564315355</v>
      </c>
      <c r="M13" s="23">
        <f t="shared" si="3"/>
        <v>15.352697095435685</v>
      </c>
      <c r="N13" s="24">
        <f t="shared" si="4"/>
        <v>2.6970954356846475</v>
      </c>
      <c r="O13" s="23">
        <f t="shared" si="5"/>
        <v>2.6970954356846475</v>
      </c>
      <c r="P13" s="16"/>
    </row>
    <row r="14" spans="2:16">
      <c r="B14" s="8" t="s">
        <v>9</v>
      </c>
      <c r="C14" s="25">
        <v>441</v>
      </c>
      <c r="D14" s="26">
        <v>57</v>
      </c>
      <c r="E14" s="27">
        <v>705</v>
      </c>
      <c r="F14" s="26">
        <v>1889</v>
      </c>
      <c r="G14" s="27">
        <v>989</v>
      </c>
      <c r="H14" s="26">
        <v>1177</v>
      </c>
      <c r="I14" s="28">
        <v>5258</v>
      </c>
      <c r="J14" s="13">
        <f t="shared" si="0"/>
        <v>8.3872194750855833</v>
      </c>
      <c r="K14" s="29">
        <f t="shared" si="1"/>
        <v>1.0840623811335108</v>
      </c>
      <c r="L14" s="15">
        <f t="shared" si="2"/>
        <v>13.408139977177633</v>
      </c>
      <c r="M14" s="29">
        <f t="shared" si="3"/>
        <v>35.92620768352986</v>
      </c>
      <c r="N14" s="15">
        <f t="shared" si="4"/>
        <v>18.809433244579687</v>
      </c>
      <c r="O14" s="29">
        <f t="shared" si="5"/>
        <v>22.384937238493723</v>
      </c>
      <c r="P14" s="16"/>
    </row>
    <row r="15" spans="2:16">
      <c r="B15" s="17" t="s">
        <v>10</v>
      </c>
      <c r="C15" s="18">
        <v>672</v>
      </c>
      <c r="D15" s="19">
        <v>142</v>
      </c>
      <c r="E15" s="20">
        <v>591</v>
      </c>
      <c r="F15" s="19">
        <v>4222</v>
      </c>
      <c r="G15" s="20">
        <v>2454</v>
      </c>
      <c r="H15" s="19">
        <v>2519</v>
      </c>
      <c r="I15" s="21">
        <v>10600</v>
      </c>
      <c r="J15" s="22">
        <f t="shared" si="0"/>
        <v>6.3396226415094343</v>
      </c>
      <c r="K15" s="23">
        <f t="shared" si="1"/>
        <v>1.3396226415094339</v>
      </c>
      <c r="L15" s="24">
        <f t="shared" si="2"/>
        <v>5.5754716981132075</v>
      </c>
      <c r="M15" s="23">
        <f t="shared" si="3"/>
        <v>39.830188679245282</v>
      </c>
      <c r="N15" s="24">
        <f t="shared" si="4"/>
        <v>23.150943396226417</v>
      </c>
      <c r="O15" s="23">
        <f t="shared" si="5"/>
        <v>23.764150943396228</v>
      </c>
      <c r="P15" s="16"/>
    </row>
    <row r="16" spans="2:16">
      <c r="B16" s="8" t="s">
        <v>11</v>
      </c>
      <c r="C16" s="25">
        <v>175</v>
      </c>
      <c r="D16" s="26">
        <v>74</v>
      </c>
      <c r="E16" s="27">
        <v>875</v>
      </c>
      <c r="F16" s="26">
        <v>697</v>
      </c>
      <c r="G16" s="27">
        <v>294</v>
      </c>
      <c r="H16" s="26">
        <v>384</v>
      </c>
      <c r="I16" s="28">
        <v>2499</v>
      </c>
      <c r="J16" s="13">
        <f t="shared" si="0"/>
        <v>7.0028011204481793</v>
      </c>
      <c r="K16" s="29">
        <f t="shared" si="1"/>
        <v>2.9611844737895159</v>
      </c>
      <c r="L16" s="15">
        <f t="shared" si="2"/>
        <v>35.0140056022409</v>
      </c>
      <c r="M16" s="29">
        <f t="shared" si="3"/>
        <v>27.891156462585034</v>
      </c>
      <c r="N16" s="15">
        <f t="shared" si="4"/>
        <v>11.764705882352942</v>
      </c>
      <c r="O16" s="29">
        <f t="shared" si="5"/>
        <v>15.366146458583433</v>
      </c>
      <c r="P16" s="16"/>
    </row>
    <row r="17" spans="2:16">
      <c r="B17" s="17" t="s">
        <v>12</v>
      </c>
      <c r="C17" s="18">
        <v>29</v>
      </c>
      <c r="D17" s="19">
        <v>6</v>
      </c>
      <c r="E17" s="20">
        <v>136</v>
      </c>
      <c r="F17" s="19">
        <v>155</v>
      </c>
      <c r="G17" s="20">
        <v>65</v>
      </c>
      <c r="H17" s="19">
        <v>81</v>
      </c>
      <c r="I17" s="21">
        <v>472</v>
      </c>
      <c r="J17" s="22">
        <f t="shared" si="0"/>
        <v>6.1440677966101696</v>
      </c>
      <c r="K17" s="23">
        <f t="shared" si="1"/>
        <v>1.271186440677966</v>
      </c>
      <c r="L17" s="24">
        <f t="shared" si="2"/>
        <v>28.8135593220339</v>
      </c>
      <c r="M17" s="23">
        <f t="shared" si="3"/>
        <v>32.83898305084746</v>
      </c>
      <c r="N17" s="24">
        <f t="shared" si="4"/>
        <v>13.771186440677965</v>
      </c>
      <c r="O17" s="23">
        <f t="shared" si="5"/>
        <v>17.161016949152543</v>
      </c>
      <c r="P17" s="16"/>
    </row>
    <row r="18" spans="2:16">
      <c r="B18" s="8" t="s">
        <v>13</v>
      </c>
      <c r="C18" s="25">
        <v>91</v>
      </c>
      <c r="D18" s="26">
        <v>60</v>
      </c>
      <c r="E18" s="27">
        <v>358</v>
      </c>
      <c r="F18" s="26">
        <v>1161</v>
      </c>
      <c r="G18" s="27">
        <v>392</v>
      </c>
      <c r="H18" s="26">
        <v>309</v>
      </c>
      <c r="I18" s="28">
        <v>2371</v>
      </c>
      <c r="J18" s="13">
        <f t="shared" si="0"/>
        <v>3.8380430198228597</v>
      </c>
      <c r="K18" s="29">
        <f t="shared" si="1"/>
        <v>2.5305778152678196</v>
      </c>
      <c r="L18" s="15">
        <f t="shared" si="2"/>
        <v>15.099114297764656</v>
      </c>
      <c r="M18" s="29">
        <f t="shared" si="3"/>
        <v>48.966680725432305</v>
      </c>
      <c r="N18" s="15">
        <f t="shared" si="4"/>
        <v>16.533108393083086</v>
      </c>
      <c r="O18" s="29">
        <f t="shared" si="5"/>
        <v>13.03247574862927</v>
      </c>
      <c r="P18" s="16"/>
    </row>
    <row r="19" spans="2:16">
      <c r="B19" s="17" t="s">
        <v>14</v>
      </c>
      <c r="C19" s="18">
        <v>36</v>
      </c>
      <c r="D19" s="19">
        <v>104</v>
      </c>
      <c r="E19" s="20">
        <v>673</v>
      </c>
      <c r="F19" s="19">
        <v>377</v>
      </c>
      <c r="G19" s="20">
        <v>123</v>
      </c>
      <c r="H19" s="19">
        <v>105</v>
      </c>
      <c r="I19" s="21">
        <v>1418</v>
      </c>
      <c r="J19" s="22">
        <f t="shared" si="0"/>
        <v>2.5387870239774331</v>
      </c>
      <c r="K19" s="23">
        <f t="shared" si="1"/>
        <v>7.3342736248236955</v>
      </c>
      <c r="L19" s="24">
        <f t="shared" si="2"/>
        <v>47.461212976022566</v>
      </c>
      <c r="M19" s="23">
        <f t="shared" si="3"/>
        <v>26.586741889985895</v>
      </c>
      <c r="N19" s="24">
        <f t="shared" si="4"/>
        <v>8.6741889985895622</v>
      </c>
      <c r="O19" s="23">
        <f t="shared" si="5"/>
        <v>7.4047954866008459</v>
      </c>
      <c r="P19" s="16"/>
    </row>
    <row r="20" spans="2:16">
      <c r="B20" s="8" t="s">
        <v>15</v>
      </c>
      <c r="C20" s="25">
        <v>111</v>
      </c>
      <c r="D20" s="26">
        <v>18</v>
      </c>
      <c r="E20" s="27">
        <v>55</v>
      </c>
      <c r="F20" s="26">
        <v>312</v>
      </c>
      <c r="G20" s="27">
        <v>581</v>
      </c>
      <c r="H20" s="26">
        <v>715</v>
      </c>
      <c r="I20" s="28">
        <v>1792</v>
      </c>
      <c r="J20" s="13">
        <f t="shared" si="0"/>
        <v>6.1941964285714288</v>
      </c>
      <c r="K20" s="29">
        <f t="shared" si="1"/>
        <v>1.0044642857142858</v>
      </c>
      <c r="L20" s="15">
        <f t="shared" si="2"/>
        <v>3.0691964285714284</v>
      </c>
      <c r="M20" s="29">
        <f t="shared" si="3"/>
        <v>17.410714285714285</v>
      </c>
      <c r="N20" s="15">
        <f t="shared" si="4"/>
        <v>32.421875</v>
      </c>
      <c r="O20" s="29">
        <f t="shared" si="5"/>
        <v>39.899553571428569</v>
      </c>
      <c r="P20" s="16"/>
    </row>
    <row r="21" spans="2:16">
      <c r="B21" s="17" t="s">
        <v>16</v>
      </c>
      <c r="C21" s="30">
        <v>14</v>
      </c>
      <c r="D21" s="31">
        <v>26</v>
      </c>
      <c r="E21" s="32">
        <v>349</v>
      </c>
      <c r="F21" s="31">
        <v>753</v>
      </c>
      <c r="G21" s="32">
        <v>135</v>
      </c>
      <c r="H21" s="31">
        <v>65</v>
      </c>
      <c r="I21" s="33">
        <v>1342</v>
      </c>
      <c r="J21" s="34">
        <f t="shared" si="0"/>
        <v>1.0432190760059612</v>
      </c>
      <c r="K21" s="35">
        <f t="shared" si="1"/>
        <v>1.9374068554396424</v>
      </c>
      <c r="L21" s="36">
        <f t="shared" si="2"/>
        <v>26.005961251862892</v>
      </c>
      <c r="M21" s="35">
        <f t="shared" si="3"/>
        <v>56.110283159463485</v>
      </c>
      <c r="N21" s="36">
        <f t="shared" si="4"/>
        <v>10.059612518628912</v>
      </c>
      <c r="O21" s="35">
        <f t="shared" si="5"/>
        <v>4.8435171385991058</v>
      </c>
      <c r="P21" s="16"/>
    </row>
    <row r="22" spans="2:16">
      <c r="B22" s="37" t="s">
        <v>17</v>
      </c>
      <c r="C22" s="38">
        <f>SUM(C8,C9,C13,C18,C19,C21)</f>
        <v>727</v>
      </c>
      <c r="D22" s="38">
        <f t="shared" ref="D22:H22" si="6">SUM(D8,D9,D13,D18,D19,D21)</f>
        <v>476</v>
      </c>
      <c r="E22" s="38">
        <f t="shared" si="6"/>
        <v>3031</v>
      </c>
      <c r="F22" s="38">
        <f t="shared" si="6"/>
        <v>3502</v>
      </c>
      <c r="G22" s="38">
        <f t="shared" si="6"/>
        <v>1186</v>
      </c>
      <c r="H22" s="38">
        <f t="shared" si="6"/>
        <v>1558</v>
      </c>
      <c r="I22" s="39">
        <f>SUM(C22:H22)</f>
        <v>10480</v>
      </c>
      <c r="J22" s="40">
        <f>C22*100/I22</f>
        <v>6.9370229007633588</v>
      </c>
      <c r="K22" s="41">
        <f t="shared" si="1"/>
        <v>4.5419847328244272</v>
      </c>
      <c r="L22" s="40">
        <f t="shared" si="2"/>
        <v>28.921755725190838</v>
      </c>
      <c r="M22" s="41">
        <f t="shared" si="3"/>
        <v>33.416030534351144</v>
      </c>
      <c r="N22" s="40">
        <f t="shared" si="4"/>
        <v>11.316793893129772</v>
      </c>
      <c r="O22" s="41">
        <f t="shared" si="5"/>
        <v>14.866412213740459</v>
      </c>
      <c r="P22" s="16"/>
    </row>
    <row r="23" spans="2:16">
      <c r="B23" s="42" t="s">
        <v>36</v>
      </c>
      <c r="C23" s="43">
        <f>SUM(C6,C7,C10:C12,C14:C17,C20)</f>
        <v>2703</v>
      </c>
      <c r="D23" s="43">
        <f t="shared" ref="D23:H23" si="7">SUM(D6,D7,D10:D12,D14:D17,D20)</f>
        <v>2292</v>
      </c>
      <c r="E23" s="43">
        <f t="shared" si="7"/>
        <v>8637</v>
      </c>
      <c r="F23" s="43">
        <f t="shared" si="7"/>
        <v>12731</v>
      </c>
      <c r="G23" s="43">
        <f t="shared" si="7"/>
        <v>7998</v>
      </c>
      <c r="H23" s="43">
        <f t="shared" si="7"/>
        <v>10581</v>
      </c>
      <c r="I23" s="43">
        <f t="shared" ref="I23:I24" si="8">SUM(C23:H23)</f>
        <v>44942</v>
      </c>
      <c r="J23" s="15">
        <f>C23*100/I23</f>
        <v>6.0144185839526498</v>
      </c>
      <c r="K23" s="29">
        <f t="shared" si="1"/>
        <v>5.0999065462151218</v>
      </c>
      <c r="L23" s="15">
        <f t="shared" si="2"/>
        <v>19.218103333184995</v>
      </c>
      <c r="M23" s="29">
        <f t="shared" si="3"/>
        <v>28.327622268701884</v>
      </c>
      <c r="N23" s="15">
        <f t="shared" si="4"/>
        <v>17.796270748965334</v>
      </c>
      <c r="O23" s="29">
        <f t="shared" si="5"/>
        <v>23.54367851898002</v>
      </c>
      <c r="P23" s="16"/>
    </row>
    <row r="24" spans="2:16" ht="17.850000000000001" customHeight="1">
      <c r="B24" s="44" t="s">
        <v>18</v>
      </c>
      <c r="C24" s="45">
        <f>SUM(C22:C23)</f>
        <v>3430</v>
      </c>
      <c r="D24" s="45">
        <f t="shared" ref="D24:H24" si="9">SUM(D22:D23)</f>
        <v>2768</v>
      </c>
      <c r="E24" s="45">
        <f t="shared" si="9"/>
        <v>11668</v>
      </c>
      <c r="F24" s="45">
        <f t="shared" si="9"/>
        <v>16233</v>
      </c>
      <c r="G24" s="45">
        <f t="shared" si="9"/>
        <v>9184</v>
      </c>
      <c r="H24" s="45">
        <f t="shared" si="9"/>
        <v>12139</v>
      </c>
      <c r="I24" s="45">
        <f t="shared" si="8"/>
        <v>55422</v>
      </c>
      <c r="J24" s="46">
        <f>C24*100/I24</f>
        <v>6.1888780628631226</v>
      </c>
      <c r="K24" s="47">
        <f t="shared" si="1"/>
        <v>4.9944065533542634</v>
      </c>
      <c r="L24" s="46">
        <f t="shared" si="2"/>
        <v>21.053011439500558</v>
      </c>
      <c r="M24" s="47">
        <f t="shared" si="3"/>
        <v>29.289812709754248</v>
      </c>
      <c r="N24" s="46">
        <f t="shared" si="4"/>
        <v>16.571036772400852</v>
      </c>
      <c r="O24" s="47">
        <f t="shared" si="5"/>
        <v>21.902854462126953</v>
      </c>
      <c r="P24" s="16"/>
    </row>
    <row r="25" spans="2:16" ht="15.75" customHeight="1">
      <c r="B25" s="157" t="s">
        <v>30</v>
      </c>
      <c r="C25" s="157"/>
      <c r="D25" s="157"/>
      <c r="E25" s="157"/>
      <c r="F25" s="157"/>
      <c r="G25" s="157"/>
      <c r="H25" s="157"/>
      <c r="I25" s="157"/>
      <c r="J25" s="157"/>
      <c r="K25" s="157"/>
      <c r="L25" s="157"/>
      <c r="M25" s="157"/>
      <c r="N25" s="157"/>
      <c r="O25" s="157"/>
    </row>
    <row r="26" spans="2:16" ht="49.5" customHeight="1">
      <c r="B26" s="158" t="s">
        <v>61</v>
      </c>
      <c r="C26" s="158"/>
      <c r="D26" s="158"/>
      <c r="E26" s="158"/>
      <c r="F26" s="158"/>
      <c r="G26" s="158"/>
      <c r="H26" s="158"/>
      <c r="I26" s="158"/>
      <c r="J26" s="158"/>
      <c r="K26" s="158"/>
      <c r="L26" s="158"/>
      <c r="M26" s="158"/>
      <c r="N26" s="158"/>
      <c r="O26" s="158"/>
    </row>
    <row r="27" spans="2:16" ht="15.75" customHeight="1">
      <c r="B27" s="1"/>
      <c r="C27" s="1"/>
      <c r="D27" s="1"/>
      <c r="E27" s="1"/>
      <c r="F27" s="1"/>
      <c r="G27" s="1"/>
      <c r="H27" s="1"/>
      <c r="I27" s="1"/>
      <c r="J27" s="1"/>
      <c r="K27" s="1"/>
      <c r="L27" s="1"/>
      <c r="M27" s="1"/>
      <c r="N27" s="1"/>
      <c r="O27" s="1"/>
    </row>
    <row r="28" spans="2:16">
      <c r="B28" s="1"/>
      <c r="C28" s="55"/>
      <c r="D28" s="55"/>
      <c r="E28" s="55"/>
      <c r="F28" s="55"/>
      <c r="G28" s="55"/>
      <c r="H28" s="55"/>
      <c r="I28" s="55"/>
      <c r="J28" s="1"/>
      <c r="K28" s="1"/>
      <c r="L28" s="1"/>
      <c r="M28" s="1"/>
      <c r="N28" s="1"/>
      <c r="O28" s="1"/>
    </row>
  </sheetData>
  <mergeCells count="9">
    <mergeCell ref="B25:O25"/>
    <mergeCell ref="B26:O26"/>
    <mergeCell ref="B2:O2"/>
    <mergeCell ref="B3:B5"/>
    <mergeCell ref="C3:H3"/>
    <mergeCell ref="I3:I4"/>
    <mergeCell ref="J3:O3"/>
    <mergeCell ref="C5:I5"/>
    <mergeCell ref="J5:O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17103-819E-4F2E-8E75-34DC1CA5CFEE}">
  <dimension ref="B2:P29"/>
  <sheetViews>
    <sheetView workbookViewId="0"/>
  </sheetViews>
  <sheetFormatPr baseColWidth="10" defaultColWidth="9.3984375" defaultRowHeight="15.6"/>
  <cols>
    <col min="2" max="2" width="29.69921875" customWidth="1"/>
    <col min="3" max="16" width="15.69921875" customWidth="1"/>
    <col min="17" max="19" width="13" customWidth="1"/>
  </cols>
  <sheetData>
    <row r="2" spans="2:16" ht="18">
      <c r="B2" s="160" t="s">
        <v>59</v>
      </c>
      <c r="C2" s="160"/>
      <c r="D2" s="160"/>
      <c r="E2" s="160"/>
      <c r="F2" s="160"/>
      <c r="G2" s="160"/>
      <c r="H2" s="160"/>
      <c r="I2" s="160"/>
      <c r="J2" s="160"/>
      <c r="K2" s="160"/>
      <c r="L2" s="160"/>
      <c r="M2" s="160"/>
      <c r="N2" s="160"/>
      <c r="O2" s="160"/>
      <c r="P2" s="2"/>
    </row>
    <row r="3" spans="2:16" ht="15" customHeight="1">
      <c r="B3" s="161" t="s">
        <v>19</v>
      </c>
      <c r="C3" s="164" t="s">
        <v>23</v>
      </c>
      <c r="D3" s="165"/>
      <c r="E3" s="165"/>
      <c r="F3" s="165"/>
      <c r="G3" s="165"/>
      <c r="H3" s="166"/>
      <c r="I3" s="167" t="s">
        <v>39</v>
      </c>
      <c r="J3" s="164" t="s">
        <v>23</v>
      </c>
      <c r="K3" s="165"/>
      <c r="L3" s="165"/>
      <c r="M3" s="165"/>
      <c r="N3" s="165"/>
      <c r="O3" s="166"/>
    </row>
    <row r="4" spans="2:16">
      <c r="B4" s="162"/>
      <c r="C4" s="3" t="s">
        <v>24</v>
      </c>
      <c r="D4" s="4" t="s">
        <v>25</v>
      </c>
      <c r="E4" s="5" t="s">
        <v>26</v>
      </c>
      <c r="F4" s="4" t="s">
        <v>27</v>
      </c>
      <c r="G4" s="5" t="s">
        <v>28</v>
      </c>
      <c r="H4" s="6" t="s">
        <v>29</v>
      </c>
      <c r="I4" s="168"/>
      <c r="J4" s="3" t="s">
        <v>24</v>
      </c>
      <c r="K4" s="4" t="s">
        <v>25</v>
      </c>
      <c r="L4" s="5" t="s">
        <v>26</v>
      </c>
      <c r="M4" s="4" t="s">
        <v>27</v>
      </c>
      <c r="N4" s="5" t="s">
        <v>28</v>
      </c>
      <c r="O4" s="7" t="s">
        <v>29</v>
      </c>
    </row>
    <row r="5" spans="2:16">
      <c r="B5" s="163"/>
      <c r="C5" s="169" t="s">
        <v>0</v>
      </c>
      <c r="D5" s="170"/>
      <c r="E5" s="170"/>
      <c r="F5" s="170"/>
      <c r="G5" s="170"/>
      <c r="H5" s="170"/>
      <c r="I5" s="171"/>
      <c r="J5" s="172" t="s">
        <v>20</v>
      </c>
      <c r="K5" s="173"/>
      <c r="L5" s="173"/>
      <c r="M5" s="173"/>
      <c r="N5" s="173"/>
      <c r="O5" s="171"/>
    </row>
    <row r="6" spans="2:16">
      <c r="B6" s="8" t="s">
        <v>1</v>
      </c>
      <c r="C6" s="9">
        <v>503</v>
      </c>
      <c r="D6" s="10">
        <v>666</v>
      </c>
      <c r="E6" s="11">
        <v>2962</v>
      </c>
      <c r="F6" s="10">
        <v>2288</v>
      </c>
      <c r="G6" s="11">
        <v>1099</v>
      </c>
      <c r="H6" s="10">
        <v>1964</v>
      </c>
      <c r="I6" s="12">
        <v>9482</v>
      </c>
      <c r="J6" s="13">
        <f>C6*100/I6</f>
        <v>5.3047880194051888</v>
      </c>
      <c r="K6" s="14">
        <f>D6*100/I6</f>
        <v>7.0238346340434505</v>
      </c>
      <c r="L6" s="15">
        <f>E6*100/I6</f>
        <v>31.238135414469522</v>
      </c>
      <c r="M6" s="14">
        <f>F6*100/I6</f>
        <v>24.129930394431554</v>
      </c>
      <c r="N6" s="15">
        <f>G6*100/I6</f>
        <v>11.590381775996626</v>
      </c>
      <c r="O6" s="14">
        <f>H6*100/I6</f>
        <v>20.712929761653658</v>
      </c>
      <c r="P6" s="16"/>
    </row>
    <row r="7" spans="2:16">
      <c r="B7" s="17" t="s">
        <v>2</v>
      </c>
      <c r="C7" s="18">
        <v>431</v>
      </c>
      <c r="D7" s="19">
        <v>1540</v>
      </c>
      <c r="E7" s="20">
        <v>2935</v>
      </c>
      <c r="F7" s="19">
        <v>2178</v>
      </c>
      <c r="G7" s="20">
        <v>1161</v>
      </c>
      <c r="H7" s="19">
        <v>1605</v>
      </c>
      <c r="I7" s="21">
        <v>9850</v>
      </c>
      <c r="J7" s="22">
        <f t="shared" ref="J7:J21" si="0">C7*100/I7</f>
        <v>4.375634517766497</v>
      </c>
      <c r="K7" s="23">
        <f t="shared" ref="K7:K24" si="1">D7*100/I7</f>
        <v>15.634517766497462</v>
      </c>
      <c r="L7" s="24">
        <f t="shared" ref="L7:L24" si="2">E7*100/I7</f>
        <v>29.796954314720811</v>
      </c>
      <c r="M7" s="23">
        <f t="shared" ref="M7:M24" si="3">F7*100/I7</f>
        <v>22.111675126903553</v>
      </c>
      <c r="N7" s="24">
        <f t="shared" ref="N7:N24" si="4">G7*100/I7</f>
        <v>11.786802030456853</v>
      </c>
      <c r="O7" s="23">
        <f t="shared" ref="O7:O24" si="5">H7*100/I7</f>
        <v>16.294416243654823</v>
      </c>
      <c r="P7" s="16"/>
    </row>
    <row r="8" spans="2:16">
      <c r="B8" s="8" t="s">
        <v>3</v>
      </c>
      <c r="C8" s="25">
        <v>454</v>
      </c>
      <c r="D8" s="26">
        <v>67</v>
      </c>
      <c r="E8" s="27">
        <v>431</v>
      </c>
      <c r="F8" s="26">
        <v>719</v>
      </c>
      <c r="G8" s="27">
        <v>330</v>
      </c>
      <c r="H8" s="26">
        <v>717</v>
      </c>
      <c r="I8" s="28">
        <v>2718</v>
      </c>
      <c r="J8" s="13">
        <f t="shared" si="0"/>
        <v>16.703458425312729</v>
      </c>
      <c r="K8" s="29">
        <f t="shared" si="1"/>
        <v>2.4650478292862399</v>
      </c>
      <c r="L8" s="15">
        <f t="shared" si="2"/>
        <v>15.857247976453275</v>
      </c>
      <c r="M8" s="29">
        <f t="shared" si="3"/>
        <v>26.453274466519499</v>
      </c>
      <c r="N8" s="15">
        <f t="shared" si="4"/>
        <v>12.141280353200884</v>
      </c>
      <c r="O8" s="29">
        <f t="shared" si="5"/>
        <v>26.379690949227374</v>
      </c>
      <c r="P8" s="16"/>
    </row>
    <row r="9" spans="2:16">
      <c r="B9" s="17" t="s">
        <v>4</v>
      </c>
      <c r="C9" s="18">
        <v>103</v>
      </c>
      <c r="D9" s="19">
        <v>258</v>
      </c>
      <c r="E9" s="20">
        <v>733</v>
      </c>
      <c r="F9" s="19">
        <v>409</v>
      </c>
      <c r="G9" s="20">
        <v>193</v>
      </c>
      <c r="H9" s="19">
        <v>268</v>
      </c>
      <c r="I9" s="21">
        <v>1964</v>
      </c>
      <c r="J9" s="22">
        <f t="shared" si="0"/>
        <v>5.2443991853360492</v>
      </c>
      <c r="K9" s="23">
        <f t="shared" si="1"/>
        <v>13.136456211812627</v>
      </c>
      <c r="L9" s="24">
        <f t="shared" si="2"/>
        <v>37.321792260692462</v>
      </c>
      <c r="M9" s="23">
        <f t="shared" si="3"/>
        <v>20.824847250509166</v>
      </c>
      <c r="N9" s="24">
        <f t="shared" si="4"/>
        <v>9.8268839103869645</v>
      </c>
      <c r="O9" s="23">
        <f t="shared" si="5"/>
        <v>13.645621181262729</v>
      </c>
      <c r="P9" s="16"/>
    </row>
    <row r="10" spans="2:16">
      <c r="B10" s="8" t="s">
        <v>5</v>
      </c>
      <c r="C10" s="25">
        <v>115</v>
      </c>
      <c r="D10" s="26">
        <v>4</v>
      </c>
      <c r="E10" s="27">
        <v>18</v>
      </c>
      <c r="F10" s="26">
        <v>86</v>
      </c>
      <c r="G10" s="27">
        <v>128</v>
      </c>
      <c r="H10" s="26">
        <v>118</v>
      </c>
      <c r="I10" s="28">
        <v>469</v>
      </c>
      <c r="J10" s="13">
        <f t="shared" si="0"/>
        <v>24.520255863539447</v>
      </c>
      <c r="K10" s="29">
        <f t="shared" si="1"/>
        <v>0.85287846481876328</v>
      </c>
      <c r="L10" s="15">
        <f t="shared" si="2"/>
        <v>3.8379530916844349</v>
      </c>
      <c r="M10" s="29">
        <f t="shared" si="3"/>
        <v>18.336886993603411</v>
      </c>
      <c r="N10" s="15">
        <f t="shared" si="4"/>
        <v>27.292110874200425</v>
      </c>
      <c r="O10" s="29">
        <f t="shared" si="5"/>
        <v>25.159914712153519</v>
      </c>
      <c r="P10" s="16"/>
    </row>
    <row r="11" spans="2:16">
      <c r="B11" s="17" t="s">
        <v>6</v>
      </c>
      <c r="C11" s="18">
        <v>74</v>
      </c>
      <c r="D11" s="19">
        <v>11</v>
      </c>
      <c r="E11" s="20">
        <v>43</v>
      </c>
      <c r="F11" s="19">
        <v>114</v>
      </c>
      <c r="G11" s="20">
        <v>230</v>
      </c>
      <c r="H11" s="19">
        <v>680</v>
      </c>
      <c r="I11" s="21">
        <v>1152</v>
      </c>
      <c r="J11" s="22">
        <f t="shared" si="0"/>
        <v>6.4236111111111107</v>
      </c>
      <c r="K11" s="23">
        <f t="shared" si="1"/>
        <v>0.95486111111111116</v>
      </c>
      <c r="L11" s="24">
        <f t="shared" si="2"/>
        <v>3.7326388888888888</v>
      </c>
      <c r="M11" s="23">
        <f t="shared" si="3"/>
        <v>9.8958333333333339</v>
      </c>
      <c r="N11" s="24">
        <f t="shared" si="4"/>
        <v>19.965277777777779</v>
      </c>
      <c r="O11" s="23">
        <f t="shared" si="5"/>
        <v>59.027777777777779</v>
      </c>
      <c r="P11" s="16"/>
    </row>
    <row r="12" spans="2:16">
      <c r="B12" s="8" t="s">
        <v>7</v>
      </c>
      <c r="C12" s="25">
        <v>541</v>
      </c>
      <c r="D12" s="26">
        <v>144</v>
      </c>
      <c r="E12" s="27">
        <v>510</v>
      </c>
      <c r="F12" s="26">
        <v>1008</v>
      </c>
      <c r="G12" s="27">
        <v>923</v>
      </c>
      <c r="H12" s="26">
        <v>1256</v>
      </c>
      <c r="I12" s="28">
        <v>4382</v>
      </c>
      <c r="J12" s="13">
        <f t="shared" si="0"/>
        <v>12.345960748516658</v>
      </c>
      <c r="K12" s="29">
        <f t="shared" si="1"/>
        <v>3.2861706983112735</v>
      </c>
      <c r="L12" s="15">
        <f t="shared" si="2"/>
        <v>11.63852122318576</v>
      </c>
      <c r="M12" s="29">
        <f t="shared" si="3"/>
        <v>23.003194888178914</v>
      </c>
      <c r="N12" s="15">
        <f t="shared" si="4"/>
        <v>21.063441350981286</v>
      </c>
      <c r="O12" s="29">
        <f t="shared" si="5"/>
        <v>28.662711090826107</v>
      </c>
      <c r="P12" s="16"/>
    </row>
    <row r="13" spans="2:16">
      <c r="B13" s="17" t="s">
        <v>8</v>
      </c>
      <c r="C13" s="18">
        <v>39</v>
      </c>
      <c r="D13" s="19">
        <v>71</v>
      </c>
      <c r="E13" s="20">
        <v>739</v>
      </c>
      <c r="F13" s="19">
        <v>193</v>
      </c>
      <c r="G13" s="20">
        <v>46</v>
      </c>
      <c r="H13" s="19">
        <v>32</v>
      </c>
      <c r="I13" s="21">
        <v>1120</v>
      </c>
      <c r="J13" s="22">
        <f t="shared" si="0"/>
        <v>3.4821428571428572</v>
      </c>
      <c r="K13" s="23">
        <f t="shared" si="1"/>
        <v>6.3392857142857144</v>
      </c>
      <c r="L13" s="24">
        <f t="shared" si="2"/>
        <v>65.982142857142861</v>
      </c>
      <c r="M13" s="23">
        <f t="shared" si="3"/>
        <v>17.232142857142858</v>
      </c>
      <c r="N13" s="24">
        <f t="shared" si="4"/>
        <v>4.1071428571428568</v>
      </c>
      <c r="O13" s="23">
        <f t="shared" si="5"/>
        <v>2.8571428571428572</v>
      </c>
      <c r="P13" s="16"/>
    </row>
    <row r="14" spans="2:16">
      <c r="B14" s="8" t="s">
        <v>9</v>
      </c>
      <c r="C14" s="25">
        <v>667</v>
      </c>
      <c r="D14" s="26">
        <v>41</v>
      </c>
      <c r="E14" s="27">
        <v>719</v>
      </c>
      <c r="F14" s="26">
        <v>1906</v>
      </c>
      <c r="G14" s="27">
        <v>996</v>
      </c>
      <c r="H14" s="26">
        <v>1355</v>
      </c>
      <c r="I14" s="28">
        <v>5684</v>
      </c>
      <c r="J14" s="13">
        <f t="shared" si="0"/>
        <v>11.73469387755102</v>
      </c>
      <c r="K14" s="29">
        <f t="shared" si="1"/>
        <v>0.72132301196340609</v>
      </c>
      <c r="L14" s="15">
        <f t="shared" si="2"/>
        <v>12.649542575650949</v>
      </c>
      <c r="M14" s="29">
        <f t="shared" si="3"/>
        <v>33.532723434201266</v>
      </c>
      <c r="N14" s="15">
        <f t="shared" si="4"/>
        <v>17.522871217452497</v>
      </c>
      <c r="O14" s="29">
        <f t="shared" si="5"/>
        <v>23.838845883180859</v>
      </c>
      <c r="P14" s="16"/>
    </row>
    <row r="15" spans="2:16">
      <c r="B15" s="17" t="s">
        <v>10</v>
      </c>
      <c r="C15" s="18">
        <v>647</v>
      </c>
      <c r="D15" s="19">
        <v>145</v>
      </c>
      <c r="E15" s="20">
        <v>668</v>
      </c>
      <c r="F15" s="19">
        <v>4137</v>
      </c>
      <c r="G15" s="20">
        <v>2388</v>
      </c>
      <c r="H15" s="19">
        <v>2601</v>
      </c>
      <c r="I15" s="21">
        <v>10586</v>
      </c>
      <c r="J15" s="22">
        <f t="shared" si="0"/>
        <v>6.1118458341205368</v>
      </c>
      <c r="K15" s="23">
        <f t="shared" si="1"/>
        <v>1.3697336104288682</v>
      </c>
      <c r="L15" s="24">
        <f t="shared" si="2"/>
        <v>6.310221046665407</v>
      </c>
      <c r="M15" s="23">
        <f t="shared" si="3"/>
        <v>39.079916871339506</v>
      </c>
      <c r="N15" s="24">
        <f t="shared" si="4"/>
        <v>22.558095597959568</v>
      </c>
      <c r="O15" s="23">
        <f t="shared" si="5"/>
        <v>24.570187039486115</v>
      </c>
      <c r="P15" s="16"/>
    </row>
    <row r="16" spans="2:16">
      <c r="B16" s="8" t="s">
        <v>11</v>
      </c>
      <c r="C16" s="25">
        <v>188</v>
      </c>
      <c r="D16" s="26">
        <v>146</v>
      </c>
      <c r="E16" s="27">
        <v>856</v>
      </c>
      <c r="F16" s="26">
        <v>614</v>
      </c>
      <c r="G16" s="27">
        <v>307</v>
      </c>
      <c r="H16" s="26">
        <v>479</v>
      </c>
      <c r="I16" s="28">
        <v>2590</v>
      </c>
      <c r="J16" s="13">
        <f t="shared" si="0"/>
        <v>7.2586872586872584</v>
      </c>
      <c r="K16" s="29">
        <f t="shared" si="1"/>
        <v>5.6370656370656373</v>
      </c>
      <c r="L16" s="15">
        <f t="shared" si="2"/>
        <v>33.050193050193052</v>
      </c>
      <c r="M16" s="29">
        <f t="shared" si="3"/>
        <v>23.706563706563706</v>
      </c>
      <c r="N16" s="15">
        <f t="shared" si="4"/>
        <v>11.853281853281853</v>
      </c>
      <c r="O16" s="29">
        <f t="shared" si="5"/>
        <v>18.494208494208493</v>
      </c>
      <c r="P16" s="16"/>
    </row>
    <row r="17" spans="2:16">
      <c r="B17" s="17" t="s">
        <v>12</v>
      </c>
      <c r="C17" s="18">
        <v>15</v>
      </c>
      <c r="D17" s="19">
        <v>0</v>
      </c>
      <c r="E17" s="20">
        <v>128</v>
      </c>
      <c r="F17" s="19">
        <v>181</v>
      </c>
      <c r="G17" s="20">
        <v>73</v>
      </c>
      <c r="H17" s="19">
        <v>94</v>
      </c>
      <c r="I17" s="21">
        <v>491</v>
      </c>
      <c r="J17" s="22">
        <f t="shared" si="0"/>
        <v>3.0549898167006111</v>
      </c>
      <c r="K17" s="23">
        <f t="shared" si="1"/>
        <v>0</v>
      </c>
      <c r="L17" s="24">
        <f t="shared" si="2"/>
        <v>26.069246435845216</v>
      </c>
      <c r="M17" s="23">
        <f t="shared" si="3"/>
        <v>36.863543788187371</v>
      </c>
      <c r="N17" s="24">
        <f t="shared" si="4"/>
        <v>14.867617107942973</v>
      </c>
      <c r="O17" s="23">
        <f t="shared" si="5"/>
        <v>19.144602851323828</v>
      </c>
      <c r="P17" s="16"/>
    </row>
    <row r="18" spans="2:16">
      <c r="B18" s="8" t="s">
        <v>13</v>
      </c>
      <c r="C18" s="25">
        <v>150</v>
      </c>
      <c r="D18" s="26">
        <v>93</v>
      </c>
      <c r="E18" s="27">
        <v>740</v>
      </c>
      <c r="F18" s="26">
        <v>1278</v>
      </c>
      <c r="G18" s="27">
        <v>465</v>
      </c>
      <c r="H18" s="26">
        <v>321</v>
      </c>
      <c r="I18" s="28">
        <v>3047</v>
      </c>
      <c r="J18" s="13">
        <f t="shared" si="0"/>
        <v>4.9228749589760419</v>
      </c>
      <c r="K18" s="29">
        <f t="shared" si="1"/>
        <v>3.052182474565146</v>
      </c>
      <c r="L18" s="15">
        <f t="shared" si="2"/>
        <v>24.286183130948473</v>
      </c>
      <c r="M18" s="29">
        <f t="shared" si="3"/>
        <v>41.942894650475878</v>
      </c>
      <c r="N18" s="15">
        <f t="shared" si="4"/>
        <v>15.260912372825731</v>
      </c>
      <c r="O18" s="29">
        <f t="shared" si="5"/>
        <v>10.53495241220873</v>
      </c>
      <c r="P18" s="16"/>
    </row>
    <row r="19" spans="2:16">
      <c r="B19" s="17" t="s">
        <v>14</v>
      </c>
      <c r="C19" s="18">
        <v>68</v>
      </c>
      <c r="D19" s="19">
        <v>216</v>
      </c>
      <c r="E19" s="20">
        <v>822</v>
      </c>
      <c r="F19" s="19">
        <v>417</v>
      </c>
      <c r="G19" s="20">
        <v>145</v>
      </c>
      <c r="H19" s="19">
        <v>133</v>
      </c>
      <c r="I19" s="21">
        <v>1801</v>
      </c>
      <c r="J19" s="22">
        <f t="shared" si="0"/>
        <v>3.7756801776790674</v>
      </c>
      <c r="K19" s="23">
        <f t="shared" si="1"/>
        <v>11.993337034980566</v>
      </c>
      <c r="L19" s="24">
        <f t="shared" si="2"/>
        <v>45.641310383120491</v>
      </c>
      <c r="M19" s="23">
        <f t="shared" si="3"/>
        <v>23.153803442531927</v>
      </c>
      <c r="N19" s="24">
        <f t="shared" si="4"/>
        <v>8.0510827318156579</v>
      </c>
      <c r="O19" s="23">
        <f t="shared" si="5"/>
        <v>7.3847862298722928</v>
      </c>
      <c r="P19" s="16"/>
    </row>
    <row r="20" spans="2:16">
      <c r="B20" s="8" t="s">
        <v>15</v>
      </c>
      <c r="C20" s="25">
        <v>106</v>
      </c>
      <c r="D20" s="26">
        <v>19</v>
      </c>
      <c r="E20" s="27">
        <v>62</v>
      </c>
      <c r="F20" s="26">
        <v>333</v>
      </c>
      <c r="G20" s="27">
        <v>582</v>
      </c>
      <c r="H20" s="26">
        <v>727</v>
      </c>
      <c r="I20" s="28">
        <v>1829</v>
      </c>
      <c r="J20" s="13">
        <f t="shared" si="0"/>
        <v>5.7955166757791146</v>
      </c>
      <c r="K20" s="29">
        <f t="shared" si="1"/>
        <v>1.0388190267905959</v>
      </c>
      <c r="L20" s="15">
        <f t="shared" si="2"/>
        <v>3.3898305084745761</v>
      </c>
      <c r="M20" s="29">
        <f t="shared" si="3"/>
        <v>18.206670311645709</v>
      </c>
      <c r="N20" s="15">
        <f t="shared" si="4"/>
        <v>31.820667031164572</v>
      </c>
      <c r="O20" s="29">
        <f t="shared" si="5"/>
        <v>39.748496446145438</v>
      </c>
      <c r="P20" s="16"/>
    </row>
    <row r="21" spans="2:16">
      <c r="B21" s="17" t="s">
        <v>16</v>
      </c>
      <c r="C21" s="30">
        <v>14</v>
      </c>
      <c r="D21" s="31">
        <v>30</v>
      </c>
      <c r="E21" s="32">
        <v>359</v>
      </c>
      <c r="F21" s="31">
        <v>787</v>
      </c>
      <c r="G21" s="32">
        <v>95</v>
      </c>
      <c r="H21" s="31">
        <v>50</v>
      </c>
      <c r="I21" s="33">
        <v>1335</v>
      </c>
      <c r="J21" s="34">
        <f t="shared" si="0"/>
        <v>1.0486891385767789</v>
      </c>
      <c r="K21" s="35">
        <f t="shared" si="1"/>
        <v>2.2471910112359552</v>
      </c>
      <c r="L21" s="36">
        <f t="shared" si="2"/>
        <v>26.891385767790261</v>
      </c>
      <c r="M21" s="35">
        <f t="shared" si="3"/>
        <v>58.951310861423224</v>
      </c>
      <c r="N21" s="36">
        <f t="shared" si="4"/>
        <v>7.1161048689138573</v>
      </c>
      <c r="O21" s="35">
        <f t="shared" si="5"/>
        <v>3.7453183520599249</v>
      </c>
      <c r="P21" s="16"/>
    </row>
    <row r="22" spans="2:16">
      <c r="B22" s="37" t="s">
        <v>17</v>
      </c>
      <c r="C22" s="49">
        <f>SUM(C8,C9,C13,C18,C19,C21)</f>
        <v>828</v>
      </c>
      <c r="D22" s="49">
        <f t="shared" ref="D22:H22" si="6">SUM(D8,D9,D13,D18,D19,D21)</f>
        <v>735</v>
      </c>
      <c r="E22" s="49">
        <f t="shared" si="6"/>
        <v>3824</v>
      </c>
      <c r="F22" s="49">
        <f t="shared" si="6"/>
        <v>3803</v>
      </c>
      <c r="G22" s="49">
        <f t="shared" si="6"/>
        <v>1274</v>
      </c>
      <c r="H22" s="49">
        <f t="shared" si="6"/>
        <v>1521</v>
      </c>
      <c r="I22" s="50">
        <f>SUM(C22:H22)</f>
        <v>11985</v>
      </c>
      <c r="J22" s="51">
        <f>C22*100/I22</f>
        <v>6.9086357947434296</v>
      </c>
      <c r="K22" s="52">
        <f t="shared" si="1"/>
        <v>6.1326658322903631</v>
      </c>
      <c r="L22" s="51">
        <f t="shared" si="2"/>
        <v>31.906549853984146</v>
      </c>
      <c r="M22" s="52">
        <f t="shared" si="3"/>
        <v>31.731330830204421</v>
      </c>
      <c r="N22" s="51">
        <f t="shared" si="4"/>
        <v>10.629954109303295</v>
      </c>
      <c r="O22" s="52">
        <f t="shared" si="5"/>
        <v>12.690863579474343</v>
      </c>
      <c r="P22" s="16"/>
    </row>
    <row r="23" spans="2:16">
      <c r="B23" s="42" t="s">
        <v>36</v>
      </c>
      <c r="C23" s="43">
        <f>SUM(C6,C7,C10:C12,C14:C17,C20)</f>
        <v>3287</v>
      </c>
      <c r="D23" s="43">
        <f t="shared" ref="D23:H23" si="7">SUM(D6,D7,D10:D12,D14:D17,D20)</f>
        <v>2716</v>
      </c>
      <c r="E23" s="43">
        <f t="shared" si="7"/>
        <v>8901</v>
      </c>
      <c r="F23" s="43">
        <f t="shared" si="7"/>
        <v>12845</v>
      </c>
      <c r="G23" s="43">
        <f t="shared" si="7"/>
        <v>7887</v>
      </c>
      <c r="H23" s="43">
        <f t="shared" si="7"/>
        <v>10879</v>
      </c>
      <c r="I23" s="43">
        <f t="shared" ref="I23:I24" si="8">SUM(C23:H23)</f>
        <v>46515</v>
      </c>
      <c r="J23" s="15">
        <f>C23*100/I23</f>
        <v>7.0665376760184886</v>
      </c>
      <c r="K23" s="29">
        <f t="shared" si="1"/>
        <v>5.8389766741911213</v>
      </c>
      <c r="L23" s="15">
        <f t="shared" si="2"/>
        <v>19.135762657207351</v>
      </c>
      <c r="M23" s="29">
        <f t="shared" si="3"/>
        <v>27.614747930775017</v>
      </c>
      <c r="N23" s="15">
        <f t="shared" si="4"/>
        <v>16.955820702999034</v>
      </c>
      <c r="O23" s="29">
        <f t="shared" si="5"/>
        <v>23.388154358808986</v>
      </c>
      <c r="P23" s="16"/>
    </row>
    <row r="24" spans="2:16" ht="17.850000000000001" customHeight="1">
      <c r="B24" s="44" t="s">
        <v>18</v>
      </c>
      <c r="C24" s="45">
        <f>SUM(C6:C21)</f>
        <v>4115</v>
      </c>
      <c r="D24" s="45">
        <f t="shared" ref="D24:H24" si="9">SUM(D6:D21)</f>
        <v>3451</v>
      </c>
      <c r="E24" s="45">
        <f t="shared" si="9"/>
        <v>12725</v>
      </c>
      <c r="F24" s="45">
        <f t="shared" si="9"/>
        <v>16648</v>
      </c>
      <c r="G24" s="45">
        <f t="shared" si="9"/>
        <v>9161</v>
      </c>
      <c r="H24" s="45">
        <f t="shared" si="9"/>
        <v>12400</v>
      </c>
      <c r="I24" s="45">
        <f t="shared" si="8"/>
        <v>58500</v>
      </c>
      <c r="J24" s="46">
        <f>C24*100/I24</f>
        <v>7.0341880341880341</v>
      </c>
      <c r="K24" s="47">
        <f t="shared" si="1"/>
        <v>5.8991452991452995</v>
      </c>
      <c r="L24" s="46">
        <f t="shared" si="2"/>
        <v>21.752136752136753</v>
      </c>
      <c r="M24" s="47">
        <f t="shared" si="3"/>
        <v>28.458119658119656</v>
      </c>
      <c r="N24" s="46">
        <f t="shared" si="4"/>
        <v>15.659829059829059</v>
      </c>
      <c r="O24" s="47">
        <f t="shared" si="5"/>
        <v>21.196581196581196</v>
      </c>
      <c r="P24" s="16"/>
    </row>
    <row r="25" spans="2:16">
      <c r="B25" s="159" t="s">
        <v>30</v>
      </c>
      <c r="C25" s="159"/>
      <c r="D25" s="159"/>
      <c r="E25" s="159"/>
      <c r="F25" s="159"/>
      <c r="G25" s="159"/>
      <c r="H25" s="159"/>
      <c r="I25" s="159"/>
      <c r="J25" s="159"/>
      <c r="K25" s="159"/>
      <c r="L25" s="159"/>
      <c r="M25" s="159"/>
      <c r="N25" s="159"/>
      <c r="O25" s="159"/>
    </row>
    <row r="26" spans="2:16" ht="50.25" customHeight="1">
      <c r="B26" s="174" t="s">
        <v>57</v>
      </c>
      <c r="C26" s="174"/>
      <c r="D26" s="174"/>
      <c r="E26" s="174"/>
      <c r="F26" s="174"/>
      <c r="G26" s="174"/>
      <c r="H26" s="174"/>
      <c r="I26" s="174"/>
      <c r="J26" s="174"/>
      <c r="K26" s="174"/>
      <c r="L26" s="174"/>
      <c r="M26" s="174"/>
      <c r="N26" s="174"/>
      <c r="O26" s="174"/>
    </row>
    <row r="27" spans="2:16">
      <c r="B27" s="142" t="s">
        <v>58</v>
      </c>
      <c r="C27" s="142"/>
      <c r="D27" s="142"/>
      <c r="E27" s="142"/>
      <c r="F27" s="142"/>
      <c r="G27" s="142"/>
      <c r="H27" s="142"/>
      <c r="I27" s="142"/>
      <c r="J27" s="142"/>
      <c r="K27" s="142"/>
      <c r="L27" s="142"/>
      <c r="M27" s="142"/>
      <c r="N27" s="142"/>
      <c r="O27" s="142"/>
    </row>
    <row r="28" spans="2:16">
      <c r="B28" s="1"/>
      <c r="C28" s="1"/>
      <c r="D28" s="1"/>
      <c r="E28" s="1"/>
      <c r="F28" s="1"/>
      <c r="G28" s="1"/>
      <c r="H28" s="1"/>
      <c r="I28" s="1"/>
      <c r="J28" s="1"/>
      <c r="K28" s="1"/>
      <c r="L28" s="1"/>
      <c r="M28" s="1"/>
      <c r="N28" s="1"/>
      <c r="O28" s="1"/>
    </row>
    <row r="29" spans="2:16">
      <c r="B29" s="1"/>
      <c r="C29" s="1"/>
      <c r="D29" s="1"/>
      <c r="E29" s="1"/>
      <c r="F29" s="1"/>
      <c r="G29" s="1"/>
      <c r="H29" s="1"/>
      <c r="I29" s="1"/>
      <c r="J29" s="1"/>
      <c r="K29" s="1"/>
      <c r="L29" s="1"/>
      <c r="M29" s="1"/>
      <c r="N29" s="1"/>
      <c r="O29" s="1"/>
    </row>
  </sheetData>
  <mergeCells count="10">
    <mergeCell ref="B25:O25"/>
    <mergeCell ref="B26:O26"/>
    <mergeCell ref="B27:O27"/>
    <mergeCell ref="B2:O2"/>
    <mergeCell ref="B3:B5"/>
    <mergeCell ref="C3:H3"/>
    <mergeCell ref="I3:I4"/>
    <mergeCell ref="J3:O3"/>
    <mergeCell ref="C5:I5"/>
    <mergeCell ref="J5:O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B004-8AEE-4254-991D-E61F7B34BA7E}">
  <dimension ref="B2:P29"/>
  <sheetViews>
    <sheetView workbookViewId="0">
      <selection activeCell="B30" sqref="B30"/>
    </sheetView>
  </sheetViews>
  <sheetFormatPr baseColWidth="10" defaultColWidth="9.3984375" defaultRowHeight="15.6"/>
  <cols>
    <col min="2" max="2" width="28.19921875" customWidth="1"/>
    <col min="3" max="16" width="15.69921875" customWidth="1"/>
    <col min="17" max="19" width="13" customWidth="1"/>
  </cols>
  <sheetData>
    <row r="2" spans="2:16" ht="18">
      <c r="B2" s="160" t="s">
        <v>56</v>
      </c>
      <c r="C2" s="160"/>
      <c r="D2" s="160"/>
      <c r="E2" s="160"/>
      <c r="F2" s="160"/>
      <c r="G2" s="160"/>
      <c r="H2" s="160"/>
      <c r="I2" s="160"/>
      <c r="J2" s="160"/>
      <c r="K2" s="160"/>
      <c r="L2" s="160"/>
      <c r="M2" s="160"/>
      <c r="N2" s="160"/>
      <c r="O2" s="160"/>
      <c r="P2" s="2"/>
    </row>
    <row r="3" spans="2:16" ht="15" customHeight="1">
      <c r="B3" s="161" t="s">
        <v>19</v>
      </c>
      <c r="C3" s="164" t="s">
        <v>23</v>
      </c>
      <c r="D3" s="165"/>
      <c r="E3" s="165"/>
      <c r="F3" s="165"/>
      <c r="G3" s="165"/>
      <c r="H3" s="166"/>
      <c r="I3" s="167" t="s">
        <v>39</v>
      </c>
      <c r="J3" s="164" t="s">
        <v>23</v>
      </c>
      <c r="K3" s="165"/>
      <c r="L3" s="165"/>
      <c r="M3" s="165"/>
      <c r="N3" s="165"/>
      <c r="O3" s="166"/>
    </row>
    <row r="4" spans="2:16">
      <c r="B4" s="162"/>
      <c r="C4" s="3" t="s">
        <v>24</v>
      </c>
      <c r="D4" s="4" t="s">
        <v>25</v>
      </c>
      <c r="E4" s="5" t="s">
        <v>26</v>
      </c>
      <c r="F4" s="4" t="s">
        <v>27</v>
      </c>
      <c r="G4" s="5" t="s">
        <v>28</v>
      </c>
      <c r="H4" s="6" t="s">
        <v>29</v>
      </c>
      <c r="I4" s="168"/>
      <c r="J4" s="3" t="s">
        <v>24</v>
      </c>
      <c r="K4" s="4" t="s">
        <v>25</v>
      </c>
      <c r="L4" s="5" t="s">
        <v>26</v>
      </c>
      <c r="M4" s="4" t="s">
        <v>27</v>
      </c>
      <c r="N4" s="5" t="s">
        <v>28</v>
      </c>
      <c r="O4" s="7" t="s">
        <v>29</v>
      </c>
    </row>
    <row r="5" spans="2:16">
      <c r="B5" s="163"/>
      <c r="C5" s="169" t="s">
        <v>0</v>
      </c>
      <c r="D5" s="170"/>
      <c r="E5" s="170"/>
      <c r="F5" s="170"/>
      <c r="G5" s="170"/>
      <c r="H5" s="170"/>
      <c r="I5" s="171"/>
      <c r="J5" s="172" t="s">
        <v>20</v>
      </c>
      <c r="K5" s="173"/>
      <c r="L5" s="173"/>
      <c r="M5" s="173"/>
      <c r="N5" s="173"/>
      <c r="O5" s="171"/>
    </row>
    <row r="6" spans="2:16">
      <c r="B6" s="8" t="s">
        <v>1</v>
      </c>
      <c r="C6" s="9">
        <v>481</v>
      </c>
      <c r="D6" s="10">
        <v>612</v>
      </c>
      <c r="E6" s="11">
        <v>2869</v>
      </c>
      <c r="F6" s="10">
        <v>2237</v>
      </c>
      <c r="G6" s="11">
        <v>1065</v>
      </c>
      <c r="H6" s="10">
        <v>1817</v>
      </c>
      <c r="I6" s="12">
        <v>9081</v>
      </c>
      <c r="J6" s="13">
        <f>C6*100/I6</f>
        <v>5.2967734830965751</v>
      </c>
      <c r="K6" s="14">
        <f>D6*100/I6</f>
        <v>6.7393458870168486</v>
      </c>
      <c r="L6" s="15">
        <f>E6*100/I6</f>
        <v>31.593436846162316</v>
      </c>
      <c r="M6" s="14">
        <f>F6*100/I6</f>
        <v>24.633850897478251</v>
      </c>
      <c r="N6" s="15">
        <f>G6*100/I6</f>
        <v>11.727783283779319</v>
      </c>
      <c r="O6" s="14">
        <f>H6*100/I6</f>
        <v>20.008809602466687</v>
      </c>
      <c r="P6" s="16"/>
    </row>
    <row r="7" spans="2:16">
      <c r="B7" s="17" t="s">
        <v>2</v>
      </c>
      <c r="C7" s="18">
        <v>374</v>
      </c>
      <c r="D7" s="19">
        <v>1485</v>
      </c>
      <c r="E7" s="20">
        <v>2752</v>
      </c>
      <c r="F7" s="19">
        <v>1989</v>
      </c>
      <c r="G7" s="20">
        <v>1039</v>
      </c>
      <c r="H7" s="19">
        <v>1321</v>
      </c>
      <c r="I7" s="21">
        <v>8960</v>
      </c>
      <c r="J7" s="22">
        <f t="shared" ref="J7:J21" si="0">C7*100/I7</f>
        <v>4.1741071428571432</v>
      </c>
      <c r="K7" s="23">
        <f t="shared" ref="K7:K24" si="1">D7*100/I7</f>
        <v>16.573660714285715</v>
      </c>
      <c r="L7" s="24">
        <f t="shared" ref="L7:L24" si="2">E7*100/I7</f>
        <v>30.714285714285715</v>
      </c>
      <c r="M7" s="23">
        <f t="shared" ref="M7:M24" si="3">F7*100/I7</f>
        <v>22.198660714285715</v>
      </c>
      <c r="N7" s="24">
        <f t="shared" ref="N7:N24" si="4">G7*100/I7</f>
        <v>11.595982142857142</v>
      </c>
      <c r="O7" s="23">
        <f t="shared" ref="O7:O24" si="5">H7*100/I7</f>
        <v>14.743303571428571</v>
      </c>
      <c r="P7" s="16"/>
    </row>
    <row r="8" spans="2:16">
      <c r="B8" s="8" t="s">
        <v>3</v>
      </c>
      <c r="C8" s="25">
        <v>454</v>
      </c>
      <c r="D8" s="26">
        <v>67</v>
      </c>
      <c r="E8" s="27">
        <v>431</v>
      </c>
      <c r="F8" s="26">
        <v>719</v>
      </c>
      <c r="G8" s="27">
        <v>330</v>
      </c>
      <c r="H8" s="26">
        <v>717</v>
      </c>
      <c r="I8" s="28">
        <v>2718</v>
      </c>
      <c r="J8" s="13">
        <f t="shared" si="0"/>
        <v>16.703458425312729</v>
      </c>
      <c r="K8" s="29">
        <f t="shared" si="1"/>
        <v>2.4650478292862399</v>
      </c>
      <c r="L8" s="15">
        <f t="shared" si="2"/>
        <v>15.857247976453275</v>
      </c>
      <c r="M8" s="29">
        <f t="shared" si="3"/>
        <v>26.453274466519499</v>
      </c>
      <c r="N8" s="15">
        <f t="shared" si="4"/>
        <v>12.141280353200884</v>
      </c>
      <c r="O8" s="29">
        <f t="shared" si="5"/>
        <v>26.379690949227374</v>
      </c>
      <c r="P8" s="16"/>
    </row>
    <row r="9" spans="2:16">
      <c r="B9" s="17" t="s">
        <v>4</v>
      </c>
      <c r="C9" s="18">
        <v>62</v>
      </c>
      <c r="D9" s="19">
        <v>195</v>
      </c>
      <c r="E9" s="20">
        <v>608</v>
      </c>
      <c r="F9" s="19">
        <v>324</v>
      </c>
      <c r="G9" s="20">
        <v>170</v>
      </c>
      <c r="H9" s="19">
        <v>219</v>
      </c>
      <c r="I9" s="21">
        <v>1578</v>
      </c>
      <c r="J9" s="22">
        <f t="shared" si="0"/>
        <v>3.9290240811153359</v>
      </c>
      <c r="K9" s="23">
        <f t="shared" si="1"/>
        <v>12.357414448669202</v>
      </c>
      <c r="L9" s="24">
        <f t="shared" si="2"/>
        <v>38.529784537389098</v>
      </c>
      <c r="M9" s="23">
        <f t="shared" si="3"/>
        <v>20.532319391634982</v>
      </c>
      <c r="N9" s="24">
        <f t="shared" si="4"/>
        <v>10.773130544993663</v>
      </c>
      <c r="O9" s="23">
        <f t="shared" si="5"/>
        <v>13.878326996197719</v>
      </c>
      <c r="P9" s="16"/>
    </row>
    <row r="10" spans="2:16">
      <c r="B10" s="8" t="s">
        <v>5</v>
      </c>
      <c r="C10" s="25">
        <v>107</v>
      </c>
      <c r="D10" s="26">
        <v>4</v>
      </c>
      <c r="E10" s="27">
        <v>18</v>
      </c>
      <c r="F10" s="26">
        <v>83</v>
      </c>
      <c r="G10" s="27">
        <v>127</v>
      </c>
      <c r="H10" s="26">
        <v>109</v>
      </c>
      <c r="I10" s="28">
        <v>448</v>
      </c>
      <c r="J10" s="13">
        <f t="shared" si="0"/>
        <v>23.883928571428573</v>
      </c>
      <c r="K10" s="29">
        <f t="shared" si="1"/>
        <v>0.8928571428571429</v>
      </c>
      <c r="L10" s="15">
        <f t="shared" si="2"/>
        <v>4.0178571428571432</v>
      </c>
      <c r="M10" s="29">
        <f t="shared" si="3"/>
        <v>18.526785714285715</v>
      </c>
      <c r="N10" s="15">
        <f t="shared" si="4"/>
        <v>28.348214285714285</v>
      </c>
      <c r="O10" s="29">
        <f t="shared" si="5"/>
        <v>24.330357142857142</v>
      </c>
      <c r="P10" s="16"/>
    </row>
    <row r="11" spans="2:16">
      <c r="B11" s="17" t="s">
        <v>6</v>
      </c>
      <c r="C11" s="18">
        <v>71</v>
      </c>
      <c r="D11" s="19">
        <v>11</v>
      </c>
      <c r="E11" s="20">
        <v>43</v>
      </c>
      <c r="F11" s="19">
        <v>114</v>
      </c>
      <c r="G11" s="20">
        <v>229</v>
      </c>
      <c r="H11" s="19">
        <v>675</v>
      </c>
      <c r="I11" s="21">
        <v>1143</v>
      </c>
      <c r="J11" s="22">
        <f t="shared" si="0"/>
        <v>6.21172353455818</v>
      </c>
      <c r="K11" s="23">
        <f t="shared" si="1"/>
        <v>0.96237970253718286</v>
      </c>
      <c r="L11" s="24">
        <f t="shared" si="2"/>
        <v>3.7620297462817147</v>
      </c>
      <c r="M11" s="23">
        <f t="shared" si="3"/>
        <v>9.9737532808398957</v>
      </c>
      <c r="N11" s="24">
        <f t="shared" si="4"/>
        <v>20.034995625546806</v>
      </c>
      <c r="O11" s="23">
        <f t="shared" si="5"/>
        <v>59.055118110236222</v>
      </c>
      <c r="P11" s="16"/>
    </row>
    <row r="12" spans="2:16">
      <c r="B12" s="8" t="s">
        <v>7</v>
      </c>
      <c r="C12" s="25">
        <v>496</v>
      </c>
      <c r="D12" s="26">
        <v>139</v>
      </c>
      <c r="E12" s="27">
        <v>497</v>
      </c>
      <c r="F12" s="26">
        <v>984</v>
      </c>
      <c r="G12" s="27">
        <v>902</v>
      </c>
      <c r="H12" s="26">
        <v>1192</v>
      </c>
      <c r="I12" s="28">
        <v>4210</v>
      </c>
      <c r="J12" s="13">
        <f t="shared" si="0"/>
        <v>11.781472684085511</v>
      </c>
      <c r="K12" s="29">
        <f t="shared" si="1"/>
        <v>3.3016627078384797</v>
      </c>
      <c r="L12" s="15">
        <f t="shared" si="2"/>
        <v>11.805225653206652</v>
      </c>
      <c r="M12" s="29">
        <f t="shared" si="3"/>
        <v>23.3729216152019</v>
      </c>
      <c r="N12" s="15">
        <f t="shared" si="4"/>
        <v>21.425178147268408</v>
      </c>
      <c r="O12" s="29">
        <f t="shared" si="5"/>
        <v>28.313539192399048</v>
      </c>
      <c r="P12" s="16"/>
    </row>
    <row r="13" spans="2:16">
      <c r="B13" s="17" t="s">
        <v>8</v>
      </c>
      <c r="C13" s="18">
        <v>28</v>
      </c>
      <c r="D13" s="19">
        <v>63</v>
      </c>
      <c r="E13" s="20">
        <v>666</v>
      </c>
      <c r="F13" s="19">
        <v>137</v>
      </c>
      <c r="G13" s="20">
        <v>37</v>
      </c>
      <c r="H13" s="19">
        <v>25</v>
      </c>
      <c r="I13" s="21">
        <v>956</v>
      </c>
      <c r="J13" s="22">
        <f t="shared" si="0"/>
        <v>2.9288702928870292</v>
      </c>
      <c r="K13" s="23">
        <f t="shared" si="1"/>
        <v>6.5899581589958158</v>
      </c>
      <c r="L13" s="24">
        <f t="shared" si="2"/>
        <v>69.6652719665272</v>
      </c>
      <c r="M13" s="23">
        <f t="shared" si="3"/>
        <v>14.330543933054393</v>
      </c>
      <c r="N13" s="24">
        <f t="shared" si="4"/>
        <v>3.8702928870292888</v>
      </c>
      <c r="O13" s="23">
        <f t="shared" si="5"/>
        <v>2.6150627615062763</v>
      </c>
      <c r="P13" s="16"/>
    </row>
    <row r="14" spans="2:16">
      <c r="B14" s="8" t="s">
        <v>9</v>
      </c>
      <c r="C14" s="25">
        <v>439</v>
      </c>
      <c r="D14" s="26">
        <v>37</v>
      </c>
      <c r="E14" s="27">
        <v>698</v>
      </c>
      <c r="F14" s="26">
        <v>1840</v>
      </c>
      <c r="G14" s="27">
        <v>954</v>
      </c>
      <c r="H14" s="26">
        <v>1171</v>
      </c>
      <c r="I14" s="28">
        <v>5139</v>
      </c>
      <c r="J14" s="13">
        <f t="shared" si="0"/>
        <v>8.5425179996108191</v>
      </c>
      <c r="K14" s="29">
        <f t="shared" si="1"/>
        <v>0.71998443276902124</v>
      </c>
      <c r="L14" s="15">
        <f t="shared" si="2"/>
        <v>13.582409028993968</v>
      </c>
      <c r="M14" s="29">
        <f t="shared" si="3"/>
        <v>35.804631251216193</v>
      </c>
      <c r="N14" s="15">
        <f t="shared" si="4"/>
        <v>18.563922942206656</v>
      </c>
      <c r="O14" s="29">
        <f t="shared" si="5"/>
        <v>22.786534345203346</v>
      </c>
      <c r="P14" s="16"/>
    </row>
    <row r="15" spans="2:16">
      <c r="B15" s="17" t="s">
        <v>10</v>
      </c>
      <c r="C15" s="18">
        <v>627</v>
      </c>
      <c r="D15" s="19">
        <v>145</v>
      </c>
      <c r="E15" s="20">
        <v>662</v>
      </c>
      <c r="F15" s="19">
        <v>4135</v>
      </c>
      <c r="G15" s="20">
        <v>2388</v>
      </c>
      <c r="H15" s="19">
        <v>2581</v>
      </c>
      <c r="I15" s="21">
        <v>10538</v>
      </c>
      <c r="J15" s="22">
        <f t="shared" si="0"/>
        <v>5.9498956158663887</v>
      </c>
      <c r="K15" s="23">
        <f t="shared" si="1"/>
        <v>1.3759726703359272</v>
      </c>
      <c r="L15" s="24">
        <f t="shared" si="2"/>
        <v>6.2820269500854051</v>
      </c>
      <c r="M15" s="23">
        <f t="shared" si="3"/>
        <v>39.238944771303849</v>
      </c>
      <c r="N15" s="24">
        <f t="shared" si="4"/>
        <v>22.660846460428925</v>
      </c>
      <c r="O15" s="23">
        <f t="shared" si="5"/>
        <v>24.492313531979502</v>
      </c>
      <c r="P15" s="16"/>
    </row>
    <row r="16" spans="2:16">
      <c r="B16" s="8" t="s">
        <v>11</v>
      </c>
      <c r="C16" s="25">
        <v>160</v>
      </c>
      <c r="D16" s="26">
        <v>143</v>
      </c>
      <c r="E16" s="27">
        <v>848</v>
      </c>
      <c r="F16" s="26">
        <v>605</v>
      </c>
      <c r="G16" s="27">
        <v>298</v>
      </c>
      <c r="H16" s="26">
        <v>438</v>
      </c>
      <c r="I16" s="28">
        <v>2492</v>
      </c>
      <c r="J16" s="13">
        <f t="shared" si="0"/>
        <v>6.4205457463884432</v>
      </c>
      <c r="K16" s="29">
        <f t="shared" si="1"/>
        <v>5.7383627608346712</v>
      </c>
      <c r="L16" s="15">
        <f t="shared" si="2"/>
        <v>34.028892455858745</v>
      </c>
      <c r="M16" s="29">
        <f t="shared" si="3"/>
        <v>24.277688603531299</v>
      </c>
      <c r="N16" s="15">
        <f t="shared" si="4"/>
        <v>11.958266452648475</v>
      </c>
      <c r="O16" s="29">
        <f t="shared" si="5"/>
        <v>17.576243980738361</v>
      </c>
      <c r="P16" s="16"/>
    </row>
    <row r="17" spans="2:16">
      <c r="B17" s="17" t="s">
        <v>12</v>
      </c>
      <c r="C17" s="18">
        <v>13</v>
      </c>
      <c r="D17" s="19">
        <v>0</v>
      </c>
      <c r="E17" s="20">
        <v>127</v>
      </c>
      <c r="F17" s="19">
        <v>177</v>
      </c>
      <c r="G17" s="20">
        <v>70</v>
      </c>
      <c r="H17" s="19">
        <v>84</v>
      </c>
      <c r="I17" s="21">
        <v>471</v>
      </c>
      <c r="J17" s="22">
        <f t="shared" si="0"/>
        <v>2.7600849256900211</v>
      </c>
      <c r="K17" s="23">
        <f t="shared" si="1"/>
        <v>0</v>
      </c>
      <c r="L17" s="24">
        <f t="shared" si="2"/>
        <v>26.963906581740975</v>
      </c>
      <c r="M17" s="23">
        <f t="shared" si="3"/>
        <v>37.579617834394902</v>
      </c>
      <c r="N17" s="24">
        <f t="shared" si="4"/>
        <v>14.861995753715499</v>
      </c>
      <c r="O17" s="23">
        <f t="shared" si="5"/>
        <v>17.834394904458598</v>
      </c>
      <c r="P17" s="16"/>
    </row>
    <row r="18" spans="2:16">
      <c r="B18" s="8" t="s">
        <v>13</v>
      </c>
      <c r="C18" s="25">
        <v>77</v>
      </c>
      <c r="D18" s="26">
        <v>50</v>
      </c>
      <c r="E18" s="27">
        <v>371</v>
      </c>
      <c r="F18" s="26">
        <v>1168</v>
      </c>
      <c r="G18" s="27">
        <v>413</v>
      </c>
      <c r="H18" s="26">
        <v>278</v>
      </c>
      <c r="I18" s="28">
        <v>2357</v>
      </c>
      <c r="J18" s="13">
        <f t="shared" si="0"/>
        <v>3.2668646584641494</v>
      </c>
      <c r="K18" s="29">
        <f t="shared" si="1"/>
        <v>2.1213406873143827</v>
      </c>
      <c r="L18" s="15">
        <f t="shared" si="2"/>
        <v>15.74034789987272</v>
      </c>
      <c r="M18" s="29">
        <f t="shared" si="3"/>
        <v>49.554518455663981</v>
      </c>
      <c r="N18" s="15">
        <f t="shared" si="4"/>
        <v>17.5222740772168</v>
      </c>
      <c r="O18" s="29">
        <f t="shared" si="5"/>
        <v>11.794654221467967</v>
      </c>
      <c r="P18" s="16"/>
    </row>
    <row r="19" spans="2:16">
      <c r="B19" s="17" t="s">
        <v>14</v>
      </c>
      <c r="C19" s="18">
        <v>32</v>
      </c>
      <c r="D19" s="19">
        <v>122</v>
      </c>
      <c r="E19" s="20">
        <v>661</v>
      </c>
      <c r="F19" s="19">
        <v>364</v>
      </c>
      <c r="G19" s="20">
        <v>118</v>
      </c>
      <c r="H19" s="19">
        <v>114</v>
      </c>
      <c r="I19" s="21">
        <v>1411</v>
      </c>
      <c r="J19" s="22">
        <f t="shared" si="0"/>
        <v>2.2678951098511693</v>
      </c>
      <c r="K19" s="23">
        <f t="shared" si="1"/>
        <v>8.6463501063075832</v>
      </c>
      <c r="L19" s="24">
        <f t="shared" si="2"/>
        <v>46.846208362863216</v>
      </c>
      <c r="M19" s="23">
        <f t="shared" si="3"/>
        <v>25.797306874557052</v>
      </c>
      <c r="N19" s="24">
        <f t="shared" si="4"/>
        <v>8.3628632175761872</v>
      </c>
      <c r="O19" s="23">
        <f t="shared" si="5"/>
        <v>8.0793763288447913</v>
      </c>
      <c r="P19" s="16"/>
    </row>
    <row r="20" spans="2:16">
      <c r="B20" s="8" t="s">
        <v>15</v>
      </c>
      <c r="C20" s="25">
        <v>104</v>
      </c>
      <c r="D20" s="26">
        <v>14</v>
      </c>
      <c r="E20" s="27">
        <v>56</v>
      </c>
      <c r="F20" s="26">
        <v>330</v>
      </c>
      <c r="G20" s="27">
        <v>576</v>
      </c>
      <c r="H20" s="26">
        <v>709</v>
      </c>
      <c r="I20" s="28">
        <v>1789</v>
      </c>
      <c r="J20" s="13">
        <f t="shared" si="0"/>
        <v>5.8133035215204023</v>
      </c>
      <c r="K20" s="29">
        <f t="shared" si="1"/>
        <v>0.78256008943543875</v>
      </c>
      <c r="L20" s="15">
        <f t="shared" si="2"/>
        <v>3.130240357741755</v>
      </c>
      <c r="M20" s="29">
        <f t="shared" si="3"/>
        <v>18.446059250978202</v>
      </c>
      <c r="N20" s="15">
        <f t="shared" si="4"/>
        <v>32.196757965343771</v>
      </c>
      <c r="O20" s="29">
        <f t="shared" si="5"/>
        <v>39.631078814980434</v>
      </c>
      <c r="P20" s="16"/>
    </row>
    <row r="21" spans="2:16">
      <c r="B21" s="17" t="s">
        <v>16</v>
      </c>
      <c r="C21" s="30">
        <v>14</v>
      </c>
      <c r="D21" s="31">
        <v>30</v>
      </c>
      <c r="E21" s="32">
        <v>359</v>
      </c>
      <c r="F21" s="31">
        <v>787</v>
      </c>
      <c r="G21" s="32">
        <v>95</v>
      </c>
      <c r="H21" s="31">
        <v>50</v>
      </c>
      <c r="I21" s="33">
        <v>1335</v>
      </c>
      <c r="J21" s="34">
        <f t="shared" si="0"/>
        <v>1.0486891385767789</v>
      </c>
      <c r="K21" s="35">
        <f t="shared" si="1"/>
        <v>2.2471910112359552</v>
      </c>
      <c r="L21" s="36">
        <f t="shared" si="2"/>
        <v>26.891385767790261</v>
      </c>
      <c r="M21" s="35">
        <f t="shared" si="3"/>
        <v>58.951310861423224</v>
      </c>
      <c r="N21" s="36">
        <f t="shared" si="4"/>
        <v>7.1161048689138573</v>
      </c>
      <c r="O21" s="35">
        <f t="shared" si="5"/>
        <v>3.7453183520599249</v>
      </c>
      <c r="P21" s="16"/>
    </row>
    <row r="22" spans="2:16">
      <c r="B22" s="37" t="s">
        <v>17</v>
      </c>
      <c r="C22" s="38">
        <f>SUM(C8,C9,C13,C18,C19,C21)</f>
        <v>667</v>
      </c>
      <c r="D22" s="38">
        <f t="shared" ref="D22:H22" si="6">SUM(D8,D9,D13,D18,D19,D21)</f>
        <v>527</v>
      </c>
      <c r="E22" s="38">
        <f t="shared" si="6"/>
        <v>3096</v>
      </c>
      <c r="F22" s="38">
        <f t="shared" si="6"/>
        <v>3499</v>
      </c>
      <c r="G22" s="38">
        <f t="shared" si="6"/>
        <v>1163</v>
      </c>
      <c r="H22" s="38">
        <f t="shared" si="6"/>
        <v>1403</v>
      </c>
      <c r="I22" s="39">
        <f>SUM(C22:H22)</f>
        <v>10355</v>
      </c>
      <c r="J22" s="40">
        <f>C22*100/I22</f>
        <v>6.4413326895219702</v>
      </c>
      <c r="K22" s="41">
        <f t="shared" si="1"/>
        <v>5.0893288266537908</v>
      </c>
      <c r="L22" s="40">
        <f t="shared" si="2"/>
        <v>29.898599710284888</v>
      </c>
      <c r="M22" s="41">
        <f t="shared" si="3"/>
        <v>33.790439401255433</v>
      </c>
      <c r="N22" s="40">
        <f t="shared" si="4"/>
        <v>11.23128923225495</v>
      </c>
      <c r="O22" s="41">
        <f t="shared" si="5"/>
        <v>13.549010140028971</v>
      </c>
      <c r="P22" s="16"/>
    </row>
    <row r="23" spans="2:16">
      <c r="B23" s="42" t="s">
        <v>36</v>
      </c>
      <c r="C23" s="43">
        <f>SUM(C6,C7,C10:C12,C14:C17,C20)</f>
        <v>2872</v>
      </c>
      <c r="D23" s="43">
        <f t="shared" ref="D23:H23" si="7">SUM(D6,D7,D10:D12,D14:D17,D20)</f>
        <v>2590</v>
      </c>
      <c r="E23" s="43">
        <f t="shared" si="7"/>
        <v>8570</v>
      </c>
      <c r="F23" s="43">
        <f t="shared" si="7"/>
        <v>12494</v>
      </c>
      <c r="G23" s="43">
        <f t="shared" si="7"/>
        <v>7648</v>
      </c>
      <c r="H23" s="43">
        <f t="shared" si="7"/>
        <v>10097</v>
      </c>
      <c r="I23" s="43">
        <f t="shared" ref="I23:I24" si="8">SUM(C23:H23)</f>
        <v>44271</v>
      </c>
      <c r="J23" s="15">
        <f>C23*100/I23</f>
        <v>6.4873167536310454</v>
      </c>
      <c r="K23" s="29">
        <f t="shared" si="1"/>
        <v>5.8503309164012558</v>
      </c>
      <c r="L23" s="15">
        <f t="shared" si="2"/>
        <v>19.358044769713807</v>
      </c>
      <c r="M23" s="29">
        <f t="shared" si="3"/>
        <v>28.221634930315556</v>
      </c>
      <c r="N23" s="15">
        <f t="shared" si="4"/>
        <v>17.275417316075988</v>
      </c>
      <c r="O23" s="29">
        <f t="shared" si="5"/>
        <v>22.807255313862349</v>
      </c>
      <c r="P23" s="16"/>
    </row>
    <row r="24" spans="2:16" ht="17.850000000000001" customHeight="1">
      <c r="B24" s="44" t="s">
        <v>18</v>
      </c>
      <c r="C24" s="45">
        <f>SUM(C22:C23)</f>
        <v>3539</v>
      </c>
      <c r="D24" s="45">
        <f t="shared" ref="D24:H24" si="9">SUM(D22:D23)</f>
        <v>3117</v>
      </c>
      <c r="E24" s="45">
        <f t="shared" si="9"/>
        <v>11666</v>
      </c>
      <c r="F24" s="45">
        <f t="shared" si="9"/>
        <v>15993</v>
      </c>
      <c r="G24" s="45">
        <f t="shared" si="9"/>
        <v>8811</v>
      </c>
      <c r="H24" s="45">
        <f t="shared" si="9"/>
        <v>11500</v>
      </c>
      <c r="I24" s="45">
        <f t="shared" si="8"/>
        <v>54626</v>
      </c>
      <c r="J24" s="46">
        <f>C24*100/I24</f>
        <v>6.4785999340973159</v>
      </c>
      <c r="K24" s="47">
        <f t="shared" si="1"/>
        <v>5.7060740306813607</v>
      </c>
      <c r="L24" s="46">
        <f t="shared" si="2"/>
        <v>21.356130780214549</v>
      </c>
      <c r="M24" s="47">
        <f t="shared" si="3"/>
        <v>29.277267235382418</v>
      </c>
      <c r="N24" s="46">
        <f t="shared" si="4"/>
        <v>16.129681836488118</v>
      </c>
      <c r="O24" s="47">
        <f t="shared" si="5"/>
        <v>21.052246183136237</v>
      </c>
      <c r="P24" s="16"/>
    </row>
    <row r="25" spans="2:16">
      <c r="B25" s="157" t="s">
        <v>30</v>
      </c>
      <c r="C25" s="157"/>
      <c r="D25" s="157"/>
      <c r="E25" s="157"/>
      <c r="F25" s="157"/>
      <c r="G25" s="157"/>
      <c r="H25" s="157"/>
      <c r="I25" s="157"/>
      <c r="J25" s="157"/>
      <c r="K25" s="157"/>
      <c r="L25" s="157"/>
      <c r="M25" s="157"/>
      <c r="N25" s="157"/>
      <c r="O25" s="157"/>
    </row>
    <row r="26" spans="2:16" ht="49.5" customHeight="1">
      <c r="B26" s="174" t="s">
        <v>57</v>
      </c>
      <c r="C26" s="174"/>
      <c r="D26" s="174"/>
      <c r="E26" s="174"/>
      <c r="F26" s="174"/>
      <c r="G26" s="174"/>
      <c r="H26" s="174"/>
      <c r="I26" s="174"/>
      <c r="J26" s="174"/>
      <c r="K26" s="174"/>
      <c r="L26" s="174"/>
      <c r="M26" s="174"/>
      <c r="N26" s="174"/>
      <c r="O26" s="174"/>
    </row>
    <row r="27" spans="2:16">
      <c r="B27" s="158" t="s">
        <v>58</v>
      </c>
      <c r="C27" s="158"/>
      <c r="D27" s="158"/>
      <c r="E27" s="158"/>
      <c r="F27" s="158"/>
      <c r="G27" s="158"/>
      <c r="H27" s="158"/>
      <c r="I27" s="158"/>
      <c r="J27" s="158"/>
      <c r="K27" s="158"/>
      <c r="L27" s="158"/>
      <c r="M27" s="158"/>
      <c r="N27" s="158"/>
      <c r="O27" s="158"/>
    </row>
    <row r="28" spans="2:16">
      <c r="B28" s="1"/>
      <c r="C28" s="1"/>
      <c r="D28" s="1"/>
      <c r="E28" s="1"/>
      <c r="F28" s="1"/>
      <c r="G28" s="1"/>
      <c r="H28" s="1"/>
      <c r="I28" s="1"/>
      <c r="J28" s="1"/>
      <c r="K28" s="1"/>
      <c r="L28" s="1"/>
      <c r="M28" s="1"/>
      <c r="N28" s="1"/>
      <c r="O28" s="1"/>
    </row>
    <row r="29" spans="2:16">
      <c r="B29" s="1"/>
      <c r="C29" s="1"/>
      <c r="D29" s="1"/>
      <c r="E29" s="1"/>
      <c r="F29" s="1"/>
      <c r="G29" s="1"/>
      <c r="H29" s="1"/>
      <c r="I29" s="1"/>
      <c r="J29" s="1"/>
      <c r="K29" s="1"/>
      <c r="L29" s="1"/>
      <c r="M29" s="1"/>
      <c r="N29" s="1"/>
      <c r="O29" s="1"/>
    </row>
  </sheetData>
  <mergeCells count="10">
    <mergeCell ref="B25:O25"/>
    <mergeCell ref="B26:O26"/>
    <mergeCell ref="B27:O27"/>
    <mergeCell ref="B2:O2"/>
    <mergeCell ref="B3:B5"/>
    <mergeCell ref="C3:H3"/>
    <mergeCell ref="I3:I4"/>
    <mergeCell ref="J3:O3"/>
    <mergeCell ref="C5:I5"/>
    <mergeCell ref="J5:O5"/>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89C9E-640F-FE44-9B0C-FDB7EC781663}">
  <dimension ref="B2:P29"/>
  <sheetViews>
    <sheetView zoomScale="75" workbookViewId="0">
      <selection activeCell="G58" sqref="G58"/>
    </sheetView>
  </sheetViews>
  <sheetFormatPr baseColWidth="10" defaultColWidth="10.8984375" defaultRowHeight="15.6"/>
  <cols>
    <col min="2" max="2" width="33" customWidth="1"/>
    <col min="3" max="16" width="17.5" customWidth="1"/>
    <col min="17" max="19" width="14.09765625" customWidth="1"/>
  </cols>
  <sheetData>
    <row r="2" spans="2:16" ht="18">
      <c r="B2" s="160" t="s">
        <v>47</v>
      </c>
      <c r="C2" s="160"/>
      <c r="D2" s="160"/>
      <c r="E2" s="160"/>
      <c r="F2" s="160"/>
      <c r="G2" s="160"/>
      <c r="H2" s="160"/>
      <c r="I2" s="160"/>
      <c r="J2" s="160"/>
      <c r="K2" s="160"/>
      <c r="L2" s="160"/>
      <c r="M2" s="160"/>
      <c r="N2" s="160"/>
      <c r="O2" s="160"/>
      <c r="P2" s="2"/>
    </row>
    <row r="3" spans="2:16" ht="15" customHeight="1">
      <c r="B3" s="161" t="s">
        <v>19</v>
      </c>
      <c r="C3" s="164" t="s">
        <v>23</v>
      </c>
      <c r="D3" s="165"/>
      <c r="E3" s="165"/>
      <c r="F3" s="165"/>
      <c r="G3" s="165"/>
      <c r="H3" s="166"/>
      <c r="I3" s="167" t="s">
        <v>39</v>
      </c>
      <c r="J3" s="164" t="s">
        <v>23</v>
      </c>
      <c r="K3" s="165"/>
      <c r="L3" s="165"/>
      <c r="M3" s="165"/>
      <c r="N3" s="165"/>
      <c r="O3" s="166"/>
    </row>
    <row r="4" spans="2:16">
      <c r="B4" s="162"/>
      <c r="C4" s="3" t="s">
        <v>24</v>
      </c>
      <c r="D4" s="4" t="s">
        <v>25</v>
      </c>
      <c r="E4" s="5" t="s">
        <v>26</v>
      </c>
      <c r="F4" s="4" t="s">
        <v>27</v>
      </c>
      <c r="G4" s="5" t="s">
        <v>28</v>
      </c>
      <c r="H4" s="6" t="s">
        <v>29</v>
      </c>
      <c r="I4" s="168"/>
      <c r="J4" s="3" t="s">
        <v>24</v>
      </c>
      <c r="K4" s="4" t="s">
        <v>25</v>
      </c>
      <c r="L4" s="5" t="s">
        <v>26</v>
      </c>
      <c r="M4" s="4" t="s">
        <v>27</v>
      </c>
      <c r="N4" s="5" t="s">
        <v>28</v>
      </c>
      <c r="O4" s="7" t="s">
        <v>29</v>
      </c>
    </row>
    <row r="5" spans="2:16">
      <c r="B5" s="163"/>
      <c r="C5" s="169" t="s">
        <v>0</v>
      </c>
      <c r="D5" s="170"/>
      <c r="E5" s="170"/>
      <c r="F5" s="170"/>
      <c r="G5" s="170"/>
      <c r="H5" s="170"/>
      <c r="I5" s="171"/>
      <c r="J5" s="172" t="s">
        <v>20</v>
      </c>
      <c r="K5" s="173"/>
      <c r="L5" s="173"/>
      <c r="M5" s="173"/>
      <c r="N5" s="173"/>
      <c r="O5" s="171"/>
    </row>
    <row r="6" spans="2:16">
      <c r="B6" s="8" t="s">
        <v>1</v>
      </c>
      <c r="C6" s="9">
        <v>721</v>
      </c>
      <c r="D6" s="10">
        <v>880</v>
      </c>
      <c r="E6" s="11">
        <v>2841</v>
      </c>
      <c r="F6" s="10">
        <v>2205</v>
      </c>
      <c r="G6" s="11">
        <v>1000</v>
      </c>
      <c r="H6" s="10">
        <v>1641</v>
      </c>
      <c r="I6" s="12">
        <v>9288</v>
      </c>
      <c r="J6" s="13">
        <f>C6*100/I6</f>
        <v>7.7627045650301465</v>
      </c>
      <c r="K6" s="14">
        <f>D6*100/I6</f>
        <v>9.474590869939707</v>
      </c>
      <c r="L6" s="15">
        <f>E6*100/I6</f>
        <v>30.587855297157624</v>
      </c>
      <c r="M6" s="14">
        <f>F6*100/I6</f>
        <v>23.740310077519378</v>
      </c>
      <c r="N6" s="15">
        <f>G6*100/I6</f>
        <v>10.766580534022394</v>
      </c>
      <c r="O6" s="14">
        <f>H6*100/I6</f>
        <v>17.66795865633075</v>
      </c>
      <c r="P6" s="16"/>
    </row>
    <row r="7" spans="2:16">
      <c r="B7" s="17" t="s">
        <v>2</v>
      </c>
      <c r="C7" s="18">
        <v>426</v>
      </c>
      <c r="D7" s="19">
        <v>1782</v>
      </c>
      <c r="E7" s="20">
        <v>3027</v>
      </c>
      <c r="F7" s="19">
        <v>2015</v>
      </c>
      <c r="G7" s="20">
        <v>1016</v>
      </c>
      <c r="H7" s="19">
        <v>1379</v>
      </c>
      <c r="I7" s="21">
        <v>9645</v>
      </c>
      <c r="J7" s="22">
        <f t="shared" ref="J7:J21" si="0">C7*100/I7</f>
        <v>4.4167962674961121</v>
      </c>
      <c r="K7" s="23">
        <f t="shared" ref="K7:K24" si="1">D7*100/I7</f>
        <v>18.475894245723172</v>
      </c>
      <c r="L7" s="24">
        <f t="shared" ref="L7:L24" si="2">E7*100/I7</f>
        <v>31.384136858475895</v>
      </c>
      <c r="M7" s="23">
        <f t="shared" ref="M7:M24" si="3">F7*100/I7</f>
        <v>20.891653706583721</v>
      </c>
      <c r="N7" s="24">
        <f t="shared" ref="N7:N24" si="4">G7*100/I7</f>
        <v>10.533955417314671</v>
      </c>
      <c r="O7" s="23">
        <f t="shared" ref="O7:O24" si="5">H7*100/I7</f>
        <v>14.297563504406428</v>
      </c>
      <c r="P7" s="16"/>
    </row>
    <row r="8" spans="2:16">
      <c r="B8" s="8" t="s">
        <v>3</v>
      </c>
      <c r="C8" s="25">
        <v>459</v>
      </c>
      <c r="D8" s="26">
        <v>67</v>
      </c>
      <c r="E8" s="27">
        <v>436</v>
      </c>
      <c r="F8" s="26">
        <v>753</v>
      </c>
      <c r="G8" s="27">
        <v>309</v>
      </c>
      <c r="H8" s="26">
        <v>639</v>
      </c>
      <c r="I8" s="28">
        <v>2663</v>
      </c>
      <c r="J8" s="13">
        <f t="shared" si="0"/>
        <v>17.236199774690199</v>
      </c>
      <c r="K8" s="29">
        <f t="shared" si="1"/>
        <v>2.5159594442358242</v>
      </c>
      <c r="L8" s="15">
        <f t="shared" si="2"/>
        <v>16.372512204280888</v>
      </c>
      <c r="M8" s="29">
        <f t="shared" si="3"/>
        <v>28.276380022530979</v>
      </c>
      <c r="N8" s="15">
        <f t="shared" si="4"/>
        <v>11.603454750281637</v>
      </c>
      <c r="O8" s="29">
        <f t="shared" si="5"/>
        <v>23.995493803980473</v>
      </c>
      <c r="P8" s="16"/>
    </row>
    <row r="9" spans="2:16">
      <c r="B9" s="17" t="s">
        <v>4</v>
      </c>
      <c r="C9" s="18">
        <v>105</v>
      </c>
      <c r="D9" s="19">
        <v>277</v>
      </c>
      <c r="E9" s="20">
        <v>762</v>
      </c>
      <c r="F9" s="19">
        <v>398</v>
      </c>
      <c r="G9" s="20">
        <v>152</v>
      </c>
      <c r="H9" s="19">
        <v>250</v>
      </c>
      <c r="I9" s="21">
        <v>1944</v>
      </c>
      <c r="J9" s="22">
        <f t="shared" si="0"/>
        <v>5.4012345679012341</v>
      </c>
      <c r="K9" s="23">
        <f t="shared" si="1"/>
        <v>14.248971193415638</v>
      </c>
      <c r="L9" s="24">
        <f t="shared" si="2"/>
        <v>39.197530864197532</v>
      </c>
      <c r="M9" s="23">
        <f t="shared" si="3"/>
        <v>20.473251028806583</v>
      </c>
      <c r="N9" s="24">
        <f t="shared" si="4"/>
        <v>7.8189300411522638</v>
      </c>
      <c r="O9" s="23">
        <f t="shared" si="5"/>
        <v>12.860082304526749</v>
      </c>
      <c r="P9" s="16"/>
    </row>
    <row r="10" spans="2:16">
      <c r="B10" s="8" t="s">
        <v>5</v>
      </c>
      <c r="C10" s="25">
        <v>111</v>
      </c>
      <c r="D10" s="26">
        <v>3</v>
      </c>
      <c r="E10" s="27">
        <v>17</v>
      </c>
      <c r="F10" s="26">
        <v>67</v>
      </c>
      <c r="G10" s="27">
        <v>112</v>
      </c>
      <c r="H10" s="26">
        <v>151</v>
      </c>
      <c r="I10" s="28">
        <v>461</v>
      </c>
      <c r="J10" s="13">
        <f t="shared" si="0"/>
        <v>24.078091106290671</v>
      </c>
      <c r="K10" s="29">
        <f t="shared" si="1"/>
        <v>0.65075921908893708</v>
      </c>
      <c r="L10" s="15">
        <f t="shared" si="2"/>
        <v>3.6876355748373104</v>
      </c>
      <c r="M10" s="29">
        <f t="shared" si="3"/>
        <v>14.533622559652928</v>
      </c>
      <c r="N10" s="15">
        <f t="shared" si="4"/>
        <v>24.295010845986983</v>
      </c>
      <c r="O10" s="29">
        <f t="shared" si="5"/>
        <v>32.754880694143168</v>
      </c>
      <c r="P10" s="16"/>
    </row>
    <row r="11" spans="2:16">
      <c r="B11" s="17" t="s">
        <v>6</v>
      </c>
      <c r="C11" s="18">
        <v>75</v>
      </c>
      <c r="D11" s="19">
        <v>14</v>
      </c>
      <c r="E11" s="20">
        <v>47</v>
      </c>
      <c r="F11" s="19">
        <v>131</v>
      </c>
      <c r="G11" s="20">
        <v>252</v>
      </c>
      <c r="H11" s="19">
        <v>614</v>
      </c>
      <c r="I11" s="21">
        <v>1133</v>
      </c>
      <c r="J11" s="22">
        <f t="shared" si="0"/>
        <v>6.6195939982347749</v>
      </c>
      <c r="K11" s="23">
        <f t="shared" si="1"/>
        <v>1.235657546337158</v>
      </c>
      <c r="L11" s="24">
        <f t="shared" si="2"/>
        <v>4.148278905560459</v>
      </c>
      <c r="M11" s="23">
        <f t="shared" si="3"/>
        <v>11.562224183583407</v>
      </c>
      <c r="N11" s="24">
        <f t="shared" si="4"/>
        <v>22.241835834068844</v>
      </c>
      <c r="O11" s="23">
        <f t="shared" si="5"/>
        <v>54.192409532215358</v>
      </c>
      <c r="P11" s="16"/>
    </row>
    <row r="12" spans="2:16">
      <c r="B12" s="8" t="s">
        <v>7</v>
      </c>
      <c r="C12" s="25">
        <v>479</v>
      </c>
      <c r="D12" s="26">
        <v>179</v>
      </c>
      <c r="E12" s="27">
        <v>684</v>
      </c>
      <c r="F12" s="26">
        <v>1147</v>
      </c>
      <c r="G12" s="27">
        <v>790</v>
      </c>
      <c r="H12" s="26">
        <v>1047</v>
      </c>
      <c r="I12" s="28">
        <v>4326</v>
      </c>
      <c r="J12" s="13">
        <f t="shared" si="0"/>
        <v>11.072584373555248</v>
      </c>
      <c r="K12" s="29">
        <f t="shared" si="1"/>
        <v>4.1377716134997691</v>
      </c>
      <c r="L12" s="15">
        <f t="shared" si="2"/>
        <v>15.811373092926491</v>
      </c>
      <c r="M12" s="29">
        <f t="shared" si="3"/>
        <v>26.514100785945445</v>
      </c>
      <c r="N12" s="15">
        <f t="shared" si="4"/>
        <v>18.261673601479426</v>
      </c>
      <c r="O12" s="29">
        <f t="shared" si="5"/>
        <v>24.202496532593621</v>
      </c>
      <c r="P12" s="16"/>
    </row>
    <row r="13" spans="2:16">
      <c r="B13" s="17" t="s">
        <v>8</v>
      </c>
      <c r="C13" s="18">
        <v>34</v>
      </c>
      <c r="D13" s="19">
        <v>71</v>
      </c>
      <c r="E13" s="20">
        <v>716</v>
      </c>
      <c r="F13" s="19">
        <v>206</v>
      </c>
      <c r="G13" s="20">
        <v>58</v>
      </c>
      <c r="H13" s="19">
        <v>26</v>
      </c>
      <c r="I13" s="21">
        <v>1111</v>
      </c>
      <c r="J13" s="22">
        <f t="shared" si="0"/>
        <v>3.0603060306030603</v>
      </c>
      <c r="K13" s="23">
        <f t="shared" si="1"/>
        <v>6.3906390639063906</v>
      </c>
      <c r="L13" s="24">
        <f t="shared" si="2"/>
        <v>64.446444644464449</v>
      </c>
      <c r="M13" s="23">
        <f t="shared" si="3"/>
        <v>18.541854185418543</v>
      </c>
      <c r="N13" s="24">
        <f t="shared" si="4"/>
        <v>5.2205220522052205</v>
      </c>
      <c r="O13" s="23">
        <f t="shared" si="5"/>
        <v>2.3402340234023402</v>
      </c>
      <c r="P13" s="16"/>
    </row>
    <row r="14" spans="2:16">
      <c r="B14" s="8" t="s">
        <v>9</v>
      </c>
      <c r="C14" s="25">
        <v>676</v>
      </c>
      <c r="D14" s="26">
        <v>41</v>
      </c>
      <c r="E14" s="27">
        <v>795</v>
      </c>
      <c r="F14" s="26">
        <v>1942</v>
      </c>
      <c r="G14" s="27">
        <v>935</v>
      </c>
      <c r="H14" s="26">
        <v>1205</v>
      </c>
      <c r="I14" s="28">
        <v>5594</v>
      </c>
      <c r="J14" s="13">
        <f t="shared" si="0"/>
        <v>12.084376117268501</v>
      </c>
      <c r="K14" s="29">
        <f t="shared" si="1"/>
        <v>0.73292813728995354</v>
      </c>
      <c r="L14" s="15">
        <f t="shared" si="2"/>
        <v>14.211655345012513</v>
      </c>
      <c r="M14" s="29">
        <f t="shared" si="3"/>
        <v>34.715766893099747</v>
      </c>
      <c r="N14" s="15">
        <f t="shared" si="4"/>
        <v>16.714336789417231</v>
      </c>
      <c r="O14" s="29">
        <f t="shared" si="5"/>
        <v>21.54093671791205</v>
      </c>
      <c r="P14" s="16"/>
    </row>
    <row r="15" spans="2:16">
      <c r="B15" s="17" t="s">
        <v>41</v>
      </c>
      <c r="C15" s="18">
        <v>685</v>
      </c>
      <c r="D15" s="19">
        <v>280</v>
      </c>
      <c r="E15" s="20">
        <v>1001</v>
      </c>
      <c r="F15" s="19">
        <v>3703</v>
      </c>
      <c r="G15" s="20">
        <v>2264</v>
      </c>
      <c r="H15" s="19">
        <v>2465</v>
      </c>
      <c r="I15" s="21">
        <v>10398</v>
      </c>
      <c r="J15" s="22">
        <f t="shared" si="0"/>
        <v>6.5878053471821501</v>
      </c>
      <c r="K15" s="23">
        <f t="shared" si="1"/>
        <v>2.6928255433737256</v>
      </c>
      <c r="L15" s="24">
        <f t="shared" si="2"/>
        <v>9.6268513175610693</v>
      </c>
      <c r="M15" s="23">
        <f t="shared" si="3"/>
        <v>35.612617811117524</v>
      </c>
      <c r="N15" s="24">
        <f t="shared" si="4"/>
        <v>21.773417964993268</v>
      </c>
      <c r="O15" s="23">
        <f t="shared" si="5"/>
        <v>23.706482015772263</v>
      </c>
      <c r="P15" s="16"/>
    </row>
    <row r="16" spans="2:16">
      <c r="B16" s="8" t="s">
        <v>11</v>
      </c>
      <c r="C16" s="25">
        <v>173</v>
      </c>
      <c r="D16" s="26">
        <v>172</v>
      </c>
      <c r="E16" s="27">
        <v>901</v>
      </c>
      <c r="F16" s="26">
        <v>573</v>
      </c>
      <c r="G16" s="27">
        <v>293</v>
      </c>
      <c r="H16" s="26">
        <v>460</v>
      </c>
      <c r="I16" s="28">
        <v>2572</v>
      </c>
      <c r="J16" s="13">
        <f t="shared" si="0"/>
        <v>6.7262830482115081</v>
      </c>
      <c r="K16" s="29">
        <f t="shared" si="1"/>
        <v>6.6874027993779164</v>
      </c>
      <c r="L16" s="15">
        <f t="shared" si="2"/>
        <v>35.031104199066874</v>
      </c>
      <c r="M16" s="29">
        <f t="shared" si="3"/>
        <v>22.278382581648522</v>
      </c>
      <c r="N16" s="15">
        <f t="shared" si="4"/>
        <v>11.391912908242613</v>
      </c>
      <c r="O16" s="29">
        <f t="shared" si="5"/>
        <v>17.884914463452567</v>
      </c>
      <c r="P16" s="16"/>
    </row>
    <row r="17" spans="2:16">
      <c r="B17" s="17" t="s">
        <v>12</v>
      </c>
      <c r="C17" s="18">
        <v>34</v>
      </c>
      <c r="D17" s="19">
        <v>3</v>
      </c>
      <c r="E17" s="20">
        <v>132</v>
      </c>
      <c r="F17" s="19">
        <v>168</v>
      </c>
      <c r="G17" s="20">
        <v>56</v>
      </c>
      <c r="H17" s="19">
        <v>95</v>
      </c>
      <c r="I17" s="21">
        <v>488</v>
      </c>
      <c r="J17" s="22">
        <f t="shared" si="0"/>
        <v>6.9672131147540988</v>
      </c>
      <c r="K17" s="23">
        <f t="shared" si="1"/>
        <v>0.61475409836065575</v>
      </c>
      <c r="L17" s="24">
        <f t="shared" si="2"/>
        <v>27.049180327868854</v>
      </c>
      <c r="M17" s="23">
        <f t="shared" si="3"/>
        <v>34.42622950819672</v>
      </c>
      <c r="N17" s="24">
        <f t="shared" si="4"/>
        <v>11.475409836065573</v>
      </c>
      <c r="O17" s="23">
        <f t="shared" si="5"/>
        <v>19.467213114754099</v>
      </c>
      <c r="P17" s="16"/>
    </row>
    <row r="18" spans="2:16">
      <c r="B18" s="8" t="s">
        <v>13</v>
      </c>
      <c r="C18" s="25">
        <v>137</v>
      </c>
      <c r="D18" s="26">
        <v>99</v>
      </c>
      <c r="E18" s="27">
        <v>814</v>
      </c>
      <c r="F18" s="26">
        <v>1269</v>
      </c>
      <c r="G18" s="27">
        <v>412</v>
      </c>
      <c r="H18" s="26">
        <v>294</v>
      </c>
      <c r="I18" s="28">
        <v>3025</v>
      </c>
      <c r="J18" s="13">
        <f t="shared" si="0"/>
        <v>4.5289256198347108</v>
      </c>
      <c r="K18" s="29">
        <f t="shared" si="1"/>
        <v>3.2727272727272729</v>
      </c>
      <c r="L18" s="15">
        <f t="shared" si="2"/>
        <v>26.90909090909091</v>
      </c>
      <c r="M18" s="29">
        <f t="shared" si="3"/>
        <v>41.950413223140494</v>
      </c>
      <c r="N18" s="15">
        <f t="shared" si="4"/>
        <v>13.619834710743802</v>
      </c>
      <c r="O18" s="29">
        <f t="shared" si="5"/>
        <v>9.7190082644628095</v>
      </c>
      <c r="P18" s="16"/>
    </row>
    <row r="19" spans="2:16">
      <c r="B19" s="17" t="s">
        <v>14</v>
      </c>
      <c r="C19" s="18">
        <v>68</v>
      </c>
      <c r="D19" s="19">
        <v>288</v>
      </c>
      <c r="E19" s="20">
        <v>804</v>
      </c>
      <c r="F19" s="19">
        <v>430</v>
      </c>
      <c r="G19" s="20">
        <v>116</v>
      </c>
      <c r="H19" s="19">
        <v>94</v>
      </c>
      <c r="I19" s="21">
        <v>1800</v>
      </c>
      <c r="J19" s="22">
        <f t="shared" si="0"/>
        <v>3.7777777777777777</v>
      </c>
      <c r="K19" s="23">
        <f t="shared" si="1"/>
        <v>16</v>
      </c>
      <c r="L19" s="24">
        <f t="shared" si="2"/>
        <v>44.666666666666664</v>
      </c>
      <c r="M19" s="23">
        <f t="shared" si="3"/>
        <v>23.888888888888889</v>
      </c>
      <c r="N19" s="24">
        <f t="shared" si="4"/>
        <v>6.4444444444444446</v>
      </c>
      <c r="O19" s="23">
        <f t="shared" si="5"/>
        <v>5.2222222222222223</v>
      </c>
      <c r="P19" s="16"/>
    </row>
    <row r="20" spans="2:16">
      <c r="B20" s="8" t="s">
        <v>15</v>
      </c>
      <c r="C20" s="25">
        <v>130</v>
      </c>
      <c r="D20" s="26">
        <v>32</v>
      </c>
      <c r="E20" s="27">
        <v>111</v>
      </c>
      <c r="F20" s="26">
        <v>429</v>
      </c>
      <c r="G20" s="27">
        <v>464</v>
      </c>
      <c r="H20" s="26">
        <v>650</v>
      </c>
      <c r="I20" s="28">
        <v>1816</v>
      </c>
      <c r="J20" s="13">
        <f t="shared" si="0"/>
        <v>7.1585903083700444</v>
      </c>
      <c r="K20" s="29">
        <f t="shared" si="1"/>
        <v>1.7621145374449338</v>
      </c>
      <c r="L20" s="15">
        <f t="shared" si="2"/>
        <v>6.1123348017621142</v>
      </c>
      <c r="M20" s="29">
        <f t="shared" si="3"/>
        <v>23.623348017621144</v>
      </c>
      <c r="N20" s="15">
        <f t="shared" si="4"/>
        <v>25.550660792951543</v>
      </c>
      <c r="O20" s="29">
        <f t="shared" si="5"/>
        <v>35.792951541850222</v>
      </c>
      <c r="P20" s="16"/>
    </row>
    <row r="21" spans="2:16">
      <c r="B21" s="17" t="s">
        <v>16</v>
      </c>
      <c r="C21" s="30">
        <v>5</v>
      </c>
      <c r="D21" s="31">
        <v>33</v>
      </c>
      <c r="E21" s="32">
        <v>423</v>
      </c>
      <c r="F21" s="31">
        <v>762</v>
      </c>
      <c r="G21" s="32">
        <v>75</v>
      </c>
      <c r="H21" s="31">
        <v>32</v>
      </c>
      <c r="I21" s="33">
        <v>1330</v>
      </c>
      <c r="J21" s="34">
        <f t="shared" si="0"/>
        <v>0.37593984962406013</v>
      </c>
      <c r="K21" s="35">
        <f t="shared" si="1"/>
        <v>2.481203007518797</v>
      </c>
      <c r="L21" s="36">
        <f t="shared" si="2"/>
        <v>31.804511278195488</v>
      </c>
      <c r="M21" s="35">
        <f t="shared" si="3"/>
        <v>57.29323308270677</v>
      </c>
      <c r="N21" s="36">
        <f t="shared" si="4"/>
        <v>5.6390977443609023</v>
      </c>
      <c r="O21" s="35">
        <f t="shared" si="5"/>
        <v>2.4060150375939848</v>
      </c>
      <c r="P21" s="16"/>
    </row>
    <row r="22" spans="2:16">
      <c r="B22" s="37" t="s">
        <v>17</v>
      </c>
      <c r="C22" s="49">
        <f>SUM(C8,C9,C13,C18,C19,C21)</f>
        <v>808</v>
      </c>
      <c r="D22" s="49">
        <f t="shared" ref="D22:H22" si="6">SUM(D8,D9,D13,D18,D19,D21)</f>
        <v>835</v>
      </c>
      <c r="E22" s="49">
        <f t="shared" si="6"/>
        <v>3955</v>
      </c>
      <c r="F22" s="49">
        <f t="shared" si="6"/>
        <v>3818</v>
      </c>
      <c r="G22" s="49">
        <f t="shared" si="6"/>
        <v>1122</v>
      </c>
      <c r="H22" s="49">
        <f t="shared" si="6"/>
        <v>1335</v>
      </c>
      <c r="I22" s="50">
        <f>SUM(C22:H22)</f>
        <v>11873</v>
      </c>
      <c r="J22" s="51">
        <f>C22*100/I22</f>
        <v>6.8053566916533308</v>
      </c>
      <c r="K22" s="52">
        <f t="shared" si="1"/>
        <v>7.0327634127853109</v>
      </c>
      <c r="L22" s="51">
        <f t="shared" si="2"/>
        <v>33.310873410258573</v>
      </c>
      <c r="M22" s="52">
        <f t="shared" si="3"/>
        <v>32.156994862292599</v>
      </c>
      <c r="N22" s="51">
        <f t="shared" si="4"/>
        <v>9.4500126337067289</v>
      </c>
      <c r="O22" s="52">
        <f t="shared" si="5"/>
        <v>11.243998989303462</v>
      </c>
      <c r="P22" s="16"/>
    </row>
    <row r="23" spans="2:16">
      <c r="B23" s="42" t="s">
        <v>36</v>
      </c>
      <c r="C23" s="43">
        <f>SUM(C6,C7,C10:C12,C14:C17,C20)</f>
        <v>3510</v>
      </c>
      <c r="D23" s="43">
        <f t="shared" ref="D23:H23" si="7">SUM(D6,D7,D10:D12,D14:D17,D20)</f>
        <v>3386</v>
      </c>
      <c r="E23" s="43">
        <f t="shared" si="7"/>
        <v>9556</v>
      </c>
      <c r="F23" s="43">
        <f t="shared" si="7"/>
        <v>12380</v>
      </c>
      <c r="G23" s="43">
        <f t="shared" si="7"/>
        <v>7182</v>
      </c>
      <c r="H23" s="43">
        <f t="shared" si="7"/>
        <v>9707</v>
      </c>
      <c r="I23" s="43">
        <f t="shared" ref="I23:I24" si="8">SUM(C23:H23)</f>
        <v>45721</v>
      </c>
      <c r="J23" s="15">
        <f>C23*100/I23</f>
        <v>7.6769974410008528</v>
      </c>
      <c r="K23" s="29">
        <f t="shared" si="1"/>
        <v>7.405787274993985</v>
      </c>
      <c r="L23" s="15">
        <f t="shared" si="2"/>
        <v>20.900680212593777</v>
      </c>
      <c r="M23" s="29">
        <f t="shared" si="3"/>
        <v>27.077273025524377</v>
      </c>
      <c r="N23" s="15">
        <f t="shared" si="4"/>
        <v>15.708317840817131</v>
      </c>
      <c r="O23" s="29">
        <f t="shared" si="5"/>
        <v>21.230944205069882</v>
      </c>
      <c r="P23" s="16"/>
    </row>
    <row r="24" spans="2:16" ht="18" customHeight="1">
      <c r="B24" s="44" t="s">
        <v>18</v>
      </c>
      <c r="C24" s="45">
        <f>SUM(C6:C21)</f>
        <v>4318</v>
      </c>
      <c r="D24" s="45">
        <f t="shared" ref="D24:H24" si="9">SUM(D6:D21)</f>
        <v>4221</v>
      </c>
      <c r="E24" s="45">
        <f t="shared" si="9"/>
        <v>13511</v>
      </c>
      <c r="F24" s="45">
        <f t="shared" si="9"/>
        <v>16198</v>
      </c>
      <c r="G24" s="45">
        <f t="shared" si="9"/>
        <v>8304</v>
      </c>
      <c r="H24" s="45">
        <f t="shared" si="9"/>
        <v>11042</v>
      </c>
      <c r="I24" s="45">
        <f t="shared" si="8"/>
        <v>57594</v>
      </c>
      <c r="J24" s="46">
        <f>C24*100/I24</f>
        <v>7.4973087474389697</v>
      </c>
      <c r="K24" s="47">
        <f t="shared" si="1"/>
        <v>7.3288884258776958</v>
      </c>
      <c r="L24" s="46">
        <f t="shared" si="2"/>
        <v>23.459040872313089</v>
      </c>
      <c r="M24" s="47">
        <f t="shared" si="3"/>
        <v>28.124457408757856</v>
      </c>
      <c r="N24" s="46">
        <f t="shared" si="4"/>
        <v>14.418168559224918</v>
      </c>
      <c r="O24" s="47">
        <f t="shared" si="5"/>
        <v>19.17213598638747</v>
      </c>
      <c r="P24" s="16"/>
    </row>
    <row r="25" spans="2:16">
      <c r="B25" s="159" t="s">
        <v>30</v>
      </c>
      <c r="C25" s="159"/>
      <c r="D25" s="159"/>
      <c r="E25" s="159"/>
      <c r="F25" s="159"/>
      <c r="G25" s="159"/>
      <c r="H25" s="159"/>
      <c r="I25" s="159"/>
      <c r="J25" s="159"/>
      <c r="K25" s="159"/>
      <c r="L25" s="159"/>
      <c r="M25" s="159"/>
      <c r="N25" s="159"/>
      <c r="O25" s="159"/>
    </row>
    <row r="26" spans="2:16" ht="32.25" customHeight="1">
      <c r="B26" s="174" t="s">
        <v>42</v>
      </c>
      <c r="C26" s="174"/>
      <c r="D26" s="174"/>
      <c r="E26" s="174"/>
      <c r="F26" s="174"/>
      <c r="G26" s="174"/>
      <c r="H26" s="174"/>
      <c r="I26" s="174"/>
      <c r="J26" s="174"/>
      <c r="K26" s="174"/>
      <c r="L26" s="174"/>
      <c r="M26" s="174"/>
      <c r="N26" s="174"/>
      <c r="O26" s="174"/>
    </row>
    <row r="27" spans="2:16">
      <c r="B27" s="175" t="s">
        <v>40</v>
      </c>
      <c r="C27" s="175"/>
      <c r="D27" s="175"/>
      <c r="E27" s="175"/>
      <c r="F27" s="175"/>
      <c r="G27" s="175"/>
      <c r="H27" s="175"/>
      <c r="I27" s="175"/>
      <c r="J27" s="175"/>
      <c r="K27" s="175"/>
      <c r="L27" s="175"/>
      <c r="M27" s="175"/>
      <c r="N27" s="175"/>
      <c r="O27" s="175"/>
    </row>
    <row r="28" spans="2:16">
      <c r="B28" s="1"/>
      <c r="C28" s="1"/>
      <c r="D28" s="1"/>
      <c r="E28" s="1"/>
      <c r="F28" s="1"/>
      <c r="G28" s="1"/>
      <c r="H28" s="1"/>
      <c r="I28" s="1"/>
      <c r="J28" s="1"/>
      <c r="K28" s="1"/>
      <c r="L28" s="1"/>
      <c r="M28" s="1"/>
      <c r="N28" s="1"/>
      <c r="O28" s="1"/>
    </row>
    <row r="29" spans="2:16">
      <c r="B29" s="1"/>
      <c r="C29" s="1"/>
      <c r="D29" s="1"/>
      <c r="E29" s="1"/>
      <c r="F29" s="1"/>
      <c r="G29" s="1"/>
      <c r="H29" s="1"/>
      <c r="I29" s="1"/>
      <c r="J29" s="1"/>
      <c r="K29" s="1"/>
      <c r="L29" s="1"/>
      <c r="M29" s="1"/>
      <c r="N29" s="1"/>
      <c r="O29" s="1"/>
    </row>
  </sheetData>
  <mergeCells count="10">
    <mergeCell ref="B25:O25"/>
    <mergeCell ref="B26:O26"/>
    <mergeCell ref="B27:O27"/>
    <mergeCell ref="B2:O2"/>
    <mergeCell ref="B3:B5"/>
    <mergeCell ref="C3:H3"/>
    <mergeCell ref="I3:I4"/>
    <mergeCell ref="J3:O3"/>
    <mergeCell ref="C5:I5"/>
    <mergeCell ref="J5:O5"/>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29"/>
  <sheetViews>
    <sheetView workbookViewId="0">
      <selection activeCell="B40" sqref="B40"/>
    </sheetView>
  </sheetViews>
  <sheetFormatPr baseColWidth="10" defaultColWidth="9.59765625" defaultRowHeight="15.6"/>
  <cols>
    <col min="2" max="2" width="28.8984375" customWidth="1"/>
    <col min="3" max="16" width="16" customWidth="1"/>
    <col min="17" max="19" width="13.09765625" customWidth="1"/>
  </cols>
  <sheetData>
    <row r="2" spans="2:16" ht="15" customHeight="1">
      <c r="B2" s="160" t="s">
        <v>38</v>
      </c>
      <c r="C2" s="160"/>
      <c r="D2" s="160"/>
      <c r="E2" s="160"/>
      <c r="F2" s="160"/>
      <c r="G2" s="160"/>
      <c r="H2" s="160"/>
      <c r="I2" s="160"/>
      <c r="J2" s="160"/>
      <c r="K2" s="160"/>
      <c r="L2" s="160"/>
      <c r="M2" s="160"/>
      <c r="N2" s="160"/>
      <c r="O2" s="160"/>
      <c r="P2" s="2"/>
    </row>
    <row r="3" spans="2:16" ht="15" customHeight="1">
      <c r="B3" s="161" t="s">
        <v>19</v>
      </c>
      <c r="C3" s="164" t="s">
        <v>23</v>
      </c>
      <c r="D3" s="165"/>
      <c r="E3" s="165"/>
      <c r="F3" s="165"/>
      <c r="G3" s="165"/>
      <c r="H3" s="166"/>
      <c r="I3" s="167" t="s">
        <v>39</v>
      </c>
      <c r="J3" s="164" t="s">
        <v>23</v>
      </c>
      <c r="K3" s="165"/>
      <c r="L3" s="165"/>
      <c r="M3" s="165"/>
      <c r="N3" s="165"/>
      <c r="O3" s="166"/>
    </row>
    <row r="4" spans="2:16">
      <c r="B4" s="162"/>
      <c r="C4" s="3" t="s">
        <v>24</v>
      </c>
      <c r="D4" s="4" t="s">
        <v>25</v>
      </c>
      <c r="E4" s="5" t="s">
        <v>26</v>
      </c>
      <c r="F4" s="4" t="s">
        <v>27</v>
      </c>
      <c r="G4" s="5" t="s">
        <v>28</v>
      </c>
      <c r="H4" s="6" t="s">
        <v>29</v>
      </c>
      <c r="I4" s="168"/>
      <c r="J4" s="3" t="s">
        <v>24</v>
      </c>
      <c r="K4" s="4" t="s">
        <v>25</v>
      </c>
      <c r="L4" s="5" t="s">
        <v>26</v>
      </c>
      <c r="M4" s="4" t="s">
        <v>27</v>
      </c>
      <c r="N4" s="5" t="s">
        <v>28</v>
      </c>
      <c r="O4" s="7" t="s">
        <v>29</v>
      </c>
    </row>
    <row r="5" spans="2:16">
      <c r="B5" s="163"/>
      <c r="C5" s="169" t="s">
        <v>0</v>
      </c>
      <c r="D5" s="170"/>
      <c r="E5" s="170"/>
      <c r="F5" s="170"/>
      <c r="G5" s="170"/>
      <c r="H5" s="170"/>
      <c r="I5" s="171"/>
      <c r="J5" s="172" t="s">
        <v>20</v>
      </c>
      <c r="K5" s="173"/>
      <c r="L5" s="173"/>
      <c r="M5" s="173"/>
      <c r="N5" s="173"/>
      <c r="O5" s="171"/>
    </row>
    <row r="6" spans="2:16">
      <c r="B6" s="8" t="s">
        <v>1</v>
      </c>
      <c r="C6" s="9">
        <v>702</v>
      </c>
      <c r="D6" s="10">
        <v>806</v>
      </c>
      <c r="E6" s="11">
        <v>2739</v>
      </c>
      <c r="F6" s="10">
        <v>2146</v>
      </c>
      <c r="G6" s="11">
        <v>962</v>
      </c>
      <c r="H6" s="10">
        <v>1523</v>
      </c>
      <c r="I6" s="12">
        <v>8878</v>
      </c>
      <c r="J6" s="13">
        <f>C6*100/I6</f>
        <v>7.9071863032214464</v>
      </c>
      <c r="K6" s="14">
        <f>D6*100/I6</f>
        <v>9.0786213111061045</v>
      </c>
      <c r="L6" s="15">
        <f>E6*100/I6</f>
        <v>30.851543140346926</v>
      </c>
      <c r="M6" s="14">
        <f>F6*100/I6</f>
        <v>24.172110835773822</v>
      </c>
      <c r="N6" s="15">
        <f>G6*100/I6</f>
        <v>10.835773822933094</v>
      </c>
      <c r="O6" s="14">
        <f>H6*100/I6</f>
        <v>17.154764586618608</v>
      </c>
      <c r="P6" s="16"/>
    </row>
    <row r="7" spans="2:16">
      <c r="B7" s="17" t="s">
        <v>2</v>
      </c>
      <c r="C7" s="18">
        <v>377</v>
      </c>
      <c r="D7" s="19">
        <v>1724</v>
      </c>
      <c r="E7" s="20">
        <v>2823</v>
      </c>
      <c r="F7" s="19">
        <v>1829</v>
      </c>
      <c r="G7" s="20">
        <v>877</v>
      </c>
      <c r="H7" s="19">
        <v>1136</v>
      </c>
      <c r="I7" s="21">
        <v>8766</v>
      </c>
      <c r="J7" s="22">
        <f t="shared" ref="J7:J21" si="0">C7*100/I7</f>
        <v>4.3007072781200089</v>
      </c>
      <c r="K7" s="23">
        <f t="shared" ref="K7:K24" si="1">D7*100/I7</f>
        <v>19.666894820898928</v>
      </c>
      <c r="L7" s="24">
        <f t="shared" ref="L7:L24" si="2">E7*100/I7</f>
        <v>32.203969883641342</v>
      </c>
      <c r="M7" s="23">
        <f t="shared" ref="M7:M24" si="3">F7*100/I7</f>
        <v>20.864704540269223</v>
      </c>
      <c r="N7" s="24">
        <f t="shared" ref="N7:N24" si="4">G7*100/I7</f>
        <v>10.00456308464522</v>
      </c>
      <c r="O7" s="23">
        <f t="shared" ref="O7:O24" si="5">H7*100/I7</f>
        <v>12.959160392425279</v>
      </c>
      <c r="P7" s="16"/>
    </row>
    <row r="8" spans="2:16">
      <c r="B8" s="8" t="s">
        <v>3</v>
      </c>
      <c r="C8" s="25">
        <v>459</v>
      </c>
      <c r="D8" s="26">
        <v>67</v>
      </c>
      <c r="E8" s="27">
        <v>436</v>
      </c>
      <c r="F8" s="26">
        <v>753</v>
      </c>
      <c r="G8" s="27">
        <v>309</v>
      </c>
      <c r="H8" s="26">
        <v>639</v>
      </c>
      <c r="I8" s="28">
        <v>2663</v>
      </c>
      <c r="J8" s="13">
        <f t="shared" si="0"/>
        <v>17.236199774690199</v>
      </c>
      <c r="K8" s="29">
        <f t="shared" si="1"/>
        <v>2.5159594442358242</v>
      </c>
      <c r="L8" s="15">
        <f t="shared" si="2"/>
        <v>16.372512204280888</v>
      </c>
      <c r="M8" s="29">
        <f t="shared" si="3"/>
        <v>28.276380022530979</v>
      </c>
      <c r="N8" s="15">
        <f t="shared" si="4"/>
        <v>11.603454750281637</v>
      </c>
      <c r="O8" s="29">
        <f t="shared" si="5"/>
        <v>23.995493803980473</v>
      </c>
      <c r="P8" s="16"/>
    </row>
    <row r="9" spans="2:16">
      <c r="B9" s="17" t="s">
        <v>4</v>
      </c>
      <c r="C9" s="18">
        <v>63</v>
      </c>
      <c r="D9" s="19">
        <v>206</v>
      </c>
      <c r="E9" s="20">
        <v>633</v>
      </c>
      <c r="F9" s="19">
        <v>320</v>
      </c>
      <c r="G9" s="20">
        <v>130</v>
      </c>
      <c r="H9" s="19">
        <v>213</v>
      </c>
      <c r="I9" s="21">
        <v>1565</v>
      </c>
      <c r="J9" s="22">
        <f t="shared" si="0"/>
        <v>4.0255591054313102</v>
      </c>
      <c r="K9" s="23">
        <f t="shared" si="1"/>
        <v>13.1629392971246</v>
      </c>
      <c r="L9" s="24">
        <f t="shared" si="2"/>
        <v>40.447284345047926</v>
      </c>
      <c r="M9" s="23">
        <f t="shared" si="3"/>
        <v>20.447284345047922</v>
      </c>
      <c r="N9" s="24">
        <f t="shared" si="4"/>
        <v>8.3067092651757193</v>
      </c>
      <c r="O9" s="23">
        <f t="shared" si="5"/>
        <v>13.610223642172524</v>
      </c>
      <c r="P9" s="16"/>
    </row>
    <row r="10" spans="2:16">
      <c r="B10" s="8" t="s">
        <v>5</v>
      </c>
      <c r="C10" s="25">
        <v>104</v>
      </c>
      <c r="D10" s="26">
        <v>3</v>
      </c>
      <c r="E10" s="27">
        <v>17</v>
      </c>
      <c r="F10" s="26">
        <v>66</v>
      </c>
      <c r="G10" s="27">
        <v>112</v>
      </c>
      <c r="H10" s="26">
        <v>135</v>
      </c>
      <c r="I10" s="28">
        <v>437</v>
      </c>
      <c r="J10" s="13">
        <f t="shared" si="0"/>
        <v>23.798627002288331</v>
      </c>
      <c r="K10" s="29">
        <f t="shared" si="1"/>
        <v>0.68649885583524028</v>
      </c>
      <c r="L10" s="15">
        <f t="shared" si="2"/>
        <v>3.8901601830663615</v>
      </c>
      <c r="M10" s="29">
        <f t="shared" si="3"/>
        <v>15.102974828375286</v>
      </c>
      <c r="N10" s="15">
        <f t="shared" si="4"/>
        <v>25.629290617848969</v>
      </c>
      <c r="O10" s="29">
        <f t="shared" si="5"/>
        <v>30.892448512585812</v>
      </c>
      <c r="P10" s="16"/>
    </row>
    <row r="11" spans="2:16">
      <c r="B11" s="17" t="s">
        <v>6</v>
      </c>
      <c r="C11" s="18">
        <v>74</v>
      </c>
      <c r="D11" s="19">
        <v>14</v>
      </c>
      <c r="E11" s="20">
        <v>46</v>
      </c>
      <c r="F11" s="19">
        <v>131</v>
      </c>
      <c r="G11" s="20">
        <v>250</v>
      </c>
      <c r="H11" s="19">
        <v>611</v>
      </c>
      <c r="I11" s="21">
        <v>1126</v>
      </c>
      <c r="J11" s="22">
        <f t="shared" si="0"/>
        <v>6.571936056838366</v>
      </c>
      <c r="K11" s="23">
        <f t="shared" si="1"/>
        <v>1.2433392539964476</v>
      </c>
      <c r="L11" s="24">
        <f t="shared" si="2"/>
        <v>4.0852575488454708</v>
      </c>
      <c r="M11" s="23">
        <f t="shared" si="3"/>
        <v>11.634103019538188</v>
      </c>
      <c r="N11" s="24">
        <f t="shared" si="4"/>
        <v>22.202486678507992</v>
      </c>
      <c r="O11" s="23">
        <f t="shared" si="5"/>
        <v>54.262877442273535</v>
      </c>
      <c r="P11" s="16"/>
    </row>
    <row r="12" spans="2:16">
      <c r="B12" s="8" t="s">
        <v>7</v>
      </c>
      <c r="C12" s="25">
        <v>445</v>
      </c>
      <c r="D12" s="26">
        <v>175</v>
      </c>
      <c r="E12" s="27">
        <v>669</v>
      </c>
      <c r="F12" s="26">
        <v>1122</v>
      </c>
      <c r="G12" s="27">
        <v>768</v>
      </c>
      <c r="H12" s="26">
        <v>978</v>
      </c>
      <c r="I12" s="28">
        <v>4157</v>
      </c>
      <c r="J12" s="13">
        <f t="shared" si="0"/>
        <v>10.704835217705076</v>
      </c>
      <c r="K12" s="29">
        <f t="shared" si="1"/>
        <v>4.2097666586480633</v>
      </c>
      <c r="L12" s="15">
        <f t="shared" si="2"/>
        <v>16.093336540774597</v>
      </c>
      <c r="M12" s="29">
        <f t="shared" si="3"/>
        <v>26.990618234303586</v>
      </c>
      <c r="N12" s="15">
        <f t="shared" si="4"/>
        <v>18.4748616790955</v>
      </c>
      <c r="O12" s="29">
        <f t="shared" si="5"/>
        <v>23.526581669473178</v>
      </c>
      <c r="P12" s="16"/>
    </row>
    <row r="13" spans="2:16">
      <c r="B13" s="17" t="s">
        <v>8</v>
      </c>
      <c r="C13" s="18">
        <v>19</v>
      </c>
      <c r="D13" s="19">
        <v>61</v>
      </c>
      <c r="E13" s="20">
        <v>657</v>
      </c>
      <c r="F13" s="19">
        <v>151</v>
      </c>
      <c r="G13" s="20">
        <v>41</v>
      </c>
      <c r="H13" s="19">
        <v>23</v>
      </c>
      <c r="I13" s="21">
        <v>952</v>
      </c>
      <c r="J13" s="22">
        <f t="shared" si="0"/>
        <v>1.9957983193277311</v>
      </c>
      <c r="K13" s="23">
        <f t="shared" si="1"/>
        <v>6.4075630252100844</v>
      </c>
      <c r="L13" s="24">
        <f t="shared" si="2"/>
        <v>69.012605042016801</v>
      </c>
      <c r="M13" s="23">
        <f t="shared" si="3"/>
        <v>15.861344537815127</v>
      </c>
      <c r="N13" s="24">
        <f t="shared" si="4"/>
        <v>4.3067226890756301</v>
      </c>
      <c r="O13" s="23">
        <f t="shared" si="5"/>
        <v>2.4159663865546217</v>
      </c>
      <c r="P13" s="16"/>
    </row>
    <row r="14" spans="2:16">
      <c r="B14" s="8" t="s">
        <v>9</v>
      </c>
      <c r="C14" s="25">
        <v>457</v>
      </c>
      <c r="D14" s="26">
        <v>37</v>
      </c>
      <c r="E14" s="27">
        <v>768</v>
      </c>
      <c r="F14" s="26">
        <v>1875</v>
      </c>
      <c r="G14" s="27">
        <v>888</v>
      </c>
      <c r="H14" s="26">
        <v>1020</v>
      </c>
      <c r="I14" s="28">
        <v>5045</v>
      </c>
      <c r="J14" s="13">
        <f t="shared" si="0"/>
        <v>9.0584737363726457</v>
      </c>
      <c r="K14" s="29">
        <f t="shared" si="1"/>
        <v>0.73339940535183346</v>
      </c>
      <c r="L14" s="15">
        <f t="shared" si="2"/>
        <v>15.222993062438057</v>
      </c>
      <c r="M14" s="29">
        <f t="shared" si="3"/>
        <v>37.165510406342911</v>
      </c>
      <c r="N14" s="15">
        <f t="shared" si="4"/>
        <v>17.601585728444004</v>
      </c>
      <c r="O14" s="29">
        <f t="shared" si="5"/>
        <v>20.218037661050545</v>
      </c>
      <c r="P14" s="16"/>
    </row>
    <row r="15" spans="2:16">
      <c r="B15" s="17" t="s">
        <v>41</v>
      </c>
      <c r="C15" s="18">
        <v>661</v>
      </c>
      <c r="D15" s="19">
        <v>280</v>
      </c>
      <c r="E15" s="20">
        <v>997</v>
      </c>
      <c r="F15" s="19">
        <v>3701</v>
      </c>
      <c r="G15" s="20">
        <v>2262</v>
      </c>
      <c r="H15" s="19">
        <v>2446</v>
      </c>
      <c r="I15" s="21">
        <v>10347</v>
      </c>
      <c r="J15" s="22">
        <f t="shared" si="0"/>
        <v>6.3883251183918039</v>
      </c>
      <c r="K15" s="23">
        <f t="shared" si="1"/>
        <v>2.7060983860056056</v>
      </c>
      <c r="L15" s="24">
        <f t="shared" si="2"/>
        <v>9.6356431815985317</v>
      </c>
      <c r="M15" s="23">
        <f t="shared" si="3"/>
        <v>35.768821880738379</v>
      </c>
      <c r="N15" s="24">
        <f t="shared" si="4"/>
        <v>21.861409104088143</v>
      </c>
      <c r="O15" s="23">
        <f t="shared" si="5"/>
        <v>23.639702329177538</v>
      </c>
      <c r="P15" s="16"/>
    </row>
    <row r="16" spans="2:16">
      <c r="B16" s="8" t="s">
        <v>11</v>
      </c>
      <c r="C16" s="25">
        <v>133</v>
      </c>
      <c r="D16" s="26">
        <v>171</v>
      </c>
      <c r="E16" s="27">
        <v>895</v>
      </c>
      <c r="F16" s="26">
        <v>562</v>
      </c>
      <c r="G16" s="27">
        <v>281</v>
      </c>
      <c r="H16" s="26">
        <v>428</v>
      </c>
      <c r="I16" s="28">
        <v>2470</v>
      </c>
      <c r="J16" s="13">
        <f t="shared" si="0"/>
        <v>5.384615384615385</v>
      </c>
      <c r="K16" s="29">
        <f t="shared" si="1"/>
        <v>6.9230769230769234</v>
      </c>
      <c r="L16" s="15">
        <f t="shared" si="2"/>
        <v>36.234817813765183</v>
      </c>
      <c r="M16" s="29">
        <f t="shared" si="3"/>
        <v>22.753036437246962</v>
      </c>
      <c r="N16" s="15">
        <f t="shared" si="4"/>
        <v>11.376518218623481</v>
      </c>
      <c r="O16" s="29">
        <f t="shared" si="5"/>
        <v>17.327935222672064</v>
      </c>
      <c r="P16" s="16"/>
    </row>
    <row r="17" spans="2:16">
      <c r="B17" s="17" t="s">
        <v>12</v>
      </c>
      <c r="C17" s="18">
        <v>32</v>
      </c>
      <c r="D17" s="19">
        <v>3</v>
      </c>
      <c r="E17" s="20">
        <v>131</v>
      </c>
      <c r="F17" s="19">
        <v>164</v>
      </c>
      <c r="G17" s="20">
        <v>54</v>
      </c>
      <c r="H17" s="19">
        <v>86</v>
      </c>
      <c r="I17" s="21">
        <v>470</v>
      </c>
      <c r="J17" s="22">
        <f t="shared" si="0"/>
        <v>6.8085106382978724</v>
      </c>
      <c r="K17" s="23">
        <f t="shared" si="1"/>
        <v>0.63829787234042556</v>
      </c>
      <c r="L17" s="24">
        <f t="shared" si="2"/>
        <v>27.872340425531913</v>
      </c>
      <c r="M17" s="23">
        <f t="shared" si="3"/>
        <v>34.893617021276597</v>
      </c>
      <c r="N17" s="24">
        <f t="shared" si="4"/>
        <v>11.48936170212766</v>
      </c>
      <c r="O17" s="23">
        <f t="shared" si="5"/>
        <v>18.297872340425531</v>
      </c>
      <c r="P17" s="16"/>
    </row>
    <row r="18" spans="2:16">
      <c r="B18" s="8" t="s">
        <v>13</v>
      </c>
      <c r="C18" s="25">
        <v>77</v>
      </c>
      <c r="D18" s="26">
        <v>57</v>
      </c>
      <c r="E18" s="27">
        <v>446</v>
      </c>
      <c r="F18" s="26">
        <v>1146</v>
      </c>
      <c r="G18" s="27">
        <v>367</v>
      </c>
      <c r="H18" s="26">
        <v>255</v>
      </c>
      <c r="I18" s="28">
        <v>2348</v>
      </c>
      <c r="J18" s="13">
        <f t="shared" si="0"/>
        <v>3.2793867120954006</v>
      </c>
      <c r="K18" s="29">
        <f t="shared" si="1"/>
        <v>2.4275979557069847</v>
      </c>
      <c r="L18" s="15">
        <f t="shared" si="2"/>
        <v>18.994889267461669</v>
      </c>
      <c r="M18" s="29">
        <f t="shared" si="3"/>
        <v>48.807495741056215</v>
      </c>
      <c r="N18" s="15">
        <f t="shared" si="4"/>
        <v>15.630323679727427</v>
      </c>
      <c r="O18" s="29">
        <f t="shared" si="5"/>
        <v>10.860306643952299</v>
      </c>
      <c r="P18" s="16"/>
    </row>
    <row r="19" spans="2:16">
      <c r="B19" s="17" t="s">
        <v>14</v>
      </c>
      <c r="C19" s="18">
        <v>37</v>
      </c>
      <c r="D19" s="19">
        <v>172</v>
      </c>
      <c r="E19" s="20">
        <v>670</v>
      </c>
      <c r="F19" s="19">
        <v>362</v>
      </c>
      <c r="G19" s="20">
        <v>93</v>
      </c>
      <c r="H19" s="19">
        <v>80</v>
      </c>
      <c r="I19" s="21">
        <v>1414</v>
      </c>
      <c r="J19" s="22">
        <f t="shared" si="0"/>
        <v>2.6166902404526167</v>
      </c>
      <c r="K19" s="23">
        <f t="shared" si="1"/>
        <v>12.164073550212164</v>
      </c>
      <c r="L19" s="24">
        <f t="shared" si="2"/>
        <v>47.38330975954738</v>
      </c>
      <c r="M19" s="23">
        <f t="shared" si="3"/>
        <v>25.6011315417256</v>
      </c>
      <c r="N19" s="24">
        <f t="shared" si="4"/>
        <v>6.5770862800565775</v>
      </c>
      <c r="O19" s="23">
        <f t="shared" si="5"/>
        <v>5.6577086280056577</v>
      </c>
      <c r="P19" s="16"/>
    </row>
    <row r="20" spans="2:16">
      <c r="B20" s="8" t="s">
        <v>15</v>
      </c>
      <c r="C20" s="25">
        <v>125</v>
      </c>
      <c r="D20" s="26">
        <v>27</v>
      </c>
      <c r="E20" s="27">
        <v>106</v>
      </c>
      <c r="F20" s="26">
        <v>421</v>
      </c>
      <c r="G20" s="27">
        <v>460</v>
      </c>
      <c r="H20" s="26">
        <v>635</v>
      </c>
      <c r="I20" s="28">
        <v>1774</v>
      </c>
      <c r="J20" s="13">
        <f t="shared" si="0"/>
        <v>7.0462232243517473</v>
      </c>
      <c r="K20" s="29">
        <f t="shared" si="1"/>
        <v>1.5219842164599775</v>
      </c>
      <c r="L20" s="15">
        <f t="shared" si="2"/>
        <v>5.9751972942502816</v>
      </c>
      <c r="M20" s="29">
        <f t="shared" si="3"/>
        <v>23.731679819616687</v>
      </c>
      <c r="N20" s="15">
        <f t="shared" si="4"/>
        <v>25.930101465614431</v>
      </c>
      <c r="O20" s="29">
        <f t="shared" si="5"/>
        <v>35.794813979706881</v>
      </c>
      <c r="P20" s="16"/>
    </row>
    <row r="21" spans="2:16">
      <c r="B21" s="17" t="s">
        <v>16</v>
      </c>
      <c r="C21" s="30">
        <v>5</v>
      </c>
      <c r="D21" s="31">
        <v>33</v>
      </c>
      <c r="E21" s="32">
        <v>423</v>
      </c>
      <c r="F21" s="31">
        <v>762</v>
      </c>
      <c r="G21" s="32">
        <v>75</v>
      </c>
      <c r="H21" s="31">
        <v>32</v>
      </c>
      <c r="I21" s="33">
        <v>1330</v>
      </c>
      <c r="J21" s="34">
        <f t="shared" si="0"/>
        <v>0.37593984962406013</v>
      </c>
      <c r="K21" s="35">
        <f t="shared" si="1"/>
        <v>2.481203007518797</v>
      </c>
      <c r="L21" s="36">
        <f t="shared" si="2"/>
        <v>31.804511278195488</v>
      </c>
      <c r="M21" s="35">
        <f t="shared" si="3"/>
        <v>57.29323308270677</v>
      </c>
      <c r="N21" s="36">
        <f t="shared" si="4"/>
        <v>5.6390977443609023</v>
      </c>
      <c r="O21" s="35">
        <f t="shared" si="5"/>
        <v>2.4060150375939848</v>
      </c>
      <c r="P21" s="16"/>
    </row>
    <row r="22" spans="2:16" ht="16.5" customHeight="1">
      <c r="B22" s="37" t="s">
        <v>17</v>
      </c>
      <c r="C22" s="38">
        <f>SUM(C8,C9,C13,C18,C19,C21)</f>
        <v>660</v>
      </c>
      <c r="D22" s="38">
        <f t="shared" ref="D22:H22" si="6">SUM(D8,D9,D13,D18,D19,D21)</f>
        <v>596</v>
      </c>
      <c r="E22" s="38">
        <f t="shared" si="6"/>
        <v>3265</v>
      </c>
      <c r="F22" s="38">
        <f t="shared" si="6"/>
        <v>3494</v>
      </c>
      <c r="G22" s="38">
        <f t="shared" si="6"/>
        <v>1015</v>
      </c>
      <c r="H22" s="38">
        <f t="shared" si="6"/>
        <v>1242</v>
      </c>
      <c r="I22" s="39">
        <f>SUM(C22:H22)</f>
        <v>10272</v>
      </c>
      <c r="J22" s="40">
        <f>C22*100/I22</f>
        <v>6.4252336448598131</v>
      </c>
      <c r="K22" s="41">
        <f t="shared" si="1"/>
        <v>5.8021806853582554</v>
      </c>
      <c r="L22" s="40">
        <f t="shared" si="2"/>
        <v>31.785436137071652</v>
      </c>
      <c r="M22" s="41">
        <f t="shared" si="3"/>
        <v>34.01479750778816</v>
      </c>
      <c r="N22" s="40">
        <f t="shared" si="4"/>
        <v>9.8812305295950154</v>
      </c>
      <c r="O22" s="41">
        <f t="shared" si="5"/>
        <v>12.091121495327103</v>
      </c>
      <c r="P22" s="16"/>
    </row>
    <row r="23" spans="2:16" ht="16.5" customHeight="1">
      <c r="B23" s="42" t="s">
        <v>36</v>
      </c>
      <c r="C23" s="43">
        <f>SUM(C6,C7,C10:C12,C14:C17,C20)</f>
        <v>3110</v>
      </c>
      <c r="D23" s="43">
        <f t="shared" ref="D23:H23" si="7">SUM(D6,D7,D10:D12,D14:D17,D20)</f>
        <v>3240</v>
      </c>
      <c r="E23" s="43">
        <f t="shared" si="7"/>
        <v>9191</v>
      </c>
      <c r="F23" s="43">
        <f t="shared" si="7"/>
        <v>12017</v>
      </c>
      <c r="G23" s="43">
        <f t="shared" si="7"/>
        <v>6914</v>
      </c>
      <c r="H23" s="43">
        <f t="shared" si="7"/>
        <v>8998</v>
      </c>
      <c r="I23" s="43">
        <f t="shared" ref="I23:I24" si="8">SUM(C23:H23)</f>
        <v>43470</v>
      </c>
      <c r="J23" s="15">
        <f>C23*100/I23</f>
        <v>7.1543593282723714</v>
      </c>
      <c r="K23" s="29">
        <f t="shared" si="1"/>
        <v>7.4534161490683228</v>
      </c>
      <c r="L23" s="15">
        <f t="shared" si="2"/>
        <v>21.143317230273752</v>
      </c>
      <c r="M23" s="29">
        <f t="shared" si="3"/>
        <v>27.644352426961124</v>
      </c>
      <c r="N23" s="15">
        <f t="shared" si="4"/>
        <v>15.905221992178515</v>
      </c>
      <c r="O23" s="29">
        <f t="shared" si="5"/>
        <v>20.699332873245918</v>
      </c>
      <c r="P23" s="16"/>
    </row>
    <row r="24" spans="2:16" ht="18" customHeight="1">
      <c r="B24" s="44" t="s">
        <v>18</v>
      </c>
      <c r="C24" s="45">
        <f>SUM(C22:C23)</f>
        <v>3770</v>
      </c>
      <c r="D24" s="45">
        <f t="shared" ref="D24:H24" si="9">SUM(D22:D23)</f>
        <v>3836</v>
      </c>
      <c r="E24" s="45">
        <f t="shared" si="9"/>
        <v>12456</v>
      </c>
      <c r="F24" s="45">
        <f t="shared" si="9"/>
        <v>15511</v>
      </c>
      <c r="G24" s="45">
        <f t="shared" si="9"/>
        <v>7929</v>
      </c>
      <c r="H24" s="45">
        <f t="shared" si="9"/>
        <v>10240</v>
      </c>
      <c r="I24" s="45">
        <f t="shared" si="8"/>
        <v>53742</v>
      </c>
      <c r="J24" s="46">
        <f>C24*100/I24</f>
        <v>7.0149975810353169</v>
      </c>
      <c r="K24" s="47">
        <f t="shared" si="1"/>
        <v>7.1378065572550335</v>
      </c>
      <c r="L24" s="46">
        <f t="shared" si="2"/>
        <v>23.177403148375571</v>
      </c>
      <c r="M24" s="47">
        <f t="shared" si="3"/>
        <v>28.861970153697296</v>
      </c>
      <c r="N24" s="46">
        <f t="shared" si="4"/>
        <v>14.753823824941387</v>
      </c>
      <c r="O24" s="47">
        <f t="shared" si="5"/>
        <v>19.053998734695398</v>
      </c>
      <c r="P24" s="16"/>
    </row>
    <row r="25" spans="2:16">
      <c r="B25" s="157" t="s">
        <v>30</v>
      </c>
      <c r="C25" s="157"/>
      <c r="D25" s="157"/>
      <c r="E25" s="157"/>
      <c r="F25" s="157"/>
      <c r="G25" s="157"/>
      <c r="H25" s="157"/>
      <c r="I25" s="157"/>
      <c r="J25" s="157"/>
      <c r="K25" s="157"/>
      <c r="L25" s="157"/>
      <c r="M25" s="157"/>
      <c r="N25" s="157"/>
      <c r="O25" s="157"/>
    </row>
    <row r="26" spans="2:16" ht="33.75" customHeight="1">
      <c r="B26" s="176" t="s">
        <v>42</v>
      </c>
      <c r="C26" s="176"/>
      <c r="D26" s="176"/>
      <c r="E26" s="176"/>
      <c r="F26" s="176"/>
      <c r="G26" s="176"/>
      <c r="H26" s="176"/>
      <c r="I26" s="176"/>
      <c r="J26" s="176"/>
      <c r="K26" s="176"/>
      <c r="L26" s="176"/>
      <c r="M26" s="176"/>
      <c r="N26" s="176"/>
      <c r="O26" s="176"/>
    </row>
    <row r="27" spans="2:16">
      <c r="B27" s="158" t="s">
        <v>40</v>
      </c>
      <c r="C27" s="158"/>
      <c r="D27" s="158"/>
      <c r="E27" s="158"/>
      <c r="F27" s="158"/>
      <c r="G27" s="158"/>
      <c r="H27" s="158"/>
      <c r="I27" s="158"/>
      <c r="J27" s="158"/>
      <c r="K27" s="158"/>
      <c r="L27" s="158"/>
      <c r="M27" s="158"/>
      <c r="N27" s="158"/>
      <c r="O27" s="158"/>
    </row>
    <row r="28" spans="2:16">
      <c r="B28" s="1"/>
      <c r="C28" s="1"/>
      <c r="D28" s="1"/>
      <c r="E28" s="1"/>
      <c r="F28" s="1"/>
      <c r="G28" s="1"/>
      <c r="H28" s="1"/>
      <c r="I28" s="1"/>
      <c r="J28" s="1"/>
      <c r="K28" s="1"/>
      <c r="L28" s="1"/>
      <c r="M28" s="1"/>
      <c r="N28" s="1"/>
      <c r="O28" s="1"/>
    </row>
    <row r="29" spans="2:16">
      <c r="B29" s="1"/>
      <c r="C29" s="1"/>
      <c r="D29" s="1"/>
      <c r="E29" s="1"/>
      <c r="F29" s="1"/>
      <c r="G29" s="1"/>
      <c r="H29" s="1"/>
      <c r="I29" s="1"/>
      <c r="J29" s="1"/>
      <c r="K29" s="1"/>
      <c r="L29" s="1"/>
      <c r="M29" s="1"/>
      <c r="N29" s="1"/>
      <c r="O29" s="1"/>
    </row>
  </sheetData>
  <mergeCells count="10">
    <mergeCell ref="B25:O25"/>
    <mergeCell ref="B27:O27"/>
    <mergeCell ref="B2:O2"/>
    <mergeCell ref="B3:B5"/>
    <mergeCell ref="C3:H3"/>
    <mergeCell ref="I3:I4"/>
    <mergeCell ref="J3:O3"/>
    <mergeCell ref="C5:I5"/>
    <mergeCell ref="J5:O5"/>
    <mergeCell ref="B26:O2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CD055A-D9D5-4B9F-B9B3-BD0728CD1A7E}"/>
</file>

<file path=customXml/itemProps2.xml><?xml version="1.0" encoding="utf-8"?>
<ds:datastoreItem xmlns:ds="http://schemas.openxmlformats.org/officeDocument/2006/customXml" ds:itemID="{A733C6E9-582C-4FBF-87DD-ACA2877F91F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71ea3402-ccc5-4626-b376-cfd2cbafb61f"/>
    <ds:schemaRef ds:uri="8fe5fe7f-71d3-4c12-941c-45014db26956"/>
    <ds:schemaRef ds:uri="7d7865cf-8437-4f8d-8a75-e3e428d14f16"/>
  </ds:schemaRefs>
</ds:datastoreItem>
</file>

<file path=customXml/itemProps3.xml><?xml version="1.0" encoding="utf-8"?>
<ds:datastoreItem xmlns:ds="http://schemas.openxmlformats.org/officeDocument/2006/customXml" ds:itemID="{B41BCCF5-04EC-4B02-8A3F-8D6D97B7CE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Inhalt</vt:lpstr>
      <vt:lpstr>01.03.2023 | mit Horten</vt:lpstr>
      <vt:lpstr>01.03.2023 | ohne Horte</vt:lpstr>
      <vt:lpstr>01.03.2022 | mit Horten</vt:lpstr>
      <vt:lpstr>01.03.2022 | ohne Horte</vt:lpstr>
      <vt:lpstr>01.03.2021 | mit Horten</vt:lpstr>
      <vt:lpstr>01.03.2021 | ohne Horte</vt:lpstr>
      <vt:lpstr>01.03.2020 | mit Horten</vt:lpstr>
      <vt:lpstr>01.03.2020 | ohne Horte</vt:lpstr>
      <vt:lpstr>01.03.2019 | mit Horten</vt:lpstr>
      <vt:lpstr>01.03.2019 | ohne Horte</vt:lpstr>
      <vt:lpstr>01.03.2018 | ohne Horte</vt:lpstr>
      <vt:lpstr>01.03.2017 | ohne Horte</vt:lpstr>
      <vt:lpstr>01.03.2016 | ohne Horte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2018-02-13T14:44:12Z</dcterms:created>
  <dcterms:modified xsi:type="dcterms:W3CDTF">2024-07-26T14:04:34Z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