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5"/>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abgeliefert\"/>
    </mc:Choice>
  </mc:AlternateContent>
  <xr:revisionPtr revIDLastSave="5" documentId="13_ncr:1_{EDB6CCAB-58FA-42A1-AABF-8D25E88E1F2F}" xr6:coauthVersionLast="47" xr6:coauthVersionMax="47" xr10:uidLastSave="{6BB63599-DE27-4C41-BBFA-CB09CACD9FF1}"/>
  <bookViews>
    <workbookView xWindow="-110" yWindow="-110" windowWidth="19420" windowHeight="10300" tabRatio="500" xr2:uid="{00000000-000D-0000-FFFF-FFFF00000000}"/>
  </bookViews>
  <sheets>
    <sheet name="Inhalt" sheetId="28" r:id="rId1"/>
    <sheet name="01.03.2023 | mit Horten" sheetId="33" r:id="rId2"/>
    <sheet name="01.03.2023 | ohne Horte " sheetId="34" r:id="rId3"/>
    <sheet name="01.03.2022 | mit Horten" sheetId="31" r:id="rId4"/>
    <sheet name="01.03.2022 | ohne Horte" sheetId="32" r:id="rId5"/>
    <sheet name="01.03.2021 | mit Horten" sheetId="30" r:id="rId6"/>
    <sheet name="01.03.2021 | ohne Horte" sheetId="29" r:id="rId7"/>
    <sheet name="01.03.2020 | mit Horten" sheetId="25" r:id="rId8"/>
    <sheet name="01.03.2020 | ohne Horte" sheetId="26" r:id="rId9"/>
    <sheet name="01.03.2019 | mit Horten" sheetId="24" r:id="rId10"/>
    <sheet name="01.03.2019 | ohne Horte" sheetId="27" r:id="rId11"/>
    <sheet name="01.03.2018 | mit Horten" sheetId="23" r:id="rId12"/>
    <sheet name="01.03.2017 | mit Horten" sheetId="22" r:id="rId13"/>
    <sheet name="01.03.2016 | mit Horten " sheetId="21" r:id="rId14"/>
  </sheets>
  <externalReferences>
    <externalReference r:id="rId15"/>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Ref469580301" localSheetId="1">'01.03.2023 | mit Horten'!$B$2</definedName>
    <definedName name="_tab27" localSheetId="1">#REF!</definedName>
    <definedName name="_tab27">#REF!</definedName>
    <definedName name="_tab28" localSheetId="1">#REF!</definedName>
    <definedName name="_tab28">#REF!</definedName>
    <definedName name="aa" localSheetId="1">#REF!</definedName>
    <definedName name="aa">#REF!</definedName>
    <definedName name="aaaa">#REF!</definedName>
    <definedName name="aaaaa">#REF!</definedName>
    <definedName name="aaaaadad">#REF!</definedName>
    <definedName name="aadasd">#REF!</definedName>
    <definedName name="Abb.G33A">#REF!</definedName>
    <definedName name="Abf_Laender2000_Heim" localSheetId="1">#REF!</definedName>
    <definedName name="Abf_Laender2000_Heim">#REF!</definedName>
    <definedName name="Abf_Laender2000_Heim_4" localSheetId="1">#REF!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 localSheetId="1">#REF!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 localSheetId="1">#REF!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 localSheetId="1">#REF!</definedName>
    <definedName name="Halbjahr">#REF!</definedName>
    <definedName name="Halbjahr1b" localSheetId="1">#REF!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 localSheetId="1">#REF!</definedName>
    <definedName name="Jahr">#REF!</definedName>
    <definedName name="Jahr1b" localSheetId="1">#REF!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 localSheetId="1" hidden="1">#REF!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4" i="32" l="1"/>
  <c r="H24" i="32"/>
  <c r="K24" i="32" s="1"/>
  <c r="G23" i="32"/>
  <c r="F23" i="32"/>
  <c r="E23" i="32"/>
  <c r="D23" i="32"/>
  <c r="C23" i="32"/>
  <c r="G22" i="32"/>
  <c r="F22" i="32"/>
  <c r="E22" i="32"/>
  <c r="D22" i="32"/>
  <c r="C22" i="32"/>
  <c r="M21" i="32"/>
  <c r="L21" i="32"/>
  <c r="K21" i="32"/>
  <c r="J21" i="32"/>
  <c r="I21" i="32"/>
  <c r="M20" i="32"/>
  <c r="L20" i="32"/>
  <c r="K20" i="32"/>
  <c r="J20" i="32"/>
  <c r="I20" i="32"/>
  <c r="M19" i="32"/>
  <c r="L19" i="32"/>
  <c r="K19" i="32"/>
  <c r="J19" i="32"/>
  <c r="I19" i="32"/>
  <c r="M18" i="32"/>
  <c r="L18" i="32"/>
  <c r="K18" i="32"/>
  <c r="J18" i="32"/>
  <c r="I18" i="32"/>
  <c r="M16" i="32"/>
  <c r="L16" i="32"/>
  <c r="K16" i="32"/>
  <c r="J16" i="32"/>
  <c r="I16" i="32"/>
  <c r="M15" i="32"/>
  <c r="M14" i="32"/>
  <c r="L14" i="32"/>
  <c r="K14" i="32"/>
  <c r="J14" i="32"/>
  <c r="I14" i="32"/>
  <c r="M13" i="32"/>
  <c r="L13" i="32"/>
  <c r="K13" i="32"/>
  <c r="J13" i="32"/>
  <c r="I13" i="32"/>
  <c r="M12" i="32"/>
  <c r="L12" i="32"/>
  <c r="K12" i="32"/>
  <c r="J12" i="32"/>
  <c r="I12" i="32"/>
  <c r="M10" i="32"/>
  <c r="M9" i="32"/>
  <c r="L9" i="32"/>
  <c r="K9" i="32"/>
  <c r="J9" i="32"/>
  <c r="I9" i="32"/>
  <c r="M8" i="32"/>
  <c r="L8" i="32"/>
  <c r="K8" i="32"/>
  <c r="J8" i="32"/>
  <c r="I8" i="32"/>
  <c r="M7" i="32"/>
  <c r="L7" i="32"/>
  <c r="K7" i="32"/>
  <c r="J7" i="32"/>
  <c r="I7" i="32"/>
  <c r="M6" i="32"/>
  <c r="L6" i="32"/>
  <c r="K6" i="32"/>
  <c r="J6" i="32"/>
  <c r="I6" i="32"/>
  <c r="H24" i="31"/>
  <c r="J24" i="31" s="1"/>
  <c r="G24" i="31"/>
  <c r="M24" i="31" s="1"/>
  <c r="F24" i="31"/>
  <c r="E24" i="31"/>
  <c r="D24" i="31"/>
  <c r="C24" i="31"/>
  <c r="G23" i="31"/>
  <c r="F23" i="31"/>
  <c r="E23" i="31"/>
  <c r="D23" i="31"/>
  <c r="C23" i="31"/>
  <c r="G22" i="31"/>
  <c r="F22" i="31"/>
  <c r="E22" i="31"/>
  <c r="D22" i="31"/>
  <c r="C22" i="31"/>
  <c r="M21" i="31"/>
  <c r="L21" i="31"/>
  <c r="K21" i="31"/>
  <c r="J21" i="31"/>
  <c r="I21" i="31"/>
  <c r="M20" i="31"/>
  <c r="L20" i="31"/>
  <c r="K20" i="31"/>
  <c r="J20" i="31"/>
  <c r="I20" i="31"/>
  <c r="M19" i="31"/>
  <c r="L19" i="31"/>
  <c r="K19" i="31"/>
  <c r="J19" i="31"/>
  <c r="I19" i="31"/>
  <c r="M18" i="31"/>
  <c r="L18" i="31"/>
  <c r="K18" i="31"/>
  <c r="J18" i="31"/>
  <c r="I18" i="31"/>
  <c r="M17" i="31"/>
  <c r="L17" i="31"/>
  <c r="K17" i="31"/>
  <c r="J17" i="31"/>
  <c r="I17" i="31"/>
  <c r="M16" i="31"/>
  <c r="L16" i="31"/>
  <c r="K16" i="31"/>
  <c r="J16" i="31"/>
  <c r="I16" i="31"/>
  <c r="M15" i="31"/>
  <c r="L15" i="31"/>
  <c r="K15" i="31"/>
  <c r="J15" i="31"/>
  <c r="I15" i="31"/>
  <c r="M14" i="31"/>
  <c r="L14" i="31"/>
  <c r="K14" i="31"/>
  <c r="J14" i="31"/>
  <c r="I14" i="31"/>
  <c r="M13" i="31"/>
  <c r="L13" i="31"/>
  <c r="K13" i="31"/>
  <c r="J13" i="31"/>
  <c r="I13" i="31"/>
  <c r="M12" i="31"/>
  <c r="L12" i="31"/>
  <c r="K12" i="31"/>
  <c r="J12" i="31"/>
  <c r="I12" i="31"/>
  <c r="M11" i="31"/>
  <c r="L11" i="31"/>
  <c r="K11" i="31"/>
  <c r="J11" i="31"/>
  <c r="I11" i="31"/>
  <c r="M10" i="31"/>
  <c r="L10" i="31"/>
  <c r="K10" i="31"/>
  <c r="J10" i="31"/>
  <c r="I10" i="31"/>
  <c r="M9" i="31"/>
  <c r="L9" i="31"/>
  <c r="K9" i="31"/>
  <c r="J9" i="31"/>
  <c r="I9" i="31"/>
  <c r="M8" i="31"/>
  <c r="L8" i="31"/>
  <c r="K8" i="31"/>
  <c r="J8" i="31"/>
  <c r="I8" i="31"/>
  <c r="M7" i="31"/>
  <c r="L7" i="31"/>
  <c r="K7" i="31"/>
  <c r="J7" i="31"/>
  <c r="I7" i="31"/>
  <c r="M6" i="31"/>
  <c r="L6" i="31"/>
  <c r="K6" i="31"/>
  <c r="J6" i="31"/>
  <c r="I6" i="31"/>
  <c r="I24" i="31" l="1"/>
  <c r="J24" i="32"/>
  <c r="K24" i="31"/>
  <c r="L24" i="32"/>
  <c r="H23" i="31"/>
  <c r="K23" i="31" s="1"/>
  <c r="L24" i="31"/>
  <c r="M24" i="32"/>
  <c r="H22" i="32"/>
  <c r="I22" i="32" s="1"/>
  <c r="H23" i="32"/>
  <c r="J23" i="32" s="1"/>
  <c r="H22" i="31"/>
  <c r="H24" i="30"/>
  <c r="G24" i="30"/>
  <c r="F24" i="30"/>
  <c r="E24" i="30"/>
  <c r="D24" i="30"/>
  <c r="C24" i="30"/>
  <c r="G23" i="30"/>
  <c r="F23" i="30"/>
  <c r="E23" i="30"/>
  <c r="D23" i="30"/>
  <c r="C23" i="30"/>
  <c r="G22" i="30"/>
  <c r="F22" i="30"/>
  <c r="E22" i="30"/>
  <c r="D22" i="30"/>
  <c r="C22" i="30"/>
  <c r="M21" i="30"/>
  <c r="L21" i="30"/>
  <c r="K21" i="30"/>
  <c r="J21" i="30"/>
  <c r="I21" i="30"/>
  <c r="M20" i="30"/>
  <c r="L20" i="30"/>
  <c r="K20" i="30"/>
  <c r="J20" i="30"/>
  <c r="I20" i="30"/>
  <c r="M19" i="30"/>
  <c r="L19" i="30"/>
  <c r="K19" i="30"/>
  <c r="J19" i="30"/>
  <c r="I19" i="30"/>
  <c r="M18" i="30"/>
  <c r="L18" i="30"/>
  <c r="K18" i="30"/>
  <c r="J18" i="30"/>
  <c r="I18" i="30"/>
  <c r="M17" i="30"/>
  <c r="L17" i="30"/>
  <c r="K17" i="30"/>
  <c r="J17" i="30"/>
  <c r="I17" i="30"/>
  <c r="M16" i="30"/>
  <c r="L16" i="30"/>
  <c r="K16" i="30"/>
  <c r="J16" i="30"/>
  <c r="I16" i="30"/>
  <c r="M15" i="30"/>
  <c r="L15" i="30"/>
  <c r="K15" i="30"/>
  <c r="J15" i="30"/>
  <c r="I15" i="30"/>
  <c r="M14" i="30"/>
  <c r="L14" i="30"/>
  <c r="K14" i="30"/>
  <c r="J14" i="30"/>
  <c r="I14" i="30"/>
  <c r="M13" i="30"/>
  <c r="L13" i="30"/>
  <c r="K13" i="30"/>
  <c r="J13" i="30"/>
  <c r="I13" i="30"/>
  <c r="M12" i="30"/>
  <c r="L12" i="30"/>
  <c r="K12" i="30"/>
  <c r="J12" i="30"/>
  <c r="I12" i="30"/>
  <c r="M11" i="30"/>
  <c r="L11" i="30"/>
  <c r="K11" i="30"/>
  <c r="J11" i="30"/>
  <c r="I11" i="30"/>
  <c r="M10" i="30"/>
  <c r="L10" i="30"/>
  <c r="K10" i="30"/>
  <c r="J10" i="30"/>
  <c r="I10" i="30"/>
  <c r="M9" i="30"/>
  <c r="L9" i="30"/>
  <c r="K9" i="30"/>
  <c r="J9" i="30"/>
  <c r="I9" i="30"/>
  <c r="M8" i="30"/>
  <c r="L8" i="30"/>
  <c r="K8" i="30"/>
  <c r="J8" i="30"/>
  <c r="I8" i="30"/>
  <c r="M7" i="30"/>
  <c r="L7" i="30"/>
  <c r="K7" i="30"/>
  <c r="J7" i="30"/>
  <c r="I7" i="30"/>
  <c r="M6" i="30"/>
  <c r="L6" i="30"/>
  <c r="K6" i="30"/>
  <c r="J6" i="30"/>
  <c r="I6" i="30"/>
  <c r="L24" i="29"/>
  <c r="I24" i="29"/>
  <c r="H24" i="29"/>
  <c r="M24" i="29" s="1"/>
  <c r="G23" i="29"/>
  <c r="F23" i="29"/>
  <c r="E23" i="29"/>
  <c r="D23" i="29"/>
  <c r="C23" i="29"/>
  <c r="G22" i="29"/>
  <c r="F22" i="29"/>
  <c r="E22" i="29"/>
  <c r="D22" i="29"/>
  <c r="C22" i="29"/>
  <c r="M21" i="29"/>
  <c r="L21" i="29"/>
  <c r="K21" i="29"/>
  <c r="J21" i="29"/>
  <c r="I21" i="29"/>
  <c r="M19" i="29"/>
  <c r="L19" i="29"/>
  <c r="K19" i="29"/>
  <c r="J19" i="29"/>
  <c r="I19" i="29"/>
  <c r="M18" i="29"/>
  <c r="L18" i="29"/>
  <c r="K18" i="29"/>
  <c r="J18" i="29"/>
  <c r="I18" i="29"/>
  <c r="M16" i="29"/>
  <c r="L16" i="29"/>
  <c r="K16" i="29"/>
  <c r="J16" i="29"/>
  <c r="I16" i="29"/>
  <c r="M15" i="29"/>
  <c r="L15" i="29"/>
  <c r="K15" i="29"/>
  <c r="J15" i="29"/>
  <c r="I15" i="29"/>
  <c r="M14" i="29"/>
  <c r="L14" i="29"/>
  <c r="K14" i="29"/>
  <c r="J14" i="29"/>
  <c r="I14" i="29"/>
  <c r="M13" i="29"/>
  <c r="L13" i="29"/>
  <c r="K13" i="29"/>
  <c r="J13" i="29"/>
  <c r="I13" i="29"/>
  <c r="M12" i="29"/>
  <c r="L12" i="29"/>
  <c r="K12" i="29"/>
  <c r="J12" i="29"/>
  <c r="I12" i="29"/>
  <c r="I11" i="29"/>
  <c r="I10" i="29"/>
  <c r="M9" i="29"/>
  <c r="L9" i="29"/>
  <c r="K9" i="29"/>
  <c r="J9" i="29"/>
  <c r="I9" i="29"/>
  <c r="M8" i="29"/>
  <c r="L8" i="29"/>
  <c r="K8" i="29"/>
  <c r="J8" i="29"/>
  <c r="I8" i="29"/>
  <c r="M7" i="29"/>
  <c r="L7" i="29"/>
  <c r="K7" i="29"/>
  <c r="J7" i="29"/>
  <c r="I7" i="29"/>
  <c r="M6" i="29"/>
  <c r="L6" i="29"/>
  <c r="K6" i="29"/>
  <c r="J6" i="29"/>
  <c r="I6" i="29"/>
  <c r="J24" i="30" l="1"/>
  <c r="I23" i="31"/>
  <c r="L23" i="30"/>
  <c r="M23" i="30"/>
  <c r="J23" i="31"/>
  <c r="K24" i="30"/>
  <c r="L23" i="31"/>
  <c r="I24" i="30"/>
  <c r="J24" i="29"/>
  <c r="H23" i="30"/>
  <c r="I23" i="30" s="1"/>
  <c r="L24" i="30"/>
  <c r="M23" i="31"/>
  <c r="K24" i="29"/>
  <c r="M24" i="30"/>
  <c r="J22" i="32"/>
  <c r="M22" i="32"/>
  <c r="L22" i="32"/>
  <c r="K23" i="32"/>
  <c r="K22" i="32"/>
  <c r="M23" i="32"/>
  <c r="I23" i="32"/>
  <c r="L23" i="32"/>
  <c r="I22" i="31"/>
  <c r="L22" i="31"/>
  <c r="M22" i="31"/>
  <c r="J22" i="31"/>
  <c r="K22" i="31"/>
  <c r="J23" i="30"/>
  <c r="K23" i="30"/>
  <c r="H22" i="30"/>
  <c r="L22" i="30" s="1"/>
  <c r="H23" i="29"/>
  <c r="M23" i="29" s="1"/>
  <c r="H22" i="29"/>
  <c r="I22" i="30" l="1"/>
  <c r="M22" i="30"/>
  <c r="K22" i="30"/>
  <c r="J22" i="30"/>
  <c r="J22" i="29"/>
  <c r="M22" i="29"/>
  <c r="L22" i="29"/>
  <c r="K22" i="29"/>
  <c r="J23" i="29"/>
  <c r="K23" i="29"/>
  <c r="I23" i="29"/>
  <c r="I22" i="29"/>
  <c r="L23" i="29"/>
  <c r="M24" i="26" l="1"/>
  <c r="L24" i="26"/>
  <c r="K24" i="26"/>
  <c r="J24" i="26"/>
  <c r="I24" i="26"/>
  <c r="G23" i="26"/>
  <c r="F23" i="26"/>
  <c r="E23" i="26"/>
  <c r="D23" i="26"/>
  <c r="C23" i="26"/>
  <c r="G22" i="26"/>
  <c r="F22" i="26"/>
  <c r="E22" i="26"/>
  <c r="D22" i="26"/>
  <c r="C22" i="26"/>
  <c r="M21" i="26"/>
  <c r="L21" i="26"/>
  <c r="K21" i="26"/>
  <c r="J21" i="26"/>
  <c r="I21" i="26"/>
  <c r="M20" i="26"/>
  <c r="L20" i="26"/>
  <c r="K20" i="26"/>
  <c r="J20" i="26"/>
  <c r="I20" i="26"/>
  <c r="M19" i="26"/>
  <c r="L19" i="26"/>
  <c r="K19" i="26"/>
  <c r="J19" i="26"/>
  <c r="I19" i="26"/>
  <c r="M18" i="26"/>
  <c r="L18" i="26"/>
  <c r="K18" i="26"/>
  <c r="J18" i="26"/>
  <c r="I18" i="26"/>
  <c r="M16" i="26"/>
  <c r="L16" i="26"/>
  <c r="K16" i="26"/>
  <c r="J16" i="26"/>
  <c r="I16" i="26"/>
  <c r="M15" i="26"/>
  <c r="L15" i="26"/>
  <c r="K15" i="26"/>
  <c r="J15" i="26"/>
  <c r="I15" i="26"/>
  <c r="M14" i="26"/>
  <c r="L14" i="26"/>
  <c r="K14" i="26"/>
  <c r="J14" i="26"/>
  <c r="I14" i="26"/>
  <c r="M13" i="26"/>
  <c r="L13" i="26"/>
  <c r="K13" i="26"/>
  <c r="J13" i="26"/>
  <c r="I13" i="26"/>
  <c r="M12" i="26"/>
  <c r="L12" i="26"/>
  <c r="K12" i="26"/>
  <c r="J12" i="26"/>
  <c r="I12" i="26"/>
  <c r="M9" i="26"/>
  <c r="L9" i="26"/>
  <c r="K9" i="26"/>
  <c r="J9" i="26"/>
  <c r="I9" i="26"/>
  <c r="M8" i="26"/>
  <c r="L8" i="26"/>
  <c r="K8" i="26"/>
  <c r="J8" i="26"/>
  <c r="I8" i="26"/>
  <c r="M7" i="26"/>
  <c r="L7" i="26"/>
  <c r="K7" i="26"/>
  <c r="J7" i="26"/>
  <c r="I7" i="26"/>
  <c r="M6" i="26"/>
  <c r="L6" i="26"/>
  <c r="K6" i="26"/>
  <c r="J6" i="26"/>
  <c r="I6" i="26"/>
  <c r="M24" i="27"/>
  <c r="L24" i="27"/>
  <c r="K24" i="27"/>
  <c r="J24" i="27"/>
  <c r="I24" i="27"/>
  <c r="G23" i="27"/>
  <c r="F23" i="27"/>
  <c r="E23" i="27"/>
  <c r="D23" i="27"/>
  <c r="C23" i="27"/>
  <c r="G22" i="27"/>
  <c r="F22" i="27"/>
  <c r="E22" i="27"/>
  <c r="D22" i="27"/>
  <c r="C22" i="27"/>
  <c r="M21" i="27"/>
  <c r="L21" i="27"/>
  <c r="K21" i="27"/>
  <c r="J21" i="27"/>
  <c r="I21" i="27"/>
  <c r="M20" i="27"/>
  <c r="L20" i="27"/>
  <c r="K20" i="27"/>
  <c r="J20" i="27"/>
  <c r="I20" i="27"/>
  <c r="M19" i="27"/>
  <c r="L19" i="27"/>
  <c r="K19" i="27"/>
  <c r="J19" i="27"/>
  <c r="I19" i="27"/>
  <c r="M18" i="27"/>
  <c r="L18" i="27"/>
  <c r="K18" i="27"/>
  <c r="J18" i="27"/>
  <c r="I18" i="27"/>
  <c r="M17" i="27"/>
  <c r="I17" i="27"/>
  <c r="M16" i="27"/>
  <c r="L16" i="27"/>
  <c r="K16" i="27"/>
  <c r="J16" i="27"/>
  <c r="I16" i="27"/>
  <c r="M15" i="27"/>
  <c r="I15" i="27"/>
  <c r="M14" i="27"/>
  <c r="L14" i="27"/>
  <c r="K14" i="27"/>
  <c r="J14" i="27"/>
  <c r="I14" i="27"/>
  <c r="M13" i="27"/>
  <c r="L13" i="27"/>
  <c r="K13" i="27"/>
  <c r="J13" i="27"/>
  <c r="I13" i="27"/>
  <c r="M12" i="27"/>
  <c r="L12" i="27"/>
  <c r="K12" i="27"/>
  <c r="J12" i="27"/>
  <c r="I12" i="27"/>
  <c r="M9" i="27"/>
  <c r="L9" i="27"/>
  <c r="K9" i="27"/>
  <c r="J9" i="27"/>
  <c r="I9" i="27"/>
  <c r="M8" i="27"/>
  <c r="L8" i="27"/>
  <c r="K8" i="27"/>
  <c r="J8" i="27"/>
  <c r="I8" i="27"/>
  <c r="M7" i="27"/>
  <c r="L7" i="27"/>
  <c r="K7" i="27"/>
  <c r="J7" i="27"/>
  <c r="I7" i="27"/>
  <c r="M6" i="27"/>
  <c r="L6" i="27"/>
  <c r="K6" i="27"/>
  <c r="J6" i="27"/>
  <c r="I6" i="27"/>
  <c r="H22" i="26" l="1"/>
  <c r="H23" i="26"/>
  <c r="I23" i="27"/>
  <c r="H22" i="27"/>
  <c r="K22" i="27" s="1"/>
  <c r="H23" i="27"/>
  <c r="L23" i="27" s="1"/>
  <c r="I22" i="27" l="1"/>
  <c r="M22" i="27"/>
  <c r="M23" i="26"/>
  <c r="L23" i="26"/>
  <c r="L22" i="26"/>
  <c r="K22" i="26"/>
  <c r="J23" i="26"/>
  <c r="I23" i="26"/>
  <c r="M22" i="26"/>
  <c r="J22" i="26"/>
  <c r="I22" i="26"/>
  <c r="K23" i="26"/>
  <c r="K23" i="27"/>
  <c r="M23" i="27"/>
  <c r="L22" i="27"/>
  <c r="J23" i="27"/>
  <c r="J22" i="27"/>
  <c r="G24" i="25"/>
  <c r="M24" i="25" s="1"/>
  <c r="F24" i="25"/>
  <c r="L24" i="25" s="1"/>
  <c r="E24" i="25"/>
  <c r="K24" i="25" s="1"/>
  <c r="D24" i="25"/>
  <c r="J24" i="25" s="1"/>
  <c r="C24" i="25"/>
  <c r="I24" i="25" s="1"/>
  <c r="G23" i="25"/>
  <c r="F23" i="25"/>
  <c r="E23" i="25"/>
  <c r="D23" i="25"/>
  <c r="C23" i="25"/>
  <c r="G22" i="25"/>
  <c r="F22" i="25"/>
  <c r="E22" i="25"/>
  <c r="D22" i="25"/>
  <c r="C22" i="25"/>
  <c r="M21" i="25"/>
  <c r="L21" i="25"/>
  <c r="K21" i="25"/>
  <c r="J21" i="25"/>
  <c r="I21" i="25"/>
  <c r="M20" i="25"/>
  <c r="L20" i="25"/>
  <c r="K20" i="25"/>
  <c r="J20" i="25"/>
  <c r="I20" i="25"/>
  <c r="M19" i="25"/>
  <c r="L19" i="25"/>
  <c r="K19" i="25"/>
  <c r="J19" i="25"/>
  <c r="I19" i="25"/>
  <c r="M18" i="25"/>
  <c r="L18" i="25"/>
  <c r="K18" i="25"/>
  <c r="J18" i="25"/>
  <c r="I18" i="25"/>
  <c r="M17" i="25"/>
  <c r="L17" i="25"/>
  <c r="K17" i="25"/>
  <c r="J17" i="25"/>
  <c r="I17" i="25"/>
  <c r="M16" i="25"/>
  <c r="L16" i="25"/>
  <c r="K16" i="25"/>
  <c r="J16" i="25"/>
  <c r="I16" i="25"/>
  <c r="M15" i="25"/>
  <c r="L15" i="25"/>
  <c r="K15" i="25"/>
  <c r="J15" i="25"/>
  <c r="I15" i="25"/>
  <c r="M14" i="25"/>
  <c r="L14" i="25"/>
  <c r="K14" i="25"/>
  <c r="J14" i="25"/>
  <c r="I14" i="25"/>
  <c r="M13" i="25"/>
  <c r="L13" i="25"/>
  <c r="K13" i="25"/>
  <c r="J13" i="25"/>
  <c r="I13" i="25"/>
  <c r="M12" i="25"/>
  <c r="L12" i="25"/>
  <c r="K12" i="25"/>
  <c r="J12" i="25"/>
  <c r="I12" i="25"/>
  <c r="M11" i="25"/>
  <c r="L11" i="25"/>
  <c r="K11" i="25"/>
  <c r="J11" i="25"/>
  <c r="I11" i="25"/>
  <c r="M10" i="25"/>
  <c r="L10" i="25"/>
  <c r="K10" i="25"/>
  <c r="J10" i="25"/>
  <c r="I10" i="25"/>
  <c r="M9" i="25"/>
  <c r="L9" i="25"/>
  <c r="K9" i="25"/>
  <c r="J9" i="25"/>
  <c r="I9" i="25"/>
  <c r="M8" i="25"/>
  <c r="L8" i="25"/>
  <c r="K8" i="25"/>
  <c r="J8" i="25"/>
  <c r="I8" i="25"/>
  <c r="M7" i="25"/>
  <c r="L7" i="25"/>
  <c r="K7" i="25"/>
  <c r="J7" i="25"/>
  <c r="I7" i="25"/>
  <c r="M6" i="25"/>
  <c r="L6" i="25"/>
  <c r="K6" i="25"/>
  <c r="J6" i="25"/>
  <c r="I6" i="25"/>
  <c r="H23" i="25" l="1"/>
  <c r="J23" i="25" s="1"/>
  <c r="H22" i="25"/>
  <c r="J22" i="25" s="1"/>
  <c r="I22" i="25" l="1"/>
  <c r="K22" i="25"/>
  <c r="K23" i="25"/>
  <c r="M23" i="25"/>
  <c r="L23" i="25"/>
  <c r="L22" i="25"/>
  <c r="I23" i="25"/>
  <c r="M22" i="25"/>
</calcChain>
</file>

<file path=xl/sharedStrings.xml><?xml version="1.0" encoding="utf-8"?>
<sst xmlns="http://schemas.openxmlformats.org/spreadsheetml/2006/main" count="676" uniqueCount="70">
  <si>
    <t>Inhaltsverzeichnis</t>
  </si>
  <si>
    <t xml:space="preserve">KiTas nach Leitungsstunden pro pädagogisch tätiger Person </t>
  </si>
  <si>
    <t>Datenjahr</t>
  </si>
  <si>
    <t>Unterteilung</t>
  </si>
  <si>
    <t>Link</t>
  </si>
  <si>
    <t>mit Horten</t>
  </si>
  <si>
    <t>Tab108_i26_lm24: Kindertageseinrichtungen (mit Horten) nach Leitungsstunden pro pädagogisch tätiger Person (kategorisiert) in den Bundesländern am 01.03.2023 (Anzahl; Anteil in %)</t>
  </si>
  <si>
    <t>Tab108_i26_lm23: Kindertageseinrichtungen (mit Horten) nach Leitungsstunden pro pädagogisch tätiger Person (kategorisiert) in den Bundesländern am 01.03.2022 (Anzahl; Anteil in %)</t>
  </si>
  <si>
    <t>Tab108_i26_lm22: Kindertageseinrichtungen (mit Horten) nach Leitungsstunden pro pädagogisch tätiger Person (kategorisiert) in den Bundesländern am 01.03.2021* (Anzahl; Anteil in %)</t>
  </si>
  <si>
    <t>Tab108_i26_lm21: Kindertageseinrichtungen (mit Horten) nach Leitungsstunden pro pädagogisch tätiger Person (kategorisiert) in den Bundesländern am 01.03.2020 (Anzahl; Anteil in %)</t>
  </si>
  <si>
    <t>Tab108_i26_lm20: Kindertageseinrichtungen (mit Horten) nach Leitungsstunden pro pädagogisch tätiger Person (kategorisiert) in den Bundesländern am 01.03.2019 (Anzahl; Anteil in %)</t>
  </si>
  <si>
    <t>Tab108_i26_lm19: Kindertageseinrichtungen (mit Horten) nach Leitungsstunden pro pädagogisch tätiger Person (kategorisiert) nach Bundesländern am 01.03.2018 (Anzahl, Anteile in %)</t>
  </si>
  <si>
    <t>Tab108_i26_lm18: Kindertageseinrichtungen (mit Horten) nach Leitungsstunden pro pädagogisch tätiger Person (kategorisiert) nach Bundesländern am 01.03.2017 (Anzahl, Anteile in %)</t>
  </si>
  <si>
    <t>Tab108_i26_lm17: Kindertageseinrichtungen (mit Horten) nach Leitungsstunden pro pädagogisch tätiger Person (kategorisiert) nach Bundesländern am 01.03.2016 (Anzahl, Anteile in %)</t>
  </si>
  <si>
    <t>ohne Horte</t>
  </si>
  <si>
    <t>Tab108oh_i26oh_lm24: Kindertageseinrichtungen (ohne Horte) nach Leitungsstunden pro pädagogisch tätiger Person (kategorisiert) in den Bundesländern am 01.03.2023 (Anzahl; Anteil in %)</t>
  </si>
  <si>
    <t>Tab108oh_i26oh_lm23: Kindertageseinrichtungen (ohne Horte) nach Leitungsstunden pro pädagogisch tätiger Person (kategorisiert) in den Bundesländern am 01.03.2022 (Anzahl; Anteil in %)</t>
  </si>
  <si>
    <t>Tab108oh_i26oh_lm22: Kindertageseinrichtungen (ohne Horte) nach Leitungsstunden pro pädagogisch tätiger Person (kategorisiert) in den Bundesländern am 01.03.2021* (Anzahl; Anteil in %)</t>
  </si>
  <si>
    <t>Tab108oh_i26oh_lm21: Kindertageseinrichtungen (ohne Horte) nach Leitungsstunden pro pädagogisch tätiger Person (kategorisiert) in den Bundesländern am 01.03.2020 (Anzahl; Anteil in %)</t>
  </si>
  <si>
    <t>Tab108oh_i26oh_lm20: Kindertageseinrichtungen (ohne Horte) nach Leitungsstunden pro pädagogisch tätiger Person (kategorisiert) in den Bundesländern am 01.03.2019 (Anzahl; Anteil in %)</t>
  </si>
  <si>
    <t>Bundesland</t>
  </si>
  <si>
    <t>Wöchentliche Leitungsstunden pro pädagogisch tätiger Person</t>
  </si>
  <si>
    <t>keine Leitungsressourcen</t>
  </si>
  <si>
    <t>mehr als 0 bis 2 Stunden</t>
  </si>
  <si>
    <t>mehr als 2 bis 3 Stunden</t>
  </si>
  <si>
    <t xml:space="preserve">mehr als 3 bis 4 Stunden </t>
  </si>
  <si>
    <t>mehr als 4 Stunden</t>
  </si>
  <si>
    <t>Insgesamt</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</si>
  <si>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</si>
  <si>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</si>
  <si>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</si>
  <si>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</si>
  <si>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</si>
  <si>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</si>
  <si>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</si>
  <si>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</si>
  <si>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</si>
  <si>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</si>
  <si>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</si>
  <si>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</si>
  <si>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</si>
  <si>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</si>
  <si>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</si>
  <si>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</si>
  <si>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</si>
  <si>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</si>
  <si>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</si>
  <si>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</si>
  <si>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</si>
  <si>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</si>
  <si>
    <t>x</t>
  </si>
  <si>
    <t>x Wert unterliegt nach Angabe des Statistischen Bundesamtes der Geheimhaltung</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</si>
  <si>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</si>
  <si>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Westdeutschland (ohne Berlin)*</t>
  </si>
  <si>
    <t>* Exklusive der Werte, die nach Angabe des Statistischen Bundesamtes der Geheimhaltung unterliegen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</si>
  <si>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</si>
  <si>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</si>
  <si>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Westdeutschland (ohne Berlin)**</t>
  </si>
  <si>
    <t>** Exklusive der Werte, die nach Angabe des Statistischen Bundesamtes der Geheimhaltung unterliegen</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</si>
  <si>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</si>
  <si>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</si>
  <si>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</si>
  <si>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</si>
  <si>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</si>
  <si>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Bundesländer</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</si>
  <si>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</si>
  <si>
    <t>Keine Leitungsressourcen</t>
  </si>
  <si>
    <t>Westdeutschland</t>
  </si>
  <si>
    <t>Quelle: FDZ der Statistischen Ämter des Bundes und der Länder sowie statistisches Bundesamt, Kinder und tätige Personen in Tageseinrichtungen und in öffentlich geförderter Kindertagespflege 2018; berechnet vom LG Empirische Bildungsforschung der FernUniversität in Hagen, 2019.</t>
  </si>
  <si>
    <t>Quelle: FDZ der Statistischen Ämter des Bundes und der Länder sowie Statistisches Bundesamt, Kinder und tätige Personen in Tageseinrichtungen und in öffentlich geförderter Kindertagespflege, 2016, Berechnungen des Forschungsverbundes DJI/TU Dortmund,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</si>
</sst>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2"/>
      <color theme="1"/>
      <name val="Calibri"/>
      <family val="2"/>
      <scheme val="minor"/>
    </font>
    <font>
      <b/>
      <sz val="14"/>
      <color rgb="FFC00000"/>
      <name val="Calibri"/>
      <family val="2"/>
      <scheme val="minor"/>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1"/>
      <color indexed="8"/>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sz val="12"/>
      <color theme="10"/>
      <name val="Calibri"/>
      <family val="2"/>
      <scheme val="minor"/>
    </font>
  </fonts>
  <fills count="8">
    <fill>
      <patternFill patternType="none"/>
    </fill>
    <fill>
      <patternFill patternType="gray125"/>
    </fill>
    <fill>
      <patternFill patternType="solid">
        <fgColor rgb="FFDED9C4"/>
        <bgColor indexed="64"/>
      </patternFill>
    </fill>
    <fill>
      <patternFill patternType="solid">
        <fgColor rgb="FFDBEEF5"/>
        <bgColor indexed="64"/>
      </patternFill>
    </fill>
    <fill>
      <patternFill patternType="solid">
        <fgColor rgb="FFF2F2F2"/>
        <bgColor indexed="64"/>
      </patternFill>
    </fill>
    <fill>
      <patternFill patternType="solid">
        <fgColor rgb="FFEEE7CF"/>
        <bgColor indexed="64"/>
      </patternFill>
    </fill>
    <fill>
      <patternFill patternType="solid">
        <fgColor rgb="FFDAEEF3"/>
        <bgColor indexed="64"/>
      </patternFill>
    </fill>
    <fill>
      <patternFill patternType="solid">
        <fgColor theme="2" tint="-9.9978637043366805E-2"/>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auto="1"/>
      </top>
      <bottom/>
      <diagonal/>
    </border>
    <border>
      <left/>
      <right style="thin">
        <color rgb="FF000000"/>
      </right>
      <top/>
      <bottom style="thin">
        <color auto="1"/>
      </bottom>
      <diagonal/>
    </border>
    <border>
      <left style="thin">
        <color rgb="FF000000"/>
      </left>
      <right/>
      <top style="thin">
        <color auto="1"/>
      </top>
      <bottom/>
      <diagonal/>
    </border>
    <border>
      <left style="thin">
        <color rgb="FF000000"/>
      </left>
      <right/>
      <top/>
      <bottom/>
      <diagonal/>
    </border>
    <border>
      <left style="thin">
        <color auto="1"/>
      </left>
      <right style="thin">
        <color auto="1"/>
      </right>
      <top style="thin">
        <color auto="1"/>
      </top>
      <bottom style="thin">
        <color auto="1"/>
      </bottom>
      <diagonal/>
    </border>
  </borders>
  <cellStyleXfs count="84">
    <xf numFmtId="0" fontId="0"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3" fillId="0" borderId="0"/>
  </cellStyleXfs>
  <cellXfs count="179">
    <xf numFmtId="0" fontId="0" fillId="0" borderId="0" xfId="0"/>
    <xf numFmtId="0" fontId="6" fillId="0" borderId="0" xfId="0" applyFont="1"/>
    <xf numFmtId="0" fontId="1" fillId="0" borderId="0" xfId="0" applyFont="1" applyAlignment="1">
      <alignment vertical="center" wrapText="1"/>
    </xf>
    <xf numFmtId="0" fontId="7" fillId="4" borderId="18"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6" fillId="0" borderId="2" xfId="0" applyFont="1" applyBorder="1" applyAlignment="1">
      <alignment horizontal="left" vertical="center" wrapText="1"/>
    </xf>
    <xf numFmtId="0" fontId="6" fillId="2" borderId="5" xfId="0" applyFont="1" applyFill="1" applyBorder="1" applyAlignment="1">
      <alignment horizontal="left" vertical="center" wrapText="1"/>
    </xf>
    <xf numFmtId="0" fontId="6" fillId="3" borderId="2" xfId="0" applyFont="1" applyFill="1" applyBorder="1" applyAlignment="1">
      <alignment horizontal="left" vertical="center" wrapText="1"/>
    </xf>
    <xf numFmtId="3" fontId="6" fillId="0" borderId="17" xfId="0" applyNumberFormat="1" applyFont="1" applyBorder="1" applyAlignment="1">
      <alignment horizontal="right" vertical="center" indent="3"/>
    </xf>
    <xf numFmtId="3" fontId="6" fillId="0" borderId="8" xfId="0" applyNumberFormat="1" applyFont="1" applyBorder="1" applyAlignment="1">
      <alignment horizontal="right" vertical="center" indent="3"/>
    </xf>
    <xf numFmtId="3" fontId="6" fillId="0" borderId="19" xfId="0" applyNumberFormat="1" applyFont="1" applyBorder="1" applyAlignment="1">
      <alignment horizontal="right" vertical="center" indent="3"/>
    </xf>
    <xf numFmtId="164" fontId="6" fillId="0" borderId="3" xfId="0" applyNumberFormat="1" applyFont="1" applyBorder="1" applyAlignment="1">
      <alignment horizontal="right" vertical="center" indent="3"/>
    </xf>
    <xf numFmtId="164" fontId="6" fillId="0" borderId="2" xfId="0" applyNumberFormat="1" applyFont="1" applyBorder="1" applyAlignment="1">
      <alignment horizontal="right" vertical="center" indent="3"/>
    </xf>
    <xf numFmtId="164" fontId="6" fillId="0" borderId="0" xfId="0" applyNumberFormat="1" applyFont="1" applyAlignment="1">
      <alignment horizontal="right" vertical="center" indent="3"/>
    </xf>
    <xf numFmtId="165" fontId="6" fillId="0" borderId="2" xfId="0" applyNumberFormat="1" applyFont="1" applyBorder="1" applyAlignment="1">
      <alignment horizontal="right" vertical="center" indent="3"/>
    </xf>
    <xf numFmtId="3" fontId="6" fillId="3" borderId="16" xfId="0" applyNumberFormat="1" applyFont="1" applyFill="1" applyBorder="1" applyAlignment="1">
      <alignment horizontal="right" vertical="center" indent="3"/>
    </xf>
    <xf numFmtId="3" fontId="6" fillId="3" borderId="0" xfId="0" applyNumberFormat="1" applyFont="1" applyFill="1" applyAlignment="1">
      <alignment horizontal="right" vertical="center" indent="3"/>
    </xf>
    <xf numFmtId="3" fontId="6" fillId="3" borderId="20" xfId="0" applyNumberFormat="1" applyFont="1" applyFill="1" applyBorder="1" applyAlignment="1">
      <alignment horizontal="right" vertical="center" indent="3"/>
    </xf>
    <xf numFmtId="164" fontId="6" fillId="3" borderId="3" xfId="0" applyNumberFormat="1" applyFont="1" applyFill="1" applyBorder="1" applyAlignment="1">
      <alignment horizontal="right" vertical="center" indent="3"/>
    </xf>
    <xf numFmtId="164" fontId="6" fillId="3" borderId="2" xfId="0" applyNumberFormat="1" applyFont="1" applyFill="1" applyBorder="1" applyAlignment="1">
      <alignment horizontal="right" vertical="center" indent="3"/>
    </xf>
    <xf numFmtId="164" fontId="6" fillId="3" borderId="0" xfId="0" applyNumberFormat="1" applyFont="1" applyFill="1" applyAlignment="1">
      <alignment horizontal="right" vertical="center" indent="3"/>
    </xf>
    <xf numFmtId="165" fontId="6" fillId="3" borderId="2" xfId="0" applyNumberFormat="1" applyFont="1" applyFill="1" applyBorder="1" applyAlignment="1">
      <alignment horizontal="right" vertical="center" indent="3"/>
    </xf>
    <xf numFmtId="3" fontId="6" fillId="0" borderId="16" xfId="0" applyNumberFormat="1" applyFont="1" applyBorder="1" applyAlignment="1">
      <alignment horizontal="right" vertical="center" indent="3"/>
    </xf>
    <xf numFmtId="3" fontId="6" fillId="0" borderId="0" xfId="0" applyNumberFormat="1" applyFont="1" applyAlignment="1">
      <alignment horizontal="right" vertical="center" indent="3"/>
    </xf>
    <xf numFmtId="3" fontId="6" fillId="0" borderId="20" xfId="0" applyNumberFormat="1" applyFont="1" applyBorder="1" applyAlignment="1">
      <alignment horizontal="right" vertical="center" indent="3"/>
    </xf>
    <xf numFmtId="3" fontId="6" fillId="3" borderId="4" xfId="0" applyNumberFormat="1" applyFont="1" applyFill="1" applyBorder="1" applyAlignment="1">
      <alignment horizontal="right" vertical="center" indent="3"/>
    </xf>
    <xf numFmtId="3" fontId="6" fillId="3" borderId="15" xfId="0" applyNumberFormat="1" applyFont="1" applyFill="1" applyBorder="1" applyAlignment="1">
      <alignment horizontal="right" vertical="center" indent="3"/>
    </xf>
    <xf numFmtId="164" fontId="6" fillId="3" borderId="13" xfId="0" applyNumberFormat="1" applyFont="1" applyFill="1" applyBorder="1" applyAlignment="1">
      <alignment horizontal="right" vertical="center" indent="3"/>
    </xf>
    <xf numFmtId="164" fontId="6" fillId="3" borderId="5" xfId="0" applyNumberFormat="1" applyFont="1" applyFill="1" applyBorder="1" applyAlignment="1">
      <alignment horizontal="right" vertical="center" indent="3"/>
    </xf>
    <xf numFmtId="164" fontId="6" fillId="3" borderId="9" xfId="0" applyNumberFormat="1" applyFont="1" applyFill="1" applyBorder="1" applyAlignment="1">
      <alignment horizontal="right" vertical="center" indent="3"/>
    </xf>
    <xf numFmtId="3" fontId="6" fillId="2" borderId="6" xfId="0" applyNumberFormat="1" applyFont="1" applyFill="1" applyBorder="1" applyAlignment="1">
      <alignment horizontal="right" vertical="center" indent="3"/>
    </xf>
    <xf numFmtId="3" fontId="6" fillId="2" borderId="1" xfId="0" applyNumberFormat="1" applyFont="1" applyFill="1" applyBorder="1" applyAlignment="1">
      <alignment horizontal="right" vertical="center" indent="3"/>
    </xf>
    <xf numFmtId="164" fontId="6" fillId="2" borderId="0" xfId="0" applyNumberFormat="1" applyFont="1" applyFill="1" applyAlignment="1">
      <alignment horizontal="right" vertical="center" indent="3"/>
    </xf>
    <xf numFmtId="164" fontId="6" fillId="2" borderId="3" xfId="0" applyNumberFormat="1" applyFont="1" applyFill="1" applyBorder="1" applyAlignment="1">
      <alignment horizontal="right" vertical="center" indent="3"/>
    </xf>
    <xf numFmtId="164" fontId="6" fillId="2" borderId="2" xfId="0" applyNumberFormat="1" applyFont="1" applyFill="1" applyBorder="1" applyAlignment="1">
      <alignment horizontal="right" vertical="center" indent="3"/>
    </xf>
    <xf numFmtId="165" fontId="6" fillId="2" borderId="1" xfId="0" applyNumberFormat="1" applyFont="1" applyFill="1" applyBorder="1" applyAlignment="1">
      <alignment horizontal="right" vertical="center" indent="3"/>
    </xf>
    <xf numFmtId="3" fontId="6" fillId="0" borderId="4" xfId="0" applyNumberFormat="1" applyFont="1" applyBorder="1" applyAlignment="1">
      <alignment horizontal="right" vertical="center" indent="3"/>
    </xf>
    <xf numFmtId="3" fontId="6" fillId="0" borderId="2" xfId="0" applyNumberFormat="1" applyFont="1" applyBorder="1" applyAlignment="1">
      <alignment horizontal="right" vertical="center" indent="3"/>
    </xf>
    <xf numFmtId="3" fontId="6" fillId="2" borderId="14" xfId="0" applyNumberFormat="1" applyFont="1" applyFill="1" applyBorder="1" applyAlignment="1">
      <alignment horizontal="right" vertical="center" indent="3"/>
    </xf>
    <xf numFmtId="3" fontId="6" fillId="2" borderId="9" xfId="0" applyNumberFormat="1" applyFont="1" applyFill="1" applyBorder="1" applyAlignment="1">
      <alignment horizontal="right" vertical="center" indent="3"/>
    </xf>
    <xf numFmtId="3" fontId="6" fillId="2" borderId="5" xfId="0" applyNumberFormat="1" applyFont="1" applyFill="1" applyBorder="1" applyAlignment="1">
      <alignment horizontal="right" vertical="center" indent="3"/>
    </xf>
    <xf numFmtId="164" fontId="6" fillId="2" borderId="9" xfId="0" applyNumberFormat="1" applyFont="1" applyFill="1" applyBorder="1" applyAlignment="1">
      <alignment horizontal="right" vertical="center" indent="3"/>
    </xf>
    <xf numFmtId="164" fontId="6" fillId="2" borderId="13" xfId="0" applyNumberFormat="1" applyFont="1" applyFill="1" applyBorder="1" applyAlignment="1">
      <alignment horizontal="right" vertical="center" indent="3"/>
    </xf>
    <xf numFmtId="164" fontId="6" fillId="2" borderId="5" xfId="0" applyNumberFormat="1" applyFont="1" applyFill="1" applyBorder="1" applyAlignment="1">
      <alignment horizontal="right" vertical="center" indent="3"/>
    </xf>
    <xf numFmtId="165" fontId="6" fillId="2" borderId="5" xfId="0" applyNumberFormat="1" applyFont="1" applyFill="1" applyBorder="1" applyAlignment="1">
      <alignment horizontal="right" vertical="center" indent="3"/>
    </xf>
    <xf numFmtId="164" fontId="0" fillId="0" borderId="0" xfId="0" applyNumberFormat="1"/>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9" fillId="0" borderId="0" xfId="80" applyFont="1" applyAlignment="1">
      <alignment horizontal="left" vertical="top"/>
    </xf>
    <xf numFmtId="0" fontId="0" fillId="0" borderId="0" xfId="0" applyAlignment="1">
      <alignment horizontal="left"/>
    </xf>
    <xf numFmtId="0" fontId="0" fillId="5" borderId="0" xfId="0" applyFill="1"/>
    <xf numFmtId="0" fontId="0" fillId="5" borderId="3" xfId="0" applyFill="1" applyBorder="1"/>
    <xf numFmtId="3" fontId="6" fillId="0" borderId="0" xfId="0" applyNumberFormat="1" applyFont="1"/>
    <xf numFmtId="0" fontId="1" fillId="0" borderId="0" xfId="83" applyFont="1" applyAlignment="1">
      <alignment vertical="center" wrapText="1"/>
    </xf>
    <xf numFmtId="0" fontId="3" fillId="0" borderId="0" xfId="83"/>
    <xf numFmtId="0" fontId="7" fillId="4" borderId="18" xfId="83" applyFont="1" applyFill="1" applyBorder="1" applyAlignment="1">
      <alignment horizontal="center" vertical="center" wrapText="1"/>
    </xf>
    <xf numFmtId="0" fontId="7" fillId="4" borderId="14" xfId="83" applyFont="1" applyFill="1" applyBorder="1" applyAlignment="1">
      <alignment horizontal="center" vertical="center" wrapText="1"/>
    </xf>
    <xf numFmtId="0" fontId="7" fillId="4" borderId="16" xfId="83" applyFont="1" applyFill="1" applyBorder="1" applyAlignment="1">
      <alignment horizontal="center" vertical="center" wrapText="1"/>
    </xf>
    <xf numFmtId="0" fontId="6" fillId="0" borderId="2" xfId="83" applyFont="1" applyBorder="1" applyAlignment="1">
      <alignment horizontal="left" vertical="center" wrapText="1"/>
    </xf>
    <xf numFmtId="3" fontId="6" fillId="0" borderId="17" xfId="83" applyNumberFormat="1" applyFont="1" applyBorder="1" applyAlignment="1">
      <alignment horizontal="right" vertical="center" indent="3"/>
    </xf>
    <xf numFmtId="3" fontId="6" fillId="0" borderId="8" xfId="83" applyNumberFormat="1" applyFont="1" applyBorder="1" applyAlignment="1">
      <alignment horizontal="right" vertical="center" indent="3"/>
    </xf>
    <xf numFmtId="3" fontId="6" fillId="0" borderId="19" xfId="83" applyNumberFormat="1" applyFont="1" applyBorder="1" applyAlignment="1">
      <alignment horizontal="right" vertical="center" indent="3"/>
    </xf>
    <xf numFmtId="164" fontId="6" fillId="0" borderId="3" xfId="83" applyNumberFormat="1" applyFont="1" applyBorder="1" applyAlignment="1">
      <alignment horizontal="right" vertical="center" indent="3"/>
    </xf>
    <xf numFmtId="164" fontId="6" fillId="0" borderId="2" xfId="83" applyNumberFormat="1" applyFont="1" applyBorder="1" applyAlignment="1">
      <alignment horizontal="right" vertical="center" indent="3"/>
    </xf>
    <xf numFmtId="164" fontId="6" fillId="0" borderId="0" xfId="83" applyNumberFormat="1" applyFont="1" applyAlignment="1">
      <alignment horizontal="right" vertical="center" indent="3"/>
    </xf>
    <xf numFmtId="165" fontId="6" fillId="0" borderId="2" xfId="83" applyNumberFormat="1" applyFont="1" applyBorder="1" applyAlignment="1">
      <alignment horizontal="right" vertical="center" indent="3"/>
    </xf>
    <xf numFmtId="164" fontId="3" fillId="0" borderId="0" xfId="83" applyNumberFormat="1"/>
    <xf numFmtId="0" fontId="6" fillId="3" borderId="2" xfId="83" applyFont="1" applyFill="1" applyBorder="1" applyAlignment="1">
      <alignment horizontal="left" vertical="center" wrapText="1"/>
    </xf>
    <xf numFmtId="3" fontId="6" fillId="3" borderId="16" xfId="83" applyNumberFormat="1" applyFont="1" applyFill="1" applyBorder="1" applyAlignment="1">
      <alignment horizontal="right" vertical="center" indent="3"/>
    </xf>
    <xf numFmtId="3" fontId="6" fillId="3" borderId="0" xfId="83" applyNumberFormat="1" applyFont="1" applyFill="1" applyAlignment="1">
      <alignment horizontal="right" vertical="center" indent="3"/>
    </xf>
    <xf numFmtId="3" fontId="6" fillId="3" borderId="20" xfId="83" applyNumberFormat="1" applyFont="1" applyFill="1" applyBorder="1" applyAlignment="1">
      <alignment horizontal="right" vertical="center" indent="3"/>
    </xf>
    <xf numFmtId="164" fontId="6" fillId="3" borderId="3" xfId="83" applyNumberFormat="1" applyFont="1" applyFill="1" applyBorder="1" applyAlignment="1">
      <alignment horizontal="right" vertical="center" indent="3"/>
    </xf>
    <xf numFmtId="164" fontId="6" fillId="3" borderId="2" xfId="83" applyNumberFormat="1" applyFont="1" applyFill="1" applyBorder="1" applyAlignment="1">
      <alignment horizontal="right" vertical="center" indent="3"/>
    </xf>
    <xf numFmtId="164" fontId="6" fillId="3" borderId="0" xfId="83" applyNumberFormat="1" applyFont="1" applyFill="1" applyAlignment="1">
      <alignment horizontal="right" vertical="center" indent="3"/>
    </xf>
    <xf numFmtId="165" fontId="6" fillId="3" borderId="2" xfId="83" applyNumberFormat="1" applyFont="1" applyFill="1" applyBorder="1" applyAlignment="1">
      <alignment horizontal="right" vertical="center" indent="3"/>
    </xf>
    <xf numFmtId="3" fontId="6" fillId="0" borderId="16" xfId="83" applyNumberFormat="1" applyFont="1" applyBorder="1" applyAlignment="1">
      <alignment horizontal="right" vertical="center" indent="3"/>
    </xf>
    <xf numFmtId="3" fontId="6" fillId="0" borderId="0" xfId="83" applyNumberFormat="1" applyFont="1" applyAlignment="1">
      <alignment horizontal="right" vertical="center" indent="3"/>
    </xf>
    <xf numFmtId="3" fontId="6" fillId="0" borderId="20" xfId="83" applyNumberFormat="1" applyFont="1" applyBorder="1" applyAlignment="1">
      <alignment horizontal="right" vertical="center" indent="3"/>
    </xf>
    <xf numFmtId="3" fontId="6" fillId="3" borderId="4" xfId="83" applyNumberFormat="1" applyFont="1" applyFill="1" applyBorder="1" applyAlignment="1">
      <alignment horizontal="right" vertical="center" indent="3"/>
    </xf>
    <xf numFmtId="3" fontId="6" fillId="3" borderId="15" xfId="83" applyNumberFormat="1" applyFont="1" applyFill="1" applyBorder="1" applyAlignment="1">
      <alignment horizontal="right" vertical="center" indent="3"/>
    </xf>
    <xf numFmtId="164" fontId="6" fillId="3" borderId="13" xfId="83" applyNumberFormat="1" applyFont="1" applyFill="1" applyBorder="1" applyAlignment="1">
      <alignment horizontal="right" vertical="center" indent="3"/>
    </xf>
    <xf numFmtId="164" fontId="6" fillId="3" borderId="5" xfId="83" applyNumberFormat="1" applyFont="1" applyFill="1" applyBorder="1" applyAlignment="1">
      <alignment horizontal="right" vertical="center" indent="3"/>
    </xf>
    <xf numFmtId="164" fontId="6" fillId="3" borderId="9" xfId="83" applyNumberFormat="1" applyFont="1" applyFill="1" applyBorder="1" applyAlignment="1">
      <alignment horizontal="right" vertical="center" indent="3"/>
    </xf>
    <xf numFmtId="0" fontId="6" fillId="2" borderId="1" xfId="83" applyFont="1" applyFill="1" applyBorder="1" applyAlignment="1">
      <alignment horizontal="left" vertical="center"/>
    </xf>
    <xf numFmtId="3" fontId="6" fillId="2" borderId="6" xfId="83" applyNumberFormat="1" applyFont="1" applyFill="1" applyBorder="1" applyAlignment="1">
      <alignment horizontal="right" vertical="center" indent="3"/>
    </xf>
    <xf numFmtId="3" fontId="6" fillId="2" borderId="1" xfId="83" applyNumberFormat="1" applyFont="1" applyFill="1" applyBorder="1" applyAlignment="1">
      <alignment horizontal="right" vertical="center" indent="3"/>
    </xf>
    <xf numFmtId="164" fontId="6" fillId="2" borderId="0" xfId="83" applyNumberFormat="1" applyFont="1" applyFill="1" applyAlignment="1">
      <alignment horizontal="right" vertical="center" indent="3"/>
    </xf>
    <xf numFmtId="164" fontId="6" fillId="2" borderId="3" xfId="83" applyNumberFormat="1" applyFont="1" applyFill="1" applyBorder="1" applyAlignment="1">
      <alignment horizontal="right" vertical="center" indent="3"/>
    </xf>
    <xf numFmtId="164" fontId="6" fillId="2" borderId="2" xfId="83" applyNumberFormat="1" applyFont="1" applyFill="1" applyBorder="1" applyAlignment="1">
      <alignment horizontal="right" vertical="center" indent="3"/>
    </xf>
    <xf numFmtId="165" fontId="6" fillId="2" borderId="1" xfId="83" applyNumberFormat="1" applyFont="1" applyFill="1" applyBorder="1" applyAlignment="1">
      <alignment horizontal="right" vertical="center" indent="3"/>
    </xf>
    <xf numFmtId="0" fontId="6" fillId="0" borderId="2" xfId="83" applyFont="1" applyBorder="1" applyAlignment="1">
      <alignment horizontal="left" vertical="center"/>
    </xf>
    <xf numFmtId="3" fontId="6" fillId="0" borderId="4" xfId="83" applyNumberFormat="1" applyFont="1" applyBorder="1" applyAlignment="1">
      <alignment horizontal="right" vertical="center" indent="3"/>
    </xf>
    <xf numFmtId="3" fontId="6" fillId="0" borderId="2" xfId="83" applyNumberFormat="1" applyFont="1" applyBorder="1" applyAlignment="1">
      <alignment horizontal="right" vertical="center" indent="3"/>
    </xf>
    <xf numFmtId="0" fontId="6" fillId="2" borderId="5" xfId="83" applyFont="1" applyFill="1" applyBorder="1" applyAlignment="1">
      <alignment horizontal="left" vertical="center" wrapText="1"/>
    </xf>
    <xf numFmtId="3" fontId="6" fillId="2" borderId="14" xfId="83" applyNumberFormat="1" applyFont="1" applyFill="1" applyBorder="1" applyAlignment="1">
      <alignment horizontal="right" vertical="center" indent="3"/>
    </xf>
    <xf numFmtId="3" fontId="6" fillId="2" borderId="9" xfId="83" applyNumberFormat="1" applyFont="1" applyFill="1" applyBorder="1" applyAlignment="1">
      <alignment horizontal="right" vertical="center" indent="3"/>
    </xf>
    <xf numFmtId="3" fontId="6" fillId="2" borderId="5" xfId="83" applyNumberFormat="1" applyFont="1" applyFill="1" applyBorder="1" applyAlignment="1">
      <alignment horizontal="right" vertical="center" indent="3"/>
    </xf>
    <xf numFmtId="164" fontId="6" fillId="2" borderId="9" xfId="83" applyNumberFormat="1" applyFont="1" applyFill="1" applyBorder="1" applyAlignment="1">
      <alignment horizontal="right" vertical="center" indent="3"/>
    </xf>
    <xf numFmtId="164" fontId="6" fillId="2" borderId="13" xfId="83" applyNumberFormat="1" applyFont="1" applyFill="1" applyBorder="1" applyAlignment="1">
      <alignment horizontal="right" vertical="center" indent="3"/>
    </xf>
    <xf numFmtId="164" fontId="6" fillId="2" borderId="5" xfId="83" applyNumberFormat="1" applyFont="1" applyFill="1" applyBorder="1" applyAlignment="1">
      <alignment horizontal="right" vertical="center" indent="3"/>
    </xf>
    <xf numFmtId="165" fontId="6" fillId="2" borderId="5" xfId="83" applyNumberFormat="1" applyFont="1" applyFill="1" applyBorder="1" applyAlignment="1">
      <alignment horizontal="right" vertical="center" indent="3"/>
    </xf>
    <xf numFmtId="0" fontId="6" fillId="0" borderId="0" xfId="83" applyFont="1"/>
    <xf numFmtId="3" fontId="6" fillId="0" borderId="0" xfId="83" applyNumberFormat="1" applyFont="1"/>
    <xf numFmtId="0" fontId="6" fillId="2" borderId="1" xfId="83" applyFont="1" applyFill="1" applyBorder="1" applyAlignment="1">
      <alignment horizontal="left" vertical="center" wrapText="1"/>
    </xf>
    <xf numFmtId="3" fontId="6" fillId="7" borderId="6" xfId="83" applyNumberFormat="1" applyFont="1" applyFill="1" applyBorder="1" applyAlignment="1">
      <alignment horizontal="right" vertical="center" indent="3"/>
    </xf>
    <xf numFmtId="3" fontId="6" fillId="7" borderId="1" xfId="83" applyNumberFormat="1" applyFont="1" applyFill="1" applyBorder="1" applyAlignment="1">
      <alignment horizontal="right" vertical="center" indent="3"/>
    </xf>
    <xf numFmtId="164" fontId="6" fillId="7" borderId="0" xfId="83" applyNumberFormat="1" applyFont="1" applyFill="1" applyAlignment="1">
      <alignment horizontal="right" vertical="center" indent="3"/>
    </xf>
    <xf numFmtId="164" fontId="6" fillId="7" borderId="3" xfId="83" applyNumberFormat="1" applyFont="1" applyFill="1" applyBorder="1" applyAlignment="1">
      <alignment horizontal="right" vertical="center" indent="3"/>
    </xf>
    <xf numFmtId="164" fontId="6" fillId="7" borderId="2" xfId="83" applyNumberFormat="1" applyFont="1" applyFill="1" applyBorder="1" applyAlignment="1">
      <alignment horizontal="right" vertical="center" indent="3"/>
    </xf>
    <xf numFmtId="165" fontId="6" fillId="7" borderId="1" xfId="83" applyNumberFormat="1" applyFont="1" applyFill="1" applyBorder="1" applyAlignment="1">
      <alignment horizontal="right" vertical="center" indent="3"/>
    </xf>
    <xf numFmtId="0" fontId="0" fillId="0" borderId="7" xfId="0" applyBorder="1" applyAlignment="1">
      <alignment horizontal="center" vertical="center"/>
    </xf>
    <xf numFmtId="0" fontId="0" fillId="0" borderId="8" xfId="0" applyBorder="1" applyAlignment="1">
      <alignment horizontal="center" vertical="center"/>
    </xf>
    <xf numFmtId="0" fontId="17" fillId="0" borderId="8" xfId="81" applyFont="1" applyFill="1" applyBorder="1" applyAlignment="1">
      <alignment horizontal="left" vertical="center" wrapText="1" indent="1"/>
    </xf>
    <xf numFmtId="0" fontId="17" fillId="0" borderId="6" xfId="81" applyFont="1" applyFill="1" applyBorder="1" applyAlignment="1">
      <alignment horizontal="left" vertical="center" wrapText="1" inden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6" borderId="3" xfId="0" applyFill="1" applyBorder="1" applyAlignment="1">
      <alignment horizontal="center" vertical="center"/>
    </xf>
    <xf numFmtId="0" fontId="17" fillId="6" borderId="0" xfId="81" applyFont="1" applyFill="1" applyBorder="1" applyAlignment="1">
      <alignment horizontal="left" vertical="center" wrapText="1" indent="1"/>
    </xf>
    <xf numFmtId="0" fontId="17" fillId="6" borderId="4" xfId="81" applyFont="1" applyFill="1" applyBorder="1" applyAlignment="1">
      <alignment horizontal="left" vertical="center" wrapText="1" indent="1"/>
    </xf>
    <xf numFmtId="0" fontId="17" fillId="0" borderId="0" xfId="81" applyFont="1" applyBorder="1" applyAlignment="1">
      <alignment horizontal="left" vertical="center" wrapText="1" indent="1"/>
    </xf>
    <xf numFmtId="0" fontId="17" fillId="0" borderId="4" xfId="81" applyFont="1" applyBorder="1" applyAlignment="1">
      <alignment horizontal="left" vertical="center" wrapText="1" indent="1"/>
    </xf>
    <xf numFmtId="0" fontId="11" fillId="5" borderId="0" xfId="0" applyFont="1" applyFill="1" applyAlignment="1">
      <alignment horizontal="center" vertical="top"/>
    </xf>
    <xf numFmtId="0" fontId="12" fillId="5" borderId="0" xfId="0" applyFont="1" applyFill="1" applyAlignment="1">
      <alignment horizontal="center" vertical="top"/>
    </xf>
    <xf numFmtId="0" fontId="13" fillId="0" borderId="0" xfId="0" applyFont="1" applyAlignment="1">
      <alignment horizontal="center" vertical="center"/>
    </xf>
    <xf numFmtId="0" fontId="14" fillId="0" borderId="0" xfId="0" applyFont="1" applyAlignment="1">
      <alignment horizontal="center" vertical="center"/>
    </xf>
    <xf numFmtId="0" fontId="15" fillId="2" borderId="21" xfId="0" applyFont="1" applyFill="1" applyBorder="1" applyAlignment="1">
      <alignment horizontal="center" vertical="center"/>
    </xf>
    <xf numFmtId="0" fontId="15" fillId="2" borderId="1"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1" xfId="0" applyFont="1" applyFill="1" applyBorder="1" applyAlignment="1">
      <alignment horizontal="center" vertical="center"/>
    </xf>
    <xf numFmtId="0" fontId="4" fillId="5" borderId="0" xfId="82" applyFill="1" applyBorder="1" applyAlignment="1">
      <alignment horizontal="left" wrapText="1"/>
    </xf>
    <xf numFmtId="0" fontId="0" fillId="0" borderId="9" xfId="0" applyBorder="1" applyAlignment="1">
      <alignment horizontal="center" vertical="center"/>
    </xf>
    <xf numFmtId="0" fontId="17" fillId="0" borderId="9" xfId="81" applyFont="1" applyBorder="1" applyAlignment="1">
      <alignment horizontal="left" vertical="center" wrapText="1" indent="1"/>
    </xf>
    <xf numFmtId="0" fontId="17" fillId="0" borderId="14" xfId="81" applyFont="1" applyBorder="1" applyAlignment="1">
      <alignment horizontal="left" vertical="center" wrapText="1" indent="1"/>
    </xf>
    <xf numFmtId="0" fontId="9" fillId="0" borderId="0" xfId="80" applyFont="1" applyAlignment="1">
      <alignment horizontal="left" vertical="top" wrapText="1"/>
    </xf>
    <xf numFmtId="0" fontId="10" fillId="0" borderId="0" xfId="83" applyFont="1" applyAlignment="1">
      <alignment horizontal="left" vertical="center" wrapText="1"/>
    </xf>
    <xf numFmtId="0" fontId="7" fillId="4" borderId="1" xfId="83" applyFont="1" applyFill="1" applyBorder="1" applyAlignment="1">
      <alignment horizontal="center" vertical="center" wrapText="1"/>
    </xf>
    <xf numFmtId="0" fontId="7" fillId="4" borderId="2" xfId="83" applyFont="1" applyFill="1" applyBorder="1" applyAlignment="1">
      <alignment horizontal="center" vertical="center" wrapText="1"/>
    </xf>
    <xf numFmtId="0" fontId="7" fillId="4" borderId="5" xfId="83" applyFont="1" applyFill="1" applyBorder="1" applyAlignment="1">
      <alignment horizontal="center" vertical="center" wrapText="1"/>
    </xf>
    <xf numFmtId="0" fontId="7" fillId="4" borderId="7" xfId="83" applyFont="1" applyFill="1" applyBorder="1" applyAlignment="1">
      <alignment horizontal="center" vertical="center" wrapText="1"/>
    </xf>
    <xf numFmtId="0" fontId="7" fillId="4" borderId="8" xfId="83" applyFont="1" applyFill="1" applyBorder="1" applyAlignment="1">
      <alignment horizontal="center" vertical="center" wrapText="1"/>
    </xf>
    <xf numFmtId="0" fontId="7" fillId="4" borderId="17" xfId="83" applyFont="1" applyFill="1" applyBorder="1" applyAlignment="1">
      <alignment horizontal="center" vertical="center" wrapText="1"/>
    </xf>
    <xf numFmtId="0" fontId="7" fillId="4" borderId="19" xfId="83" applyFont="1" applyFill="1" applyBorder="1" applyAlignment="1">
      <alignment horizontal="center" vertical="center" wrapText="1"/>
    </xf>
    <xf numFmtId="0" fontId="7" fillId="4" borderId="6" xfId="83" applyFont="1" applyFill="1" applyBorder="1" applyAlignment="1">
      <alignment horizontal="center" vertical="center" wrapText="1"/>
    </xf>
    <xf numFmtId="0" fontId="8" fillId="2" borderId="10" xfId="83" applyFont="1" applyFill="1" applyBorder="1" applyAlignment="1">
      <alignment horizontal="center" vertical="center" wrapText="1"/>
    </xf>
    <xf numFmtId="0" fontId="8" fillId="2" borderId="12" xfId="83" applyFont="1" applyFill="1" applyBorder="1" applyAlignment="1">
      <alignment horizontal="center" vertical="center" wrapText="1"/>
    </xf>
    <xf numFmtId="0" fontId="8" fillId="2" borderId="11" xfId="83" applyFont="1" applyFill="1" applyBorder="1" applyAlignment="1">
      <alignment horizontal="center" vertical="center" wrapText="1"/>
    </xf>
    <xf numFmtId="0" fontId="8" fillId="2" borderId="10" xfId="83" applyFont="1" applyFill="1" applyBorder="1" applyAlignment="1">
      <alignment horizontal="center" vertical="center"/>
    </xf>
    <xf numFmtId="0" fontId="8" fillId="2" borderId="12" xfId="83" applyFont="1" applyFill="1" applyBorder="1" applyAlignment="1">
      <alignment horizontal="center" vertical="center"/>
    </xf>
    <xf numFmtId="0" fontId="8" fillId="2" borderId="11" xfId="83" applyFont="1" applyFill="1" applyBorder="1" applyAlignment="1">
      <alignment horizontal="center" vertical="center"/>
    </xf>
    <xf numFmtId="0" fontId="3" fillId="0" borderId="8" xfId="83" applyBorder="1" applyAlignment="1">
      <alignment horizontal="left" wrapText="1"/>
    </xf>
    <xf numFmtId="0" fontId="3" fillId="0" borderId="0" xfId="83" applyAlignment="1">
      <alignment horizontal="left" wrapText="1"/>
    </xf>
    <xf numFmtId="0" fontId="10" fillId="0" borderId="0" xfId="0" applyFont="1" applyAlignment="1">
      <alignment horizontal="left"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1" xfId="0" applyFont="1" applyFill="1" applyBorder="1" applyAlignment="1">
      <alignment horizontal="center" vertical="center"/>
    </xf>
    <xf numFmtId="0" fontId="0" fillId="0" borderId="8" xfId="0" applyBorder="1" applyAlignment="1">
      <alignment horizontal="left" wrapText="1"/>
    </xf>
    <xf numFmtId="0" fontId="0" fillId="0" borderId="0" xfId="0" applyAlignment="1">
      <alignment horizontal="left" wrapText="1"/>
    </xf>
    <xf numFmtId="0" fontId="6" fillId="0" borderId="8" xfId="0" applyFont="1"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center" vertical="center"/>
    </xf>
    <xf numFmtId="0" fontId="0" fillId="6" borderId="16" xfId="0" applyFill="1"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cellXfs>
  <cellStyles count="84">
    <cellStyle name="Besuchter Hyperlink" xfId="52" builtinId="9" hidden="1"/>
    <cellStyle name="Besuchter Hyperlink" xfId="57" builtinId="9" hidden="1"/>
    <cellStyle name="Besuchter Hyperlink" xfId="59" builtinId="9" hidden="1"/>
    <cellStyle name="Besuchter Hyperlink" xfId="61" builtinId="9" hidden="1"/>
    <cellStyle name="Besuchter Hyperlink" xfId="55" builtinId="9" hidden="1"/>
    <cellStyle name="Besuchter Hyperlink" xfId="15" builtinId="9" hidden="1"/>
    <cellStyle name="Besuchter Hyperlink" xfId="50" builtinId="9" hidden="1"/>
    <cellStyle name="Besuchter Hyperlink" xfId="13" builtinId="9" hidden="1"/>
    <cellStyle name="Hyperlink" xfId="82" xr:uid="{A6D76E0F-6699-4499-B22F-196E27B8E9E6}"/>
    <cellStyle name="Link" xfId="58" builtinId="8" hidden="1"/>
    <cellStyle name="Link" xfId="60" builtinId="8" hidden="1"/>
    <cellStyle name="Link" xfId="49" builtinId="8" hidden="1"/>
    <cellStyle name="Link" xfId="51" builtinId="8" hidden="1"/>
    <cellStyle name="Link" xfId="56" builtinId="8" hidden="1"/>
    <cellStyle name="Link" xfId="54" builtinId="8" hidden="1"/>
    <cellStyle name="Link" xfId="14" builtinId="8" hidden="1"/>
    <cellStyle name="Link" xfId="12" builtinId="8" hidden="1"/>
    <cellStyle name="Link" xfId="81" builtinId="8"/>
    <cellStyle name="Standard" xfId="0" builtinId="0"/>
    <cellStyle name="Standard 10 2" xfId="1" xr:uid="{00000000-0005-0000-0000-000011000000}"/>
    <cellStyle name="Standard 18 2" xfId="16" xr:uid="{00000000-0005-0000-0000-000012000000}"/>
    <cellStyle name="Standard 2" xfId="2" xr:uid="{00000000-0005-0000-0000-000013000000}"/>
    <cellStyle name="Standard 2 2 2" xfId="48" xr:uid="{00000000-0005-0000-0000-000014000000}"/>
    <cellStyle name="Standard 2 3 2" xfId="53" xr:uid="{00000000-0005-0000-0000-000015000000}"/>
    <cellStyle name="Standard 21 2" xfId="7" xr:uid="{00000000-0005-0000-0000-000016000000}"/>
    <cellStyle name="Standard 24 2" xfId="31" xr:uid="{00000000-0005-0000-0000-000017000000}"/>
    <cellStyle name="Standard 3" xfId="83" xr:uid="{E811B3B6-CA9A-4FF5-99F4-AF47986A3FC4}"/>
    <cellStyle name="Standard_Tabelle8" xfId="80" xr:uid="{00000000-0005-0000-0000-000018000000}"/>
    <cellStyle name="style1430204880206" xfId="24" xr:uid="{00000000-0005-0000-0000-000019000000}"/>
    <cellStyle name="style1430204880596" xfId="38" xr:uid="{00000000-0005-0000-0000-00001A000000}"/>
    <cellStyle name="style1430204880674" xfId="35" xr:uid="{00000000-0005-0000-0000-00001B000000}"/>
    <cellStyle name="style1430204880924" xfId="28" xr:uid="{00000000-0005-0000-0000-00001C000000}"/>
    <cellStyle name="style1430204880940" xfId="25" xr:uid="{00000000-0005-0000-0000-00001D000000}"/>
    <cellStyle name="style1430204881096" xfId="23" xr:uid="{00000000-0005-0000-0000-00001E000000}"/>
    <cellStyle name="style1430204881112" xfId="36" xr:uid="{00000000-0005-0000-0000-00001F000000}"/>
    <cellStyle name="style1430204881159" xfId="34" xr:uid="{00000000-0005-0000-0000-000020000000}"/>
    <cellStyle name="style1430204881268" xfId="21" xr:uid="{00000000-0005-0000-0000-000021000000}"/>
    <cellStyle name="style1430204881284" xfId="33" xr:uid="{00000000-0005-0000-0000-000022000000}"/>
    <cellStyle name="style1430204881299" xfId="32" xr:uid="{00000000-0005-0000-0000-000023000000}"/>
    <cellStyle name="style1430204881346" xfId="22" xr:uid="{00000000-0005-0000-0000-000024000000}"/>
    <cellStyle name="style1430204881456" xfId="39" xr:uid="{00000000-0005-0000-0000-000025000000}"/>
    <cellStyle name="style1430204881471" xfId="37" xr:uid="{00000000-0005-0000-0000-000026000000}"/>
    <cellStyle name="style1475054908407" xfId="62" xr:uid="{00000000-0005-0000-0000-000027000000}"/>
    <cellStyle name="style1475054908485" xfId="76" xr:uid="{00000000-0005-0000-0000-000028000000}"/>
    <cellStyle name="style1475054908563" xfId="70" xr:uid="{00000000-0005-0000-0000-000029000000}"/>
    <cellStyle name="style1475054909515" xfId="63" xr:uid="{00000000-0005-0000-0000-00002A000000}"/>
    <cellStyle name="style1475054909609" xfId="68" xr:uid="{00000000-0005-0000-0000-00002B000000}"/>
    <cellStyle name="style1475054909640" xfId="64" xr:uid="{00000000-0005-0000-0000-00002C000000}"/>
    <cellStyle name="style1475054909811" xfId="65" xr:uid="{00000000-0005-0000-0000-00002D000000}"/>
    <cellStyle name="style1475054909858" xfId="66" xr:uid="{00000000-0005-0000-0000-00002E000000}"/>
    <cellStyle name="style1475054909905" xfId="67" xr:uid="{00000000-0005-0000-0000-00002F000000}"/>
    <cellStyle name="style1475054909952" xfId="69" xr:uid="{00000000-0005-0000-0000-000030000000}"/>
    <cellStyle name="style1475054910077" xfId="77" xr:uid="{00000000-0005-0000-0000-000031000000}"/>
    <cellStyle name="style1475054910108" xfId="78" xr:uid="{00000000-0005-0000-0000-000032000000}"/>
    <cellStyle name="style1475054910155" xfId="79" xr:uid="{00000000-0005-0000-0000-000033000000}"/>
    <cellStyle name="style1475054910186" xfId="72" xr:uid="{00000000-0005-0000-0000-000034000000}"/>
    <cellStyle name="style1475054910233" xfId="73" xr:uid="{00000000-0005-0000-0000-000035000000}"/>
    <cellStyle name="style1475054910264" xfId="74" xr:uid="{00000000-0005-0000-0000-000036000000}"/>
    <cellStyle name="style1475054910435" xfId="71" xr:uid="{00000000-0005-0000-0000-000037000000}"/>
    <cellStyle name="style1475054910716" xfId="75" xr:uid="{00000000-0005-0000-0000-000038000000}"/>
    <cellStyle name="style1486462947820" xfId="42" xr:uid="{00000000-0005-0000-0000-000039000000}"/>
    <cellStyle name="style1486462948023" xfId="40" xr:uid="{00000000-0005-0000-0000-00003A000000}"/>
    <cellStyle name="style1486462953445" xfId="46" xr:uid="{00000000-0005-0000-0000-00003B000000}"/>
    <cellStyle name="style1486462954977" xfId="41" xr:uid="{00000000-0005-0000-0000-00003C000000}"/>
    <cellStyle name="style1486462955133" xfId="43" xr:uid="{00000000-0005-0000-0000-00003D000000}"/>
    <cellStyle name="style1486462955289" xfId="45" xr:uid="{00000000-0005-0000-0000-00003E000000}"/>
    <cellStyle name="style1486462955445" xfId="47" xr:uid="{00000000-0005-0000-0000-00003F000000}"/>
    <cellStyle name="style1486462955555" xfId="44" xr:uid="{00000000-0005-0000-0000-000040000000}"/>
    <cellStyle name="style1490087193763" xfId="20" xr:uid="{00000000-0005-0000-0000-000041000000}"/>
    <cellStyle name="style1490087193826" xfId="19" xr:uid="{00000000-0005-0000-0000-000042000000}"/>
    <cellStyle name="style1490087193997" xfId="18" xr:uid="{00000000-0005-0000-0000-000043000000}"/>
    <cellStyle name="style1490087194075" xfId="17" xr:uid="{00000000-0005-0000-0000-000044000000}"/>
    <cellStyle name="style1490087704425" xfId="11" xr:uid="{00000000-0005-0000-0000-000045000000}"/>
    <cellStyle name="style1490087704472" xfId="10" xr:uid="{00000000-0005-0000-0000-000046000000}"/>
    <cellStyle name="style1490087704581" xfId="9" xr:uid="{00000000-0005-0000-0000-000047000000}"/>
    <cellStyle name="style1490087704628" xfId="8" xr:uid="{00000000-0005-0000-0000-000048000000}"/>
    <cellStyle name="style1490109065979" xfId="5" xr:uid="{00000000-0005-0000-0000-000049000000}"/>
    <cellStyle name="style1490109066025" xfId="6" xr:uid="{00000000-0005-0000-0000-00004A000000}"/>
    <cellStyle name="style1490109066120" xfId="3" xr:uid="{00000000-0005-0000-0000-00004B000000}"/>
    <cellStyle name="style1490109066167" xfId="4" xr:uid="{00000000-0005-0000-0000-00004C000000}"/>
    <cellStyle name="style1490185103805" xfId="30" xr:uid="{00000000-0005-0000-0000-00004D000000}"/>
    <cellStyle name="style1490185103915" xfId="29" xr:uid="{00000000-0005-0000-0000-00004E000000}"/>
    <cellStyle name="style1490185103977" xfId="27" xr:uid="{00000000-0005-0000-0000-00004F000000}"/>
    <cellStyle name="style1490185104086" xfId="26" xr:uid="{00000000-0005-0000-0000-000050000000}"/>
  </cellStyles>
  <dxfs count="0"/>
  <tableStyles count="0" defaultTableStyle="TableStyleMedium9" defaultPivotStyle="PivotStyleMedium7"/>
  <colors>
    <mruColors>
      <color rgb="FFDBEEF5"/>
      <color rgb="FFDE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3"/>
      <sheetName val="Tab44oh_i11a4oh_lm23"/>
      <sheetName val="Tab44h_i11a4h_lm23"/>
      <sheetName val="Tab45_i13_lm23"/>
      <sheetName val="Tab46_i4b3_lm23"/>
      <sheetName val="Tab47_i11a3_lm24"/>
      <sheetName val="Tab47oh_i11a3oh_lm24"/>
      <sheetName val="Tab47h_i11a3h_lm24"/>
      <sheetName val="Tab47zr_i11a3_lm22"/>
      <sheetName val="Tab50a_i4b2b_lm24"/>
      <sheetName val="Tab51_i4d2_lm23"/>
      <sheetName val="Tab51a_i4d2a_lm23"/>
      <sheetName val="Tab51b_i4d2b_lm23"/>
      <sheetName val="Tab51c_i4d2c_lm24"/>
      <sheetName val="Tab51d_i4d2d_lm24"/>
      <sheetName val="Tab51e_i4d2e_lm24"/>
      <sheetName val="Tab59a_i4c3_lm23"/>
      <sheetName val="Tab59aoh_i4c3oh_lm23"/>
      <sheetName val="Tab59ah_i4c3h_lm23"/>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3"/>
      <sheetName val="Tab67oh_i23oh_lm23"/>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3"/>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3"/>
      <sheetName val="Tab85_i40_lm24"/>
      <sheetName val="Tab85oh_i40oh_lm24"/>
      <sheetName val="Tab85h_i40h_lm24"/>
      <sheetName val="Tab86_i50_lm23"/>
      <sheetName val="Tab86a_i50a_lm23"/>
      <sheetName val="Tab87_i41_lm24"/>
      <sheetName val="Tab87a_i41_lm24"/>
      <sheetName val="Tab88a_i2b_lm24"/>
      <sheetName val="Tab88b_i2b_lm24"/>
      <sheetName val="Tab89_i43_lm23"/>
      <sheetName val="Tab90_i43_lm23"/>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3"/>
      <sheetName val="Tab122_i62_lm23"/>
      <sheetName val="Tab123_i63_lm23"/>
      <sheetName val="Tab124_i64_lm23"/>
      <sheetName val="Tab125_i65_lm23"/>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4"/>
      <sheetName val="Tab136_i75_lm24"/>
      <sheetName val="Tab137_i75_lm24"/>
      <sheetName val="Tab138_i3a_lm24"/>
      <sheetName val="Tab139c_i4a3_lm24"/>
      <sheetName val="Tab140_i76_lm23"/>
      <sheetName val="Tab141_i77_lm23"/>
      <sheetName val="Tab142_i4b4_lm24"/>
      <sheetName val="Tab143_i4b4_lm24"/>
      <sheetName val="Tab144_i2c_lm24"/>
      <sheetName val="Tab145_i78_lm24"/>
      <sheetName val="Tab146_i78_lm24"/>
      <sheetName val="Tab147_i78_lm24"/>
      <sheetName val="Tab148_i79_lm24"/>
      <sheetName val="Tab149_i80_lm23"/>
      <sheetName val="Tab150_i81_lm23"/>
      <sheetName val="Tab150oh_i81oh_lm23"/>
      <sheetName val="Tab150h_i81h_lm23"/>
      <sheetName val="Tab151_i82_lm23"/>
      <sheetName val="Tab151oh_i82oh_lm23"/>
      <sheetName val="Tab151h_i82h_lm23"/>
      <sheetName val="Tab152_i83_lm24"/>
      <sheetName val="Tab152oh_i83oh_lm24"/>
      <sheetName val="Tab152h_i83h_lm24"/>
      <sheetName val="Tab153_i84_lm24"/>
      <sheetName val="Tab154_i85_lm24"/>
      <sheetName val="i38_Bildungspläne_lm23"/>
      <sheetName val="i39_Regelungen_lm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2E59F-43E0-4F3A-B25A-F16454237218}">
  <sheetPr>
    <tabColor rgb="FF00B0F0"/>
  </sheetPr>
  <dimension ref="A1:L21"/>
  <sheetViews>
    <sheetView tabSelected="1" workbookViewId="0">
      <selection activeCell="O13" sqref="O13"/>
    </sheetView>
  </sheetViews>
  <sheetFormatPr defaultColWidth="11" defaultRowHeight="15.6"/>
  <cols>
    <col min="1" max="1" width="4.375" customWidth="1"/>
    <col min="3" max="3" width="9.125" customWidth="1"/>
    <col min="5" max="5" width="8.875" customWidth="1"/>
    <col min="11" max="11" width="75.625" customWidth="1"/>
    <col min="12" max="12" width="5.5" customWidth="1"/>
  </cols>
  <sheetData>
    <row r="1" spans="1:12" ht="33" customHeight="1">
      <c r="A1" s="51"/>
      <c r="B1" s="51"/>
      <c r="C1" s="51"/>
      <c r="D1" s="51"/>
      <c r="E1" s="51"/>
      <c r="F1" s="51"/>
      <c r="G1" s="51"/>
      <c r="H1" s="51"/>
      <c r="I1" s="51"/>
      <c r="J1" s="51"/>
      <c r="K1" s="51"/>
      <c r="L1" s="51"/>
    </row>
    <row r="2" spans="1:12">
      <c r="A2" s="51"/>
      <c r="B2" s="125" t="s">
        <v>0</v>
      </c>
      <c r="C2" s="126"/>
      <c r="D2" s="126"/>
      <c r="E2" s="126"/>
      <c r="F2" s="126"/>
      <c r="G2" s="126"/>
      <c r="H2" s="126"/>
      <c r="I2" s="126"/>
      <c r="J2" s="126"/>
      <c r="K2" s="126"/>
      <c r="L2" s="51"/>
    </row>
    <row r="3" spans="1:12" ht="24" customHeight="1">
      <c r="A3" s="51"/>
      <c r="B3" s="126"/>
      <c r="C3" s="126"/>
      <c r="D3" s="126"/>
      <c r="E3" s="126"/>
      <c r="F3" s="126"/>
      <c r="G3" s="126"/>
      <c r="H3" s="126"/>
      <c r="I3" s="126"/>
      <c r="J3" s="126"/>
      <c r="K3" s="126"/>
      <c r="L3" s="51"/>
    </row>
    <row r="4" spans="1:12">
      <c r="A4" s="51"/>
      <c r="B4" s="127" t="s">
        <v>1</v>
      </c>
      <c r="C4" s="128"/>
      <c r="D4" s="128"/>
      <c r="E4" s="128"/>
      <c r="F4" s="128"/>
      <c r="G4" s="128"/>
      <c r="H4" s="128"/>
      <c r="I4" s="128"/>
      <c r="J4" s="128"/>
      <c r="K4" s="128"/>
      <c r="L4" s="51"/>
    </row>
    <row r="5" spans="1:12" ht="39.950000000000003" customHeight="1">
      <c r="A5" s="51"/>
      <c r="B5" s="128"/>
      <c r="C5" s="128"/>
      <c r="D5" s="128"/>
      <c r="E5" s="128"/>
      <c r="F5" s="128"/>
      <c r="G5" s="128"/>
      <c r="H5" s="128"/>
      <c r="I5" s="128"/>
      <c r="J5" s="128"/>
      <c r="K5" s="128"/>
      <c r="L5" s="51"/>
    </row>
    <row r="6" spans="1:12">
      <c r="A6" s="51"/>
      <c r="B6" s="129" t="s">
        <v>2</v>
      </c>
      <c r="C6" s="129"/>
      <c r="D6" s="129" t="s">
        <v>3</v>
      </c>
      <c r="E6" s="131"/>
      <c r="F6" s="129" t="s">
        <v>4</v>
      </c>
      <c r="G6" s="129"/>
      <c r="H6" s="129"/>
      <c r="I6" s="129"/>
      <c r="J6" s="129"/>
      <c r="K6" s="129"/>
      <c r="L6" s="51"/>
    </row>
    <row r="7" spans="1:12">
      <c r="A7" s="51"/>
      <c r="B7" s="130"/>
      <c r="C7" s="130"/>
      <c r="D7" s="132"/>
      <c r="E7" s="132"/>
      <c r="F7" s="130"/>
      <c r="G7" s="130"/>
      <c r="H7" s="130"/>
      <c r="I7" s="130"/>
      <c r="J7" s="130"/>
      <c r="K7" s="130"/>
      <c r="L7" s="51"/>
    </row>
    <row r="8" spans="1:12" ht="33" customHeight="1">
      <c r="A8" s="51"/>
      <c r="B8" s="111">
        <v>2023</v>
      </c>
      <c r="C8" s="174"/>
      <c r="D8" s="112" t="s">
        <v>5</v>
      </c>
      <c r="E8" s="115"/>
      <c r="F8" s="113" t="s">
        <v>6</v>
      </c>
      <c r="G8" s="113"/>
      <c r="H8" s="113"/>
      <c r="I8" s="113"/>
      <c r="J8" s="113"/>
      <c r="K8" s="114"/>
      <c r="L8" s="51"/>
    </row>
    <row r="9" spans="1:12" ht="33" customHeight="1">
      <c r="A9" s="51"/>
      <c r="B9" s="120">
        <v>2022</v>
      </c>
      <c r="C9" s="175"/>
      <c r="D9" s="177"/>
      <c r="E9" s="117"/>
      <c r="F9" s="121" t="s">
        <v>7</v>
      </c>
      <c r="G9" s="121"/>
      <c r="H9" s="121"/>
      <c r="I9" s="121"/>
      <c r="J9" s="121"/>
      <c r="K9" s="122"/>
      <c r="L9" s="51"/>
    </row>
    <row r="10" spans="1:12" ht="33.75" customHeight="1">
      <c r="A10" s="51"/>
      <c r="B10" s="116">
        <v>2021</v>
      </c>
      <c r="C10" s="176"/>
      <c r="D10" s="177"/>
      <c r="E10" s="117"/>
      <c r="F10" s="123" t="s">
        <v>8</v>
      </c>
      <c r="G10" s="123"/>
      <c r="H10" s="123"/>
      <c r="I10" s="123"/>
      <c r="J10" s="123"/>
      <c r="K10" s="124"/>
      <c r="L10" s="51"/>
    </row>
    <row r="11" spans="1:12" ht="33" customHeight="1">
      <c r="A11" s="51"/>
      <c r="B11" s="120">
        <v>2020</v>
      </c>
      <c r="C11" s="175"/>
      <c r="D11" s="177"/>
      <c r="E11" s="117"/>
      <c r="F11" s="121" t="s">
        <v>9</v>
      </c>
      <c r="G11" s="121"/>
      <c r="H11" s="121"/>
      <c r="I11" s="121"/>
      <c r="J11" s="121"/>
      <c r="K11" s="122"/>
      <c r="L11" s="51"/>
    </row>
    <row r="12" spans="1:12" ht="33.75" customHeight="1">
      <c r="A12" s="51"/>
      <c r="B12" s="116">
        <v>2019</v>
      </c>
      <c r="C12" s="176"/>
      <c r="D12" s="177"/>
      <c r="E12" s="117"/>
      <c r="F12" s="123" t="s">
        <v>10</v>
      </c>
      <c r="G12" s="123"/>
      <c r="H12" s="123"/>
      <c r="I12" s="123"/>
      <c r="J12" s="123"/>
      <c r="K12" s="124"/>
      <c r="L12" s="51"/>
    </row>
    <row r="13" spans="1:12" ht="34.5" customHeight="1">
      <c r="A13" s="51"/>
      <c r="B13" s="120">
        <v>2018</v>
      </c>
      <c r="C13" s="175"/>
      <c r="D13" s="177"/>
      <c r="E13" s="117"/>
      <c r="F13" s="121" t="s">
        <v>11</v>
      </c>
      <c r="G13" s="121"/>
      <c r="H13" s="121"/>
      <c r="I13" s="121"/>
      <c r="J13" s="121"/>
      <c r="K13" s="122"/>
      <c r="L13" s="51"/>
    </row>
    <row r="14" spans="1:12" ht="33" customHeight="1">
      <c r="A14" s="51"/>
      <c r="B14" s="116">
        <v>2017</v>
      </c>
      <c r="C14" s="176"/>
      <c r="D14" s="177"/>
      <c r="E14" s="117"/>
      <c r="F14" s="123" t="s">
        <v>12</v>
      </c>
      <c r="G14" s="123"/>
      <c r="H14" s="123"/>
      <c r="I14" s="123"/>
      <c r="J14" s="123"/>
      <c r="K14" s="124"/>
      <c r="L14" s="51"/>
    </row>
    <row r="15" spans="1:12" ht="33" customHeight="1">
      <c r="A15" s="51"/>
      <c r="B15" s="120">
        <v>2016</v>
      </c>
      <c r="C15" s="175"/>
      <c r="D15" s="177"/>
      <c r="E15" s="117"/>
      <c r="F15" s="121" t="s">
        <v>13</v>
      </c>
      <c r="G15" s="121"/>
      <c r="H15" s="121"/>
      <c r="I15" s="121"/>
      <c r="J15" s="121"/>
      <c r="K15" s="122"/>
      <c r="L15" s="51"/>
    </row>
    <row r="16" spans="1:12" ht="30.75" customHeight="1">
      <c r="A16" s="51"/>
      <c r="B16" s="111">
        <v>2023</v>
      </c>
      <c r="C16" s="174"/>
      <c r="D16" s="112" t="s">
        <v>14</v>
      </c>
      <c r="E16" s="115"/>
      <c r="F16" s="113" t="s">
        <v>15</v>
      </c>
      <c r="G16" s="113"/>
      <c r="H16" s="113"/>
      <c r="I16" s="113"/>
      <c r="J16" s="113"/>
      <c r="K16" s="114"/>
      <c r="L16" s="51"/>
    </row>
    <row r="17" spans="1:12" ht="30.75" customHeight="1">
      <c r="A17" s="51"/>
      <c r="B17" s="120">
        <v>2022</v>
      </c>
      <c r="C17" s="175"/>
      <c r="D17" s="177"/>
      <c r="E17" s="117"/>
      <c r="F17" s="121" t="s">
        <v>16</v>
      </c>
      <c r="G17" s="121"/>
      <c r="H17" s="121"/>
      <c r="I17" s="121"/>
      <c r="J17" s="121"/>
      <c r="K17" s="122"/>
      <c r="L17" s="52"/>
    </row>
    <row r="18" spans="1:12" ht="33" customHeight="1">
      <c r="A18" s="51"/>
      <c r="B18" s="116">
        <v>2021</v>
      </c>
      <c r="C18" s="176"/>
      <c r="D18" s="177"/>
      <c r="E18" s="117"/>
      <c r="F18" s="123" t="s">
        <v>17</v>
      </c>
      <c r="G18" s="123"/>
      <c r="H18" s="123"/>
      <c r="I18" s="123"/>
      <c r="J18" s="123"/>
      <c r="K18" s="124"/>
      <c r="L18" s="51"/>
    </row>
    <row r="19" spans="1:12" ht="30.75" customHeight="1">
      <c r="A19" s="51"/>
      <c r="B19" s="120">
        <v>2020</v>
      </c>
      <c r="C19" s="175"/>
      <c r="D19" s="177"/>
      <c r="E19" s="117"/>
      <c r="F19" s="121" t="s">
        <v>18</v>
      </c>
      <c r="G19" s="121"/>
      <c r="H19" s="121"/>
      <c r="I19" s="121"/>
      <c r="J19" s="121"/>
      <c r="K19" s="122"/>
      <c r="L19" s="52"/>
    </row>
    <row r="20" spans="1:12" ht="33" customHeight="1">
      <c r="A20" s="51"/>
      <c r="B20" s="118">
        <v>2019</v>
      </c>
      <c r="C20" s="178"/>
      <c r="D20" s="134"/>
      <c r="E20" s="119"/>
      <c r="F20" s="135" t="s">
        <v>19</v>
      </c>
      <c r="G20" s="135"/>
      <c r="H20" s="135"/>
      <c r="I20" s="135"/>
      <c r="J20" s="135"/>
      <c r="K20" s="136"/>
      <c r="L20" s="51"/>
    </row>
    <row r="21" spans="1:12" ht="33" customHeight="1">
      <c r="A21" s="51"/>
      <c r="B21" s="51"/>
      <c r="C21" s="51"/>
      <c r="D21" s="51"/>
      <c r="E21" s="51"/>
      <c r="F21" s="133"/>
      <c r="G21" s="133"/>
      <c r="H21" s="133"/>
      <c r="I21" s="133"/>
      <c r="J21" s="133"/>
      <c r="K21" s="133"/>
      <c r="L21" s="51"/>
    </row>
  </sheetData>
  <mergeCells count="34">
    <mergeCell ref="B17:C17"/>
    <mergeCell ref="F17:K17"/>
    <mergeCell ref="B18:C18"/>
    <mergeCell ref="F18:K18"/>
    <mergeCell ref="F21:K21"/>
    <mergeCell ref="B19:C19"/>
    <mergeCell ref="F19:K19"/>
    <mergeCell ref="B20:C20"/>
    <mergeCell ref="F20:K20"/>
    <mergeCell ref="B15:C15"/>
    <mergeCell ref="F15:K15"/>
    <mergeCell ref="B2:K3"/>
    <mergeCell ref="B4:K5"/>
    <mergeCell ref="B6:C7"/>
    <mergeCell ref="D6:E7"/>
    <mergeCell ref="F6:K7"/>
    <mergeCell ref="B10:C10"/>
    <mergeCell ref="F10:K10"/>
    <mergeCell ref="B8:C8"/>
    <mergeCell ref="F8:K8"/>
    <mergeCell ref="D8:E15"/>
    <mergeCell ref="B16:C16"/>
    <mergeCell ref="F16:K16"/>
    <mergeCell ref="D16:E20"/>
    <mergeCell ref="B9:C9"/>
    <mergeCell ref="F9:K9"/>
    <mergeCell ref="B11:C11"/>
    <mergeCell ref="F11:K11"/>
    <mergeCell ref="B12:C12"/>
    <mergeCell ref="F12:K12"/>
    <mergeCell ref="B13:C13"/>
    <mergeCell ref="F13:K13"/>
    <mergeCell ref="B14:C14"/>
    <mergeCell ref="F14:K14"/>
  </mergeCells>
  <hyperlinks>
    <hyperlink ref="F11:K11" location="'01.03.2020 | mit Horten'!A1" display="Tab108_i26_lm21: Kindertageseinrichtungen (mit Horten) nach Leitungsstunden pro pädagogisch tätiger Person (kategorisiert) in den Bundesländern am 01.03.2020 (Anzahl; Anteil in %)" xr:uid="{43F32601-29AC-44DB-A86D-50D2FCBA7BF5}"/>
    <hyperlink ref="F12:K12" location="'01.03.2019 | mit Horten'!A1" display="Tab108_i26_lm20: Kindertageseinrichtungen (mit Horten) nach Leitungsstunden pro pädagogisch tätiger Person (kategorisiert) in den Bundesländern am 01.03.2019 (Anzahl; Anteil in %)" xr:uid="{B7D79776-E2CF-47D1-815D-02C746EEE6E0}"/>
    <hyperlink ref="F13:K13" location="'01.03.2018 | mit Horten'!A1" display="Tab108_i26_lm19: Kindertageseinrichtungen (mit Horten) nach Leitungsstunden pro pädagogisch tätiger Person (kategorisiert) nach Bundesländern am 01.03.2018 (Anzahl, Anteile in %)" xr:uid="{0736A6B6-D167-4933-BE6D-0245A411751B}"/>
    <hyperlink ref="F14:K14" location="'01.03.2017 | mit Horten'!A1" display="Tab108_i26_lm18: Kindertageseinrichtungen (mit Horten) nach Leitungsstunden pro pädagogisch tätiger Person (kategorisiert) nach Bundesländern am 01.03.2017 (Anzahl, Anteile in %)" xr:uid="{D06A9308-3616-4903-8993-944BD03ADF78}"/>
    <hyperlink ref="F15:K15" location="'01.03.2016 | mit Horten '!A1" display="Tab108_i26_lm17: Kindertageseinrichtungen (mit Horten) nach Leitungsstunden pro pädagogisch tätiger Person (kategorisiert) nach Bundesländern am 01.03.2016 (Anzahl, Anteile in %)" xr:uid="{84DE4F2F-CF9A-4A32-8911-0A7A6949F918}"/>
    <hyperlink ref="F19:K19" location="'01.03.2020 | ohne Horte'!A1" display="Tab108oh_i26oh_lm21: Kindertageseinrichtungen (ohne Horte) nach Leitungsstunden pro pädagogisch tätiger Person (kategorisiert) in den Bundesländern am 01.03.2020 (Anzahl; Anteil in %)" xr:uid="{8F68557F-9BC4-4BC5-A4EC-41D79C3033FD}"/>
    <hyperlink ref="F20:K20" location="'01.03.2019 | ohne Horte'!A1" display="Tab108oh_i26oh_lm20: Kindertageseinrichtungen (ohne Horte) nach Leitungsstunden pro pädagogisch tätiger Person (kategorisiert) in den Bundesländern am 01.03.2019 (Anzahl; Anteil in %)" xr:uid="{1AF3DD03-780D-4425-953A-99E7F9A160B5}"/>
    <hyperlink ref="F10:K10" location="'01.03.2021 | mit Horten'!A1" display="Tab108_i26_lm22: Kindertageseinrichtungen (mit Horten) nach Leitungsstunden pro pädagogisch tätiger Person (kategorisiert) in den Bundesländern am 01.03.2021* (Anzahl; Anteil in %)" xr:uid="{6B35E591-8364-4B27-B8CC-32807A3812CE}"/>
    <hyperlink ref="F18:K18" location="'01.03.2021 | ohne Horte'!A1" display="Tab108oh_i26oh_lm22: Kindertageseinrichtungen (ohne Horte) nach Leitungsstunden pro pädagogisch tätiger Person (kategorisiert) in den Bundesländern am 01.03.2021* (Anzahl; Anteil in %)" xr:uid="{7FF6589A-A67B-4686-8B7E-B7BFC3A043C7}"/>
    <hyperlink ref="F9:K9" location="'01.03.2022 | mit Horten'!A1" display="Tab108_i26_lm23: Kindertageseinrichtungen (mit Horten) nach Leitungsstunden pro pädagogisch tätiger Person (kategorisiert) in den Bundesländern am 01.03.2022 (Anzahl; Anteil in %)" xr:uid="{F4D41B8C-EA88-469D-9754-573338F32CF8}"/>
    <hyperlink ref="F17:K17" location="'01.03.2022 | ohne Horte'!A1" display="Tab108oh_i26oh_lm23: Kindertageseinrichtungen (ohne Horte) nach Leitungsstunden pro pädagogisch tätiger Person (kategorisiert) in den Bundesländern am 01.03.2022 (Anzahl; Anteil in %)" xr:uid="{AE4D363C-22F5-4DB4-B633-8E6A96901414}"/>
    <hyperlink ref="F8:K8" location="'01.03.2023 | mit Horten'!A1" display="Tab108_i26_lm24: Kindertageseinrichtungen (mit Horten) nach Leitungsstunden pro pädagogisch tätiger Person (kategorisiert) in den Bundesländern am 01.03.2023 (Anzahl; Anteil in %)" xr:uid="{A8268D83-77CA-45C9-9FBB-519E51D96235}"/>
    <hyperlink ref="F16:K16" location="'01.03.2023 | ohne Horte '!A1" display="Tab108oh_i26oh_lm24: Kindertageseinrichtungen (ohne Horte) nach Leitungsstunden pro pädagogisch tätiger Person (kategorisiert) in den Bundesländern am 01.03.2023 (Anzahl; Anteil in %)" xr:uid="{89F9CE37-E07A-4A87-9B9A-EF1A2A230908}"/>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32"/>
  <sheetViews>
    <sheetView workbookViewId="0">
      <selection activeCell="B2" sqref="B2:M2"/>
    </sheetView>
  </sheetViews>
  <sheetFormatPr defaultColWidth="9.625" defaultRowHeight="15.6"/>
  <cols>
    <col min="2" max="2" width="25.125" customWidth="1"/>
    <col min="3" max="16" width="16" customWidth="1"/>
    <col min="17" max="19" width="13.125" customWidth="1"/>
  </cols>
  <sheetData>
    <row r="2" spans="2:16" ht="18.600000000000001">
      <c r="B2" s="155" t="s">
        <v>10</v>
      </c>
      <c r="C2" s="155"/>
      <c r="D2" s="155"/>
      <c r="E2" s="155"/>
      <c r="F2" s="155"/>
      <c r="G2" s="155"/>
      <c r="H2" s="155"/>
      <c r="I2" s="155"/>
      <c r="J2" s="155"/>
      <c r="K2" s="155"/>
      <c r="L2" s="155"/>
      <c r="M2" s="155"/>
      <c r="N2" s="2"/>
      <c r="O2" s="2"/>
      <c r="P2" s="2"/>
    </row>
    <row r="3" spans="2:16">
      <c r="B3" s="156" t="s">
        <v>64</v>
      </c>
      <c r="C3" s="159" t="s">
        <v>21</v>
      </c>
      <c r="D3" s="160"/>
      <c r="E3" s="160"/>
      <c r="F3" s="160"/>
      <c r="G3" s="160"/>
      <c r="H3" s="161"/>
      <c r="I3" s="162" t="s">
        <v>21</v>
      </c>
      <c r="J3" s="160"/>
      <c r="K3" s="160"/>
      <c r="L3" s="160"/>
      <c r="M3" s="163"/>
    </row>
    <row r="4" spans="2:16" ht="29.1">
      <c r="B4" s="157"/>
      <c r="C4" s="3" t="s">
        <v>22</v>
      </c>
      <c r="D4" s="3" t="s">
        <v>23</v>
      </c>
      <c r="E4" s="3" t="s">
        <v>24</v>
      </c>
      <c r="F4" s="3" t="s">
        <v>25</v>
      </c>
      <c r="G4" s="3" t="s">
        <v>26</v>
      </c>
      <c r="H4" s="4" t="s">
        <v>27</v>
      </c>
      <c r="I4" s="5" t="s">
        <v>22</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1033</v>
      </c>
      <c r="D6" s="9">
        <v>5989</v>
      </c>
      <c r="E6" s="9">
        <v>1160</v>
      </c>
      <c r="F6" s="9">
        <v>346</v>
      </c>
      <c r="G6" s="10">
        <v>589</v>
      </c>
      <c r="H6" s="11">
        <v>9117</v>
      </c>
      <c r="I6" s="12">
        <v>11.330481518043216</v>
      </c>
      <c r="J6" s="12">
        <v>65.690468355818794</v>
      </c>
      <c r="K6" s="13">
        <v>12.723483602062082</v>
      </c>
      <c r="L6" s="14">
        <v>3.795108039925414</v>
      </c>
      <c r="M6" s="15">
        <v>6.4604584841504877</v>
      </c>
      <c r="N6" s="46"/>
    </row>
    <row r="7" spans="2:16">
      <c r="B7" s="8" t="s">
        <v>31</v>
      </c>
      <c r="C7" s="16">
        <v>511</v>
      </c>
      <c r="D7" s="16">
        <v>6870</v>
      </c>
      <c r="E7" s="16">
        <v>1361</v>
      </c>
      <c r="F7" s="16">
        <v>475</v>
      </c>
      <c r="G7" s="17">
        <v>293</v>
      </c>
      <c r="H7" s="18">
        <v>9510</v>
      </c>
      <c r="I7" s="19">
        <v>5.3732912723449004</v>
      </c>
      <c r="J7" s="19">
        <v>72.239747634069403</v>
      </c>
      <c r="K7" s="20">
        <v>14.311251314405888</v>
      </c>
      <c r="L7" s="21">
        <v>4.9947423764458465</v>
      </c>
      <c r="M7" s="22">
        <v>3.0809674027339642</v>
      </c>
      <c r="N7" s="46"/>
    </row>
    <row r="8" spans="2:16">
      <c r="B8" s="6" t="s">
        <v>32</v>
      </c>
      <c r="C8" s="23">
        <v>549</v>
      </c>
      <c r="D8" s="23">
        <v>913</v>
      </c>
      <c r="E8" s="23">
        <v>595</v>
      </c>
      <c r="F8" s="23">
        <v>238</v>
      </c>
      <c r="G8" s="24">
        <v>305</v>
      </c>
      <c r="H8" s="25">
        <v>2600</v>
      </c>
      <c r="I8" s="12">
        <v>21.115384615384617</v>
      </c>
      <c r="J8" s="12">
        <v>35.115384615384613</v>
      </c>
      <c r="K8" s="13">
        <v>22.884615384615383</v>
      </c>
      <c r="L8" s="14">
        <v>9.1538461538461533</v>
      </c>
      <c r="M8" s="15">
        <v>11.73076923076923</v>
      </c>
      <c r="N8" s="46"/>
    </row>
    <row r="9" spans="2:16">
      <c r="B9" s="8" t="s">
        <v>33</v>
      </c>
      <c r="C9" s="16">
        <v>151</v>
      </c>
      <c r="D9" s="16">
        <v>1059</v>
      </c>
      <c r="E9" s="16">
        <v>361</v>
      </c>
      <c r="F9" s="16">
        <v>168</v>
      </c>
      <c r="G9" s="17">
        <v>165</v>
      </c>
      <c r="H9" s="18">
        <v>1904</v>
      </c>
      <c r="I9" s="19">
        <v>7.9306722689075633</v>
      </c>
      <c r="J9" s="19">
        <v>55.619747899159663</v>
      </c>
      <c r="K9" s="20">
        <v>18.960084033613445</v>
      </c>
      <c r="L9" s="21">
        <v>8.8235294117647065</v>
      </c>
      <c r="M9" s="22">
        <v>8.6659663865546221</v>
      </c>
      <c r="N9" s="46"/>
    </row>
    <row r="10" spans="2:16">
      <c r="B10" s="6" t="s">
        <v>34</v>
      </c>
      <c r="C10" s="23">
        <v>133</v>
      </c>
      <c r="D10" s="23">
        <v>84</v>
      </c>
      <c r="E10" s="23">
        <v>145</v>
      </c>
      <c r="F10" s="23">
        <v>50</v>
      </c>
      <c r="G10" s="24">
        <v>42</v>
      </c>
      <c r="H10" s="25">
        <v>454</v>
      </c>
      <c r="I10" s="12">
        <v>29.295154185022028</v>
      </c>
      <c r="J10" s="12">
        <v>18.502202643171806</v>
      </c>
      <c r="K10" s="13">
        <v>31.938325991189426</v>
      </c>
      <c r="L10" s="14">
        <v>11.013215859030836</v>
      </c>
      <c r="M10" s="15">
        <v>9.251101321585903</v>
      </c>
      <c r="N10" s="46"/>
    </row>
    <row r="11" spans="2:16">
      <c r="B11" s="8" t="s">
        <v>35</v>
      </c>
      <c r="C11" s="16">
        <v>122</v>
      </c>
      <c r="D11" s="16">
        <v>223</v>
      </c>
      <c r="E11" s="16">
        <v>302</v>
      </c>
      <c r="F11" s="16">
        <v>233</v>
      </c>
      <c r="G11" s="17">
        <v>226</v>
      </c>
      <c r="H11" s="18">
        <v>1106</v>
      </c>
      <c r="I11" s="19">
        <v>11.030741410488245</v>
      </c>
      <c r="J11" s="19">
        <v>20.162748643761301</v>
      </c>
      <c r="K11" s="20">
        <v>27.305605786618443</v>
      </c>
      <c r="L11" s="21">
        <v>21.066907775768534</v>
      </c>
      <c r="M11" s="22">
        <v>20.433996383363471</v>
      </c>
      <c r="N11" s="46"/>
    </row>
    <row r="12" spans="2:16">
      <c r="B12" s="6" t="s">
        <v>36</v>
      </c>
      <c r="C12" s="23">
        <v>596</v>
      </c>
      <c r="D12" s="23">
        <v>1403</v>
      </c>
      <c r="E12" s="23">
        <v>1233</v>
      </c>
      <c r="F12" s="23">
        <v>502</v>
      </c>
      <c r="G12" s="24">
        <v>528</v>
      </c>
      <c r="H12" s="25">
        <v>4262</v>
      </c>
      <c r="I12" s="12">
        <v>13.984045049272641</v>
      </c>
      <c r="J12" s="12">
        <v>32.918817456593146</v>
      </c>
      <c r="K12" s="13">
        <v>28.930079774753636</v>
      </c>
      <c r="L12" s="14">
        <v>11.778507742843736</v>
      </c>
      <c r="M12" s="15">
        <v>12.388549976536837</v>
      </c>
      <c r="N12" s="46"/>
    </row>
    <row r="13" spans="2:16">
      <c r="B13" s="8" t="s">
        <v>37</v>
      </c>
      <c r="C13" s="16">
        <v>54</v>
      </c>
      <c r="D13" s="16">
        <v>562</v>
      </c>
      <c r="E13" s="16">
        <v>300</v>
      </c>
      <c r="F13" s="16">
        <v>112</v>
      </c>
      <c r="G13" s="17">
        <v>74</v>
      </c>
      <c r="H13" s="18">
        <v>1102</v>
      </c>
      <c r="I13" s="19">
        <v>4.900181488203267</v>
      </c>
      <c r="J13" s="19">
        <v>50.998185117967331</v>
      </c>
      <c r="K13" s="20">
        <v>27.22323049001815</v>
      </c>
      <c r="L13" s="21">
        <v>10.163339382940109</v>
      </c>
      <c r="M13" s="22">
        <v>6.7150635208711433</v>
      </c>
      <c r="N13" s="46"/>
    </row>
    <row r="14" spans="2:16">
      <c r="B14" s="6" t="s">
        <v>38</v>
      </c>
      <c r="C14" s="23">
        <v>876</v>
      </c>
      <c r="D14" s="23">
        <v>2388</v>
      </c>
      <c r="E14" s="23">
        <v>1542</v>
      </c>
      <c r="F14" s="23">
        <v>238</v>
      </c>
      <c r="G14" s="24">
        <v>416</v>
      </c>
      <c r="H14" s="25">
        <v>5460</v>
      </c>
      <c r="I14" s="12">
        <v>16.043956043956044</v>
      </c>
      <c r="J14" s="12">
        <v>43.736263736263737</v>
      </c>
      <c r="K14" s="13">
        <v>28.241758241758241</v>
      </c>
      <c r="L14" s="14">
        <v>4.3589743589743586</v>
      </c>
      <c r="M14" s="15">
        <v>7.6190476190476186</v>
      </c>
      <c r="N14" s="46"/>
    </row>
    <row r="15" spans="2:16">
      <c r="B15" s="8" t="s">
        <v>39</v>
      </c>
      <c r="C15" s="16">
        <v>858</v>
      </c>
      <c r="D15" s="16">
        <v>2749</v>
      </c>
      <c r="E15" s="16">
        <v>3805</v>
      </c>
      <c r="F15" s="16">
        <v>1427</v>
      </c>
      <c r="G15" s="17">
        <v>1376</v>
      </c>
      <c r="H15" s="18">
        <v>10215</v>
      </c>
      <c r="I15" s="19">
        <v>8.3994126284875179</v>
      </c>
      <c r="J15" s="19">
        <v>26.911404796867352</v>
      </c>
      <c r="K15" s="20">
        <v>37.2491434165443</v>
      </c>
      <c r="L15" s="21">
        <v>13.969652471855115</v>
      </c>
      <c r="M15" s="22">
        <v>13.470386686245718</v>
      </c>
      <c r="N15" s="46"/>
    </row>
    <row r="16" spans="2:16">
      <c r="B16" s="6" t="s">
        <v>40</v>
      </c>
      <c r="C16" s="23">
        <v>216</v>
      </c>
      <c r="D16" s="23">
        <v>1300</v>
      </c>
      <c r="E16" s="23">
        <v>551</v>
      </c>
      <c r="F16" s="23">
        <v>222</v>
      </c>
      <c r="G16" s="24">
        <v>266</v>
      </c>
      <c r="H16" s="25">
        <v>2555</v>
      </c>
      <c r="I16" s="12">
        <v>8.4540117416829741</v>
      </c>
      <c r="J16" s="12">
        <v>50.88062622309198</v>
      </c>
      <c r="K16" s="13">
        <v>21.565557729941293</v>
      </c>
      <c r="L16" s="14">
        <v>8.6888454011741683</v>
      </c>
      <c r="M16" s="15">
        <v>10.41095890410959</v>
      </c>
      <c r="N16" s="46"/>
    </row>
    <row r="17" spans="2:14">
      <c r="B17" s="8" t="s">
        <v>41</v>
      </c>
      <c r="C17" s="16">
        <v>38</v>
      </c>
      <c r="D17" s="16">
        <v>159</v>
      </c>
      <c r="E17" s="16">
        <v>168</v>
      </c>
      <c r="F17" s="16">
        <v>56</v>
      </c>
      <c r="G17" s="17">
        <v>59</v>
      </c>
      <c r="H17" s="18">
        <v>480</v>
      </c>
      <c r="I17" s="19">
        <v>7.916666666666667</v>
      </c>
      <c r="J17" s="19">
        <v>33.125</v>
      </c>
      <c r="K17" s="20">
        <v>35</v>
      </c>
      <c r="L17" s="21">
        <v>11.666666666666666</v>
      </c>
      <c r="M17" s="22">
        <v>12.291666666666666</v>
      </c>
      <c r="N17" s="46"/>
    </row>
    <row r="18" spans="2:14">
      <c r="B18" s="6" t="s">
        <v>42</v>
      </c>
      <c r="C18" s="23">
        <v>175</v>
      </c>
      <c r="D18" s="23">
        <v>427</v>
      </c>
      <c r="E18" s="23">
        <v>1210</v>
      </c>
      <c r="F18" s="23">
        <v>813</v>
      </c>
      <c r="G18" s="24">
        <v>382</v>
      </c>
      <c r="H18" s="25">
        <v>3007</v>
      </c>
      <c r="I18" s="12">
        <v>5.8197539075490523</v>
      </c>
      <c r="J18" s="12">
        <v>14.200199534419687</v>
      </c>
      <c r="K18" s="13">
        <v>40.239441303624872</v>
      </c>
      <c r="L18" s="14">
        <v>27.03691386764217</v>
      </c>
      <c r="M18" s="15">
        <v>12.703691386764216</v>
      </c>
      <c r="N18" s="46"/>
    </row>
    <row r="19" spans="2:14">
      <c r="B19" s="8" t="s">
        <v>43</v>
      </c>
      <c r="C19" s="16">
        <v>80</v>
      </c>
      <c r="D19" s="16">
        <v>1137</v>
      </c>
      <c r="E19" s="16">
        <v>362</v>
      </c>
      <c r="F19" s="16">
        <v>127</v>
      </c>
      <c r="G19" s="17">
        <v>94</v>
      </c>
      <c r="H19" s="18">
        <v>1800</v>
      </c>
      <c r="I19" s="19">
        <v>4.4444444444444446</v>
      </c>
      <c r="J19" s="19">
        <v>63.166666666666664</v>
      </c>
      <c r="K19" s="20">
        <v>20.111111111111111</v>
      </c>
      <c r="L19" s="21">
        <v>7.0555555555555554</v>
      </c>
      <c r="M19" s="22">
        <v>5.2222222222222223</v>
      </c>
      <c r="N19" s="46"/>
    </row>
    <row r="20" spans="2:14">
      <c r="B20" s="6" t="s">
        <v>44</v>
      </c>
      <c r="C20" s="23">
        <v>199</v>
      </c>
      <c r="D20" s="23">
        <v>510</v>
      </c>
      <c r="E20" s="23">
        <v>639</v>
      </c>
      <c r="F20" s="23">
        <v>266</v>
      </c>
      <c r="G20" s="24">
        <v>194</v>
      </c>
      <c r="H20" s="25">
        <v>1808</v>
      </c>
      <c r="I20" s="12">
        <v>11.006637168141593</v>
      </c>
      <c r="J20" s="12">
        <v>28.207964601769913</v>
      </c>
      <c r="K20" s="13">
        <v>35.342920353982301</v>
      </c>
      <c r="L20" s="14">
        <v>14.712389380530974</v>
      </c>
      <c r="M20" s="15">
        <v>10.730088495575222</v>
      </c>
      <c r="N20" s="46"/>
    </row>
    <row r="21" spans="2:14">
      <c r="B21" s="8" t="s">
        <v>45</v>
      </c>
      <c r="C21" s="26">
        <v>7</v>
      </c>
      <c r="D21" s="27">
        <v>331</v>
      </c>
      <c r="E21" s="16">
        <v>776</v>
      </c>
      <c r="F21" s="16">
        <v>186</v>
      </c>
      <c r="G21" s="17">
        <v>28</v>
      </c>
      <c r="H21" s="18">
        <v>1328</v>
      </c>
      <c r="I21" s="28">
        <v>0.52710843373493976</v>
      </c>
      <c r="J21" s="28">
        <v>24.924698795180724</v>
      </c>
      <c r="K21" s="29">
        <v>58.433734939759034</v>
      </c>
      <c r="L21" s="30">
        <v>14.006024096385541</v>
      </c>
      <c r="M21" s="22">
        <v>2.1084337349397591</v>
      </c>
      <c r="N21" s="46"/>
    </row>
    <row r="22" spans="2:14" ht="15" customHeight="1">
      <c r="B22" s="47" t="s">
        <v>46</v>
      </c>
      <c r="C22" s="31">
        <v>1016</v>
      </c>
      <c r="D22" s="31">
        <v>4429</v>
      </c>
      <c r="E22" s="31">
        <v>3604</v>
      </c>
      <c r="F22" s="31">
        <v>1644</v>
      </c>
      <c r="G22" s="31">
        <v>1048</v>
      </c>
      <c r="H22" s="32">
        <v>11741</v>
      </c>
      <c r="I22" s="33">
        <v>8.6534366748999236</v>
      </c>
      <c r="J22" s="34">
        <v>37.722510859381657</v>
      </c>
      <c r="K22" s="35">
        <v>30.695852142066265</v>
      </c>
      <c r="L22" s="33">
        <v>14.002214462141215</v>
      </c>
      <c r="M22" s="36">
        <v>8.9259858615109451</v>
      </c>
      <c r="N22" s="46"/>
    </row>
    <row r="23" spans="2:14" ht="15" customHeight="1">
      <c r="B23" s="48" t="s">
        <v>47</v>
      </c>
      <c r="C23" s="37">
        <v>4582</v>
      </c>
      <c r="D23" s="37">
        <v>21675</v>
      </c>
      <c r="E23" s="37">
        <v>10906</v>
      </c>
      <c r="F23" s="37">
        <v>3815</v>
      </c>
      <c r="G23" s="37">
        <v>3989</v>
      </c>
      <c r="H23" s="38">
        <v>44967</v>
      </c>
      <c r="I23" s="14">
        <v>10.189694664976539</v>
      </c>
      <c r="J23" s="12">
        <v>48.2020148108613</v>
      </c>
      <c r="K23" s="13">
        <v>24.253341339204304</v>
      </c>
      <c r="L23" s="14">
        <v>8.4839993773211475</v>
      </c>
      <c r="M23" s="15">
        <v>8.8709498076367108</v>
      </c>
      <c r="N23" s="46"/>
    </row>
    <row r="24" spans="2:14">
      <c r="B24" s="7" t="s">
        <v>48</v>
      </c>
      <c r="C24" s="39">
        <v>5598</v>
      </c>
      <c r="D24" s="40">
        <v>26104</v>
      </c>
      <c r="E24" s="41">
        <v>14510</v>
      </c>
      <c r="F24" s="39">
        <v>5459</v>
      </c>
      <c r="G24" s="40">
        <v>5037</v>
      </c>
      <c r="H24" s="41">
        <v>56708</v>
      </c>
      <c r="I24" s="42">
        <v>9.8716230514213166</v>
      </c>
      <c r="J24" s="43">
        <v>46.032305847499472</v>
      </c>
      <c r="K24" s="44">
        <v>25.587218734570079</v>
      </c>
      <c r="L24" s="42">
        <v>9.6265077237779497</v>
      </c>
      <c r="M24" s="45">
        <v>8.8823446427311836</v>
      </c>
      <c r="N24" s="46"/>
    </row>
    <row r="25" spans="2:14" ht="32.25" customHeight="1">
      <c r="B25" s="172" t="s">
        <v>65</v>
      </c>
      <c r="C25" s="172"/>
      <c r="D25" s="172"/>
      <c r="E25" s="172"/>
      <c r="F25" s="172"/>
      <c r="G25" s="172"/>
      <c r="H25" s="172"/>
      <c r="I25" s="172"/>
      <c r="J25" s="172"/>
      <c r="K25" s="172"/>
      <c r="L25" s="172"/>
      <c r="M25" s="172"/>
      <c r="N25" s="46"/>
    </row>
    <row r="26" spans="2:14">
      <c r="B26" s="49"/>
      <c r="C26" s="49"/>
      <c r="D26" s="49"/>
      <c r="E26" s="49"/>
      <c r="F26" s="49"/>
      <c r="G26" s="49"/>
      <c r="H26" s="49"/>
      <c r="I26" s="49"/>
      <c r="J26" s="49"/>
      <c r="K26" s="49"/>
      <c r="L26" s="49"/>
      <c r="M26" s="49"/>
    </row>
    <row r="27" spans="2:14">
      <c r="B27" s="1"/>
      <c r="C27" s="1"/>
      <c r="D27" s="1"/>
      <c r="E27" s="1"/>
      <c r="F27" s="1"/>
      <c r="G27" s="1"/>
      <c r="H27" s="1"/>
      <c r="I27" s="1"/>
      <c r="J27" s="1"/>
      <c r="K27" s="1"/>
      <c r="L27" s="1"/>
      <c r="M27" s="1"/>
    </row>
    <row r="28" spans="2:14">
      <c r="B28" s="1"/>
      <c r="C28" s="1"/>
      <c r="D28" s="1"/>
      <c r="E28" s="1"/>
      <c r="F28" s="1"/>
      <c r="G28" s="1"/>
      <c r="H28" s="1"/>
      <c r="I28" s="1"/>
      <c r="J28" s="1"/>
      <c r="K28" s="1"/>
      <c r="L28" s="1"/>
      <c r="M28" s="1"/>
    </row>
    <row r="29" spans="2:14">
      <c r="B29" s="1"/>
      <c r="C29" s="1"/>
      <c r="D29" s="1"/>
      <c r="E29" s="1"/>
      <c r="F29" s="1"/>
      <c r="G29" s="1"/>
      <c r="H29" s="1"/>
      <c r="I29" s="1"/>
      <c r="J29" s="1"/>
      <c r="K29" s="1"/>
      <c r="L29" s="1"/>
      <c r="M29" s="1"/>
    </row>
    <row r="30" spans="2:14">
      <c r="B30" s="1"/>
      <c r="C30" s="1"/>
      <c r="D30" s="1"/>
      <c r="E30" s="1"/>
      <c r="F30" s="1"/>
      <c r="G30" s="1"/>
      <c r="H30" s="1"/>
      <c r="I30" s="1"/>
      <c r="J30" s="1"/>
      <c r="K30" s="1"/>
      <c r="L30" s="1"/>
      <c r="M30" s="1"/>
    </row>
    <row r="31" spans="2:14">
      <c r="B31" s="1"/>
      <c r="C31" s="1"/>
      <c r="D31" s="1"/>
      <c r="E31" s="1"/>
      <c r="F31" s="1"/>
      <c r="G31" s="1"/>
      <c r="H31" s="1"/>
      <c r="I31" s="1"/>
      <c r="J31" s="1"/>
      <c r="K31" s="1"/>
      <c r="L31" s="1"/>
      <c r="M31" s="1"/>
    </row>
    <row r="32" spans="2:14">
      <c r="B32" s="1"/>
      <c r="C32" s="1"/>
      <c r="D32" s="1"/>
      <c r="E32" s="1"/>
      <c r="F32" s="1"/>
      <c r="G32" s="1"/>
      <c r="H32" s="1"/>
      <c r="I32" s="1"/>
      <c r="J32" s="1"/>
      <c r="K32" s="1"/>
      <c r="L32" s="1"/>
      <c r="M32" s="1"/>
    </row>
  </sheetData>
  <mergeCells count="7">
    <mergeCell ref="B25:M25"/>
    <mergeCell ref="C3:H3"/>
    <mergeCell ref="C5:H5"/>
    <mergeCell ref="B3:B5"/>
    <mergeCell ref="B2:M2"/>
    <mergeCell ref="I3:M3"/>
    <mergeCell ref="I5:M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BE0C-A608-4A4A-80BE-714D07B609DC}">
  <dimension ref="B2:P34"/>
  <sheetViews>
    <sheetView workbookViewId="0">
      <selection activeCell="A22" sqref="A22:XFD22"/>
    </sheetView>
  </sheetViews>
  <sheetFormatPr defaultColWidth="10.5" defaultRowHeight="15.6"/>
  <cols>
    <col min="2" max="2" width="30" customWidth="1"/>
    <col min="3" max="16" width="17.5" customWidth="1"/>
    <col min="17" max="19" width="14.5" customWidth="1"/>
  </cols>
  <sheetData>
    <row r="2" spans="2:16" ht="18.600000000000001">
      <c r="B2" s="155" t="s">
        <v>19</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29.1">
      <c r="B4" s="157"/>
      <c r="C4" s="3" t="s">
        <v>22</v>
      </c>
      <c r="D4" s="3" t="s">
        <v>23</v>
      </c>
      <c r="E4" s="3" t="s">
        <v>24</v>
      </c>
      <c r="F4" s="3" t="s">
        <v>25</v>
      </c>
      <c r="G4" s="3" t="s">
        <v>26</v>
      </c>
      <c r="H4" s="4" t="s">
        <v>27</v>
      </c>
      <c r="I4" s="5" t="s">
        <v>22</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1005</v>
      </c>
      <c r="D6" s="9">
        <v>5761</v>
      </c>
      <c r="E6" s="9">
        <v>1104</v>
      </c>
      <c r="F6" s="9">
        <v>318</v>
      </c>
      <c r="G6" s="10">
        <v>524</v>
      </c>
      <c r="H6" s="11">
        <v>8712</v>
      </c>
      <c r="I6" s="12">
        <f>C6*100/H6</f>
        <v>11.535812672176309</v>
      </c>
      <c r="J6" s="12">
        <f>D6*100/H6</f>
        <v>66.127180899908168</v>
      </c>
      <c r="K6" s="13">
        <f>E6*100/H6</f>
        <v>12.672176308539944</v>
      </c>
      <c r="L6" s="14">
        <f>F6*100/H6</f>
        <v>3.6501377410468319</v>
      </c>
      <c r="M6" s="15">
        <f>G6*100/H6</f>
        <v>6.0146923783287418</v>
      </c>
      <c r="N6" s="46"/>
    </row>
    <row r="7" spans="2:16">
      <c r="B7" s="8" t="s">
        <v>31</v>
      </c>
      <c r="C7" s="16">
        <v>440</v>
      </c>
      <c r="D7" s="16">
        <v>6345</v>
      </c>
      <c r="E7" s="16">
        <v>1196</v>
      </c>
      <c r="F7" s="16">
        <v>390</v>
      </c>
      <c r="G7" s="17">
        <v>223</v>
      </c>
      <c r="H7" s="18">
        <v>8594</v>
      </c>
      <c r="I7" s="19">
        <f>C7*100/H7</f>
        <v>5.1198510588782868</v>
      </c>
      <c r="J7" s="19">
        <f t="shared" ref="J7:J24" si="0">D7*100/H7</f>
        <v>73.83057947405166</v>
      </c>
      <c r="K7" s="20">
        <f t="shared" ref="K7:K24" si="1">E7*100/H7</f>
        <v>13.91668606004189</v>
      </c>
      <c r="L7" s="21">
        <f t="shared" ref="L7:L24" si="2">F7*100/H7</f>
        <v>4.5380498021875724</v>
      </c>
      <c r="M7" s="22">
        <f t="shared" ref="M7:M24" si="3">G7*100/H7</f>
        <v>2.5948336048405864</v>
      </c>
      <c r="N7" s="46"/>
    </row>
    <row r="8" spans="2:16">
      <c r="B8" s="6" t="s">
        <v>32</v>
      </c>
      <c r="C8" s="23">
        <v>549</v>
      </c>
      <c r="D8" s="23">
        <v>913</v>
      </c>
      <c r="E8" s="23">
        <v>595</v>
      </c>
      <c r="F8" s="23">
        <v>238</v>
      </c>
      <c r="G8" s="24">
        <v>305</v>
      </c>
      <c r="H8" s="25">
        <v>2600</v>
      </c>
      <c r="I8" s="12">
        <f>C8*100/H8</f>
        <v>21.115384615384617</v>
      </c>
      <c r="J8" s="12">
        <f t="shared" si="0"/>
        <v>35.115384615384613</v>
      </c>
      <c r="K8" s="13">
        <f t="shared" si="1"/>
        <v>22.884615384615383</v>
      </c>
      <c r="L8" s="14">
        <f t="shared" si="2"/>
        <v>9.1538461538461533</v>
      </c>
      <c r="M8" s="15">
        <f t="shared" si="3"/>
        <v>11.73076923076923</v>
      </c>
      <c r="N8" s="46"/>
    </row>
    <row r="9" spans="2:16">
      <c r="B9" s="8" t="s">
        <v>33</v>
      </c>
      <c r="C9" s="16">
        <v>92</v>
      </c>
      <c r="D9" s="16">
        <v>885</v>
      </c>
      <c r="E9" s="16">
        <v>302</v>
      </c>
      <c r="F9" s="16">
        <v>134</v>
      </c>
      <c r="G9" s="17">
        <v>125</v>
      </c>
      <c r="H9" s="18">
        <v>1538</v>
      </c>
      <c r="I9" s="19">
        <f t="shared" ref="I9:I24" si="4">C9*100/H9</f>
        <v>5.9817945383615081</v>
      </c>
      <c r="J9" s="19">
        <f t="shared" si="0"/>
        <v>57.542262678803638</v>
      </c>
      <c r="K9" s="20">
        <f t="shared" si="1"/>
        <v>19.635890767230169</v>
      </c>
      <c r="L9" s="21">
        <f t="shared" si="2"/>
        <v>8.7126137841352413</v>
      </c>
      <c r="M9" s="22">
        <f t="shared" si="3"/>
        <v>8.1274382314694407</v>
      </c>
      <c r="N9" s="46"/>
    </row>
    <row r="10" spans="2:16">
      <c r="B10" s="6" t="s">
        <v>34</v>
      </c>
      <c r="C10" s="23">
        <v>119</v>
      </c>
      <c r="D10" s="23" t="s">
        <v>50</v>
      </c>
      <c r="E10" s="23" t="s">
        <v>50</v>
      </c>
      <c r="F10" s="23" t="s">
        <v>50</v>
      </c>
      <c r="G10" s="24" t="s">
        <v>50</v>
      </c>
      <c r="H10" s="25" t="s">
        <v>50</v>
      </c>
      <c r="I10" s="12" t="s">
        <v>50</v>
      </c>
      <c r="J10" s="12" t="s">
        <v>50</v>
      </c>
      <c r="K10" s="13" t="s">
        <v>50</v>
      </c>
      <c r="L10" s="14" t="s">
        <v>50</v>
      </c>
      <c r="M10" s="15" t="s">
        <v>50</v>
      </c>
      <c r="N10" s="46"/>
    </row>
    <row r="11" spans="2:16">
      <c r="B11" s="8" t="s">
        <v>35</v>
      </c>
      <c r="C11" s="16">
        <v>119</v>
      </c>
      <c r="D11" s="16" t="s">
        <v>50</v>
      </c>
      <c r="E11" s="16" t="s">
        <v>50</v>
      </c>
      <c r="F11" s="16" t="s">
        <v>50</v>
      </c>
      <c r="G11" s="17" t="s">
        <v>50</v>
      </c>
      <c r="H11" s="18" t="s">
        <v>50</v>
      </c>
      <c r="I11" s="19" t="s">
        <v>50</v>
      </c>
      <c r="J11" s="19" t="s">
        <v>50</v>
      </c>
      <c r="K11" s="20" t="s">
        <v>50</v>
      </c>
      <c r="L11" s="21" t="s">
        <v>50</v>
      </c>
      <c r="M11" s="22" t="s">
        <v>50</v>
      </c>
      <c r="N11" s="46"/>
    </row>
    <row r="12" spans="2:16">
      <c r="B12" s="6" t="s">
        <v>36</v>
      </c>
      <c r="C12" s="23">
        <v>560</v>
      </c>
      <c r="D12" s="23">
        <v>1379</v>
      </c>
      <c r="E12" s="23">
        <v>1215</v>
      </c>
      <c r="F12" s="23">
        <v>474</v>
      </c>
      <c r="G12" s="24">
        <v>470</v>
      </c>
      <c r="H12" s="25">
        <v>4098</v>
      </c>
      <c r="I12" s="12">
        <f t="shared" si="4"/>
        <v>13.665202537823328</v>
      </c>
      <c r="J12" s="12">
        <f t="shared" si="0"/>
        <v>33.650561249389945</v>
      </c>
      <c r="K12" s="13">
        <f t="shared" si="1"/>
        <v>29.648609077598827</v>
      </c>
      <c r="L12" s="14">
        <f t="shared" si="2"/>
        <v>11.566617862371888</v>
      </c>
      <c r="M12" s="15">
        <f t="shared" si="3"/>
        <v>11.469009272816008</v>
      </c>
      <c r="N12" s="46"/>
    </row>
    <row r="13" spans="2:16">
      <c r="B13" s="8" t="s">
        <v>37</v>
      </c>
      <c r="C13" s="16">
        <v>35</v>
      </c>
      <c r="D13" s="16">
        <v>541</v>
      </c>
      <c r="E13" s="16">
        <v>278</v>
      </c>
      <c r="F13" s="16">
        <v>60</v>
      </c>
      <c r="G13" s="17">
        <v>31</v>
      </c>
      <c r="H13" s="18">
        <v>945</v>
      </c>
      <c r="I13" s="19">
        <f t="shared" si="4"/>
        <v>3.7037037037037037</v>
      </c>
      <c r="J13" s="19">
        <f t="shared" si="0"/>
        <v>57.248677248677247</v>
      </c>
      <c r="K13" s="20">
        <f t="shared" si="1"/>
        <v>29.417989417989418</v>
      </c>
      <c r="L13" s="21">
        <f t="shared" si="2"/>
        <v>6.3492063492063489</v>
      </c>
      <c r="M13" s="22">
        <f t="shared" si="3"/>
        <v>3.2804232804232805</v>
      </c>
      <c r="N13" s="46"/>
    </row>
    <row r="14" spans="2:16">
      <c r="B14" s="6" t="s">
        <v>38</v>
      </c>
      <c r="C14" s="23">
        <v>634</v>
      </c>
      <c r="D14" s="23">
        <v>2265</v>
      </c>
      <c r="E14" s="23">
        <v>1465</v>
      </c>
      <c r="F14" s="23">
        <v>216</v>
      </c>
      <c r="G14" s="24">
        <v>335</v>
      </c>
      <c r="H14" s="25">
        <v>4915</v>
      </c>
      <c r="I14" s="12">
        <f t="shared" si="4"/>
        <v>12.899287894201425</v>
      </c>
      <c r="J14" s="12">
        <f t="shared" si="0"/>
        <v>46.083418107833161</v>
      </c>
      <c r="K14" s="13">
        <f t="shared" si="1"/>
        <v>29.806714140386571</v>
      </c>
      <c r="L14" s="14">
        <f t="shared" si="2"/>
        <v>4.3947100712105795</v>
      </c>
      <c r="M14" s="15">
        <f t="shared" si="3"/>
        <v>6.8158697863682605</v>
      </c>
      <c r="N14" s="46"/>
    </row>
    <row r="15" spans="2:16">
      <c r="B15" s="8" t="s">
        <v>39</v>
      </c>
      <c r="C15" s="16">
        <v>841</v>
      </c>
      <c r="D15" s="16" t="s">
        <v>50</v>
      </c>
      <c r="E15" s="16" t="s">
        <v>50</v>
      </c>
      <c r="F15" s="16" t="s">
        <v>50</v>
      </c>
      <c r="G15" s="17">
        <v>1352</v>
      </c>
      <c r="H15" s="18">
        <v>10162</v>
      </c>
      <c r="I15" s="19">
        <f t="shared" si="4"/>
        <v>8.2759299350521545</v>
      </c>
      <c r="J15" s="19" t="s">
        <v>50</v>
      </c>
      <c r="K15" s="20" t="s">
        <v>50</v>
      </c>
      <c r="L15" s="21" t="s">
        <v>50</v>
      </c>
      <c r="M15" s="22">
        <f t="shared" si="3"/>
        <v>13.304467624483369</v>
      </c>
      <c r="N15" s="46"/>
    </row>
    <row r="16" spans="2:16">
      <c r="B16" s="6" t="s">
        <v>40</v>
      </c>
      <c r="C16" s="23">
        <v>187</v>
      </c>
      <c r="D16" s="23">
        <v>1281</v>
      </c>
      <c r="E16" s="23">
        <v>540</v>
      </c>
      <c r="F16" s="23">
        <v>207</v>
      </c>
      <c r="G16" s="24">
        <v>242</v>
      </c>
      <c r="H16" s="25">
        <v>2457</v>
      </c>
      <c r="I16" s="12">
        <f t="shared" si="4"/>
        <v>7.6109076109076108</v>
      </c>
      <c r="J16" s="12">
        <f t="shared" si="0"/>
        <v>52.136752136752136</v>
      </c>
      <c r="K16" s="13">
        <f t="shared" si="1"/>
        <v>21.978021978021978</v>
      </c>
      <c r="L16" s="14">
        <f t="shared" si="2"/>
        <v>8.4249084249084252</v>
      </c>
      <c r="M16" s="15">
        <f t="shared" si="3"/>
        <v>9.8494098494098488</v>
      </c>
      <c r="N16" s="46"/>
    </row>
    <row r="17" spans="2:14">
      <c r="B17" s="8" t="s">
        <v>41</v>
      </c>
      <c r="C17" s="16">
        <v>35</v>
      </c>
      <c r="D17" s="16" t="s">
        <v>50</v>
      </c>
      <c r="E17" s="16" t="s">
        <v>50</v>
      </c>
      <c r="F17" s="16" t="s">
        <v>50</v>
      </c>
      <c r="G17" s="17">
        <v>52</v>
      </c>
      <c r="H17" s="18">
        <v>464</v>
      </c>
      <c r="I17" s="19">
        <f t="shared" si="4"/>
        <v>7.5431034482758621</v>
      </c>
      <c r="J17" s="19" t="s">
        <v>50</v>
      </c>
      <c r="K17" s="20" t="s">
        <v>50</v>
      </c>
      <c r="L17" s="21" t="s">
        <v>50</v>
      </c>
      <c r="M17" s="22">
        <f t="shared" si="3"/>
        <v>11.206896551724139</v>
      </c>
      <c r="N17" s="46"/>
    </row>
    <row r="18" spans="2:14">
      <c r="B18" s="6" t="s">
        <v>42</v>
      </c>
      <c r="C18" s="23">
        <v>106</v>
      </c>
      <c r="D18" s="23">
        <v>339</v>
      </c>
      <c r="E18" s="23">
        <v>952</v>
      </c>
      <c r="F18" s="23">
        <v>670</v>
      </c>
      <c r="G18" s="24">
        <v>274</v>
      </c>
      <c r="H18" s="25">
        <v>2341</v>
      </c>
      <c r="I18" s="12">
        <f t="shared" si="4"/>
        <v>4.5279794959419055</v>
      </c>
      <c r="J18" s="12">
        <f t="shared" si="0"/>
        <v>14.480991029474584</v>
      </c>
      <c r="K18" s="13">
        <f t="shared" si="1"/>
        <v>40.666381888082014</v>
      </c>
      <c r="L18" s="14">
        <f t="shared" si="2"/>
        <v>28.620247757368645</v>
      </c>
      <c r="M18" s="15">
        <f t="shared" si="3"/>
        <v>11.70439982913285</v>
      </c>
      <c r="N18" s="46"/>
    </row>
    <row r="19" spans="2:14">
      <c r="B19" s="8" t="s">
        <v>43</v>
      </c>
      <c r="C19" s="16">
        <v>44</v>
      </c>
      <c r="D19" s="16">
        <v>923</v>
      </c>
      <c r="E19" s="16">
        <v>307</v>
      </c>
      <c r="F19" s="16">
        <v>87</v>
      </c>
      <c r="G19" s="17">
        <v>57</v>
      </c>
      <c r="H19" s="18">
        <v>1418</v>
      </c>
      <c r="I19" s="19">
        <f t="shared" si="4"/>
        <v>3.1029619181946404</v>
      </c>
      <c r="J19" s="19">
        <f t="shared" si="0"/>
        <v>65.091678420310302</v>
      </c>
      <c r="K19" s="20">
        <f t="shared" si="1"/>
        <v>21.65021156558533</v>
      </c>
      <c r="L19" s="21">
        <f t="shared" si="2"/>
        <v>6.1354019746121295</v>
      </c>
      <c r="M19" s="22">
        <f t="shared" si="3"/>
        <v>4.0197461212976027</v>
      </c>
      <c r="N19" s="46"/>
    </row>
    <row r="20" spans="2:14">
      <c r="B20" s="6" t="s">
        <v>44</v>
      </c>
      <c r="C20" s="23">
        <v>193</v>
      </c>
      <c r="D20" s="23">
        <v>497</v>
      </c>
      <c r="E20" s="23">
        <v>634</v>
      </c>
      <c r="F20" s="23">
        <v>260</v>
      </c>
      <c r="G20" s="24">
        <v>184</v>
      </c>
      <c r="H20" s="25">
        <v>1768</v>
      </c>
      <c r="I20" s="12">
        <f t="shared" si="4"/>
        <v>10.916289592760181</v>
      </c>
      <c r="J20" s="12">
        <f t="shared" si="0"/>
        <v>28.110859728506789</v>
      </c>
      <c r="K20" s="13">
        <f t="shared" si="1"/>
        <v>35.859728506787327</v>
      </c>
      <c r="L20" s="14">
        <f t="shared" si="2"/>
        <v>14.705882352941176</v>
      </c>
      <c r="M20" s="15">
        <f t="shared" si="3"/>
        <v>10.407239819004525</v>
      </c>
      <c r="N20" s="46"/>
    </row>
    <row r="21" spans="2:14">
      <c r="B21" s="8" t="s">
        <v>45</v>
      </c>
      <c r="C21" s="26">
        <v>7</v>
      </c>
      <c r="D21" s="27">
        <v>331</v>
      </c>
      <c r="E21" s="16">
        <v>776</v>
      </c>
      <c r="F21" s="16">
        <v>186</v>
      </c>
      <c r="G21" s="17">
        <v>28</v>
      </c>
      <c r="H21" s="18">
        <v>1328</v>
      </c>
      <c r="I21" s="28">
        <f t="shared" si="4"/>
        <v>0.52710843373493976</v>
      </c>
      <c r="J21" s="28">
        <f t="shared" si="0"/>
        <v>24.924698795180724</v>
      </c>
      <c r="K21" s="29">
        <f t="shared" si="1"/>
        <v>58.433734939759034</v>
      </c>
      <c r="L21" s="30">
        <f t="shared" si="2"/>
        <v>14.006024096385541</v>
      </c>
      <c r="M21" s="22">
        <f t="shared" si="3"/>
        <v>2.1084337349397591</v>
      </c>
      <c r="N21" s="46"/>
    </row>
    <row r="22" spans="2:14" ht="15" customHeight="1">
      <c r="B22" s="47" t="s">
        <v>46</v>
      </c>
      <c r="C22" s="31">
        <f>SUM(C8:C9,C13,C18:C19,C21)</f>
        <v>833</v>
      </c>
      <c r="D22" s="31">
        <f t="shared" ref="D22:G22" si="5">SUM(D8:D9,D13,D18:D19,D21)</f>
        <v>3932</v>
      </c>
      <c r="E22" s="31">
        <f t="shared" si="5"/>
        <v>3210</v>
      </c>
      <c r="F22" s="31">
        <f t="shared" si="5"/>
        <v>1375</v>
      </c>
      <c r="G22" s="31">
        <f t="shared" si="5"/>
        <v>820</v>
      </c>
      <c r="H22" s="32">
        <f>SUM(C22:G22)</f>
        <v>10170</v>
      </c>
      <c r="I22" s="33">
        <f t="shared" si="4"/>
        <v>8.1907571288102261</v>
      </c>
      <c r="J22" s="34">
        <f t="shared" si="0"/>
        <v>38.66273352999017</v>
      </c>
      <c r="K22" s="35">
        <f t="shared" si="1"/>
        <v>31.563421828908556</v>
      </c>
      <c r="L22" s="33">
        <f t="shared" si="2"/>
        <v>13.520157325467061</v>
      </c>
      <c r="M22" s="36">
        <f t="shared" si="3"/>
        <v>8.0629301868239924</v>
      </c>
      <c r="N22" s="46"/>
    </row>
    <row r="23" spans="2:14">
      <c r="B23" s="6" t="s">
        <v>53</v>
      </c>
      <c r="C23" s="37">
        <f>SUM(C6:C7,C10:C12,C14:C17,C20)</f>
        <v>4133</v>
      </c>
      <c r="D23" s="37">
        <f t="shared" ref="D23:G23" si="6">SUM(D6:D7,D10:D12,D14:D17,D20)</f>
        <v>17528</v>
      </c>
      <c r="E23" s="37">
        <f t="shared" si="6"/>
        <v>6154</v>
      </c>
      <c r="F23" s="37">
        <f t="shared" si="6"/>
        <v>1865</v>
      </c>
      <c r="G23" s="37">
        <f t="shared" si="6"/>
        <v>3382</v>
      </c>
      <c r="H23" s="38">
        <f>SUM(C23:G23)</f>
        <v>33062</v>
      </c>
      <c r="I23" s="14">
        <f t="shared" si="4"/>
        <v>12.500756155102534</v>
      </c>
      <c r="J23" s="12">
        <f t="shared" si="0"/>
        <v>53.015546548908112</v>
      </c>
      <c r="K23" s="13">
        <f t="shared" si="1"/>
        <v>18.613514003992499</v>
      </c>
      <c r="L23" s="14">
        <f t="shared" si="2"/>
        <v>5.6409170649083542</v>
      </c>
      <c r="M23" s="15">
        <f t="shared" si="3"/>
        <v>10.2292662270885</v>
      </c>
      <c r="N23" s="46"/>
    </row>
    <row r="24" spans="2:14">
      <c r="B24" s="7" t="s">
        <v>48</v>
      </c>
      <c r="C24" s="39">
        <v>4966</v>
      </c>
      <c r="D24" s="40">
        <v>24666</v>
      </c>
      <c r="E24" s="41">
        <v>13775</v>
      </c>
      <c r="F24" s="39">
        <v>5001</v>
      </c>
      <c r="G24" s="40">
        <v>4462</v>
      </c>
      <c r="H24" s="41">
        <v>52870</v>
      </c>
      <c r="I24" s="42">
        <f t="shared" si="4"/>
        <v>9.3928503877435219</v>
      </c>
      <c r="J24" s="43">
        <f t="shared" si="0"/>
        <v>46.654057121240783</v>
      </c>
      <c r="K24" s="44">
        <f t="shared" si="1"/>
        <v>26.054473236239833</v>
      </c>
      <c r="L24" s="42">
        <f t="shared" si="2"/>
        <v>9.4590505012294308</v>
      </c>
      <c r="M24" s="45">
        <f t="shared" si="3"/>
        <v>8.4395687535464354</v>
      </c>
      <c r="N24" s="46"/>
    </row>
    <row r="25" spans="2:14">
      <c r="B25" s="170" t="s">
        <v>51</v>
      </c>
      <c r="C25" s="170"/>
      <c r="D25" s="170"/>
      <c r="E25" s="170"/>
      <c r="F25" s="170"/>
      <c r="G25" s="170"/>
      <c r="H25" s="170"/>
      <c r="I25" s="170"/>
      <c r="J25" s="170"/>
      <c r="K25" s="170"/>
      <c r="L25" s="170"/>
      <c r="M25" s="170"/>
    </row>
    <row r="26" spans="2:14">
      <c r="B26" s="171" t="s">
        <v>54</v>
      </c>
      <c r="C26" s="171"/>
      <c r="D26" s="171"/>
      <c r="E26" s="171"/>
      <c r="F26" s="171"/>
      <c r="G26" s="171"/>
      <c r="H26" s="171"/>
      <c r="I26" s="171"/>
      <c r="J26" s="171"/>
      <c r="K26" s="171"/>
      <c r="L26" s="171"/>
      <c r="M26" s="171"/>
    </row>
    <row r="27" spans="2:14" ht="32.25" customHeight="1">
      <c r="B27" s="173" t="s">
        <v>65</v>
      </c>
      <c r="C27" s="173"/>
      <c r="D27" s="173"/>
      <c r="E27" s="173"/>
      <c r="F27" s="173"/>
      <c r="G27" s="173"/>
      <c r="H27" s="173"/>
      <c r="I27" s="173"/>
      <c r="J27" s="173"/>
      <c r="K27" s="173"/>
      <c r="L27" s="173"/>
      <c r="M27" s="173"/>
    </row>
    <row r="28" spans="2:14">
      <c r="B28" s="50"/>
      <c r="C28" s="50"/>
      <c r="D28" s="50"/>
      <c r="E28" s="50"/>
      <c r="F28" s="50"/>
      <c r="G28" s="50"/>
      <c r="H28" s="50"/>
      <c r="I28" s="50"/>
      <c r="J28" s="50"/>
      <c r="K28" s="50"/>
      <c r="L28" s="50"/>
      <c r="M28" s="50"/>
    </row>
    <row r="29" spans="2:14">
      <c r="B29" s="1"/>
      <c r="C29" s="1"/>
      <c r="D29" s="1"/>
      <c r="E29" s="1"/>
      <c r="F29" s="1"/>
      <c r="G29" s="1"/>
      <c r="H29" s="1"/>
      <c r="I29" s="1"/>
      <c r="J29" s="1"/>
      <c r="K29" s="1"/>
      <c r="L29" s="1"/>
      <c r="M29" s="1"/>
    </row>
    <row r="30" spans="2:14">
      <c r="B30" s="1"/>
      <c r="C30" s="1"/>
      <c r="D30" s="1"/>
      <c r="E30" s="1"/>
      <c r="F30" s="1"/>
      <c r="G30" s="1"/>
      <c r="H30" s="1"/>
      <c r="I30" s="1"/>
      <c r="J30" s="1"/>
      <c r="K30" s="1"/>
      <c r="L30" s="1"/>
      <c r="M30" s="1"/>
    </row>
    <row r="31" spans="2:14">
      <c r="B31" s="1"/>
      <c r="C31" s="1"/>
      <c r="D31" s="1"/>
      <c r="E31" s="1"/>
      <c r="F31" s="1"/>
      <c r="G31" s="1"/>
      <c r="H31" s="1"/>
      <c r="I31" s="1"/>
      <c r="J31" s="1"/>
      <c r="K31" s="1"/>
      <c r="L31" s="1"/>
      <c r="M31" s="1"/>
    </row>
    <row r="32" spans="2:14">
      <c r="B32" s="1"/>
      <c r="C32" s="1"/>
      <c r="D32" s="1"/>
      <c r="E32" s="1"/>
      <c r="F32" s="1"/>
      <c r="G32" s="1"/>
      <c r="H32" s="1"/>
      <c r="I32" s="1"/>
      <c r="J32" s="1"/>
      <c r="K32" s="1"/>
      <c r="L32" s="1"/>
      <c r="M32" s="1"/>
    </row>
    <row r="33" spans="2:13">
      <c r="B33" s="1"/>
      <c r="C33" s="1"/>
      <c r="D33" s="1"/>
      <c r="E33" s="1"/>
      <c r="F33" s="1"/>
      <c r="G33" s="1"/>
      <c r="H33" s="1"/>
      <c r="I33" s="1"/>
      <c r="J33" s="1"/>
      <c r="K33" s="1"/>
      <c r="L33" s="1"/>
      <c r="M33" s="1"/>
    </row>
    <row r="34" spans="2:13">
      <c r="B34" s="1"/>
      <c r="C34" s="1"/>
      <c r="D34" s="1"/>
      <c r="E34" s="1"/>
      <c r="F34" s="1"/>
      <c r="G34" s="1"/>
      <c r="H34" s="1"/>
      <c r="I34" s="1"/>
      <c r="J34" s="1"/>
      <c r="K34" s="1"/>
      <c r="L34" s="1"/>
      <c r="M34" s="1"/>
    </row>
  </sheetData>
  <mergeCells count="9">
    <mergeCell ref="B25:M25"/>
    <mergeCell ref="B26:M26"/>
    <mergeCell ref="B27:M27"/>
    <mergeCell ref="B2:M2"/>
    <mergeCell ref="B3:B5"/>
    <mergeCell ref="C3:H3"/>
    <mergeCell ref="I3:M3"/>
    <mergeCell ref="C5:H5"/>
    <mergeCell ref="I5:M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32"/>
  <sheetViews>
    <sheetView workbookViewId="0">
      <selection activeCell="B2" sqref="B2:M2"/>
    </sheetView>
  </sheetViews>
  <sheetFormatPr defaultColWidth="9.625" defaultRowHeight="15.6"/>
  <cols>
    <col min="2" max="2" width="25.125" customWidth="1"/>
    <col min="3" max="16" width="16" customWidth="1"/>
    <col min="17" max="19" width="13.125" customWidth="1"/>
  </cols>
  <sheetData>
    <row r="2" spans="2:16" ht="18.600000000000001">
      <c r="B2" s="155" t="s">
        <v>11</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29.1">
      <c r="B4" s="157"/>
      <c r="C4" s="3" t="s">
        <v>66</v>
      </c>
      <c r="D4" s="3" t="s">
        <v>23</v>
      </c>
      <c r="E4" s="3" t="s">
        <v>24</v>
      </c>
      <c r="F4" s="3" t="s">
        <v>25</v>
      </c>
      <c r="G4" s="3" t="s">
        <v>26</v>
      </c>
      <c r="H4" s="4" t="s">
        <v>27</v>
      </c>
      <c r="I4" s="5" t="s">
        <v>66</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1091</v>
      </c>
      <c r="D6" s="9">
        <v>5689</v>
      </c>
      <c r="E6" s="9">
        <v>1114</v>
      </c>
      <c r="F6" s="9">
        <v>357</v>
      </c>
      <c r="G6" s="10">
        <v>664</v>
      </c>
      <c r="H6" s="11">
        <v>8915</v>
      </c>
      <c r="I6" s="12">
        <v>12.23780145821649</v>
      </c>
      <c r="J6" s="12">
        <v>63.813796971396521</v>
      </c>
      <c r="K6" s="13">
        <v>12.495793606281548</v>
      </c>
      <c r="L6" s="14">
        <v>4.004486819966349</v>
      </c>
      <c r="M6" s="15">
        <v>7.4481211441390913</v>
      </c>
      <c r="N6" s="46"/>
    </row>
    <row r="7" spans="2:16">
      <c r="B7" s="8" t="s">
        <v>31</v>
      </c>
      <c r="C7" s="16">
        <v>475</v>
      </c>
      <c r="D7" s="16">
        <v>6958</v>
      </c>
      <c r="E7" s="16">
        <v>1312</v>
      </c>
      <c r="F7" s="16">
        <v>418</v>
      </c>
      <c r="G7" s="17">
        <v>267</v>
      </c>
      <c r="H7" s="18">
        <v>9430</v>
      </c>
      <c r="I7" s="19">
        <v>5.0371155885471897</v>
      </c>
      <c r="J7" s="19">
        <v>73.785790031813363</v>
      </c>
      <c r="K7" s="20">
        <v>13.913043478260869</v>
      </c>
      <c r="L7" s="21">
        <v>4.4326617179215271</v>
      </c>
      <c r="M7" s="22">
        <v>2.8313891834570519</v>
      </c>
      <c r="N7" s="46"/>
    </row>
    <row r="8" spans="2:16">
      <c r="B8" s="6" t="s">
        <v>32</v>
      </c>
      <c r="C8" s="23">
        <v>562</v>
      </c>
      <c r="D8" s="23">
        <v>859</v>
      </c>
      <c r="E8" s="23">
        <v>616</v>
      </c>
      <c r="F8" s="23">
        <v>239</v>
      </c>
      <c r="G8" s="24">
        <v>284</v>
      </c>
      <c r="H8" s="25">
        <v>2560</v>
      </c>
      <c r="I8" s="12">
        <v>21.953125</v>
      </c>
      <c r="J8" s="12">
        <v>33.5546875</v>
      </c>
      <c r="K8" s="13">
        <v>24.0625</v>
      </c>
      <c r="L8" s="14">
        <v>9.3359375</v>
      </c>
      <c r="M8" s="15">
        <v>11.09375</v>
      </c>
      <c r="N8" s="46"/>
    </row>
    <row r="9" spans="2:16">
      <c r="B9" s="8" t="s">
        <v>33</v>
      </c>
      <c r="C9" s="16">
        <v>142</v>
      </c>
      <c r="D9" s="16">
        <v>1068</v>
      </c>
      <c r="E9" s="16">
        <v>358</v>
      </c>
      <c r="F9" s="16">
        <v>161</v>
      </c>
      <c r="G9" s="17">
        <v>147</v>
      </c>
      <c r="H9" s="18">
        <v>1876</v>
      </c>
      <c r="I9" s="19">
        <v>7.5692963752665241</v>
      </c>
      <c r="J9" s="19">
        <v>56.929637526652449</v>
      </c>
      <c r="K9" s="20">
        <v>19.083155650319828</v>
      </c>
      <c r="L9" s="21">
        <v>8.5820895522388057</v>
      </c>
      <c r="M9" s="22">
        <v>7.8358208955223878</v>
      </c>
      <c r="N9" s="46"/>
    </row>
    <row r="10" spans="2:16">
      <c r="B10" s="6" t="s">
        <v>34</v>
      </c>
      <c r="C10" s="23">
        <v>146</v>
      </c>
      <c r="D10" s="23">
        <v>74</v>
      </c>
      <c r="E10" s="23">
        <v>119</v>
      </c>
      <c r="F10" s="23">
        <v>63</v>
      </c>
      <c r="G10" s="24">
        <v>49</v>
      </c>
      <c r="H10" s="25">
        <v>451</v>
      </c>
      <c r="I10" s="12">
        <v>32.372505543237253</v>
      </c>
      <c r="J10" s="12">
        <v>16.407982261640797</v>
      </c>
      <c r="K10" s="13">
        <v>26.385809312638582</v>
      </c>
      <c r="L10" s="14">
        <v>13.968957871396896</v>
      </c>
      <c r="M10" s="15">
        <v>10.864745011086475</v>
      </c>
      <c r="N10" s="46"/>
    </row>
    <row r="11" spans="2:16">
      <c r="B11" s="8" t="s">
        <v>35</v>
      </c>
      <c r="C11" s="16">
        <v>120</v>
      </c>
      <c r="D11" s="16">
        <v>174</v>
      </c>
      <c r="E11" s="16">
        <v>327</v>
      </c>
      <c r="F11" s="16">
        <v>233</v>
      </c>
      <c r="G11" s="17">
        <v>227</v>
      </c>
      <c r="H11" s="18">
        <v>1081</v>
      </c>
      <c r="I11" s="19">
        <v>11.100832562442184</v>
      </c>
      <c r="J11" s="19">
        <v>16.096207215541167</v>
      </c>
      <c r="K11" s="20">
        <v>30.24976873265495</v>
      </c>
      <c r="L11" s="21">
        <v>21.554116558741907</v>
      </c>
      <c r="M11" s="22">
        <v>20.999074930619795</v>
      </c>
      <c r="N11" s="46"/>
    </row>
    <row r="12" spans="2:16">
      <c r="B12" s="6" t="s">
        <v>36</v>
      </c>
      <c r="C12" s="23">
        <v>750</v>
      </c>
      <c r="D12" s="23">
        <v>1392</v>
      </c>
      <c r="E12" s="23">
        <v>1173</v>
      </c>
      <c r="F12" s="23">
        <v>494</v>
      </c>
      <c r="G12" s="24">
        <v>423</v>
      </c>
      <c r="H12" s="25">
        <v>4232</v>
      </c>
      <c r="I12" s="12">
        <v>17.722117202268432</v>
      </c>
      <c r="J12" s="12">
        <v>32.892249527410208</v>
      </c>
      <c r="K12" s="13">
        <v>27.717391304347824</v>
      </c>
      <c r="L12" s="14">
        <v>11.67296786389414</v>
      </c>
      <c r="M12" s="15">
        <v>9.9952741020793958</v>
      </c>
      <c r="N12" s="46"/>
    </row>
    <row r="13" spans="2:16">
      <c r="B13" s="8" t="s">
        <v>37</v>
      </c>
      <c r="C13" s="16">
        <v>44</v>
      </c>
      <c r="D13" s="16">
        <v>563</v>
      </c>
      <c r="E13" s="16">
        <v>301</v>
      </c>
      <c r="F13" s="16">
        <v>120</v>
      </c>
      <c r="G13" s="17">
        <v>69</v>
      </c>
      <c r="H13" s="18">
        <v>1097</v>
      </c>
      <c r="I13" s="19">
        <v>4.0109389243391069</v>
      </c>
      <c r="J13" s="19">
        <v>51.321786690975387</v>
      </c>
      <c r="K13" s="20">
        <v>27.438468550592525</v>
      </c>
      <c r="L13" s="21">
        <v>10.938924339106654</v>
      </c>
      <c r="M13" s="22">
        <v>6.289881494986326</v>
      </c>
      <c r="N13" s="46"/>
    </row>
    <row r="14" spans="2:16">
      <c r="B14" s="6" t="s">
        <v>38</v>
      </c>
      <c r="C14" s="23">
        <v>829</v>
      </c>
      <c r="D14" s="23">
        <v>2316</v>
      </c>
      <c r="E14" s="23">
        <v>1536</v>
      </c>
      <c r="F14" s="23">
        <v>271</v>
      </c>
      <c r="G14" s="24">
        <v>397</v>
      </c>
      <c r="H14" s="25">
        <v>5349</v>
      </c>
      <c r="I14" s="12">
        <v>15.498223967096653</v>
      </c>
      <c r="J14" s="12">
        <v>43.297812675266407</v>
      </c>
      <c r="K14" s="13">
        <v>28.71564778463264</v>
      </c>
      <c r="L14" s="14">
        <v>5.0663675453355763</v>
      </c>
      <c r="M14" s="15">
        <v>7.4219480276687229</v>
      </c>
      <c r="N14" s="46"/>
    </row>
    <row r="15" spans="2:16">
      <c r="B15" s="8" t="s">
        <v>39</v>
      </c>
      <c r="C15" s="16">
        <v>919</v>
      </c>
      <c r="D15" s="16">
        <v>2595</v>
      </c>
      <c r="E15" s="16">
        <v>3817</v>
      </c>
      <c r="F15" s="16">
        <v>1333</v>
      </c>
      <c r="G15" s="17">
        <v>1396</v>
      </c>
      <c r="H15" s="18">
        <v>10060</v>
      </c>
      <c r="I15" s="19">
        <v>9.1351888667992043</v>
      </c>
      <c r="J15" s="19">
        <v>25.795228628230618</v>
      </c>
      <c r="K15" s="20">
        <v>37.942345924453278</v>
      </c>
      <c r="L15" s="21">
        <v>13.250497017892645</v>
      </c>
      <c r="M15" s="22">
        <v>13.876739562624255</v>
      </c>
      <c r="N15" s="46"/>
    </row>
    <row r="16" spans="2:16">
      <c r="B16" s="6" t="s">
        <v>40</v>
      </c>
      <c r="C16" s="23">
        <v>214</v>
      </c>
      <c r="D16" s="23">
        <v>1141</v>
      </c>
      <c r="E16" s="23">
        <v>549</v>
      </c>
      <c r="F16" s="23">
        <v>261</v>
      </c>
      <c r="G16" s="24">
        <v>362</v>
      </c>
      <c r="H16" s="25">
        <v>2527</v>
      </c>
      <c r="I16" s="12">
        <v>8.468539770478829</v>
      </c>
      <c r="J16" s="12">
        <v>45.152354570637122</v>
      </c>
      <c r="K16" s="13">
        <v>21.725366046695687</v>
      </c>
      <c r="L16" s="14">
        <v>10.328452710724179</v>
      </c>
      <c r="M16" s="15">
        <v>14.325286901464187</v>
      </c>
      <c r="N16" s="46"/>
    </row>
    <row r="17" spans="2:14">
      <c r="B17" s="8" t="s">
        <v>41</v>
      </c>
      <c r="C17" s="16">
        <v>31</v>
      </c>
      <c r="D17" s="16">
        <v>174</v>
      </c>
      <c r="E17" s="16">
        <v>164</v>
      </c>
      <c r="F17" s="16">
        <v>64</v>
      </c>
      <c r="G17" s="17">
        <v>49</v>
      </c>
      <c r="H17" s="18">
        <v>482</v>
      </c>
      <c r="I17" s="19">
        <v>6.4315352697095438</v>
      </c>
      <c r="J17" s="19">
        <v>36.099585062240664</v>
      </c>
      <c r="K17" s="20">
        <v>34.024896265560166</v>
      </c>
      <c r="L17" s="21">
        <v>13.278008298755188</v>
      </c>
      <c r="M17" s="22">
        <v>10.165975103734439</v>
      </c>
      <c r="N17" s="46"/>
    </row>
    <row r="18" spans="2:14">
      <c r="B18" s="6" t="s">
        <v>42</v>
      </c>
      <c r="C18" s="23">
        <v>120</v>
      </c>
      <c r="D18" s="23">
        <v>477</v>
      </c>
      <c r="E18" s="23">
        <v>1195</v>
      </c>
      <c r="F18" s="23">
        <v>839</v>
      </c>
      <c r="G18" s="24">
        <v>348</v>
      </c>
      <c r="H18" s="25">
        <v>2979</v>
      </c>
      <c r="I18" s="12">
        <v>4.0281973816717018</v>
      </c>
      <c r="J18" s="12">
        <v>16.012084592145015</v>
      </c>
      <c r="K18" s="13">
        <v>40.114132259147368</v>
      </c>
      <c r="L18" s="14">
        <v>28.163813360187984</v>
      </c>
      <c r="M18" s="15">
        <v>11.681772406847935</v>
      </c>
      <c r="N18" s="46"/>
    </row>
    <row r="19" spans="2:14">
      <c r="B19" s="8" t="s">
        <v>43</v>
      </c>
      <c r="C19" s="16">
        <v>57</v>
      </c>
      <c r="D19" s="16">
        <v>1228</v>
      </c>
      <c r="E19" s="16">
        <v>311</v>
      </c>
      <c r="F19" s="16">
        <v>123</v>
      </c>
      <c r="G19" s="17">
        <v>70</v>
      </c>
      <c r="H19" s="18">
        <v>1789</v>
      </c>
      <c r="I19" s="19">
        <v>3.1861375069871438</v>
      </c>
      <c r="J19" s="19">
        <v>68.641699273337053</v>
      </c>
      <c r="K19" s="20">
        <v>17.38401341531582</v>
      </c>
      <c r="L19" s="21">
        <v>6.8753493571827837</v>
      </c>
      <c r="M19" s="22">
        <v>3.9128004471771938</v>
      </c>
      <c r="N19" s="46"/>
    </row>
    <row r="20" spans="2:14">
      <c r="B20" s="6" t="s">
        <v>44</v>
      </c>
      <c r="C20" s="23">
        <v>189</v>
      </c>
      <c r="D20" s="23">
        <v>515</v>
      </c>
      <c r="E20" s="23">
        <v>613</v>
      </c>
      <c r="F20" s="23">
        <v>260</v>
      </c>
      <c r="G20" s="24">
        <v>208</v>
      </c>
      <c r="H20" s="25">
        <v>1785</v>
      </c>
      <c r="I20" s="12">
        <v>10.588235294117647</v>
      </c>
      <c r="J20" s="12">
        <v>28.851540616246499</v>
      </c>
      <c r="K20" s="13">
        <v>34.34173669467787</v>
      </c>
      <c r="L20" s="14">
        <v>14.565826330532213</v>
      </c>
      <c r="M20" s="15">
        <v>11.65266106442577</v>
      </c>
      <c r="N20" s="46"/>
    </row>
    <row r="21" spans="2:14">
      <c r="B21" s="8" t="s">
        <v>45</v>
      </c>
      <c r="C21" s="26">
        <v>3</v>
      </c>
      <c r="D21" s="27">
        <v>331</v>
      </c>
      <c r="E21" s="16">
        <v>784</v>
      </c>
      <c r="F21" s="16">
        <v>181</v>
      </c>
      <c r="G21" s="17">
        <v>21</v>
      </c>
      <c r="H21" s="18">
        <v>1320</v>
      </c>
      <c r="I21" s="28">
        <v>0.22727272727272727</v>
      </c>
      <c r="J21" s="28">
        <v>25.075757575757574</v>
      </c>
      <c r="K21" s="29">
        <v>59.393939393939391</v>
      </c>
      <c r="L21" s="30">
        <v>13.712121212121213</v>
      </c>
      <c r="M21" s="22">
        <v>1.5909090909090908</v>
      </c>
      <c r="N21" s="46"/>
    </row>
    <row r="22" spans="2:14" ht="15" customHeight="1">
      <c r="B22" s="47" t="s">
        <v>46</v>
      </c>
      <c r="C22" s="31">
        <v>928</v>
      </c>
      <c r="D22" s="31">
        <v>4526</v>
      </c>
      <c r="E22" s="31">
        <v>3565</v>
      </c>
      <c r="F22" s="31">
        <v>1663</v>
      </c>
      <c r="G22" s="31">
        <v>939</v>
      </c>
      <c r="H22" s="32">
        <v>11621</v>
      </c>
      <c r="I22" s="33">
        <v>7.9855434127871954</v>
      </c>
      <c r="J22" s="34">
        <v>38.946734360209966</v>
      </c>
      <c r="K22" s="35">
        <v>30.677222270028398</v>
      </c>
      <c r="L22" s="33">
        <v>14.310300318389123</v>
      </c>
      <c r="M22" s="36">
        <v>8.0801996385853201</v>
      </c>
      <c r="N22" s="46"/>
    </row>
    <row r="23" spans="2:14" ht="15" customHeight="1">
      <c r="B23" s="48" t="s">
        <v>67</v>
      </c>
      <c r="C23" s="37">
        <v>4764</v>
      </c>
      <c r="D23" s="37">
        <v>21028</v>
      </c>
      <c r="E23" s="37">
        <v>10724</v>
      </c>
      <c r="F23" s="37">
        <v>3754</v>
      </c>
      <c r="G23" s="37">
        <v>4042</v>
      </c>
      <c r="H23" s="38">
        <v>44312</v>
      </c>
      <c r="I23" s="14">
        <v>10.751038093518686</v>
      </c>
      <c r="J23" s="12">
        <v>47.454414154179453</v>
      </c>
      <c r="K23" s="13">
        <v>24.201119335620149</v>
      </c>
      <c r="L23" s="14">
        <v>8.4717458024914247</v>
      </c>
      <c r="M23" s="15">
        <v>9.1216826141902878</v>
      </c>
      <c r="N23" s="46"/>
    </row>
    <row r="24" spans="2:14">
      <c r="B24" s="7" t="s">
        <v>48</v>
      </c>
      <c r="C24" s="39">
        <v>5692</v>
      </c>
      <c r="D24" s="40">
        <v>25554</v>
      </c>
      <c r="E24" s="41">
        <v>14289</v>
      </c>
      <c r="F24" s="39">
        <v>5417</v>
      </c>
      <c r="G24" s="40">
        <v>4981</v>
      </c>
      <c r="H24" s="41">
        <v>55933</v>
      </c>
      <c r="I24" s="42">
        <v>10.176461123129458</v>
      </c>
      <c r="J24" s="43">
        <v>45.686803854611767</v>
      </c>
      <c r="K24" s="44">
        <v>25.546636153969928</v>
      </c>
      <c r="L24" s="42">
        <v>9.6848014588883125</v>
      </c>
      <c r="M24" s="45">
        <v>8.9052974094005322</v>
      </c>
      <c r="N24" s="46"/>
    </row>
    <row r="25" spans="2:14" ht="32.25" customHeight="1">
      <c r="B25" s="172" t="s">
        <v>68</v>
      </c>
      <c r="C25" s="172"/>
      <c r="D25" s="172"/>
      <c r="E25" s="172"/>
      <c r="F25" s="172"/>
      <c r="G25" s="172"/>
      <c r="H25" s="172"/>
      <c r="I25" s="172"/>
      <c r="J25" s="172"/>
      <c r="K25" s="172"/>
      <c r="L25" s="172"/>
      <c r="M25" s="172"/>
      <c r="N25" s="46"/>
    </row>
    <row r="26" spans="2:14">
      <c r="B26" s="49"/>
      <c r="C26" s="49"/>
      <c r="D26" s="49"/>
      <c r="E26" s="49"/>
      <c r="F26" s="49"/>
      <c r="G26" s="49"/>
      <c r="H26" s="49"/>
      <c r="I26" s="49"/>
      <c r="J26" s="49"/>
      <c r="K26" s="49"/>
      <c r="L26" s="49"/>
      <c r="M26" s="49"/>
    </row>
    <row r="27" spans="2:14">
      <c r="B27" s="1"/>
      <c r="C27" s="1"/>
      <c r="D27" s="1"/>
      <c r="E27" s="1"/>
      <c r="F27" s="1"/>
      <c r="G27" s="1"/>
      <c r="H27" s="1"/>
      <c r="I27" s="1"/>
      <c r="J27" s="1"/>
      <c r="K27" s="1"/>
      <c r="L27" s="1"/>
      <c r="M27" s="1"/>
    </row>
    <row r="28" spans="2:14">
      <c r="B28" s="1"/>
      <c r="C28" s="1"/>
      <c r="D28" s="1"/>
      <c r="E28" s="1"/>
      <c r="F28" s="1"/>
      <c r="G28" s="1"/>
      <c r="H28" s="1"/>
      <c r="I28" s="1"/>
      <c r="J28" s="1"/>
      <c r="K28" s="1"/>
      <c r="L28" s="1"/>
      <c r="M28" s="1"/>
    </row>
    <row r="29" spans="2:14">
      <c r="B29" s="1"/>
      <c r="C29" s="1"/>
      <c r="D29" s="1"/>
      <c r="E29" s="1"/>
      <c r="F29" s="1"/>
      <c r="G29" s="1"/>
      <c r="H29" s="1"/>
      <c r="I29" s="1"/>
      <c r="J29" s="1"/>
      <c r="K29" s="1"/>
      <c r="L29" s="1"/>
      <c r="M29" s="1"/>
    </row>
    <row r="30" spans="2:14">
      <c r="B30" s="1"/>
      <c r="C30" s="1"/>
      <c r="D30" s="1"/>
      <c r="E30" s="1"/>
      <c r="F30" s="1"/>
      <c r="G30" s="1"/>
      <c r="H30" s="1"/>
      <c r="I30" s="1"/>
      <c r="J30" s="1"/>
      <c r="K30" s="1"/>
      <c r="L30" s="1"/>
      <c r="M30" s="1"/>
    </row>
    <row r="31" spans="2:14">
      <c r="B31" s="1"/>
      <c r="C31" s="1"/>
      <c r="D31" s="1"/>
      <c r="E31" s="1"/>
      <c r="F31" s="1"/>
      <c r="G31" s="1"/>
      <c r="H31" s="1"/>
      <c r="I31" s="1"/>
      <c r="J31" s="1"/>
      <c r="K31" s="1"/>
      <c r="L31" s="1"/>
      <c r="M31" s="1"/>
    </row>
    <row r="32" spans="2:14">
      <c r="B32" s="1"/>
      <c r="C32" s="1"/>
      <c r="D32" s="1"/>
      <c r="E32" s="1"/>
      <c r="F32" s="1"/>
      <c r="G32" s="1"/>
      <c r="H32" s="1"/>
      <c r="I32" s="1"/>
      <c r="J32" s="1"/>
      <c r="K32" s="1"/>
      <c r="L32" s="1"/>
      <c r="M32" s="1"/>
    </row>
  </sheetData>
  <mergeCells count="7">
    <mergeCell ref="B25:M25"/>
    <mergeCell ref="B3:B5"/>
    <mergeCell ref="C3:H3"/>
    <mergeCell ref="C5:H5"/>
    <mergeCell ref="B2:M2"/>
    <mergeCell ref="I3:M3"/>
    <mergeCell ref="I5:M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2"/>
  <sheetViews>
    <sheetView workbookViewId="0">
      <selection activeCell="B2" sqref="B2:M2"/>
    </sheetView>
  </sheetViews>
  <sheetFormatPr defaultColWidth="9.625" defaultRowHeight="15.6"/>
  <cols>
    <col min="2" max="2" width="25.125" customWidth="1"/>
    <col min="3" max="16" width="16" customWidth="1"/>
    <col min="17" max="19" width="13.125" customWidth="1"/>
  </cols>
  <sheetData>
    <row r="2" spans="2:16" ht="18.600000000000001">
      <c r="B2" s="155" t="s">
        <v>12</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29.1">
      <c r="B4" s="157"/>
      <c r="C4" s="3" t="s">
        <v>66</v>
      </c>
      <c r="D4" s="3" t="s">
        <v>23</v>
      </c>
      <c r="E4" s="3" t="s">
        <v>24</v>
      </c>
      <c r="F4" s="3" t="s">
        <v>25</v>
      </c>
      <c r="G4" s="3" t="s">
        <v>26</v>
      </c>
      <c r="H4" s="4" t="s">
        <v>27</v>
      </c>
      <c r="I4" s="5" t="s">
        <v>66</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1092</v>
      </c>
      <c r="D6" s="9">
        <v>5579</v>
      </c>
      <c r="E6" s="9">
        <v>1090</v>
      </c>
      <c r="F6" s="9">
        <v>393</v>
      </c>
      <c r="G6" s="10">
        <v>638</v>
      </c>
      <c r="H6" s="11">
        <v>8792</v>
      </c>
      <c r="I6" s="12">
        <v>12.420382165605096</v>
      </c>
      <c r="J6" s="12">
        <v>63.455414012738856</v>
      </c>
      <c r="K6" s="13">
        <v>12.397634212920837</v>
      </c>
      <c r="L6" s="14">
        <v>4.4699727024567792</v>
      </c>
      <c r="M6" s="15">
        <v>7.2565969062784346</v>
      </c>
      <c r="N6" s="46"/>
    </row>
    <row r="7" spans="2:16">
      <c r="B7" s="8" t="s">
        <v>31</v>
      </c>
      <c r="C7" s="16">
        <v>497</v>
      </c>
      <c r="D7" s="16">
        <v>6879</v>
      </c>
      <c r="E7" s="16">
        <v>1264</v>
      </c>
      <c r="F7" s="16">
        <v>433</v>
      </c>
      <c r="G7" s="17">
        <v>286</v>
      </c>
      <c r="H7" s="18">
        <v>9359</v>
      </c>
      <c r="I7" s="19">
        <v>5.3103964098728493</v>
      </c>
      <c r="J7" s="19">
        <v>73.501442461801474</v>
      </c>
      <c r="K7" s="20">
        <v>13.505716422694732</v>
      </c>
      <c r="L7" s="21">
        <v>4.6265626669515978</v>
      </c>
      <c r="M7" s="22">
        <v>3.0558820386793459</v>
      </c>
      <c r="N7" s="46"/>
    </row>
    <row r="8" spans="2:16">
      <c r="B8" s="6" t="s">
        <v>32</v>
      </c>
      <c r="C8" s="23">
        <v>569</v>
      </c>
      <c r="D8" s="23">
        <v>862</v>
      </c>
      <c r="E8" s="23">
        <v>576</v>
      </c>
      <c r="F8" s="23">
        <v>201</v>
      </c>
      <c r="G8" s="24">
        <v>269</v>
      </c>
      <c r="H8" s="25">
        <v>2477</v>
      </c>
      <c r="I8" s="12">
        <v>22.971336293903917</v>
      </c>
      <c r="J8" s="12">
        <v>34.800161485668148</v>
      </c>
      <c r="K8" s="13">
        <v>23.253936213161083</v>
      </c>
      <c r="L8" s="14">
        <v>8.1146548243843366</v>
      </c>
      <c r="M8" s="15">
        <v>10.859911182882518</v>
      </c>
      <c r="N8" s="46"/>
    </row>
    <row r="9" spans="2:16">
      <c r="B9" s="8" t="s">
        <v>33</v>
      </c>
      <c r="C9" s="16">
        <v>158</v>
      </c>
      <c r="D9" s="16">
        <v>1176</v>
      </c>
      <c r="E9" s="16">
        <v>242</v>
      </c>
      <c r="F9" s="16">
        <v>141</v>
      </c>
      <c r="G9" s="17">
        <v>145</v>
      </c>
      <c r="H9" s="18">
        <v>1862</v>
      </c>
      <c r="I9" s="19">
        <v>8.4854994629430713</v>
      </c>
      <c r="J9" s="19">
        <v>63.157894736842103</v>
      </c>
      <c r="K9" s="20">
        <v>12.996777658431794</v>
      </c>
      <c r="L9" s="21">
        <v>7.5725026852846398</v>
      </c>
      <c r="M9" s="22">
        <v>7.7873254564983885</v>
      </c>
      <c r="N9" s="46"/>
    </row>
    <row r="10" spans="2:16">
      <c r="B10" s="6" t="s">
        <v>34</v>
      </c>
      <c r="C10" s="23">
        <v>138</v>
      </c>
      <c r="D10" s="23">
        <v>81</v>
      </c>
      <c r="E10" s="23">
        <v>114</v>
      </c>
      <c r="F10" s="23">
        <v>64</v>
      </c>
      <c r="G10" s="24">
        <v>38</v>
      </c>
      <c r="H10" s="25">
        <v>435</v>
      </c>
      <c r="I10" s="12">
        <v>31.724137931034484</v>
      </c>
      <c r="J10" s="12">
        <v>18.620689655172413</v>
      </c>
      <c r="K10" s="13">
        <v>26.206896551724139</v>
      </c>
      <c r="L10" s="14">
        <v>14.712643678160919</v>
      </c>
      <c r="M10" s="15">
        <v>8.7356321839080469</v>
      </c>
      <c r="N10" s="46"/>
    </row>
    <row r="11" spans="2:16">
      <c r="B11" s="8" t="s">
        <v>35</v>
      </c>
      <c r="C11" s="16">
        <v>128</v>
      </c>
      <c r="D11" s="16">
        <v>149</v>
      </c>
      <c r="E11" s="16">
        <v>283</v>
      </c>
      <c r="F11" s="16">
        <v>242</v>
      </c>
      <c r="G11" s="17">
        <v>260</v>
      </c>
      <c r="H11" s="18">
        <v>1062</v>
      </c>
      <c r="I11" s="19">
        <v>12.052730696798493</v>
      </c>
      <c r="J11" s="19">
        <v>14.030131826741997</v>
      </c>
      <c r="K11" s="20">
        <v>26.64783427495292</v>
      </c>
      <c r="L11" s="21">
        <v>22.78719397363465</v>
      </c>
      <c r="M11" s="22">
        <v>24.482109227871941</v>
      </c>
      <c r="N11" s="46"/>
    </row>
    <row r="12" spans="2:16">
      <c r="B12" s="6" t="s">
        <v>36</v>
      </c>
      <c r="C12" s="23">
        <v>787</v>
      </c>
      <c r="D12" s="23">
        <v>1386</v>
      </c>
      <c r="E12" s="23">
        <v>1134</v>
      </c>
      <c r="F12" s="23">
        <v>479</v>
      </c>
      <c r="G12" s="24">
        <v>425</v>
      </c>
      <c r="H12" s="25">
        <v>4211</v>
      </c>
      <c r="I12" s="12">
        <v>18.689147470909521</v>
      </c>
      <c r="J12" s="12">
        <v>32.913797197815249</v>
      </c>
      <c r="K12" s="13">
        <v>26.92947043457611</v>
      </c>
      <c r="L12" s="14">
        <v>11.374970315839468</v>
      </c>
      <c r="M12" s="15">
        <v>10.092614580859653</v>
      </c>
      <c r="N12" s="46"/>
    </row>
    <row r="13" spans="2:16">
      <c r="B13" s="8" t="s">
        <v>37</v>
      </c>
      <c r="C13" s="16">
        <v>29</v>
      </c>
      <c r="D13" s="16">
        <v>592</v>
      </c>
      <c r="E13" s="16">
        <v>299</v>
      </c>
      <c r="F13" s="16">
        <v>113</v>
      </c>
      <c r="G13" s="17">
        <v>55</v>
      </c>
      <c r="H13" s="18">
        <v>1088</v>
      </c>
      <c r="I13" s="19">
        <v>2.6654411764705883</v>
      </c>
      <c r="J13" s="19">
        <v>54.411764705882355</v>
      </c>
      <c r="K13" s="20">
        <v>27.481617647058822</v>
      </c>
      <c r="L13" s="21">
        <v>10.386029411764707</v>
      </c>
      <c r="M13" s="22">
        <v>5.055147058823529</v>
      </c>
      <c r="N13" s="46"/>
    </row>
    <row r="14" spans="2:16">
      <c r="B14" s="6" t="s">
        <v>38</v>
      </c>
      <c r="C14" s="23">
        <v>865</v>
      </c>
      <c r="D14" s="23">
        <v>2055</v>
      </c>
      <c r="E14" s="23">
        <v>1620</v>
      </c>
      <c r="F14" s="23">
        <v>259</v>
      </c>
      <c r="G14" s="24">
        <v>444</v>
      </c>
      <c r="H14" s="25">
        <v>5243</v>
      </c>
      <c r="I14" s="12">
        <v>16.498188060270838</v>
      </c>
      <c r="J14" s="12">
        <v>39.195117299256154</v>
      </c>
      <c r="K14" s="13">
        <v>30.898340644669084</v>
      </c>
      <c r="L14" s="14">
        <v>4.939919893190921</v>
      </c>
      <c r="M14" s="15">
        <v>8.4684341026130081</v>
      </c>
      <c r="N14" s="46"/>
    </row>
    <row r="15" spans="2:16">
      <c r="B15" s="8" t="s">
        <v>39</v>
      </c>
      <c r="C15" s="16">
        <v>918</v>
      </c>
      <c r="D15" s="16">
        <v>2436</v>
      </c>
      <c r="E15" s="16">
        <v>3724</v>
      </c>
      <c r="F15" s="16">
        <v>1404</v>
      </c>
      <c r="G15" s="17">
        <v>1461</v>
      </c>
      <c r="H15" s="18">
        <v>9943</v>
      </c>
      <c r="I15" s="19">
        <v>9.2326259680177003</v>
      </c>
      <c r="J15" s="19">
        <v>24.499647993563311</v>
      </c>
      <c r="K15" s="20">
        <v>37.453484863723226</v>
      </c>
      <c r="L15" s="21">
        <v>14.120486774615307</v>
      </c>
      <c r="M15" s="22">
        <v>14.693754400080458</v>
      </c>
      <c r="N15" s="46"/>
    </row>
    <row r="16" spans="2:16">
      <c r="B16" s="6" t="s">
        <v>40</v>
      </c>
      <c r="C16" s="23">
        <v>255</v>
      </c>
      <c r="D16" s="23">
        <v>1192</v>
      </c>
      <c r="E16" s="23">
        <v>517</v>
      </c>
      <c r="F16" s="23">
        <v>255</v>
      </c>
      <c r="G16" s="24">
        <v>296</v>
      </c>
      <c r="H16" s="25">
        <v>2515</v>
      </c>
      <c r="I16" s="12">
        <v>10.139165009940358</v>
      </c>
      <c r="J16" s="12">
        <v>47.395626242544729</v>
      </c>
      <c r="K16" s="13">
        <v>20.556660039761432</v>
      </c>
      <c r="L16" s="14">
        <v>10.139165009940358</v>
      </c>
      <c r="M16" s="15">
        <v>11.769383697813121</v>
      </c>
      <c r="N16" s="46"/>
    </row>
    <row r="17" spans="2:14">
      <c r="B17" s="8" t="s">
        <v>41</v>
      </c>
      <c r="C17" s="16">
        <v>40</v>
      </c>
      <c r="D17" s="16">
        <v>174</v>
      </c>
      <c r="E17" s="16">
        <v>162</v>
      </c>
      <c r="F17" s="16">
        <v>56</v>
      </c>
      <c r="G17" s="17">
        <v>57</v>
      </c>
      <c r="H17" s="18">
        <v>489</v>
      </c>
      <c r="I17" s="19">
        <v>8.1799591002044991</v>
      </c>
      <c r="J17" s="19">
        <v>35.582822085889568</v>
      </c>
      <c r="K17" s="20">
        <v>33.128834355828218</v>
      </c>
      <c r="L17" s="21">
        <v>11.451942740286299</v>
      </c>
      <c r="M17" s="22">
        <v>11.656441717791411</v>
      </c>
      <c r="N17" s="46"/>
    </row>
    <row r="18" spans="2:14">
      <c r="B18" s="6" t="s">
        <v>42</v>
      </c>
      <c r="C18" s="23">
        <v>90</v>
      </c>
      <c r="D18" s="23">
        <v>462</v>
      </c>
      <c r="E18" s="23">
        <v>1225</v>
      </c>
      <c r="F18" s="23">
        <v>780</v>
      </c>
      <c r="G18" s="24">
        <v>390</v>
      </c>
      <c r="H18" s="25">
        <v>2947</v>
      </c>
      <c r="I18" s="12">
        <v>3.0539531727180185</v>
      </c>
      <c r="J18" s="12">
        <v>15.676959619952495</v>
      </c>
      <c r="K18" s="13">
        <v>41.567695961995248</v>
      </c>
      <c r="L18" s="14">
        <v>26.467594163556157</v>
      </c>
      <c r="M18" s="15">
        <v>13.233797081778079</v>
      </c>
      <c r="N18" s="46"/>
    </row>
    <row r="19" spans="2:14">
      <c r="B19" s="8" t="s">
        <v>43</v>
      </c>
      <c r="C19" s="16">
        <v>57</v>
      </c>
      <c r="D19" s="16">
        <v>1254</v>
      </c>
      <c r="E19" s="16">
        <v>315</v>
      </c>
      <c r="F19" s="16">
        <v>92</v>
      </c>
      <c r="G19" s="17">
        <v>62</v>
      </c>
      <c r="H19" s="18">
        <v>1780</v>
      </c>
      <c r="I19" s="19">
        <v>3.202247191011236</v>
      </c>
      <c r="J19" s="19">
        <v>70.449438202247194</v>
      </c>
      <c r="K19" s="20">
        <v>17.696629213483146</v>
      </c>
      <c r="L19" s="21">
        <v>5.1685393258426968</v>
      </c>
      <c r="M19" s="22">
        <v>3.4831460674157304</v>
      </c>
      <c r="N19" s="46"/>
    </row>
    <row r="20" spans="2:14">
      <c r="B20" s="6" t="s">
        <v>44</v>
      </c>
      <c r="C20" s="23">
        <v>231</v>
      </c>
      <c r="D20" s="23">
        <v>496</v>
      </c>
      <c r="E20" s="23">
        <v>596</v>
      </c>
      <c r="F20" s="23">
        <v>235</v>
      </c>
      <c r="G20" s="24">
        <v>213</v>
      </c>
      <c r="H20" s="25">
        <v>1771</v>
      </c>
      <c r="I20" s="12">
        <v>13.043478260869565</v>
      </c>
      <c r="J20" s="12">
        <v>28.00677583286279</v>
      </c>
      <c r="K20" s="13">
        <v>33.653303218520612</v>
      </c>
      <c r="L20" s="14">
        <v>13.269339356295879</v>
      </c>
      <c r="M20" s="15">
        <v>12.027103331451158</v>
      </c>
      <c r="N20" s="46"/>
    </row>
    <row r="21" spans="2:14">
      <c r="B21" s="8" t="s">
        <v>45</v>
      </c>
      <c r="C21" s="26">
        <v>3</v>
      </c>
      <c r="D21" s="27">
        <v>368</v>
      </c>
      <c r="E21" s="16">
        <v>756</v>
      </c>
      <c r="F21" s="16">
        <v>168</v>
      </c>
      <c r="G21" s="17">
        <v>24</v>
      </c>
      <c r="H21" s="18">
        <v>1319</v>
      </c>
      <c r="I21" s="28">
        <v>0.22744503411675512</v>
      </c>
      <c r="J21" s="28">
        <v>27.899924184988627</v>
      </c>
      <c r="K21" s="29">
        <v>57.316148597422291</v>
      </c>
      <c r="L21" s="30">
        <v>12.736921910538287</v>
      </c>
      <c r="M21" s="22">
        <v>1.819560272934041</v>
      </c>
      <c r="N21" s="46"/>
    </row>
    <row r="22" spans="2:14" ht="15" customHeight="1">
      <c r="B22" s="47" t="s">
        <v>46</v>
      </c>
      <c r="C22" s="31">
        <v>906</v>
      </c>
      <c r="D22" s="31">
        <v>4714</v>
      </c>
      <c r="E22" s="31">
        <v>3413</v>
      </c>
      <c r="F22" s="31">
        <v>1495</v>
      </c>
      <c r="G22" s="31">
        <v>945</v>
      </c>
      <c r="H22" s="32">
        <v>11473</v>
      </c>
      <c r="I22" s="33">
        <v>7.896801185391789</v>
      </c>
      <c r="J22" s="34">
        <v>41.087771289113569</v>
      </c>
      <c r="K22" s="35">
        <v>29.748104244748539</v>
      </c>
      <c r="L22" s="33">
        <v>13.030593567506319</v>
      </c>
      <c r="M22" s="36">
        <v>8.2367297132397805</v>
      </c>
      <c r="N22" s="46"/>
    </row>
    <row r="23" spans="2:14" ht="15" customHeight="1">
      <c r="B23" s="48" t="s">
        <v>67</v>
      </c>
      <c r="C23" s="37">
        <v>4951</v>
      </c>
      <c r="D23" s="37">
        <v>20427</v>
      </c>
      <c r="E23" s="37">
        <v>10504</v>
      </c>
      <c r="F23" s="37">
        <v>3820</v>
      </c>
      <c r="G23" s="37">
        <v>4118</v>
      </c>
      <c r="H23" s="38">
        <v>43820</v>
      </c>
      <c r="I23" s="14">
        <v>11.298493838429941</v>
      </c>
      <c r="J23" s="12">
        <v>46.615700593336378</v>
      </c>
      <c r="K23" s="13">
        <v>23.970789593792787</v>
      </c>
      <c r="L23" s="14">
        <v>8.7174806024646276</v>
      </c>
      <c r="M23" s="15">
        <v>9.3975353719762662</v>
      </c>
      <c r="N23" s="46"/>
    </row>
    <row r="24" spans="2:14">
      <c r="B24" s="7" t="s">
        <v>48</v>
      </c>
      <c r="C24" s="39">
        <v>5857</v>
      </c>
      <c r="D24" s="40">
        <v>25141</v>
      </c>
      <c r="E24" s="41">
        <v>13917</v>
      </c>
      <c r="F24" s="39">
        <v>5315</v>
      </c>
      <c r="G24" s="40">
        <v>5063</v>
      </c>
      <c r="H24" s="41">
        <v>55293</v>
      </c>
      <c r="I24" s="42">
        <v>10.59266091548659</v>
      </c>
      <c r="J24" s="43">
        <v>45.468685005335217</v>
      </c>
      <c r="K24" s="44">
        <v>25.16955129944116</v>
      </c>
      <c r="L24" s="42">
        <v>9.6124283363174357</v>
      </c>
      <c r="M24" s="45">
        <v>9.1566744434196004</v>
      </c>
      <c r="N24" s="46"/>
    </row>
    <row r="25" spans="2:14" ht="32.25" customHeight="1">
      <c r="B25" s="172" t="s">
        <v>69</v>
      </c>
      <c r="C25" s="172"/>
      <c r="D25" s="172"/>
      <c r="E25" s="172"/>
      <c r="F25" s="172"/>
      <c r="G25" s="172"/>
      <c r="H25" s="172"/>
      <c r="I25" s="172"/>
      <c r="J25" s="172"/>
      <c r="K25" s="172"/>
      <c r="L25" s="172"/>
      <c r="M25" s="172"/>
      <c r="N25" s="46"/>
    </row>
    <row r="26" spans="2:14">
      <c r="B26" s="49"/>
      <c r="C26" s="49"/>
      <c r="D26" s="49"/>
      <c r="E26" s="49"/>
      <c r="F26" s="49"/>
      <c r="G26" s="49"/>
      <c r="H26" s="49"/>
      <c r="I26" s="49"/>
      <c r="J26" s="49"/>
      <c r="K26" s="49"/>
      <c r="L26" s="49"/>
      <c r="M26" s="49"/>
    </row>
    <row r="27" spans="2:14">
      <c r="B27" s="1"/>
      <c r="C27" s="1"/>
      <c r="D27" s="1"/>
      <c r="E27" s="1"/>
      <c r="F27" s="1"/>
      <c r="G27" s="1"/>
      <c r="H27" s="1"/>
      <c r="I27" s="1"/>
      <c r="J27" s="1"/>
      <c r="K27" s="1"/>
      <c r="L27" s="1"/>
      <c r="M27" s="1"/>
    </row>
    <row r="28" spans="2:14">
      <c r="B28" s="1"/>
      <c r="C28" s="1"/>
      <c r="D28" s="1"/>
      <c r="E28" s="1"/>
      <c r="F28" s="1"/>
      <c r="G28" s="1"/>
      <c r="H28" s="1"/>
      <c r="I28" s="1"/>
      <c r="J28" s="1"/>
      <c r="K28" s="1"/>
      <c r="L28" s="1"/>
      <c r="M28" s="1"/>
    </row>
    <row r="29" spans="2:14">
      <c r="B29" s="1"/>
      <c r="C29" s="1"/>
      <c r="D29" s="1"/>
      <c r="E29" s="1"/>
      <c r="F29" s="1"/>
      <c r="G29" s="1"/>
      <c r="H29" s="1"/>
      <c r="I29" s="1"/>
      <c r="J29" s="1"/>
      <c r="K29" s="1"/>
      <c r="L29" s="1"/>
      <c r="M29" s="1"/>
    </row>
    <row r="30" spans="2:14">
      <c r="B30" s="1"/>
      <c r="C30" s="1"/>
      <c r="D30" s="1"/>
      <c r="E30" s="1"/>
      <c r="F30" s="1"/>
      <c r="G30" s="1"/>
      <c r="H30" s="1"/>
      <c r="I30" s="1"/>
      <c r="J30" s="1"/>
      <c r="K30" s="1"/>
      <c r="L30" s="1"/>
      <c r="M30" s="1"/>
    </row>
    <row r="31" spans="2:14">
      <c r="B31" s="1"/>
      <c r="C31" s="1"/>
      <c r="D31" s="1"/>
      <c r="E31" s="1"/>
      <c r="F31" s="1"/>
      <c r="G31" s="1"/>
      <c r="H31" s="1"/>
      <c r="I31" s="1"/>
      <c r="J31" s="1"/>
      <c r="K31" s="1"/>
      <c r="L31" s="1"/>
      <c r="M31" s="1"/>
    </row>
    <row r="32" spans="2:14">
      <c r="B32" s="1"/>
      <c r="C32" s="1"/>
      <c r="D32" s="1"/>
      <c r="E32" s="1"/>
      <c r="F32" s="1"/>
      <c r="G32" s="1"/>
      <c r="H32" s="1"/>
      <c r="I32" s="1"/>
      <c r="J32" s="1"/>
      <c r="K32" s="1"/>
      <c r="L32" s="1"/>
      <c r="M32" s="1"/>
    </row>
  </sheetData>
  <mergeCells count="7">
    <mergeCell ref="B25:M25"/>
    <mergeCell ref="C3:H3"/>
    <mergeCell ref="C5:H5"/>
    <mergeCell ref="B3:B5"/>
    <mergeCell ref="B2:M2"/>
    <mergeCell ref="I3:M3"/>
    <mergeCell ref="I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32"/>
  <sheetViews>
    <sheetView workbookViewId="0">
      <selection activeCell="B2" sqref="B2:M2"/>
    </sheetView>
  </sheetViews>
  <sheetFormatPr defaultColWidth="9.625" defaultRowHeight="15.6"/>
  <cols>
    <col min="2" max="2" width="25.125" customWidth="1"/>
    <col min="3" max="16" width="16" customWidth="1"/>
    <col min="17" max="19" width="13.125" customWidth="1"/>
  </cols>
  <sheetData>
    <row r="2" spans="2:16" ht="18.600000000000001">
      <c r="B2" s="155" t="s">
        <v>13</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29.1">
      <c r="B4" s="157"/>
      <c r="C4" s="3" t="s">
        <v>66</v>
      </c>
      <c r="D4" s="3" t="s">
        <v>23</v>
      </c>
      <c r="E4" s="3" t="s">
        <v>24</v>
      </c>
      <c r="F4" s="3" t="s">
        <v>25</v>
      </c>
      <c r="G4" s="3" t="s">
        <v>26</v>
      </c>
      <c r="H4" s="4" t="s">
        <v>27</v>
      </c>
      <c r="I4" s="5" t="s">
        <v>66</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1738</v>
      </c>
      <c r="D6" s="9">
        <v>5136</v>
      </c>
      <c r="E6" s="9">
        <v>918</v>
      </c>
      <c r="F6" s="9">
        <v>302</v>
      </c>
      <c r="G6" s="10">
        <v>646</v>
      </c>
      <c r="H6" s="11">
        <v>8740</v>
      </c>
      <c r="I6" s="12">
        <v>19.899999999999999</v>
      </c>
      <c r="J6" s="12">
        <v>58.8</v>
      </c>
      <c r="K6" s="13">
        <v>10.5</v>
      </c>
      <c r="L6" s="14">
        <v>3.5</v>
      </c>
      <c r="M6" s="15">
        <v>7.4</v>
      </c>
      <c r="N6" s="46"/>
    </row>
    <row r="7" spans="2:16">
      <c r="B7" s="8" t="s">
        <v>31</v>
      </c>
      <c r="C7" s="16">
        <v>501</v>
      </c>
      <c r="D7" s="16">
        <v>6854</v>
      </c>
      <c r="E7" s="16">
        <v>1217</v>
      </c>
      <c r="F7" s="16">
        <v>423</v>
      </c>
      <c r="G7" s="17">
        <v>277</v>
      </c>
      <c r="H7" s="18">
        <v>9272</v>
      </c>
      <c r="I7" s="19">
        <v>5.4</v>
      </c>
      <c r="J7" s="19">
        <v>73.900000000000006</v>
      </c>
      <c r="K7" s="20">
        <v>13.1</v>
      </c>
      <c r="L7" s="21">
        <v>4.5999999999999996</v>
      </c>
      <c r="M7" s="22">
        <v>3</v>
      </c>
      <c r="N7" s="46"/>
    </row>
    <row r="8" spans="2:16">
      <c r="B8" s="6" t="s">
        <v>32</v>
      </c>
      <c r="C8" s="23">
        <v>564</v>
      </c>
      <c r="D8" s="23">
        <v>798</v>
      </c>
      <c r="E8" s="23">
        <v>518</v>
      </c>
      <c r="F8" s="23">
        <v>225</v>
      </c>
      <c r="G8" s="24">
        <v>311</v>
      </c>
      <c r="H8" s="25">
        <v>2416</v>
      </c>
      <c r="I8" s="12">
        <v>23.3</v>
      </c>
      <c r="J8" s="12">
        <v>33</v>
      </c>
      <c r="K8" s="13">
        <v>21.4</v>
      </c>
      <c r="L8" s="14">
        <v>9.3000000000000007</v>
      </c>
      <c r="M8" s="15">
        <v>12.9</v>
      </c>
      <c r="N8" s="46"/>
    </row>
    <row r="9" spans="2:16">
      <c r="B9" s="8" t="s">
        <v>33</v>
      </c>
      <c r="C9" s="16">
        <v>177</v>
      </c>
      <c r="D9" s="16">
        <v>1087</v>
      </c>
      <c r="E9" s="16">
        <v>267</v>
      </c>
      <c r="F9" s="16">
        <v>163</v>
      </c>
      <c r="G9" s="17">
        <v>162</v>
      </c>
      <c r="H9" s="18">
        <v>1856</v>
      </c>
      <c r="I9" s="19">
        <v>9.5</v>
      </c>
      <c r="J9" s="19">
        <v>58.6</v>
      </c>
      <c r="K9" s="20">
        <v>14.4</v>
      </c>
      <c r="L9" s="21">
        <v>8.8000000000000007</v>
      </c>
      <c r="M9" s="22">
        <v>8.6999999999999993</v>
      </c>
      <c r="N9" s="46"/>
    </row>
    <row r="10" spans="2:16">
      <c r="B10" s="6" t="s">
        <v>34</v>
      </c>
      <c r="C10" s="23">
        <v>133</v>
      </c>
      <c r="D10" s="23">
        <v>86</v>
      </c>
      <c r="E10" s="23">
        <v>133</v>
      </c>
      <c r="F10" s="23">
        <v>52</v>
      </c>
      <c r="G10" s="24">
        <v>30</v>
      </c>
      <c r="H10" s="25">
        <v>434</v>
      </c>
      <c r="I10" s="12">
        <v>30.6</v>
      </c>
      <c r="J10" s="12">
        <v>19.8</v>
      </c>
      <c r="K10" s="13">
        <v>30.6</v>
      </c>
      <c r="L10" s="14">
        <v>12</v>
      </c>
      <c r="M10" s="15">
        <v>6.9</v>
      </c>
      <c r="N10" s="46"/>
    </row>
    <row r="11" spans="2:16">
      <c r="B11" s="8" t="s">
        <v>35</v>
      </c>
      <c r="C11" s="16">
        <v>145</v>
      </c>
      <c r="D11" s="16">
        <v>151</v>
      </c>
      <c r="E11" s="16">
        <v>262</v>
      </c>
      <c r="F11" s="16">
        <v>255</v>
      </c>
      <c r="G11" s="17">
        <v>238</v>
      </c>
      <c r="H11" s="18">
        <v>1051</v>
      </c>
      <c r="I11" s="19">
        <v>13.8</v>
      </c>
      <c r="J11" s="19">
        <v>14.4</v>
      </c>
      <c r="K11" s="20">
        <v>24.9</v>
      </c>
      <c r="L11" s="21">
        <v>24.3</v>
      </c>
      <c r="M11" s="22">
        <v>22.6</v>
      </c>
      <c r="N11" s="46"/>
    </row>
    <row r="12" spans="2:16">
      <c r="B12" s="6" t="s">
        <v>36</v>
      </c>
      <c r="C12" s="23">
        <v>941</v>
      </c>
      <c r="D12" s="23">
        <v>1320</v>
      </c>
      <c r="E12" s="23">
        <v>1070</v>
      </c>
      <c r="F12" s="23">
        <v>506</v>
      </c>
      <c r="G12" s="24">
        <v>350</v>
      </c>
      <c r="H12" s="25">
        <v>4187</v>
      </c>
      <c r="I12" s="12">
        <v>22.5</v>
      </c>
      <c r="J12" s="12">
        <v>31.5</v>
      </c>
      <c r="K12" s="13">
        <v>25.6</v>
      </c>
      <c r="L12" s="14">
        <v>12.1</v>
      </c>
      <c r="M12" s="15">
        <v>8.4</v>
      </c>
      <c r="N12" s="46"/>
    </row>
    <row r="13" spans="2:16">
      <c r="B13" s="8" t="s">
        <v>37</v>
      </c>
      <c r="C13" s="16">
        <v>50</v>
      </c>
      <c r="D13" s="16">
        <v>522</v>
      </c>
      <c r="E13" s="16">
        <v>315</v>
      </c>
      <c r="F13" s="16">
        <v>125</v>
      </c>
      <c r="G13" s="17">
        <v>70</v>
      </c>
      <c r="H13" s="18">
        <v>1082</v>
      </c>
      <c r="I13" s="19">
        <v>4.5999999999999996</v>
      </c>
      <c r="J13" s="19">
        <v>48.2</v>
      </c>
      <c r="K13" s="20">
        <v>29.1</v>
      </c>
      <c r="L13" s="21">
        <v>11.6</v>
      </c>
      <c r="M13" s="22">
        <v>6.5</v>
      </c>
      <c r="N13" s="46"/>
    </row>
    <row r="14" spans="2:16">
      <c r="B14" s="6" t="s">
        <v>38</v>
      </c>
      <c r="C14" s="23">
        <v>944</v>
      </c>
      <c r="D14" s="23">
        <v>1896</v>
      </c>
      <c r="E14" s="23">
        <v>1592</v>
      </c>
      <c r="F14" s="23">
        <v>309</v>
      </c>
      <c r="G14" s="24">
        <v>442</v>
      </c>
      <c r="H14" s="25">
        <v>5183</v>
      </c>
      <c r="I14" s="12">
        <v>18.2</v>
      </c>
      <c r="J14" s="12">
        <v>36.6</v>
      </c>
      <c r="K14" s="13">
        <v>30.7</v>
      </c>
      <c r="L14" s="14">
        <v>6</v>
      </c>
      <c r="M14" s="15">
        <v>8.5</v>
      </c>
      <c r="N14" s="46"/>
    </row>
    <row r="15" spans="2:16">
      <c r="B15" s="8" t="s">
        <v>39</v>
      </c>
      <c r="C15" s="16">
        <v>967</v>
      </c>
      <c r="D15" s="16">
        <v>2264</v>
      </c>
      <c r="E15" s="16">
        <v>3661</v>
      </c>
      <c r="F15" s="16">
        <v>1474</v>
      </c>
      <c r="G15" s="17">
        <v>1528</v>
      </c>
      <c r="H15" s="18">
        <v>9894</v>
      </c>
      <c r="I15" s="19">
        <v>9.8000000000000007</v>
      </c>
      <c r="J15" s="19">
        <v>22.9</v>
      </c>
      <c r="K15" s="20">
        <v>37</v>
      </c>
      <c r="L15" s="21">
        <v>14.9</v>
      </c>
      <c r="M15" s="22">
        <v>15.4</v>
      </c>
      <c r="N15" s="46"/>
    </row>
    <row r="16" spans="2:16">
      <c r="B16" s="6" t="s">
        <v>40</v>
      </c>
      <c r="C16" s="23">
        <v>274</v>
      </c>
      <c r="D16" s="23">
        <v>1137</v>
      </c>
      <c r="E16" s="23">
        <v>560</v>
      </c>
      <c r="F16" s="23">
        <v>214</v>
      </c>
      <c r="G16" s="24">
        <v>313</v>
      </c>
      <c r="H16" s="25">
        <v>2498</v>
      </c>
      <c r="I16" s="12">
        <v>11</v>
      </c>
      <c r="J16" s="12">
        <v>45.5</v>
      </c>
      <c r="K16" s="13">
        <v>22.4</v>
      </c>
      <c r="L16" s="14">
        <v>8.6</v>
      </c>
      <c r="M16" s="15">
        <v>12.5</v>
      </c>
      <c r="N16" s="46"/>
    </row>
    <row r="17" spans="2:14">
      <c r="B17" s="8" t="s">
        <v>41</v>
      </c>
      <c r="C17" s="16">
        <v>37</v>
      </c>
      <c r="D17" s="16">
        <v>197</v>
      </c>
      <c r="E17" s="16">
        <v>164</v>
      </c>
      <c r="F17" s="16">
        <v>41</v>
      </c>
      <c r="G17" s="17">
        <v>48</v>
      </c>
      <c r="H17" s="18">
        <v>487</v>
      </c>
      <c r="I17" s="19">
        <v>7.6</v>
      </c>
      <c r="J17" s="19">
        <v>40.5</v>
      </c>
      <c r="K17" s="20">
        <v>33.700000000000003</v>
      </c>
      <c r="L17" s="21">
        <v>8.4</v>
      </c>
      <c r="M17" s="22">
        <v>9.9</v>
      </c>
      <c r="N17" s="46"/>
    </row>
    <row r="18" spans="2:14">
      <c r="B18" s="6" t="s">
        <v>42</v>
      </c>
      <c r="C18" s="23">
        <v>152</v>
      </c>
      <c r="D18" s="23">
        <v>456</v>
      </c>
      <c r="E18" s="23">
        <v>1183</v>
      </c>
      <c r="F18" s="23">
        <v>814</v>
      </c>
      <c r="G18" s="24">
        <v>323</v>
      </c>
      <c r="H18" s="25">
        <v>2928</v>
      </c>
      <c r="I18" s="12">
        <v>5.2</v>
      </c>
      <c r="J18" s="12">
        <v>15.6</v>
      </c>
      <c r="K18" s="13">
        <v>40.4</v>
      </c>
      <c r="L18" s="14">
        <v>27.8</v>
      </c>
      <c r="M18" s="15">
        <v>11</v>
      </c>
      <c r="N18" s="46"/>
    </row>
    <row r="19" spans="2:14">
      <c r="B19" s="8" t="s">
        <v>43</v>
      </c>
      <c r="C19" s="16">
        <v>42</v>
      </c>
      <c r="D19" s="16">
        <v>1303</v>
      </c>
      <c r="E19" s="16">
        <v>284</v>
      </c>
      <c r="F19" s="16">
        <v>91</v>
      </c>
      <c r="G19" s="17">
        <v>54</v>
      </c>
      <c r="H19" s="18">
        <v>1774</v>
      </c>
      <c r="I19" s="19">
        <v>2.4</v>
      </c>
      <c r="J19" s="19">
        <v>73.400000000000006</v>
      </c>
      <c r="K19" s="20">
        <v>16</v>
      </c>
      <c r="L19" s="21">
        <v>5.0999999999999996</v>
      </c>
      <c r="M19" s="22">
        <v>3</v>
      </c>
      <c r="N19" s="46"/>
    </row>
    <row r="20" spans="2:14">
      <c r="B20" s="6" t="s">
        <v>44</v>
      </c>
      <c r="C20" s="23">
        <v>261</v>
      </c>
      <c r="D20" s="23">
        <v>491</v>
      </c>
      <c r="E20" s="23">
        <v>553</v>
      </c>
      <c r="F20" s="23">
        <v>244</v>
      </c>
      <c r="G20" s="24">
        <v>205</v>
      </c>
      <c r="H20" s="25">
        <v>1754</v>
      </c>
      <c r="I20" s="12">
        <v>14.9</v>
      </c>
      <c r="J20" s="12">
        <v>28</v>
      </c>
      <c r="K20" s="13">
        <v>31.5</v>
      </c>
      <c r="L20" s="14">
        <v>13.9</v>
      </c>
      <c r="M20" s="15">
        <v>11.7</v>
      </c>
      <c r="N20" s="46"/>
    </row>
    <row r="21" spans="2:14">
      <c r="B21" s="8" t="s">
        <v>45</v>
      </c>
      <c r="C21" s="26">
        <v>12</v>
      </c>
      <c r="D21" s="27">
        <v>356</v>
      </c>
      <c r="E21" s="16">
        <v>740</v>
      </c>
      <c r="F21" s="16">
        <v>178</v>
      </c>
      <c r="G21" s="17">
        <v>29</v>
      </c>
      <c r="H21" s="18">
        <v>1315</v>
      </c>
      <c r="I21" s="28">
        <v>0.9</v>
      </c>
      <c r="J21" s="28">
        <v>27.1</v>
      </c>
      <c r="K21" s="29">
        <v>56.3</v>
      </c>
      <c r="L21" s="30">
        <v>13.5</v>
      </c>
      <c r="M21" s="22">
        <v>2.2000000000000002</v>
      </c>
      <c r="N21" s="46"/>
    </row>
    <row r="22" spans="2:14" ht="15" customHeight="1">
      <c r="B22" s="47" t="s">
        <v>46</v>
      </c>
      <c r="C22" s="31">
        <v>997</v>
      </c>
      <c r="D22" s="31">
        <v>4522</v>
      </c>
      <c r="E22" s="31">
        <v>3307</v>
      </c>
      <c r="F22" s="31">
        <v>1596</v>
      </c>
      <c r="G22" s="31">
        <v>949</v>
      </c>
      <c r="H22" s="32">
        <v>11371</v>
      </c>
      <c r="I22" s="33">
        <v>8.8000000000000007</v>
      </c>
      <c r="J22" s="34">
        <v>39.799999999999997</v>
      </c>
      <c r="K22" s="35">
        <v>29.1</v>
      </c>
      <c r="L22" s="33">
        <v>14</v>
      </c>
      <c r="M22" s="36">
        <v>8.3000000000000007</v>
      </c>
      <c r="N22" s="46"/>
    </row>
    <row r="23" spans="2:14" ht="15" customHeight="1">
      <c r="B23" s="48" t="s">
        <v>67</v>
      </c>
      <c r="C23" s="37">
        <v>5941</v>
      </c>
      <c r="D23" s="37">
        <v>19532</v>
      </c>
      <c r="E23" s="37">
        <v>10130</v>
      </c>
      <c r="F23" s="37">
        <v>3820</v>
      </c>
      <c r="G23" s="37">
        <v>4077</v>
      </c>
      <c r="H23" s="38">
        <v>43500</v>
      </c>
      <c r="I23" s="14">
        <v>13.7</v>
      </c>
      <c r="J23" s="12">
        <v>44.9</v>
      </c>
      <c r="K23" s="13">
        <v>23.3</v>
      </c>
      <c r="L23" s="14">
        <v>8.8000000000000007</v>
      </c>
      <c r="M23" s="15">
        <v>9.4</v>
      </c>
      <c r="N23" s="46"/>
    </row>
    <row r="24" spans="2:14">
      <c r="B24" s="7" t="s">
        <v>48</v>
      </c>
      <c r="C24" s="39">
        <v>6938</v>
      </c>
      <c r="D24" s="40">
        <v>24054</v>
      </c>
      <c r="E24" s="41">
        <v>13437</v>
      </c>
      <c r="F24" s="39">
        <v>5416</v>
      </c>
      <c r="G24" s="40">
        <v>5026</v>
      </c>
      <c r="H24" s="41">
        <v>54871</v>
      </c>
      <c r="I24" s="42">
        <v>12.6</v>
      </c>
      <c r="J24" s="43">
        <v>43.8</v>
      </c>
      <c r="K24" s="44">
        <v>24.5</v>
      </c>
      <c r="L24" s="42">
        <v>9.9</v>
      </c>
      <c r="M24" s="45">
        <v>9.1999999999999993</v>
      </c>
      <c r="N24" s="46"/>
    </row>
    <row r="25" spans="2:14" ht="32.25" customHeight="1">
      <c r="B25" s="172" t="s">
        <v>69</v>
      </c>
      <c r="C25" s="172"/>
      <c r="D25" s="172"/>
      <c r="E25" s="172"/>
      <c r="F25" s="172"/>
      <c r="G25" s="172"/>
      <c r="H25" s="172"/>
      <c r="I25" s="172"/>
      <c r="J25" s="172"/>
      <c r="K25" s="172"/>
      <c r="L25" s="172"/>
      <c r="M25" s="172"/>
      <c r="N25" s="46"/>
    </row>
    <row r="26" spans="2:14">
      <c r="B26" s="49"/>
      <c r="C26" s="49"/>
      <c r="D26" s="49"/>
      <c r="E26" s="49"/>
      <c r="F26" s="49"/>
      <c r="G26" s="49"/>
      <c r="H26" s="49"/>
      <c r="I26" s="49"/>
      <c r="J26" s="49"/>
      <c r="K26" s="49"/>
      <c r="L26" s="49"/>
      <c r="M26" s="49"/>
    </row>
    <row r="27" spans="2:14">
      <c r="B27" s="1"/>
      <c r="C27" s="1"/>
      <c r="D27" s="1"/>
      <c r="E27" s="1"/>
      <c r="F27" s="1"/>
      <c r="G27" s="1"/>
      <c r="H27" s="1"/>
      <c r="I27" s="1"/>
      <c r="J27" s="1"/>
      <c r="K27" s="1"/>
      <c r="L27" s="1"/>
      <c r="M27" s="1"/>
    </row>
    <row r="28" spans="2:14">
      <c r="B28" s="1"/>
      <c r="C28" s="1"/>
      <c r="D28" s="1"/>
      <c r="E28" s="1"/>
      <c r="F28" s="1"/>
      <c r="G28" s="1"/>
      <c r="H28" s="1"/>
      <c r="I28" s="1"/>
      <c r="J28" s="1"/>
      <c r="K28" s="1"/>
      <c r="L28" s="1"/>
      <c r="M28" s="1"/>
    </row>
    <row r="29" spans="2:14">
      <c r="B29" s="1"/>
      <c r="C29" s="1"/>
      <c r="D29" s="1"/>
      <c r="E29" s="1"/>
      <c r="F29" s="1"/>
      <c r="G29" s="1"/>
      <c r="H29" s="1"/>
      <c r="I29" s="1"/>
      <c r="J29" s="1"/>
      <c r="K29" s="1"/>
      <c r="L29" s="1"/>
      <c r="M29" s="1"/>
    </row>
    <row r="30" spans="2:14">
      <c r="B30" s="1"/>
      <c r="C30" s="1"/>
      <c r="D30" s="1"/>
      <c r="E30" s="1"/>
      <c r="F30" s="1"/>
      <c r="G30" s="1"/>
      <c r="H30" s="1"/>
      <c r="I30" s="1"/>
      <c r="J30" s="1"/>
      <c r="K30" s="1"/>
      <c r="L30" s="1"/>
      <c r="M30" s="1"/>
    </row>
    <row r="31" spans="2:14">
      <c r="B31" s="1"/>
      <c r="C31" s="1"/>
      <c r="D31" s="1"/>
      <c r="E31" s="1"/>
      <c r="F31" s="1"/>
      <c r="G31" s="1"/>
      <c r="H31" s="1"/>
      <c r="I31" s="1"/>
      <c r="J31" s="1"/>
      <c r="K31" s="1"/>
      <c r="L31" s="1"/>
      <c r="M31" s="1"/>
    </row>
    <row r="32" spans="2:14">
      <c r="B32" s="1"/>
      <c r="C32" s="1"/>
      <c r="D32" s="1"/>
      <c r="E32" s="1"/>
      <c r="F32" s="1"/>
      <c r="G32" s="1"/>
      <c r="H32" s="1"/>
      <c r="I32" s="1"/>
      <c r="J32" s="1"/>
      <c r="K32" s="1"/>
      <c r="L32" s="1"/>
      <c r="M32" s="1"/>
    </row>
  </sheetData>
  <mergeCells count="7">
    <mergeCell ref="B25:M25"/>
    <mergeCell ref="B3:B5"/>
    <mergeCell ref="C5:H5"/>
    <mergeCell ref="C3:H3"/>
    <mergeCell ref="B2:M2"/>
    <mergeCell ref="I3:M3"/>
    <mergeCell ref="I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E597-7A0D-45F9-BF45-E767C22E6D76}">
  <sheetPr>
    <tabColor rgb="FF002060"/>
  </sheetPr>
  <dimension ref="B2:P45"/>
  <sheetViews>
    <sheetView workbookViewId="0"/>
  </sheetViews>
  <sheetFormatPr defaultColWidth="9.625" defaultRowHeight="14.45"/>
  <cols>
    <col min="1" max="1" width="9.625" style="55"/>
    <col min="2" max="2" width="26.875" style="55" customWidth="1"/>
    <col min="3" max="16" width="16" style="55" customWidth="1"/>
    <col min="17" max="19" width="13.25" style="55" customWidth="1"/>
    <col min="20" max="16384" width="9.625" style="55"/>
  </cols>
  <sheetData>
    <row r="2" spans="2:16" ht="18.600000000000001">
      <c r="B2" s="138" t="s">
        <v>6</v>
      </c>
      <c r="C2" s="138"/>
      <c r="D2" s="138"/>
      <c r="E2" s="138"/>
      <c r="F2" s="138"/>
      <c r="G2" s="138"/>
      <c r="H2" s="138"/>
      <c r="I2" s="138"/>
      <c r="J2" s="138"/>
      <c r="K2" s="138"/>
      <c r="L2" s="138"/>
      <c r="M2" s="138"/>
      <c r="N2" s="54"/>
      <c r="O2" s="54"/>
      <c r="P2" s="54"/>
    </row>
    <row r="3" spans="2:16">
      <c r="B3" s="139" t="s">
        <v>20</v>
      </c>
      <c r="C3" s="142" t="s">
        <v>21</v>
      </c>
      <c r="D3" s="143"/>
      <c r="E3" s="143"/>
      <c r="F3" s="143"/>
      <c r="G3" s="143"/>
      <c r="H3" s="144"/>
      <c r="I3" s="145" t="s">
        <v>21</v>
      </c>
      <c r="J3" s="143"/>
      <c r="K3" s="143"/>
      <c r="L3" s="143"/>
      <c r="M3" s="146"/>
    </row>
    <row r="4" spans="2:16" ht="29.1">
      <c r="B4" s="140"/>
      <c r="C4" s="56" t="s">
        <v>22</v>
      </c>
      <c r="D4" s="56" t="s">
        <v>23</v>
      </c>
      <c r="E4" s="56" t="s">
        <v>24</v>
      </c>
      <c r="F4" s="56" t="s">
        <v>25</v>
      </c>
      <c r="G4" s="56" t="s">
        <v>26</v>
      </c>
      <c r="H4" s="57" t="s">
        <v>27</v>
      </c>
      <c r="I4" s="58" t="s">
        <v>22</v>
      </c>
      <c r="J4" s="58" t="s">
        <v>23</v>
      </c>
      <c r="K4" s="58" t="s">
        <v>24</v>
      </c>
      <c r="L4" s="58" t="s">
        <v>25</v>
      </c>
      <c r="M4" s="58" t="s">
        <v>26</v>
      </c>
    </row>
    <row r="5" spans="2:16">
      <c r="B5" s="141"/>
      <c r="C5" s="147" t="s">
        <v>28</v>
      </c>
      <c r="D5" s="148"/>
      <c r="E5" s="148"/>
      <c r="F5" s="148"/>
      <c r="G5" s="148"/>
      <c r="H5" s="149"/>
      <c r="I5" s="150" t="s">
        <v>29</v>
      </c>
      <c r="J5" s="151"/>
      <c r="K5" s="151"/>
      <c r="L5" s="151"/>
      <c r="M5" s="152"/>
    </row>
    <row r="6" spans="2:16" ht="15">
      <c r="B6" s="59" t="s">
        <v>30</v>
      </c>
      <c r="C6" s="60">
        <v>332</v>
      </c>
      <c r="D6" s="60">
        <v>7209</v>
      </c>
      <c r="E6" s="60">
        <v>1231</v>
      </c>
      <c r="F6" s="60">
        <v>385</v>
      </c>
      <c r="G6" s="61">
        <v>652</v>
      </c>
      <c r="H6" s="62">
        <v>9809</v>
      </c>
      <c r="I6" s="63">
        <v>3.3846467529819555</v>
      </c>
      <c r="J6" s="63">
        <v>73.493730247731676</v>
      </c>
      <c r="K6" s="64">
        <v>12.549699255785503</v>
      </c>
      <c r="L6" s="65">
        <v>3.9249668671628095</v>
      </c>
      <c r="M6" s="66">
        <v>6.6469568763380575</v>
      </c>
      <c r="N6" s="67"/>
    </row>
    <row r="7" spans="2:16" ht="15">
      <c r="B7" s="68" t="s">
        <v>31</v>
      </c>
      <c r="C7" s="69">
        <v>437</v>
      </c>
      <c r="D7" s="69">
        <v>7055</v>
      </c>
      <c r="E7" s="69">
        <v>1645</v>
      </c>
      <c r="F7" s="69">
        <v>657</v>
      </c>
      <c r="G7" s="70">
        <v>439</v>
      </c>
      <c r="H7" s="71">
        <v>10233</v>
      </c>
      <c r="I7" s="72">
        <v>4.2704974103390994</v>
      </c>
      <c r="J7" s="72">
        <v>68.943613798495065</v>
      </c>
      <c r="K7" s="73">
        <v>16.07544219681423</v>
      </c>
      <c r="L7" s="74">
        <v>6.4204045734388746</v>
      </c>
      <c r="M7" s="75">
        <v>4.2900420209127335</v>
      </c>
      <c r="N7" s="67"/>
    </row>
    <row r="8" spans="2:16" ht="15">
      <c r="B8" s="59" t="s">
        <v>32</v>
      </c>
      <c r="C8" s="76">
        <v>641</v>
      </c>
      <c r="D8" s="76">
        <v>790</v>
      </c>
      <c r="E8" s="76">
        <v>706</v>
      </c>
      <c r="F8" s="76">
        <v>291</v>
      </c>
      <c r="G8" s="77">
        <v>404</v>
      </c>
      <c r="H8" s="78">
        <v>2832</v>
      </c>
      <c r="I8" s="63">
        <v>22.63418079096045</v>
      </c>
      <c r="J8" s="63">
        <v>27.895480225988699</v>
      </c>
      <c r="K8" s="64">
        <v>24.929378531073446</v>
      </c>
      <c r="L8" s="65">
        <v>10.275423728813561</v>
      </c>
      <c r="M8" s="66">
        <v>14.265536723163841</v>
      </c>
      <c r="N8" s="67"/>
    </row>
    <row r="9" spans="2:16" ht="15">
      <c r="B9" s="68" t="s">
        <v>33</v>
      </c>
      <c r="C9" s="69">
        <v>150</v>
      </c>
      <c r="D9" s="69">
        <v>1014</v>
      </c>
      <c r="E9" s="69">
        <v>406</v>
      </c>
      <c r="F9" s="69">
        <v>207</v>
      </c>
      <c r="G9" s="70">
        <v>258</v>
      </c>
      <c r="H9" s="71">
        <v>2035</v>
      </c>
      <c r="I9" s="72">
        <v>7.3710073710073711</v>
      </c>
      <c r="J9" s="72">
        <v>49.828009828009826</v>
      </c>
      <c r="K9" s="73">
        <v>19.95085995085995</v>
      </c>
      <c r="L9" s="74">
        <v>10.171990171990172</v>
      </c>
      <c r="M9" s="75">
        <v>12.678132678132679</v>
      </c>
      <c r="N9" s="67"/>
    </row>
    <row r="10" spans="2:16" ht="15">
      <c r="B10" s="59" t="s">
        <v>34</v>
      </c>
      <c r="C10" s="76">
        <v>115</v>
      </c>
      <c r="D10" s="76">
        <v>129</v>
      </c>
      <c r="E10" s="76">
        <v>141</v>
      </c>
      <c r="F10" s="76">
        <v>58</v>
      </c>
      <c r="G10" s="77">
        <v>41</v>
      </c>
      <c r="H10" s="78">
        <v>484</v>
      </c>
      <c r="I10" s="63">
        <v>23.760330578512399</v>
      </c>
      <c r="J10" s="63">
        <v>26.652892561983471</v>
      </c>
      <c r="K10" s="64">
        <v>29.132231404958674</v>
      </c>
      <c r="L10" s="65">
        <v>11.983471074380166</v>
      </c>
      <c r="M10" s="66">
        <v>8.4710743801652892</v>
      </c>
      <c r="N10" s="67"/>
    </row>
    <row r="11" spans="2:16" ht="15">
      <c r="B11" s="68" t="s">
        <v>35</v>
      </c>
      <c r="C11" s="69">
        <v>146</v>
      </c>
      <c r="D11" s="69">
        <v>226</v>
      </c>
      <c r="E11" s="69">
        <v>357</v>
      </c>
      <c r="F11" s="69">
        <v>241</v>
      </c>
      <c r="G11" s="70">
        <v>206</v>
      </c>
      <c r="H11" s="71">
        <v>1176</v>
      </c>
      <c r="I11" s="72">
        <v>12.414965986394558</v>
      </c>
      <c r="J11" s="72">
        <v>19.217687074829932</v>
      </c>
      <c r="K11" s="73">
        <v>30.357142857142854</v>
      </c>
      <c r="L11" s="74">
        <v>20.493197278911566</v>
      </c>
      <c r="M11" s="75">
        <v>17.517006802721088</v>
      </c>
      <c r="N11" s="67"/>
    </row>
    <row r="12" spans="2:16" ht="15">
      <c r="B12" s="59" t="s">
        <v>36</v>
      </c>
      <c r="C12" s="76">
        <v>352</v>
      </c>
      <c r="D12" s="76">
        <v>972</v>
      </c>
      <c r="E12" s="76">
        <v>1412</v>
      </c>
      <c r="F12" s="76">
        <v>1015</v>
      </c>
      <c r="G12" s="77">
        <v>723</v>
      </c>
      <c r="H12" s="78">
        <v>4474</v>
      </c>
      <c r="I12" s="63">
        <v>7.8676799284756376</v>
      </c>
      <c r="J12" s="63">
        <v>21.72552525704068</v>
      </c>
      <c r="K12" s="64">
        <v>31.560125167635228</v>
      </c>
      <c r="L12" s="65">
        <v>22.686633884666964</v>
      </c>
      <c r="M12" s="66">
        <v>16.160035762181494</v>
      </c>
      <c r="N12" s="67"/>
    </row>
    <row r="13" spans="2:16" ht="15">
      <c r="B13" s="68" t="s">
        <v>37</v>
      </c>
      <c r="C13" s="69">
        <v>49</v>
      </c>
      <c r="D13" s="69">
        <v>608</v>
      </c>
      <c r="E13" s="69">
        <v>322</v>
      </c>
      <c r="F13" s="69">
        <v>96</v>
      </c>
      <c r="G13" s="70">
        <v>64</v>
      </c>
      <c r="H13" s="71">
        <v>1139</v>
      </c>
      <c r="I13" s="72">
        <v>4.3020193151887618</v>
      </c>
      <c r="J13" s="72">
        <v>53.380158033362605</v>
      </c>
      <c r="K13" s="73">
        <v>28.270412642669008</v>
      </c>
      <c r="L13" s="74">
        <v>8.4284460052677783</v>
      </c>
      <c r="M13" s="75">
        <v>5.6189640035118522</v>
      </c>
      <c r="N13" s="67"/>
    </row>
    <row r="14" spans="2:16" ht="15">
      <c r="B14" s="59" t="s">
        <v>38</v>
      </c>
      <c r="C14" s="76">
        <v>760</v>
      </c>
      <c r="D14" s="76">
        <v>2847</v>
      </c>
      <c r="E14" s="76">
        <v>1593</v>
      </c>
      <c r="F14" s="76">
        <v>282</v>
      </c>
      <c r="G14" s="77">
        <v>462</v>
      </c>
      <c r="H14" s="78">
        <v>5944</v>
      </c>
      <c r="I14" s="63">
        <v>12.78600269179004</v>
      </c>
      <c r="J14" s="63">
        <v>47.897039030955582</v>
      </c>
      <c r="K14" s="64">
        <v>26.800134589502019</v>
      </c>
      <c r="L14" s="65">
        <v>4.7442799461641991</v>
      </c>
      <c r="M14" s="66">
        <v>7.772543741588156</v>
      </c>
      <c r="N14" s="67"/>
    </row>
    <row r="15" spans="2:16" ht="15">
      <c r="B15" s="68" t="s">
        <v>39</v>
      </c>
      <c r="C15" s="69">
        <v>847</v>
      </c>
      <c r="D15" s="69">
        <v>2838</v>
      </c>
      <c r="E15" s="69">
        <v>4470</v>
      </c>
      <c r="F15" s="69">
        <v>1386</v>
      </c>
      <c r="G15" s="70">
        <v>1181</v>
      </c>
      <c r="H15" s="71">
        <v>10722</v>
      </c>
      <c r="I15" s="72">
        <v>7.899645588509606</v>
      </c>
      <c r="J15" s="72">
        <v>26.468942361499721</v>
      </c>
      <c r="K15" s="73">
        <v>41.689983212087292</v>
      </c>
      <c r="L15" s="74">
        <v>12.926692781197538</v>
      </c>
      <c r="M15" s="75">
        <v>11.014736056705839</v>
      </c>
      <c r="N15" s="67"/>
    </row>
    <row r="16" spans="2:16" ht="15">
      <c r="B16" s="59" t="s">
        <v>40</v>
      </c>
      <c r="C16" s="76">
        <v>167</v>
      </c>
      <c r="D16" s="76">
        <v>1672</v>
      </c>
      <c r="E16" s="76">
        <v>441</v>
      </c>
      <c r="F16" s="76">
        <v>182</v>
      </c>
      <c r="G16" s="77">
        <v>152</v>
      </c>
      <c r="H16" s="78">
        <v>2614</v>
      </c>
      <c r="I16" s="63">
        <v>6.3886763580719208</v>
      </c>
      <c r="J16" s="63">
        <v>63.963274674827851</v>
      </c>
      <c r="K16" s="64">
        <v>16.870696250956389</v>
      </c>
      <c r="L16" s="65">
        <v>6.9625095638867638</v>
      </c>
      <c r="M16" s="66">
        <v>5.8148431522570769</v>
      </c>
      <c r="N16" s="67"/>
    </row>
    <row r="17" spans="2:15" ht="15">
      <c r="B17" s="68" t="s">
        <v>41</v>
      </c>
      <c r="C17" s="69">
        <v>31</v>
      </c>
      <c r="D17" s="69">
        <v>196</v>
      </c>
      <c r="E17" s="69">
        <v>177</v>
      </c>
      <c r="F17" s="69">
        <v>45</v>
      </c>
      <c r="G17" s="70">
        <v>46</v>
      </c>
      <c r="H17" s="71">
        <v>495</v>
      </c>
      <c r="I17" s="72">
        <v>6.262626262626263</v>
      </c>
      <c r="J17" s="72">
        <v>39.595959595959599</v>
      </c>
      <c r="K17" s="73">
        <v>35.757575757575758</v>
      </c>
      <c r="L17" s="74">
        <v>9.0909090909090917</v>
      </c>
      <c r="M17" s="75">
        <v>9.2929292929292924</v>
      </c>
      <c r="N17" s="67"/>
    </row>
    <row r="18" spans="2:15" ht="15">
      <c r="B18" s="59" t="s">
        <v>42</v>
      </c>
      <c r="C18" s="76">
        <v>166</v>
      </c>
      <c r="D18" s="76">
        <v>435</v>
      </c>
      <c r="E18" s="76">
        <v>1384</v>
      </c>
      <c r="F18" s="76">
        <v>699</v>
      </c>
      <c r="G18" s="77">
        <v>383</v>
      </c>
      <c r="H18" s="78">
        <v>3067</v>
      </c>
      <c r="I18" s="63">
        <v>5.4124551679165309</v>
      </c>
      <c r="J18" s="63">
        <v>14.183240952070427</v>
      </c>
      <c r="K18" s="64">
        <v>45.125529833713728</v>
      </c>
      <c r="L18" s="65">
        <v>22.79100097815455</v>
      </c>
      <c r="M18" s="66">
        <v>12.487773068144767</v>
      </c>
      <c r="N18" s="67"/>
    </row>
    <row r="19" spans="2:15" ht="15">
      <c r="B19" s="68" t="s">
        <v>43</v>
      </c>
      <c r="C19" s="69">
        <v>79</v>
      </c>
      <c r="D19" s="69">
        <v>879</v>
      </c>
      <c r="E19" s="69">
        <v>555</v>
      </c>
      <c r="F19" s="69">
        <v>191</v>
      </c>
      <c r="G19" s="70">
        <v>112</v>
      </c>
      <c r="H19" s="71">
        <v>1816</v>
      </c>
      <c r="I19" s="72">
        <v>4.3502202643171808</v>
      </c>
      <c r="J19" s="72">
        <v>48.403083700440533</v>
      </c>
      <c r="K19" s="73">
        <v>30.561674008810574</v>
      </c>
      <c r="L19" s="74">
        <v>10.517621145374449</v>
      </c>
      <c r="M19" s="75">
        <v>6.1674008810572687</v>
      </c>
      <c r="N19" s="67"/>
    </row>
    <row r="20" spans="2:15" ht="15">
      <c r="B20" s="59" t="s">
        <v>44</v>
      </c>
      <c r="C20" s="76">
        <v>129</v>
      </c>
      <c r="D20" s="76">
        <v>430</v>
      </c>
      <c r="E20" s="76">
        <v>840</v>
      </c>
      <c r="F20" s="76">
        <v>269</v>
      </c>
      <c r="G20" s="77">
        <v>190</v>
      </c>
      <c r="H20" s="78">
        <v>1858</v>
      </c>
      <c r="I20" s="63">
        <v>6.9429494079655543</v>
      </c>
      <c r="J20" s="63">
        <v>23.143164693218516</v>
      </c>
      <c r="K20" s="64">
        <v>45.209903121636167</v>
      </c>
      <c r="L20" s="65">
        <v>14.477933261571582</v>
      </c>
      <c r="M20" s="66">
        <v>10.22604951560818</v>
      </c>
      <c r="N20" s="67"/>
    </row>
    <row r="21" spans="2:15" ht="15">
      <c r="B21" s="68" t="s">
        <v>45</v>
      </c>
      <c r="C21" s="79">
        <v>16</v>
      </c>
      <c r="D21" s="80">
        <v>392</v>
      </c>
      <c r="E21" s="69">
        <v>753</v>
      </c>
      <c r="F21" s="69">
        <v>147</v>
      </c>
      <c r="G21" s="70">
        <v>39</v>
      </c>
      <c r="H21" s="71">
        <v>1347</v>
      </c>
      <c r="I21" s="81">
        <v>1.1878247958426131</v>
      </c>
      <c r="J21" s="81">
        <v>29.101707498144023</v>
      </c>
      <c r="K21" s="82">
        <v>55.902004454342979</v>
      </c>
      <c r="L21" s="83">
        <v>10.913140311804009</v>
      </c>
      <c r="M21" s="75">
        <v>2.8953229398663698</v>
      </c>
      <c r="N21" s="67"/>
    </row>
    <row r="22" spans="2:15" ht="15" customHeight="1">
      <c r="B22" s="84" t="s">
        <v>46</v>
      </c>
      <c r="C22" s="85">
        <v>1101</v>
      </c>
      <c r="D22" s="85">
        <v>4118</v>
      </c>
      <c r="E22" s="85">
        <v>4126</v>
      </c>
      <c r="F22" s="85">
        <v>1631</v>
      </c>
      <c r="G22" s="85">
        <v>1260</v>
      </c>
      <c r="H22" s="86">
        <v>12236</v>
      </c>
      <c r="I22" s="87">
        <v>8.9980385746976133</v>
      </c>
      <c r="J22" s="88">
        <v>33.654789146779997</v>
      </c>
      <c r="K22" s="89">
        <v>33.720169990192872</v>
      </c>
      <c r="L22" s="87">
        <v>13.329519450800914</v>
      </c>
      <c r="M22" s="90">
        <v>10.297482837528605</v>
      </c>
      <c r="N22" s="67"/>
    </row>
    <row r="23" spans="2:15" ht="14.85" customHeight="1">
      <c r="B23" s="91" t="s">
        <v>47</v>
      </c>
      <c r="C23" s="92">
        <v>3316</v>
      </c>
      <c r="D23" s="92">
        <v>23574</v>
      </c>
      <c r="E23" s="92">
        <v>12307</v>
      </c>
      <c r="F23" s="92">
        <v>4520</v>
      </c>
      <c r="G23" s="92">
        <v>4092</v>
      </c>
      <c r="H23" s="93">
        <v>47809</v>
      </c>
      <c r="I23" s="65">
        <v>6.9359325649982217</v>
      </c>
      <c r="J23" s="63">
        <v>49.308707565521139</v>
      </c>
      <c r="K23" s="64">
        <v>25.74201510175908</v>
      </c>
      <c r="L23" s="65">
        <v>9.4542868497563219</v>
      </c>
      <c r="M23" s="66">
        <v>8.5590579179652355</v>
      </c>
      <c r="N23" s="67"/>
    </row>
    <row r="24" spans="2:15" ht="15">
      <c r="B24" s="94" t="s">
        <v>48</v>
      </c>
      <c r="C24" s="95">
        <v>4417</v>
      </c>
      <c r="D24" s="96">
        <v>27692</v>
      </c>
      <c r="E24" s="97">
        <v>16433</v>
      </c>
      <c r="F24" s="95">
        <v>6151</v>
      </c>
      <c r="G24" s="96">
        <v>5352</v>
      </c>
      <c r="H24" s="97">
        <v>60045</v>
      </c>
      <c r="I24" s="98">
        <v>7.3561495545007904</v>
      </c>
      <c r="J24" s="99">
        <v>46.118744275126986</v>
      </c>
      <c r="K24" s="100">
        <v>27.367807477725037</v>
      </c>
      <c r="L24" s="98">
        <v>10.243983678907487</v>
      </c>
      <c r="M24" s="101">
        <v>8.9133150137396946</v>
      </c>
      <c r="N24" s="67"/>
    </row>
    <row r="25" spans="2:15" ht="28.35" customHeight="1">
      <c r="B25" s="137" t="s">
        <v>49</v>
      </c>
      <c r="C25" s="137"/>
      <c r="D25" s="137"/>
      <c r="E25" s="137"/>
      <c r="F25" s="137"/>
      <c r="G25" s="137"/>
      <c r="H25" s="137"/>
      <c r="I25" s="137"/>
      <c r="J25" s="137"/>
      <c r="K25" s="137"/>
      <c r="L25" s="137"/>
      <c r="M25" s="137"/>
    </row>
    <row r="26" spans="2:15">
      <c r="B26" s="102"/>
      <c r="C26" s="102"/>
      <c r="D26" s="102"/>
      <c r="E26" s="102"/>
      <c r="F26" s="102"/>
      <c r="G26" s="102"/>
      <c r="H26" s="102"/>
      <c r="I26" s="102"/>
      <c r="J26" s="102"/>
      <c r="K26" s="102"/>
      <c r="L26" s="102"/>
      <c r="M26" s="102"/>
    </row>
    <row r="27" spans="2:15">
      <c r="B27" s="102"/>
      <c r="C27" s="102"/>
      <c r="D27" s="102"/>
      <c r="E27" s="102"/>
      <c r="F27" s="102"/>
      <c r="G27" s="102"/>
      <c r="H27" s="102"/>
      <c r="I27" s="102"/>
      <c r="J27" s="102"/>
      <c r="K27" s="102"/>
      <c r="L27" s="102"/>
      <c r="M27" s="102"/>
      <c r="N27" s="102"/>
      <c r="O27" s="102"/>
    </row>
    <row r="28" spans="2:15">
      <c r="B28" s="102"/>
      <c r="C28" s="103"/>
      <c r="D28" s="103"/>
      <c r="E28" s="103"/>
      <c r="F28" s="103"/>
      <c r="G28" s="103"/>
      <c r="H28" s="103"/>
      <c r="I28" s="102"/>
      <c r="J28" s="102"/>
      <c r="K28" s="102"/>
      <c r="L28" s="102"/>
      <c r="M28" s="102"/>
      <c r="N28" s="102"/>
      <c r="O28" s="102"/>
    </row>
    <row r="29" spans="2:15">
      <c r="B29" s="102"/>
      <c r="C29" s="102"/>
      <c r="D29" s="102"/>
      <c r="E29" s="102"/>
      <c r="F29" s="102"/>
      <c r="G29" s="102"/>
      <c r="H29" s="102"/>
      <c r="I29" s="102"/>
      <c r="J29" s="102"/>
      <c r="K29" s="102"/>
      <c r="L29" s="102"/>
      <c r="M29" s="102"/>
      <c r="N29" s="102"/>
      <c r="O29" s="102"/>
    </row>
    <row r="30" spans="2:15">
      <c r="B30" s="102"/>
      <c r="C30" s="102"/>
      <c r="D30" s="102"/>
      <c r="E30" s="102"/>
      <c r="F30" s="102"/>
      <c r="G30" s="102"/>
      <c r="H30" s="102"/>
      <c r="I30" s="102"/>
      <c r="J30" s="102"/>
      <c r="K30" s="102"/>
      <c r="L30" s="102"/>
      <c r="M30" s="102"/>
      <c r="N30" s="102"/>
      <c r="O30" s="102"/>
    </row>
    <row r="31" spans="2:15">
      <c r="B31" s="102"/>
      <c r="C31" s="102"/>
      <c r="D31" s="102"/>
      <c r="E31" s="102"/>
      <c r="F31" s="102"/>
      <c r="G31" s="102"/>
      <c r="H31" s="102"/>
      <c r="I31" s="102"/>
      <c r="J31" s="102"/>
      <c r="K31" s="102"/>
      <c r="L31" s="102"/>
      <c r="M31" s="102"/>
      <c r="N31" s="102"/>
      <c r="O31" s="102"/>
    </row>
    <row r="32" spans="2:15">
      <c r="I32" s="102"/>
      <c r="J32" s="102"/>
      <c r="K32" s="102"/>
      <c r="L32" s="102"/>
      <c r="M32" s="102"/>
      <c r="N32" s="102"/>
      <c r="O32" s="102"/>
    </row>
    <row r="33" spans="9:15">
      <c r="I33" s="102"/>
      <c r="J33" s="102"/>
      <c r="K33" s="102"/>
      <c r="L33" s="102"/>
      <c r="M33" s="102"/>
      <c r="N33" s="102"/>
      <c r="O33" s="102"/>
    </row>
    <row r="34" spans="9:15">
      <c r="I34" s="102"/>
      <c r="J34" s="102"/>
      <c r="K34" s="102"/>
      <c r="L34" s="102"/>
      <c r="M34" s="102"/>
      <c r="N34" s="102"/>
      <c r="O34" s="102"/>
    </row>
    <row r="35" spans="9:15">
      <c r="I35" s="102"/>
      <c r="J35" s="102"/>
      <c r="K35" s="102"/>
      <c r="L35" s="102"/>
      <c r="M35" s="102"/>
      <c r="N35" s="102"/>
      <c r="O35" s="102"/>
    </row>
    <row r="36" spans="9:15">
      <c r="I36" s="102"/>
      <c r="J36" s="102"/>
      <c r="K36" s="102"/>
      <c r="L36" s="102"/>
      <c r="M36" s="102"/>
      <c r="N36" s="102"/>
      <c r="O36" s="102"/>
    </row>
    <row r="37" spans="9:15">
      <c r="I37" s="102"/>
      <c r="J37" s="102"/>
      <c r="K37" s="102"/>
      <c r="L37" s="102"/>
      <c r="M37" s="102"/>
      <c r="N37" s="102"/>
      <c r="O37" s="102"/>
    </row>
    <row r="38" spans="9:15">
      <c r="I38" s="102"/>
      <c r="J38" s="102"/>
      <c r="K38" s="102"/>
      <c r="L38" s="102"/>
      <c r="M38" s="102"/>
      <c r="N38" s="102"/>
      <c r="O38" s="102"/>
    </row>
    <row r="39" spans="9:15">
      <c r="I39" s="102"/>
      <c r="J39" s="102"/>
      <c r="K39" s="102"/>
      <c r="L39" s="102"/>
      <c r="M39" s="102"/>
      <c r="N39" s="102"/>
      <c r="O39" s="102"/>
    </row>
    <row r="40" spans="9:15">
      <c r="I40" s="102"/>
      <c r="J40" s="102"/>
      <c r="K40" s="102"/>
      <c r="L40" s="102"/>
      <c r="M40" s="102"/>
      <c r="N40" s="102"/>
      <c r="O40" s="102"/>
    </row>
    <row r="41" spans="9:15">
      <c r="I41" s="102"/>
      <c r="J41" s="102"/>
      <c r="K41" s="102"/>
      <c r="L41" s="102"/>
      <c r="M41" s="102"/>
      <c r="N41" s="102"/>
      <c r="O41" s="102"/>
    </row>
    <row r="42" spans="9:15">
      <c r="I42" s="102"/>
      <c r="J42" s="102"/>
      <c r="K42" s="102"/>
      <c r="L42" s="102"/>
      <c r="M42" s="102"/>
      <c r="N42" s="102"/>
      <c r="O42" s="102"/>
    </row>
    <row r="43" spans="9:15">
      <c r="I43" s="102"/>
      <c r="J43" s="102"/>
      <c r="K43" s="102"/>
      <c r="L43" s="102"/>
      <c r="M43" s="102"/>
      <c r="N43" s="102"/>
      <c r="O43" s="102"/>
    </row>
    <row r="44" spans="9:15">
      <c r="I44" s="102"/>
      <c r="J44" s="102"/>
      <c r="K44" s="102"/>
      <c r="L44" s="102"/>
      <c r="M44" s="102"/>
      <c r="N44" s="102"/>
      <c r="O44" s="102"/>
    </row>
    <row r="45" spans="9:15">
      <c r="I45" s="102"/>
      <c r="J45" s="102"/>
      <c r="K45" s="102"/>
      <c r="L45" s="102"/>
      <c r="M45" s="102"/>
      <c r="N45" s="102"/>
      <c r="O45" s="102"/>
    </row>
  </sheetData>
  <mergeCells count="7">
    <mergeCell ref="B25:M25"/>
    <mergeCell ref="B2:M2"/>
    <mergeCell ref="B3:B5"/>
    <mergeCell ref="C3:H3"/>
    <mergeCell ref="I3:M3"/>
    <mergeCell ref="C5:H5"/>
    <mergeCell ref="I5:M5"/>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7F5EC-BEB2-40C7-A0EF-6D7C1E8C3961}">
  <sheetPr published="0">
    <tabColor rgb="FF002060"/>
  </sheetPr>
  <dimension ref="B2:P46"/>
  <sheetViews>
    <sheetView workbookViewId="0"/>
  </sheetViews>
  <sheetFormatPr defaultColWidth="9.625" defaultRowHeight="14.45"/>
  <cols>
    <col min="1" max="1" width="9.625" style="55"/>
    <col min="2" max="2" width="29.875" style="55" customWidth="1"/>
    <col min="3" max="16" width="16" style="55" customWidth="1"/>
    <col min="17" max="19" width="13.25" style="55" customWidth="1"/>
    <col min="20" max="16384" width="9.625" style="55"/>
  </cols>
  <sheetData>
    <row r="2" spans="2:16" ht="18.600000000000001">
      <c r="B2" s="138" t="s">
        <v>15</v>
      </c>
      <c r="C2" s="138"/>
      <c r="D2" s="138"/>
      <c r="E2" s="138"/>
      <c r="F2" s="138"/>
      <c r="G2" s="138"/>
      <c r="H2" s="138"/>
      <c r="I2" s="138"/>
      <c r="J2" s="138"/>
      <c r="K2" s="138"/>
      <c r="L2" s="138"/>
      <c r="M2" s="138"/>
      <c r="N2" s="54"/>
      <c r="O2" s="54"/>
      <c r="P2" s="54"/>
    </row>
    <row r="3" spans="2:16">
      <c r="B3" s="139" t="s">
        <v>20</v>
      </c>
      <c r="C3" s="142" t="s">
        <v>21</v>
      </c>
      <c r="D3" s="143"/>
      <c r="E3" s="143"/>
      <c r="F3" s="143"/>
      <c r="G3" s="143"/>
      <c r="H3" s="144"/>
      <c r="I3" s="145" t="s">
        <v>21</v>
      </c>
      <c r="J3" s="143"/>
      <c r="K3" s="143"/>
      <c r="L3" s="143"/>
      <c r="M3" s="146"/>
    </row>
    <row r="4" spans="2:16" ht="29.1">
      <c r="B4" s="140"/>
      <c r="C4" s="56" t="s">
        <v>22</v>
      </c>
      <c r="D4" s="56" t="s">
        <v>23</v>
      </c>
      <c r="E4" s="56" t="s">
        <v>24</v>
      </c>
      <c r="F4" s="56" t="s">
        <v>25</v>
      </c>
      <c r="G4" s="56" t="s">
        <v>26</v>
      </c>
      <c r="H4" s="57" t="s">
        <v>27</v>
      </c>
      <c r="I4" s="58" t="s">
        <v>22</v>
      </c>
      <c r="J4" s="58" t="s">
        <v>23</v>
      </c>
      <c r="K4" s="58" t="s">
        <v>24</v>
      </c>
      <c r="L4" s="58" t="s">
        <v>25</v>
      </c>
      <c r="M4" s="58" t="s">
        <v>26</v>
      </c>
    </row>
    <row r="5" spans="2:16">
      <c r="B5" s="141"/>
      <c r="C5" s="147" t="s">
        <v>28</v>
      </c>
      <c r="D5" s="148"/>
      <c r="E5" s="148"/>
      <c r="F5" s="148"/>
      <c r="G5" s="148"/>
      <c r="H5" s="149"/>
      <c r="I5" s="150" t="s">
        <v>29</v>
      </c>
      <c r="J5" s="151"/>
      <c r="K5" s="151"/>
      <c r="L5" s="151"/>
      <c r="M5" s="152"/>
    </row>
    <row r="6" spans="2:16" ht="15">
      <c r="B6" s="59" t="s">
        <v>30</v>
      </c>
      <c r="C6" s="60">
        <v>308</v>
      </c>
      <c r="D6" s="60">
        <v>6986</v>
      </c>
      <c r="E6" s="60">
        <v>1177</v>
      </c>
      <c r="F6" s="60">
        <v>360</v>
      </c>
      <c r="G6" s="61">
        <v>583</v>
      </c>
      <c r="H6" s="62">
        <v>9414</v>
      </c>
      <c r="I6" s="63">
        <v>3.2717229657956239</v>
      </c>
      <c r="J6" s="63">
        <v>74.208625451455276</v>
      </c>
      <c r="K6" s="64">
        <v>12.502655619290417</v>
      </c>
      <c r="L6" s="65">
        <v>3.8240917782026771</v>
      </c>
      <c r="M6" s="66">
        <v>6.1929041852560021</v>
      </c>
      <c r="N6" s="67"/>
    </row>
    <row r="7" spans="2:16" ht="15">
      <c r="B7" s="68" t="s">
        <v>31</v>
      </c>
      <c r="C7" s="69">
        <v>382</v>
      </c>
      <c r="D7" s="69">
        <v>6572</v>
      </c>
      <c r="E7" s="69">
        <v>1473</v>
      </c>
      <c r="F7" s="69">
        <v>555</v>
      </c>
      <c r="G7" s="70">
        <v>361</v>
      </c>
      <c r="H7" s="71">
        <v>9343</v>
      </c>
      <c r="I7" s="72">
        <v>4.0886224981269397</v>
      </c>
      <c r="J7" s="72">
        <v>70.341432088194367</v>
      </c>
      <c r="K7" s="73">
        <v>15.765813978379537</v>
      </c>
      <c r="L7" s="74">
        <v>5.9402761425666268</v>
      </c>
      <c r="M7" s="75">
        <v>3.8638552927325271</v>
      </c>
      <c r="N7" s="67"/>
    </row>
    <row r="8" spans="2:16" ht="15">
      <c r="B8" s="59" t="s">
        <v>32</v>
      </c>
      <c r="C8" s="76">
        <v>641</v>
      </c>
      <c r="D8" s="76">
        <v>790</v>
      </c>
      <c r="E8" s="76">
        <v>706</v>
      </c>
      <c r="F8" s="76">
        <v>291</v>
      </c>
      <c r="G8" s="77">
        <v>404</v>
      </c>
      <c r="H8" s="78">
        <v>2832</v>
      </c>
      <c r="I8" s="63">
        <v>22.63418079096045</v>
      </c>
      <c r="J8" s="63">
        <v>27.895480225988699</v>
      </c>
      <c r="K8" s="64">
        <v>24.929378531073446</v>
      </c>
      <c r="L8" s="65">
        <v>10.275423728813561</v>
      </c>
      <c r="M8" s="66">
        <v>14.265536723163841</v>
      </c>
      <c r="N8" s="67"/>
    </row>
    <row r="9" spans="2:16" ht="15">
      <c r="B9" s="68" t="s">
        <v>33</v>
      </c>
      <c r="C9" s="69">
        <v>95</v>
      </c>
      <c r="D9" s="69">
        <v>854</v>
      </c>
      <c r="E9" s="69">
        <v>326</v>
      </c>
      <c r="F9" s="69">
        <v>161</v>
      </c>
      <c r="G9" s="70">
        <v>191</v>
      </c>
      <c r="H9" s="71">
        <v>1627</v>
      </c>
      <c r="I9" s="72">
        <v>5.8389674247080521</v>
      </c>
      <c r="J9" s="72">
        <v>52.489244007375532</v>
      </c>
      <c r="K9" s="73">
        <v>20.036877688998157</v>
      </c>
      <c r="L9" s="74">
        <v>9.8955132145052254</v>
      </c>
      <c r="M9" s="75">
        <v>11.73939766441303</v>
      </c>
      <c r="N9" s="67"/>
    </row>
    <row r="10" spans="2:16" ht="15">
      <c r="B10" s="59" t="s">
        <v>34</v>
      </c>
      <c r="C10" s="76">
        <v>107</v>
      </c>
      <c r="D10" s="76" t="s">
        <v>50</v>
      </c>
      <c r="E10" s="76">
        <v>138</v>
      </c>
      <c r="F10" s="76" t="s">
        <v>50</v>
      </c>
      <c r="G10" s="77" t="s">
        <v>50</v>
      </c>
      <c r="H10" s="78">
        <v>462</v>
      </c>
      <c r="I10" s="63">
        <v>23.160173160173162</v>
      </c>
      <c r="J10" s="63" t="s">
        <v>50</v>
      </c>
      <c r="K10" s="64">
        <v>29.870129870129869</v>
      </c>
      <c r="L10" s="65" t="s">
        <v>50</v>
      </c>
      <c r="M10" s="66" t="s">
        <v>50</v>
      </c>
      <c r="N10" s="67"/>
    </row>
    <row r="11" spans="2:16" ht="15">
      <c r="B11" s="68" t="s">
        <v>35</v>
      </c>
      <c r="C11" s="69" t="s">
        <v>50</v>
      </c>
      <c r="D11" s="69" t="s">
        <v>50</v>
      </c>
      <c r="E11" s="69">
        <v>354</v>
      </c>
      <c r="F11" s="69" t="s">
        <v>50</v>
      </c>
      <c r="G11" s="70" t="s">
        <v>50</v>
      </c>
      <c r="H11" s="71">
        <v>1165</v>
      </c>
      <c r="I11" s="72" t="s">
        <v>50</v>
      </c>
      <c r="J11" s="72" t="s">
        <v>50</v>
      </c>
      <c r="K11" s="73">
        <v>30.386266094420598</v>
      </c>
      <c r="L11" s="74" t="s">
        <v>50</v>
      </c>
      <c r="M11" s="75" t="s">
        <v>50</v>
      </c>
      <c r="N11" s="67"/>
    </row>
    <row r="12" spans="2:16" ht="15">
      <c r="B12" s="59" t="s">
        <v>36</v>
      </c>
      <c r="C12" s="76">
        <v>320</v>
      </c>
      <c r="D12" s="76">
        <v>954</v>
      </c>
      <c r="E12" s="76">
        <v>1388</v>
      </c>
      <c r="F12" s="76">
        <v>983</v>
      </c>
      <c r="G12" s="77">
        <v>663</v>
      </c>
      <c r="H12" s="78">
        <v>4308</v>
      </c>
      <c r="I12" s="63">
        <v>7.4280408542246974</v>
      </c>
      <c r="J12" s="63">
        <v>22.144846796657379</v>
      </c>
      <c r="K12" s="64">
        <v>32.219127205199626</v>
      </c>
      <c r="L12" s="65">
        <v>22.818012999071495</v>
      </c>
      <c r="M12" s="66">
        <v>15.389972144846798</v>
      </c>
      <c r="N12" s="67"/>
    </row>
    <row r="13" spans="2:16" ht="15">
      <c r="B13" s="68" t="s">
        <v>37</v>
      </c>
      <c r="C13" s="69">
        <v>36</v>
      </c>
      <c r="D13" s="69">
        <v>582</v>
      </c>
      <c r="E13" s="69">
        <v>282</v>
      </c>
      <c r="F13" s="69">
        <v>44</v>
      </c>
      <c r="G13" s="70">
        <v>21</v>
      </c>
      <c r="H13" s="71">
        <v>965</v>
      </c>
      <c r="I13" s="72">
        <v>3.730569948186528</v>
      </c>
      <c r="J13" s="72">
        <v>60.310880829015545</v>
      </c>
      <c r="K13" s="73">
        <v>29.222797927461141</v>
      </c>
      <c r="L13" s="74">
        <v>4.5595854922279795</v>
      </c>
      <c r="M13" s="75">
        <v>2.1761658031088085</v>
      </c>
      <c r="N13" s="67"/>
    </row>
    <row r="14" spans="2:16" ht="15">
      <c r="B14" s="59" t="s">
        <v>38</v>
      </c>
      <c r="C14" s="76">
        <v>511</v>
      </c>
      <c r="D14" s="76">
        <v>2705</v>
      </c>
      <c r="E14" s="76">
        <v>1522</v>
      </c>
      <c r="F14" s="76">
        <v>254</v>
      </c>
      <c r="G14" s="77">
        <v>387</v>
      </c>
      <c r="H14" s="78">
        <v>5379</v>
      </c>
      <c r="I14" s="63">
        <v>9.4999070459193167</v>
      </c>
      <c r="J14" s="63">
        <v>50.288157650120837</v>
      </c>
      <c r="K14" s="64">
        <v>28.295222160252838</v>
      </c>
      <c r="L14" s="65">
        <v>4.7220672987544159</v>
      </c>
      <c r="M14" s="66">
        <v>7.1946458449525936</v>
      </c>
      <c r="N14" s="67"/>
    </row>
    <row r="15" spans="2:16" ht="15">
      <c r="B15" s="68" t="s">
        <v>39</v>
      </c>
      <c r="C15" s="69">
        <v>827</v>
      </c>
      <c r="D15" s="69">
        <v>2828</v>
      </c>
      <c r="E15" s="69">
        <v>4467</v>
      </c>
      <c r="F15" s="69">
        <v>1382</v>
      </c>
      <c r="G15" s="70">
        <v>1164</v>
      </c>
      <c r="H15" s="71">
        <v>10668</v>
      </c>
      <c r="I15" s="72">
        <v>7.7521559805024367</v>
      </c>
      <c r="J15" s="72">
        <v>26.509186351706038</v>
      </c>
      <c r="K15" s="73">
        <v>41.872890888638921</v>
      </c>
      <c r="L15" s="74">
        <v>12.954630671166104</v>
      </c>
      <c r="M15" s="75">
        <v>10.911136107986502</v>
      </c>
      <c r="N15" s="67"/>
    </row>
    <row r="16" spans="2:16" ht="15">
      <c r="B16" s="59" t="s">
        <v>40</v>
      </c>
      <c r="C16" s="76">
        <v>143</v>
      </c>
      <c r="D16" s="76">
        <v>1650</v>
      </c>
      <c r="E16" s="76">
        <v>415</v>
      </c>
      <c r="F16" s="76">
        <v>174</v>
      </c>
      <c r="G16" s="77">
        <v>126</v>
      </c>
      <c r="H16" s="78">
        <v>2508</v>
      </c>
      <c r="I16" s="63">
        <v>5.7017543859649118</v>
      </c>
      <c r="J16" s="63">
        <v>65.789473684210535</v>
      </c>
      <c r="K16" s="64">
        <v>16.547049441786285</v>
      </c>
      <c r="L16" s="65">
        <v>6.937799043062201</v>
      </c>
      <c r="M16" s="66">
        <v>5.0239234449760763</v>
      </c>
      <c r="N16" s="67"/>
    </row>
    <row r="17" spans="2:15" ht="15">
      <c r="B17" s="68" t="s">
        <v>41</v>
      </c>
      <c r="C17" s="69" t="s">
        <v>50</v>
      </c>
      <c r="D17" s="69" t="s">
        <v>50</v>
      </c>
      <c r="E17" s="69">
        <v>172</v>
      </c>
      <c r="F17" s="69" t="s">
        <v>50</v>
      </c>
      <c r="G17" s="70">
        <v>36</v>
      </c>
      <c r="H17" s="71">
        <v>474</v>
      </c>
      <c r="I17" s="72" t="s">
        <v>50</v>
      </c>
      <c r="J17" s="72" t="s">
        <v>50</v>
      </c>
      <c r="K17" s="73">
        <v>36.286919831223628</v>
      </c>
      <c r="L17" s="74" t="s">
        <v>50</v>
      </c>
      <c r="M17" s="75">
        <v>7.59493670886076</v>
      </c>
      <c r="N17" s="67"/>
    </row>
    <row r="18" spans="2:15" ht="15">
      <c r="B18" s="59" t="s">
        <v>42</v>
      </c>
      <c r="C18" s="76">
        <v>90</v>
      </c>
      <c r="D18" s="76">
        <v>320</v>
      </c>
      <c r="E18" s="76">
        <v>1104</v>
      </c>
      <c r="F18" s="76">
        <v>562</v>
      </c>
      <c r="G18" s="77">
        <v>272</v>
      </c>
      <c r="H18" s="78">
        <v>2348</v>
      </c>
      <c r="I18" s="63">
        <v>3.8330494037478706</v>
      </c>
      <c r="J18" s="63">
        <v>13.628620102214651</v>
      </c>
      <c r="K18" s="64">
        <v>47.018739352640544</v>
      </c>
      <c r="L18" s="65">
        <v>23.93526405451448</v>
      </c>
      <c r="M18" s="66">
        <v>11.584327086882453</v>
      </c>
      <c r="N18" s="67"/>
    </row>
    <row r="19" spans="2:15" ht="15">
      <c r="B19" s="68" t="s">
        <v>43</v>
      </c>
      <c r="C19" s="69">
        <v>47</v>
      </c>
      <c r="D19" s="69">
        <v>737</v>
      </c>
      <c r="E19" s="69">
        <v>457</v>
      </c>
      <c r="F19" s="69">
        <v>114</v>
      </c>
      <c r="G19" s="70">
        <v>64</v>
      </c>
      <c r="H19" s="71">
        <v>1419</v>
      </c>
      <c r="I19" s="72">
        <v>3.3121916842847079</v>
      </c>
      <c r="J19" s="72">
        <v>51.937984496124031</v>
      </c>
      <c r="K19" s="73">
        <v>32.205778717406623</v>
      </c>
      <c r="L19" s="74">
        <v>8.0338266384777999</v>
      </c>
      <c r="M19" s="75">
        <v>4.5102184637068357</v>
      </c>
      <c r="N19" s="67"/>
    </row>
    <row r="20" spans="2:15" ht="15">
      <c r="B20" s="59" t="s">
        <v>44</v>
      </c>
      <c r="C20" s="76">
        <v>126</v>
      </c>
      <c r="D20" s="76">
        <v>414</v>
      </c>
      <c r="E20" s="76">
        <v>833</v>
      </c>
      <c r="F20" s="76">
        <v>261</v>
      </c>
      <c r="G20" s="77">
        <v>184</v>
      </c>
      <c r="H20" s="78">
        <v>1818</v>
      </c>
      <c r="I20" s="63">
        <v>6.9306930693069315</v>
      </c>
      <c r="J20" s="63">
        <v>22.772277227722775</v>
      </c>
      <c r="K20" s="64">
        <v>45.819581958195819</v>
      </c>
      <c r="L20" s="65">
        <v>14.356435643564355</v>
      </c>
      <c r="M20" s="66">
        <v>10.121012101210122</v>
      </c>
      <c r="N20" s="67"/>
    </row>
    <row r="21" spans="2:15" ht="15">
      <c r="B21" s="68" t="s">
        <v>45</v>
      </c>
      <c r="C21" s="79">
        <v>16</v>
      </c>
      <c r="D21" s="80">
        <v>392</v>
      </c>
      <c r="E21" s="69">
        <v>753</v>
      </c>
      <c r="F21" s="69">
        <v>147</v>
      </c>
      <c r="G21" s="70">
        <v>39</v>
      </c>
      <c r="H21" s="71">
        <v>1347</v>
      </c>
      <c r="I21" s="81">
        <v>1.1878247958426131</v>
      </c>
      <c r="J21" s="81">
        <v>29.101707498144023</v>
      </c>
      <c r="K21" s="82">
        <v>55.902004454342979</v>
      </c>
      <c r="L21" s="83">
        <v>10.913140311804009</v>
      </c>
      <c r="M21" s="75">
        <v>2.8953229398663698</v>
      </c>
      <c r="N21" s="67"/>
    </row>
    <row r="22" spans="2:15" ht="18.600000000000001" customHeight="1">
      <c r="B22" s="104" t="s">
        <v>46</v>
      </c>
      <c r="C22" s="105">
        <v>925</v>
      </c>
      <c r="D22" s="105">
        <v>3675</v>
      </c>
      <c r="E22" s="105">
        <v>3628</v>
      </c>
      <c r="F22" s="105">
        <v>1319</v>
      </c>
      <c r="G22" s="105">
        <v>991</v>
      </c>
      <c r="H22" s="106">
        <v>10538</v>
      </c>
      <c r="I22" s="107">
        <v>8.7777566900740176</v>
      </c>
      <c r="J22" s="108">
        <v>34.873790092996778</v>
      </c>
      <c r="K22" s="109">
        <v>34.427785158474094</v>
      </c>
      <c r="L22" s="107">
        <v>12.51660656671095</v>
      </c>
      <c r="M22" s="110">
        <v>9.4040614917441641</v>
      </c>
      <c r="N22" s="67"/>
    </row>
    <row r="23" spans="2:15" ht="14.85" customHeight="1">
      <c r="B23" s="59" t="s">
        <v>47</v>
      </c>
      <c r="C23" s="92" t="s">
        <v>50</v>
      </c>
      <c r="D23" s="92" t="s">
        <v>50</v>
      </c>
      <c r="E23" s="92">
        <v>11939</v>
      </c>
      <c r="F23" s="92" t="s">
        <v>50</v>
      </c>
      <c r="G23" s="92" t="s">
        <v>50</v>
      </c>
      <c r="H23" s="93">
        <v>45539</v>
      </c>
      <c r="I23" s="65" t="s">
        <v>50</v>
      </c>
      <c r="J23" s="63" t="s">
        <v>50</v>
      </c>
      <c r="K23" s="64">
        <v>26.217088649289622</v>
      </c>
      <c r="L23" s="65" t="s">
        <v>50</v>
      </c>
      <c r="M23" s="66" t="s">
        <v>50</v>
      </c>
      <c r="N23" s="67"/>
    </row>
    <row r="24" spans="2:15" ht="15">
      <c r="B24" s="94" t="s">
        <v>48</v>
      </c>
      <c r="C24" s="95">
        <v>3819</v>
      </c>
      <c r="D24" s="96">
        <v>26331</v>
      </c>
      <c r="E24" s="97">
        <v>15567</v>
      </c>
      <c r="F24" s="95">
        <v>5628</v>
      </c>
      <c r="G24" s="96">
        <v>4732</v>
      </c>
      <c r="H24" s="97">
        <v>56077</v>
      </c>
      <c r="I24" s="98">
        <v>6.8102787238974978</v>
      </c>
      <c r="J24" s="99">
        <v>46.9550796226617</v>
      </c>
      <c r="K24" s="100">
        <v>27.760044224905041</v>
      </c>
      <c r="L24" s="98">
        <v>10.036200224691051</v>
      </c>
      <c r="M24" s="101">
        <v>8.4383972038447137</v>
      </c>
      <c r="N24" s="67"/>
    </row>
    <row r="25" spans="2:15" ht="15">
      <c r="B25" s="153" t="s">
        <v>51</v>
      </c>
      <c r="C25" s="153"/>
      <c r="D25" s="153"/>
      <c r="E25" s="153"/>
      <c r="F25" s="153"/>
      <c r="G25" s="153"/>
      <c r="H25" s="153"/>
      <c r="I25" s="153"/>
      <c r="J25" s="153"/>
      <c r="K25" s="153"/>
      <c r="L25" s="153"/>
      <c r="M25" s="153"/>
      <c r="N25" s="67"/>
    </row>
    <row r="26" spans="2:15" ht="28.5" customHeight="1">
      <c r="B26" s="154" t="s">
        <v>49</v>
      </c>
      <c r="C26" s="154"/>
      <c r="D26" s="154"/>
      <c r="E26" s="154"/>
      <c r="F26" s="154"/>
      <c r="G26" s="154"/>
      <c r="H26" s="154"/>
      <c r="I26" s="154"/>
      <c r="J26" s="154"/>
      <c r="K26" s="154"/>
      <c r="L26" s="154"/>
      <c r="M26" s="154"/>
    </row>
    <row r="27" spans="2:15">
      <c r="B27" s="102"/>
      <c r="C27" s="102"/>
      <c r="D27" s="102"/>
      <c r="E27" s="102"/>
      <c r="F27" s="102"/>
      <c r="G27" s="102"/>
      <c r="H27" s="102"/>
      <c r="I27" s="102"/>
      <c r="J27" s="102"/>
      <c r="K27" s="102"/>
      <c r="L27" s="102"/>
      <c r="M27" s="102"/>
    </row>
    <row r="28" spans="2:15">
      <c r="B28" s="102"/>
      <c r="C28" s="102"/>
      <c r="D28" s="102"/>
      <c r="E28" s="102"/>
      <c r="F28" s="102"/>
      <c r="G28" s="102"/>
      <c r="H28" s="102"/>
      <c r="I28" s="102"/>
      <c r="J28" s="102"/>
      <c r="K28" s="102"/>
      <c r="L28" s="102"/>
      <c r="M28" s="102"/>
      <c r="N28" s="102"/>
      <c r="O28" s="102"/>
    </row>
    <row r="29" spans="2:15">
      <c r="B29" s="102"/>
      <c r="C29" s="102"/>
      <c r="D29" s="102"/>
      <c r="E29" s="102"/>
      <c r="F29" s="102"/>
      <c r="G29" s="102"/>
      <c r="H29" s="102"/>
      <c r="I29" s="102"/>
      <c r="J29" s="102"/>
      <c r="K29" s="102"/>
      <c r="L29" s="102"/>
      <c r="M29" s="102"/>
      <c r="N29" s="102"/>
      <c r="O29" s="102"/>
    </row>
    <row r="30" spans="2:15">
      <c r="B30" s="102"/>
      <c r="C30" s="102"/>
      <c r="D30" s="102"/>
      <c r="E30" s="102"/>
      <c r="F30" s="102"/>
      <c r="G30" s="102"/>
      <c r="H30" s="102"/>
      <c r="I30" s="102"/>
      <c r="J30" s="102"/>
      <c r="K30" s="102"/>
      <c r="L30" s="102"/>
      <c r="M30" s="102"/>
      <c r="N30" s="102"/>
      <c r="O30" s="102"/>
    </row>
    <row r="31" spans="2:15">
      <c r="B31" s="102"/>
      <c r="C31" s="102"/>
      <c r="D31" s="102"/>
      <c r="E31" s="102"/>
      <c r="F31" s="102"/>
      <c r="G31" s="102"/>
      <c r="H31" s="102"/>
      <c r="I31" s="102"/>
      <c r="J31" s="102"/>
      <c r="K31" s="102"/>
      <c r="L31" s="102"/>
      <c r="M31" s="102"/>
      <c r="N31" s="102"/>
      <c r="O31" s="102"/>
    </row>
    <row r="32" spans="2:15">
      <c r="B32" s="102"/>
      <c r="C32" s="102"/>
      <c r="D32" s="102"/>
      <c r="E32" s="102"/>
      <c r="F32" s="102"/>
      <c r="G32" s="102"/>
      <c r="H32" s="102"/>
      <c r="I32" s="102"/>
      <c r="J32" s="102"/>
      <c r="K32" s="102"/>
      <c r="L32" s="102"/>
      <c r="M32" s="102"/>
      <c r="N32" s="102"/>
      <c r="O32" s="102"/>
    </row>
    <row r="33" spans="9:15">
      <c r="I33" s="102"/>
      <c r="J33" s="102"/>
      <c r="K33" s="102"/>
      <c r="L33" s="102"/>
      <c r="M33" s="102"/>
      <c r="N33" s="102"/>
      <c r="O33" s="102"/>
    </row>
    <row r="34" spans="9:15">
      <c r="I34" s="102"/>
      <c r="J34" s="102"/>
      <c r="K34" s="102"/>
      <c r="L34" s="102"/>
      <c r="M34" s="102"/>
      <c r="N34" s="102"/>
      <c r="O34" s="102"/>
    </row>
    <row r="35" spans="9:15">
      <c r="I35" s="102"/>
      <c r="J35" s="102"/>
      <c r="K35" s="102"/>
      <c r="L35" s="102"/>
      <c r="M35" s="102"/>
      <c r="N35" s="102"/>
      <c r="O35" s="102"/>
    </row>
    <row r="36" spans="9:15">
      <c r="I36" s="102"/>
      <c r="J36" s="102"/>
      <c r="K36" s="102"/>
      <c r="L36" s="102"/>
      <c r="M36" s="102"/>
      <c r="N36" s="102"/>
      <c r="O36" s="102"/>
    </row>
    <row r="37" spans="9:15">
      <c r="I37" s="102"/>
      <c r="J37" s="102"/>
      <c r="K37" s="102"/>
      <c r="L37" s="102"/>
      <c r="M37" s="102"/>
      <c r="N37" s="102"/>
      <c r="O37" s="102"/>
    </row>
    <row r="38" spans="9:15">
      <c r="I38" s="102"/>
      <c r="J38" s="102"/>
      <c r="K38" s="102"/>
      <c r="L38" s="102"/>
      <c r="M38" s="102"/>
      <c r="N38" s="102"/>
      <c r="O38" s="102"/>
    </row>
    <row r="39" spans="9:15">
      <c r="I39" s="102"/>
      <c r="J39" s="102"/>
      <c r="K39" s="102"/>
      <c r="L39" s="102"/>
      <c r="M39" s="102"/>
      <c r="N39" s="102"/>
      <c r="O39" s="102"/>
    </row>
    <row r="40" spans="9:15">
      <c r="I40" s="102"/>
      <c r="J40" s="102"/>
      <c r="K40" s="102"/>
      <c r="L40" s="102"/>
      <c r="M40" s="102"/>
      <c r="N40" s="102"/>
      <c r="O40" s="102"/>
    </row>
    <row r="41" spans="9:15">
      <c r="I41" s="102"/>
      <c r="J41" s="102"/>
      <c r="K41" s="102"/>
      <c r="L41" s="102"/>
      <c r="M41" s="102"/>
      <c r="N41" s="102"/>
      <c r="O41" s="102"/>
    </row>
    <row r="42" spans="9:15">
      <c r="I42" s="102"/>
      <c r="J42" s="102"/>
      <c r="K42" s="102"/>
      <c r="L42" s="102"/>
      <c r="M42" s="102"/>
      <c r="N42" s="102"/>
      <c r="O42" s="102"/>
    </row>
    <row r="43" spans="9:15">
      <c r="I43" s="102"/>
      <c r="J43" s="102"/>
      <c r="K43" s="102"/>
      <c r="L43" s="102"/>
      <c r="M43" s="102"/>
      <c r="N43" s="102"/>
      <c r="O43" s="102"/>
    </row>
    <row r="44" spans="9:15">
      <c r="I44" s="102"/>
      <c r="J44" s="102"/>
      <c r="K44" s="102"/>
      <c r="L44" s="102"/>
      <c r="M44" s="102"/>
      <c r="N44" s="102"/>
      <c r="O44" s="102"/>
    </row>
    <row r="45" spans="9:15">
      <c r="I45" s="102"/>
      <c r="J45" s="102"/>
      <c r="K45" s="102"/>
      <c r="L45" s="102"/>
      <c r="M45" s="102"/>
      <c r="N45" s="102"/>
      <c r="O45" s="102"/>
    </row>
    <row r="46" spans="9:15">
      <c r="I46" s="102"/>
      <c r="J46" s="102"/>
      <c r="K46" s="102"/>
      <c r="L46" s="102"/>
      <c r="M46" s="102"/>
      <c r="N46" s="102"/>
      <c r="O46" s="102"/>
    </row>
  </sheetData>
  <mergeCells count="8">
    <mergeCell ref="B25:M25"/>
    <mergeCell ref="B26:M26"/>
    <mergeCell ref="B2:M2"/>
    <mergeCell ref="B3:B5"/>
    <mergeCell ref="C3:H3"/>
    <mergeCell ref="I3:M3"/>
    <mergeCell ref="C5:H5"/>
    <mergeCell ref="I5:M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2092-4DC1-4EB3-B9A2-BC509FCF2113}">
  <dimension ref="B2:P45"/>
  <sheetViews>
    <sheetView workbookViewId="0">
      <selection activeCell="B11" sqref="B11"/>
    </sheetView>
  </sheetViews>
  <sheetFormatPr defaultColWidth="9.125" defaultRowHeight="15.6"/>
  <cols>
    <col min="2" max="2" width="25.625" customWidth="1"/>
    <col min="3" max="16" width="15.25" customWidth="1"/>
    <col min="17" max="19" width="12.625" customWidth="1"/>
  </cols>
  <sheetData>
    <row r="2" spans="2:16" ht="18.600000000000001">
      <c r="B2" s="155" t="s">
        <v>7</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43.5">
      <c r="B4" s="157"/>
      <c r="C4" s="3" t="s">
        <v>22</v>
      </c>
      <c r="D4" s="3" t="s">
        <v>23</v>
      </c>
      <c r="E4" s="3" t="s">
        <v>24</v>
      </c>
      <c r="F4" s="3" t="s">
        <v>25</v>
      </c>
      <c r="G4" s="3" t="s">
        <v>26</v>
      </c>
      <c r="H4" s="4" t="s">
        <v>27</v>
      </c>
      <c r="I4" s="5" t="s">
        <v>22</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409</v>
      </c>
      <c r="D6" s="9">
        <v>6958</v>
      </c>
      <c r="E6" s="9">
        <v>1165</v>
      </c>
      <c r="F6" s="9">
        <v>401</v>
      </c>
      <c r="G6" s="10">
        <v>711</v>
      </c>
      <c r="H6" s="11">
        <v>9644</v>
      </c>
      <c r="I6" s="12">
        <f>C6*100/H6</f>
        <v>4.2409788469514726</v>
      </c>
      <c r="J6" s="12">
        <f>D6*100/H6</f>
        <v>72.148486105350472</v>
      </c>
      <c r="K6" s="13">
        <f>E6*100/H6</f>
        <v>12.080049771878889</v>
      </c>
      <c r="L6" s="14">
        <f>F6*100/H6</f>
        <v>4.1580257154707594</v>
      </c>
      <c r="M6" s="15">
        <f>G6*100/H6</f>
        <v>7.3724595603484033</v>
      </c>
      <c r="N6" s="46"/>
    </row>
    <row r="7" spans="2:16">
      <c r="B7" s="8" t="s">
        <v>31</v>
      </c>
      <c r="C7" s="16">
        <v>468</v>
      </c>
      <c r="D7" s="16">
        <v>6957</v>
      </c>
      <c r="E7" s="16">
        <v>1647</v>
      </c>
      <c r="F7" s="16">
        <v>602</v>
      </c>
      <c r="G7" s="17">
        <v>411</v>
      </c>
      <c r="H7" s="18">
        <v>10085</v>
      </c>
      <c r="I7" s="19">
        <f>C7*100/H7</f>
        <v>4.6405552801189884</v>
      </c>
      <c r="J7" s="19">
        <f t="shared" ref="J7:J24" si="0">D7*100/H7</f>
        <v>68.983639067922653</v>
      </c>
      <c r="K7" s="20">
        <f t="shared" ref="K7:K24" si="1">E7*100/H7</f>
        <v>16.331184928111057</v>
      </c>
      <c r="L7" s="21">
        <f t="shared" ref="L7:L24" si="2">F7*100/H7</f>
        <v>5.9692612791274167</v>
      </c>
      <c r="M7" s="22">
        <f t="shared" ref="M7:M24" si="3">G7*100/H7</f>
        <v>4.0753594447198811</v>
      </c>
      <c r="N7" s="46"/>
    </row>
    <row r="8" spans="2:16">
      <c r="B8" s="6" t="s">
        <v>32</v>
      </c>
      <c r="C8" s="23">
        <v>606</v>
      </c>
      <c r="D8" s="23">
        <v>851</v>
      </c>
      <c r="E8" s="23">
        <v>673</v>
      </c>
      <c r="F8" s="23">
        <v>278</v>
      </c>
      <c r="G8" s="24">
        <v>379</v>
      </c>
      <c r="H8" s="25">
        <v>2787</v>
      </c>
      <c r="I8" s="12">
        <f>C8*100/H8</f>
        <v>21.743810548977397</v>
      </c>
      <c r="J8" s="12">
        <f t="shared" si="0"/>
        <v>30.534625044851094</v>
      </c>
      <c r="K8" s="13">
        <f t="shared" si="1"/>
        <v>24.14782920703265</v>
      </c>
      <c r="L8" s="14">
        <f t="shared" si="2"/>
        <v>9.9748833871546463</v>
      </c>
      <c r="M8" s="15">
        <f t="shared" si="3"/>
        <v>13.598851811984213</v>
      </c>
      <c r="N8" s="46"/>
    </row>
    <row r="9" spans="2:16">
      <c r="B9" s="8" t="s">
        <v>33</v>
      </c>
      <c r="C9" s="16">
        <v>134</v>
      </c>
      <c r="D9" s="16">
        <v>1006</v>
      </c>
      <c r="E9" s="16">
        <v>394</v>
      </c>
      <c r="F9" s="16">
        <v>221</v>
      </c>
      <c r="G9" s="17">
        <v>238</v>
      </c>
      <c r="H9" s="18">
        <v>1993</v>
      </c>
      <c r="I9" s="19">
        <f t="shared" ref="I9:I24" si="4">C9*100/H9</f>
        <v>6.7235323632714499</v>
      </c>
      <c r="J9" s="19">
        <f t="shared" si="0"/>
        <v>50.476668339187157</v>
      </c>
      <c r="K9" s="20">
        <f t="shared" si="1"/>
        <v>19.769192172604114</v>
      </c>
      <c r="L9" s="21">
        <f t="shared" si="2"/>
        <v>11.088810837932765</v>
      </c>
      <c r="M9" s="22">
        <f t="shared" si="3"/>
        <v>11.941796287004516</v>
      </c>
      <c r="N9" s="46"/>
    </row>
    <row r="10" spans="2:16">
      <c r="B10" s="6" t="s">
        <v>34</v>
      </c>
      <c r="C10" s="23">
        <v>119</v>
      </c>
      <c r="D10" s="23">
        <v>132</v>
      </c>
      <c r="E10" s="23">
        <v>131</v>
      </c>
      <c r="F10" s="23">
        <v>57</v>
      </c>
      <c r="G10" s="24">
        <v>38</v>
      </c>
      <c r="H10" s="25">
        <v>477</v>
      </c>
      <c r="I10" s="12">
        <f t="shared" si="4"/>
        <v>24.947589098532493</v>
      </c>
      <c r="J10" s="12">
        <f t="shared" si="0"/>
        <v>27.672955974842768</v>
      </c>
      <c r="K10" s="13">
        <f t="shared" si="1"/>
        <v>27.463312368972748</v>
      </c>
      <c r="L10" s="14">
        <f t="shared" si="2"/>
        <v>11.949685534591195</v>
      </c>
      <c r="M10" s="15">
        <f t="shared" si="3"/>
        <v>7.9664570230607969</v>
      </c>
      <c r="N10" s="46"/>
    </row>
    <row r="11" spans="2:16">
      <c r="B11" s="8" t="s">
        <v>35</v>
      </c>
      <c r="C11" s="16">
        <v>124</v>
      </c>
      <c r="D11" s="16">
        <v>241</v>
      </c>
      <c r="E11" s="16">
        <v>368</v>
      </c>
      <c r="F11" s="16">
        <v>208</v>
      </c>
      <c r="G11" s="17">
        <v>224</v>
      </c>
      <c r="H11" s="18">
        <v>1165</v>
      </c>
      <c r="I11" s="19">
        <f t="shared" si="4"/>
        <v>10.643776824034335</v>
      </c>
      <c r="J11" s="19">
        <f t="shared" si="0"/>
        <v>20.686695278969957</v>
      </c>
      <c r="K11" s="20">
        <f t="shared" si="1"/>
        <v>31.587982832618025</v>
      </c>
      <c r="L11" s="21">
        <f t="shared" si="2"/>
        <v>17.854077253218883</v>
      </c>
      <c r="M11" s="22">
        <f t="shared" si="3"/>
        <v>19.2274678111588</v>
      </c>
      <c r="N11" s="46"/>
    </row>
    <row r="12" spans="2:16">
      <c r="B12" s="6" t="s">
        <v>36</v>
      </c>
      <c r="C12" s="23">
        <v>454</v>
      </c>
      <c r="D12" s="23">
        <v>1122</v>
      </c>
      <c r="E12" s="23">
        <v>1380</v>
      </c>
      <c r="F12" s="23">
        <v>800</v>
      </c>
      <c r="G12" s="24">
        <v>678</v>
      </c>
      <c r="H12" s="25">
        <v>4434</v>
      </c>
      <c r="I12" s="12">
        <f t="shared" si="4"/>
        <v>10.239061795218763</v>
      </c>
      <c r="J12" s="12">
        <f t="shared" si="0"/>
        <v>25.304465493910691</v>
      </c>
      <c r="K12" s="13">
        <f t="shared" si="1"/>
        <v>31.123139377537214</v>
      </c>
      <c r="L12" s="14">
        <f t="shared" si="2"/>
        <v>18.042399639152006</v>
      </c>
      <c r="M12" s="15">
        <f t="shared" si="3"/>
        <v>15.290933694181327</v>
      </c>
      <c r="N12" s="46"/>
    </row>
    <row r="13" spans="2:16">
      <c r="B13" s="8" t="s">
        <v>37</v>
      </c>
      <c r="C13" s="16">
        <v>42</v>
      </c>
      <c r="D13" s="16">
        <v>614</v>
      </c>
      <c r="E13" s="16">
        <v>306</v>
      </c>
      <c r="F13" s="16">
        <v>113</v>
      </c>
      <c r="G13" s="17">
        <v>59</v>
      </c>
      <c r="H13" s="18">
        <v>1134</v>
      </c>
      <c r="I13" s="19">
        <f t="shared" si="4"/>
        <v>3.7037037037037037</v>
      </c>
      <c r="J13" s="19">
        <f t="shared" si="0"/>
        <v>54.144620811287481</v>
      </c>
      <c r="K13" s="20">
        <f t="shared" si="1"/>
        <v>26.984126984126984</v>
      </c>
      <c r="L13" s="21">
        <f t="shared" si="2"/>
        <v>9.9647266313932974</v>
      </c>
      <c r="M13" s="22">
        <f t="shared" si="3"/>
        <v>5.2028218694885364</v>
      </c>
      <c r="N13" s="46"/>
    </row>
    <row r="14" spans="2:16">
      <c r="B14" s="6" t="s">
        <v>38</v>
      </c>
      <c r="C14" s="23">
        <v>763</v>
      </c>
      <c r="D14" s="23">
        <v>2722</v>
      </c>
      <c r="E14" s="23">
        <v>1562</v>
      </c>
      <c r="F14" s="23">
        <v>273</v>
      </c>
      <c r="G14" s="24">
        <v>482</v>
      </c>
      <c r="H14" s="25">
        <v>5802</v>
      </c>
      <c r="I14" s="12">
        <f t="shared" si="4"/>
        <v>13.150637711134092</v>
      </c>
      <c r="J14" s="12">
        <f t="shared" si="0"/>
        <v>46.914856945880729</v>
      </c>
      <c r="K14" s="13">
        <f t="shared" si="1"/>
        <v>26.921751120303345</v>
      </c>
      <c r="L14" s="14">
        <f t="shared" si="2"/>
        <v>4.7052740434332989</v>
      </c>
      <c r="M14" s="15">
        <f t="shared" si="3"/>
        <v>8.3074801792485342</v>
      </c>
      <c r="N14" s="46"/>
    </row>
    <row r="15" spans="2:16">
      <c r="B15" s="8" t="s">
        <v>39</v>
      </c>
      <c r="C15" s="16">
        <v>787</v>
      </c>
      <c r="D15" s="16">
        <v>2765</v>
      </c>
      <c r="E15" s="16">
        <v>4489</v>
      </c>
      <c r="F15" s="16">
        <v>1386</v>
      </c>
      <c r="G15" s="17">
        <v>1224</v>
      </c>
      <c r="H15" s="18">
        <v>10651</v>
      </c>
      <c r="I15" s="19">
        <f t="shared" si="4"/>
        <v>7.388977560792414</v>
      </c>
      <c r="J15" s="19">
        <f t="shared" si="0"/>
        <v>25.960003755515913</v>
      </c>
      <c r="K15" s="20">
        <f t="shared" si="1"/>
        <v>42.146277344850247</v>
      </c>
      <c r="L15" s="21">
        <f t="shared" si="2"/>
        <v>13.012862642005446</v>
      </c>
      <c r="M15" s="22">
        <f t="shared" si="3"/>
        <v>11.491878696835977</v>
      </c>
      <c r="N15" s="46"/>
    </row>
    <row r="16" spans="2:16">
      <c r="B16" s="6" t="s">
        <v>40</v>
      </c>
      <c r="C16" s="23">
        <v>209</v>
      </c>
      <c r="D16" s="23">
        <v>1443</v>
      </c>
      <c r="E16" s="23">
        <v>542</v>
      </c>
      <c r="F16" s="23">
        <v>200</v>
      </c>
      <c r="G16" s="24">
        <v>206</v>
      </c>
      <c r="H16" s="25">
        <v>2600</v>
      </c>
      <c r="I16" s="12">
        <f t="shared" si="4"/>
        <v>8.0384615384615383</v>
      </c>
      <c r="J16" s="12">
        <f t="shared" si="0"/>
        <v>55.5</v>
      </c>
      <c r="K16" s="13">
        <f t="shared" si="1"/>
        <v>20.846153846153847</v>
      </c>
      <c r="L16" s="14">
        <f t="shared" si="2"/>
        <v>7.6923076923076925</v>
      </c>
      <c r="M16" s="15">
        <f t="shared" si="3"/>
        <v>7.9230769230769234</v>
      </c>
      <c r="N16" s="46"/>
    </row>
    <row r="17" spans="2:15">
      <c r="B17" s="8" t="s">
        <v>41</v>
      </c>
      <c r="C17" s="16">
        <v>35</v>
      </c>
      <c r="D17" s="16">
        <v>181</v>
      </c>
      <c r="E17" s="16">
        <v>183</v>
      </c>
      <c r="F17" s="16">
        <v>44</v>
      </c>
      <c r="G17" s="17">
        <v>47</v>
      </c>
      <c r="H17" s="18">
        <v>490</v>
      </c>
      <c r="I17" s="19">
        <f t="shared" si="4"/>
        <v>7.1428571428571432</v>
      </c>
      <c r="J17" s="19">
        <f t="shared" si="0"/>
        <v>36.938775510204081</v>
      </c>
      <c r="K17" s="20">
        <f t="shared" si="1"/>
        <v>37.346938775510203</v>
      </c>
      <c r="L17" s="21">
        <f t="shared" si="2"/>
        <v>8.9795918367346932</v>
      </c>
      <c r="M17" s="22">
        <f t="shared" si="3"/>
        <v>9.591836734693878</v>
      </c>
      <c r="N17" s="46"/>
    </row>
    <row r="18" spans="2:15">
      <c r="B18" s="6" t="s">
        <v>42</v>
      </c>
      <c r="C18" s="23">
        <v>189</v>
      </c>
      <c r="D18" s="23">
        <v>464</v>
      </c>
      <c r="E18" s="23">
        <v>1313</v>
      </c>
      <c r="F18" s="23">
        <v>736</v>
      </c>
      <c r="G18" s="24">
        <v>370</v>
      </c>
      <c r="H18" s="25">
        <v>3072</v>
      </c>
      <c r="I18" s="12">
        <f t="shared" si="4"/>
        <v>6.15234375</v>
      </c>
      <c r="J18" s="12">
        <f t="shared" si="0"/>
        <v>15.104166666666666</v>
      </c>
      <c r="K18" s="13">
        <f t="shared" si="1"/>
        <v>42.740885416666664</v>
      </c>
      <c r="L18" s="14">
        <f t="shared" si="2"/>
        <v>23.958333333333332</v>
      </c>
      <c r="M18" s="15">
        <f t="shared" si="3"/>
        <v>12.044270833333334</v>
      </c>
      <c r="N18" s="46"/>
    </row>
    <row r="19" spans="2:15">
      <c r="B19" s="8" t="s">
        <v>43</v>
      </c>
      <c r="C19" s="16">
        <v>78</v>
      </c>
      <c r="D19" s="16">
        <v>971</v>
      </c>
      <c r="E19" s="16">
        <v>472</v>
      </c>
      <c r="F19" s="16">
        <v>167</v>
      </c>
      <c r="G19" s="17">
        <v>124</v>
      </c>
      <c r="H19" s="18">
        <v>1812</v>
      </c>
      <c r="I19" s="19">
        <f t="shared" si="4"/>
        <v>4.3046357615894042</v>
      </c>
      <c r="J19" s="19">
        <f t="shared" si="0"/>
        <v>53.58719646799117</v>
      </c>
      <c r="K19" s="20">
        <f t="shared" si="1"/>
        <v>26.048565121412803</v>
      </c>
      <c r="L19" s="21">
        <f t="shared" si="2"/>
        <v>9.2163355408388519</v>
      </c>
      <c r="M19" s="22">
        <f t="shared" si="3"/>
        <v>6.8432671081677707</v>
      </c>
      <c r="N19" s="46"/>
    </row>
    <row r="20" spans="2:15">
      <c r="B20" s="6" t="s">
        <v>44</v>
      </c>
      <c r="C20" s="23">
        <v>134</v>
      </c>
      <c r="D20" s="23">
        <v>428</v>
      </c>
      <c r="E20" s="23">
        <v>823</v>
      </c>
      <c r="F20" s="23">
        <v>273</v>
      </c>
      <c r="G20" s="24">
        <v>177</v>
      </c>
      <c r="H20" s="25">
        <v>1835</v>
      </c>
      <c r="I20" s="12">
        <f t="shared" si="4"/>
        <v>7.3024523160762946</v>
      </c>
      <c r="J20" s="12">
        <f t="shared" si="0"/>
        <v>23.324250681198912</v>
      </c>
      <c r="K20" s="13">
        <f t="shared" si="1"/>
        <v>44.850136239782017</v>
      </c>
      <c r="L20" s="14">
        <f t="shared" si="2"/>
        <v>14.877384196185286</v>
      </c>
      <c r="M20" s="15">
        <f t="shared" si="3"/>
        <v>9.645776566757494</v>
      </c>
      <c r="N20" s="46"/>
    </row>
    <row r="21" spans="2:15">
      <c r="B21" s="8" t="s">
        <v>45</v>
      </c>
      <c r="C21" s="26">
        <v>16</v>
      </c>
      <c r="D21" s="27">
        <v>345</v>
      </c>
      <c r="E21" s="16">
        <v>747</v>
      </c>
      <c r="F21" s="16">
        <v>177</v>
      </c>
      <c r="G21" s="17">
        <v>57</v>
      </c>
      <c r="H21" s="18">
        <v>1342</v>
      </c>
      <c r="I21" s="28">
        <f t="shared" si="4"/>
        <v>1.1922503725782414</v>
      </c>
      <c r="J21" s="28">
        <f t="shared" si="0"/>
        <v>25.707898658718332</v>
      </c>
      <c r="K21" s="29">
        <f t="shared" si="1"/>
        <v>55.663189269746645</v>
      </c>
      <c r="L21" s="30">
        <f t="shared" si="2"/>
        <v>13.189269746646795</v>
      </c>
      <c r="M21" s="22">
        <f t="shared" si="3"/>
        <v>4.247391952309985</v>
      </c>
      <c r="N21" s="46"/>
    </row>
    <row r="22" spans="2:15" ht="15" customHeight="1">
      <c r="B22" s="47" t="s">
        <v>46</v>
      </c>
      <c r="C22" s="31">
        <f>SUM(C8:C9,C13,C18,C19,C21)</f>
        <v>1065</v>
      </c>
      <c r="D22" s="31">
        <f>SUM(D8:D9,D13,D18,D19,D21)</f>
        <v>4251</v>
      </c>
      <c r="E22" s="31">
        <f>SUM(E8:E9,E13,E18,E19,E21)</f>
        <v>3905</v>
      </c>
      <c r="F22" s="31">
        <f>SUM(F8:F9,F13,F18,F19,F21)</f>
        <v>1692</v>
      </c>
      <c r="G22" s="31">
        <f>SUM(G8:G9,G13,G18,G19,G21)</f>
        <v>1227</v>
      </c>
      <c r="H22" s="32">
        <f>SUM(C22:G22)</f>
        <v>12140</v>
      </c>
      <c r="I22" s="33">
        <f t="shared" si="4"/>
        <v>8.7726523887973649</v>
      </c>
      <c r="J22" s="34">
        <f t="shared" si="0"/>
        <v>35.0164744645799</v>
      </c>
      <c r="K22" s="35">
        <f t="shared" si="1"/>
        <v>32.166392092256999</v>
      </c>
      <c r="L22" s="33">
        <f t="shared" si="2"/>
        <v>13.937397034596376</v>
      </c>
      <c r="M22" s="36">
        <f t="shared" si="3"/>
        <v>10.107084019769358</v>
      </c>
      <c r="N22" s="46"/>
    </row>
    <row r="23" spans="2:15" ht="14.65" customHeight="1">
      <c r="B23" s="48" t="s">
        <v>47</v>
      </c>
      <c r="C23" s="37">
        <f>SUM(C6:C7,C10:C12,C14:C17,C20)</f>
        <v>3502</v>
      </c>
      <c r="D23" s="37">
        <f t="shared" ref="D23:G23" si="5">SUM(D6:D7,D10:D12,D14:D17,D20)</f>
        <v>22949</v>
      </c>
      <c r="E23" s="37">
        <f t="shared" si="5"/>
        <v>12290</v>
      </c>
      <c r="F23" s="37">
        <f t="shared" si="5"/>
        <v>4244</v>
      </c>
      <c r="G23" s="37">
        <f t="shared" si="5"/>
        <v>4198</v>
      </c>
      <c r="H23" s="38">
        <f t="shared" ref="H23" si="6">SUM(C23:G23)</f>
        <v>47183</v>
      </c>
      <c r="I23" s="14">
        <f t="shared" si="4"/>
        <v>7.4221647627323399</v>
      </c>
      <c r="J23" s="12">
        <f t="shared" si="0"/>
        <v>48.638280736706015</v>
      </c>
      <c r="K23" s="13">
        <f t="shared" si="1"/>
        <v>26.047517114214866</v>
      </c>
      <c r="L23" s="14">
        <f t="shared" si="2"/>
        <v>8.9947650636881935</v>
      </c>
      <c r="M23" s="15">
        <f t="shared" si="3"/>
        <v>8.8972723226585853</v>
      </c>
      <c r="N23" s="46"/>
    </row>
    <row r="24" spans="2:15">
      <c r="B24" s="7" t="s">
        <v>48</v>
      </c>
      <c r="C24" s="39">
        <f>SUM(C6:C21)</f>
        <v>4567</v>
      </c>
      <c r="D24" s="40">
        <f>SUM(D6:D21)</f>
        <v>27200</v>
      </c>
      <c r="E24" s="41">
        <f>SUM(E6:E21)</f>
        <v>16195</v>
      </c>
      <c r="F24" s="39">
        <f>SUM(F6:F21)</f>
        <v>5936</v>
      </c>
      <c r="G24" s="40">
        <f t="shared" ref="G24" si="7">SUM(G6:G21)</f>
        <v>5425</v>
      </c>
      <c r="H24" s="41">
        <f>SUM(H6:H21)</f>
        <v>59323</v>
      </c>
      <c r="I24" s="42">
        <f t="shared" si="4"/>
        <v>7.6985317667683697</v>
      </c>
      <c r="J24" s="43">
        <f t="shared" si="0"/>
        <v>45.850681860323988</v>
      </c>
      <c r="K24" s="44">
        <f t="shared" si="1"/>
        <v>27.299698262056875</v>
      </c>
      <c r="L24" s="42">
        <f t="shared" si="2"/>
        <v>10.006237041282471</v>
      </c>
      <c r="M24" s="45">
        <f t="shared" si="3"/>
        <v>9.1448510695682952</v>
      </c>
      <c r="N24" s="46"/>
    </row>
    <row r="25" spans="2:15" ht="28.15" customHeight="1">
      <c r="B25" s="137" t="s">
        <v>52</v>
      </c>
      <c r="C25" s="137"/>
      <c r="D25" s="137"/>
      <c r="E25" s="137"/>
      <c r="F25" s="137"/>
      <c r="G25" s="137"/>
      <c r="H25" s="137"/>
      <c r="I25" s="137"/>
      <c r="J25" s="137"/>
      <c r="K25" s="137"/>
      <c r="L25" s="137"/>
      <c r="M25" s="137"/>
    </row>
    <row r="26" spans="2:15">
      <c r="B26" s="1"/>
      <c r="C26" s="1"/>
      <c r="D26" s="1"/>
      <c r="E26" s="1"/>
      <c r="F26" s="1"/>
      <c r="G26" s="1"/>
      <c r="H26" s="1"/>
      <c r="I26" s="1"/>
      <c r="J26" s="1"/>
      <c r="K26" s="1"/>
      <c r="L26" s="1"/>
      <c r="M26" s="1"/>
    </row>
    <row r="27" spans="2:15">
      <c r="B27" s="1"/>
      <c r="C27" s="1"/>
      <c r="D27" s="1"/>
      <c r="E27" s="1"/>
      <c r="F27" s="1"/>
      <c r="G27" s="1"/>
      <c r="H27" s="1"/>
      <c r="I27" s="1"/>
      <c r="J27" s="1"/>
      <c r="K27" s="1"/>
      <c r="L27" s="1"/>
      <c r="M27" s="1"/>
      <c r="N27" s="1"/>
      <c r="O27" s="1"/>
    </row>
    <row r="28" spans="2:15">
      <c r="B28" s="1"/>
      <c r="C28" s="53"/>
      <c r="D28" s="53"/>
      <c r="E28" s="53"/>
      <c r="F28" s="53"/>
      <c r="G28" s="53"/>
      <c r="H28" s="53"/>
      <c r="I28" s="1"/>
      <c r="J28" s="1"/>
      <c r="K28" s="1"/>
      <c r="L28" s="1"/>
      <c r="M28" s="1"/>
      <c r="N28" s="1"/>
      <c r="O28" s="1"/>
    </row>
    <row r="29" spans="2:15">
      <c r="B29" s="1"/>
      <c r="C29" s="1"/>
      <c r="D29" s="1"/>
      <c r="E29" s="1"/>
      <c r="F29" s="1"/>
      <c r="G29" s="1"/>
      <c r="H29" s="1"/>
      <c r="I29" s="1"/>
      <c r="J29" s="1"/>
      <c r="K29" s="1"/>
      <c r="L29" s="1"/>
      <c r="M29" s="1"/>
      <c r="N29" s="1"/>
      <c r="O29" s="1"/>
    </row>
    <row r="30" spans="2:15">
      <c r="B30" s="1"/>
      <c r="C30" s="1"/>
      <c r="D30" s="1"/>
      <c r="E30" s="1"/>
      <c r="F30" s="1"/>
      <c r="G30" s="1"/>
      <c r="H30" s="1"/>
      <c r="I30" s="1"/>
      <c r="J30" s="1"/>
      <c r="K30" s="1"/>
      <c r="L30" s="1"/>
      <c r="M30" s="1"/>
      <c r="N30" s="1"/>
      <c r="O30" s="1"/>
    </row>
    <row r="31" spans="2:15">
      <c r="B31" s="1"/>
      <c r="C31" s="1"/>
      <c r="D31" s="1"/>
      <c r="E31" s="1"/>
      <c r="F31" s="1"/>
      <c r="G31" s="1"/>
      <c r="H31" s="1"/>
      <c r="I31" s="1"/>
      <c r="J31" s="1"/>
      <c r="K31" s="1"/>
      <c r="L31" s="1"/>
      <c r="M31" s="1"/>
      <c r="N31" s="1"/>
      <c r="O31" s="1"/>
    </row>
    <row r="32" spans="2:15">
      <c r="I32" s="1"/>
      <c r="J32" s="1"/>
      <c r="K32" s="1"/>
      <c r="L32" s="1"/>
      <c r="M32" s="1"/>
      <c r="N32" s="1"/>
      <c r="O32" s="1"/>
    </row>
    <row r="33" spans="9:15">
      <c r="I33" s="1"/>
      <c r="J33" s="1"/>
      <c r="K33" s="1"/>
      <c r="L33" s="1"/>
      <c r="M33" s="1"/>
      <c r="N33" s="1"/>
      <c r="O33" s="1"/>
    </row>
    <row r="34" spans="9:15">
      <c r="I34" s="1"/>
      <c r="J34" s="1"/>
      <c r="K34" s="1"/>
      <c r="L34" s="1"/>
      <c r="M34" s="1"/>
      <c r="N34" s="1"/>
      <c r="O34" s="1"/>
    </row>
    <row r="35" spans="9:15">
      <c r="I35" s="1"/>
      <c r="J35" s="1"/>
      <c r="K35" s="1"/>
      <c r="L35" s="1"/>
      <c r="M35" s="1"/>
      <c r="N35" s="1"/>
      <c r="O35" s="1"/>
    </row>
    <row r="36" spans="9:15">
      <c r="I36" s="1"/>
      <c r="J36" s="1"/>
      <c r="K36" s="1"/>
      <c r="L36" s="1"/>
      <c r="M36" s="1"/>
      <c r="N36" s="1"/>
      <c r="O36" s="1"/>
    </row>
    <row r="37" spans="9:15">
      <c r="I37" s="1"/>
      <c r="J37" s="1"/>
      <c r="K37" s="1"/>
      <c r="L37" s="1"/>
      <c r="M37" s="1"/>
      <c r="N37" s="1"/>
      <c r="O37" s="1"/>
    </row>
    <row r="38" spans="9:15">
      <c r="I38" s="1"/>
      <c r="J38" s="1"/>
      <c r="K38" s="1"/>
      <c r="L38" s="1"/>
      <c r="M38" s="1"/>
      <c r="N38" s="1"/>
      <c r="O38" s="1"/>
    </row>
    <row r="39" spans="9:15">
      <c r="I39" s="1"/>
      <c r="J39" s="1"/>
      <c r="K39" s="1"/>
      <c r="L39" s="1"/>
      <c r="M39" s="1"/>
      <c r="N39" s="1"/>
      <c r="O39" s="1"/>
    </row>
    <row r="40" spans="9:15">
      <c r="I40" s="1"/>
      <c r="J40" s="1"/>
      <c r="K40" s="1"/>
      <c r="L40" s="1"/>
      <c r="M40" s="1"/>
      <c r="N40" s="1"/>
      <c r="O40" s="1"/>
    </row>
    <row r="41" spans="9:15">
      <c r="I41" s="1"/>
      <c r="J41" s="1"/>
      <c r="K41" s="1"/>
      <c r="L41" s="1"/>
      <c r="M41" s="1"/>
      <c r="N41" s="1"/>
      <c r="O41" s="1"/>
    </row>
    <row r="42" spans="9:15">
      <c r="I42" s="1"/>
      <c r="J42" s="1"/>
      <c r="K42" s="1"/>
      <c r="L42" s="1"/>
      <c r="M42" s="1"/>
      <c r="N42" s="1"/>
      <c r="O42" s="1"/>
    </row>
    <row r="43" spans="9:15">
      <c r="I43" s="1"/>
      <c r="J43" s="1"/>
      <c r="K43" s="1"/>
      <c r="L43" s="1"/>
      <c r="M43" s="1"/>
      <c r="N43" s="1"/>
      <c r="O43" s="1"/>
    </row>
    <row r="44" spans="9:15">
      <c r="I44" s="1"/>
      <c r="J44" s="1"/>
      <c r="K44" s="1"/>
      <c r="L44" s="1"/>
      <c r="M44" s="1"/>
      <c r="N44" s="1"/>
      <c r="O44" s="1"/>
    </row>
    <row r="45" spans="9:15">
      <c r="I45" s="1"/>
      <c r="J45" s="1"/>
      <c r="K45" s="1"/>
      <c r="L45" s="1"/>
      <c r="M45" s="1"/>
      <c r="N45" s="1"/>
      <c r="O45" s="1"/>
    </row>
  </sheetData>
  <mergeCells count="7">
    <mergeCell ref="B25:M25"/>
    <mergeCell ref="B2:M2"/>
    <mergeCell ref="B3:B5"/>
    <mergeCell ref="C3:H3"/>
    <mergeCell ref="I3:M3"/>
    <mergeCell ref="C5:H5"/>
    <mergeCell ref="I5:M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CB25A-4000-4B7B-8E00-D34CA6859CA2}">
  <dimension ref="B2:P47"/>
  <sheetViews>
    <sheetView workbookViewId="0">
      <selection activeCell="B2" sqref="B2:M2"/>
    </sheetView>
  </sheetViews>
  <sheetFormatPr defaultColWidth="9.125" defaultRowHeight="15.6"/>
  <cols>
    <col min="2" max="2" width="28.625" customWidth="1"/>
    <col min="3" max="16" width="15.25" customWidth="1"/>
    <col min="17" max="19" width="12.625" customWidth="1"/>
  </cols>
  <sheetData>
    <row r="2" spans="2:16" ht="18.600000000000001">
      <c r="B2" s="155" t="s">
        <v>16</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43.5">
      <c r="B4" s="157"/>
      <c r="C4" s="3" t="s">
        <v>22</v>
      </c>
      <c r="D4" s="3" t="s">
        <v>23</v>
      </c>
      <c r="E4" s="3" t="s">
        <v>24</v>
      </c>
      <c r="F4" s="3" t="s">
        <v>25</v>
      </c>
      <c r="G4" s="3" t="s">
        <v>26</v>
      </c>
      <c r="H4" s="4" t="s">
        <v>27</v>
      </c>
      <c r="I4" s="5" t="s">
        <v>22</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387</v>
      </c>
      <c r="D6" s="9">
        <v>6737</v>
      </c>
      <c r="E6" s="9">
        <v>1116</v>
      </c>
      <c r="F6" s="9">
        <v>371</v>
      </c>
      <c r="G6" s="10">
        <v>634</v>
      </c>
      <c r="H6" s="11">
        <v>9245</v>
      </c>
      <c r="I6" s="12">
        <f>C6*100/H6</f>
        <v>4.1860465116279073</v>
      </c>
      <c r="J6" s="12">
        <f>D6*100/H6</f>
        <v>72.87182260681449</v>
      </c>
      <c r="K6" s="13">
        <f>E6*100/H6</f>
        <v>12.071389940508382</v>
      </c>
      <c r="L6" s="14">
        <f>F6*100/H6</f>
        <v>4.012979989183342</v>
      </c>
      <c r="M6" s="15">
        <f>G6*100/H6</f>
        <v>6.8577609518658731</v>
      </c>
      <c r="N6" s="46"/>
    </row>
    <row r="7" spans="2:16">
      <c r="B7" s="8" t="s">
        <v>31</v>
      </c>
      <c r="C7" s="16">
        <v>408</v>
      </c>
      <c r="D7" s="16">
        <v>6491</v>
      </c>
      <c r="E7" s="16">
        <v>1478</v>
      </c>
      <c r="F7" s="16">
        <v>492</v>
      </c>
      <c r="G7" s="17">
        <v>324</v>
      </c>
      <c r="H7" s="18">
        <v>9193</v>
      </c>
      <c r="I7" s="19">
        <f t="shared" ref="I7:I24" si="0">C7*100/H7</f>
        <v>4.4381594691613184</v>
      </c>
      <c r="J7" s="19">
        <f t="shared" ref="J7:J24" si="1">D7*100/H7</f>
        <v>70.608071358642448</v>
      </c>
      <c r="K7" s="20">
        <f t="shared" ref="K7:K24" si="2">E7*100/H7</f>
        <v>16.077450233873599</v>
      </c>
      <c r="L7" s="21">
        <f t="shared" ref="L7:L24" si="3">F7*100/H7</f>
        <v>5.3518981834004133</v>
      </c>
      <c r="M7" s="22">
        <f t="shared" ref="M7:M24" si="4">G7*100/H7</f>
        <v>3.5244207549222235</v>
      </c>
      <c r="N7" s="46"/>
    </row>
    <row r="8" spans="2:16">
      <c r="B8" s="6" t="s">
        <v>32</v>
      </c>
      <c r="C8" s="23">
        <v>606</v>
      </c>
      <c r="D8" s="23">
        <v>851</v>
      </c>
      <c r="E8" s="23">
        <v>673</v>
      </c>
      <c r="F8" s="23">
        <v>278</v>
      </c>
      <c r="G8" s="24">
        <v>379</v>
      </c>
      <c r="H8" s="25">
        <v>2787</v>
      </c>
      <c r="I8" s="12">
        <f t="shared" si="0"/>
        <v>21.743810548977397</v>
      </c>
      <c r="J8" s="12">
        <f t="shared" si="1"/>
        <v>30.534625044851094</v>
      </c>
      <c r="K8" s="13">
        <f t="shared" si="2"/>
        <v>24.14782920703265</v>
      </c>
      <c r="L8" s="14">
        <f t="shared" si="3"/>
        <v>9.9748833871546463</v>
      </c>
      <c r="M8" s="15">
        <f t="shared" si="4"/>
        <v>13.598851811984213</v>
      </c>
      <c r="N8" s="46"/>
    </row>
    <row r="9" spans="2:16">
      <c r="B9" s="8" t="s">
        <v>33</v>
      </c>
      <c r="C9" s="16">
        <v>84</v>
      </c>
      <c r="D9" s="16">
        <v>854</v>
      </c>
      <c r="E9" s="16">
        <v>315</v>
      </c>
      <c r="F9" s="16">
        <v>155</v>
      </c>
      <c r="G9" s="17">
        <v>190</v>
      </c>
      <c r="H9" s="18">
        <v>1598</v>
      </c>
      <c r="I9" s="19">
        <f t="shared" si="0"/>
        <v>5.2565707133917394</v>
      </c>
      <c r="J9" s="19">
        <f t="shared" si="1"/>
        <v>53.441802252816018</v>
      </c>
      <c r="K9" s="20">
        <f t="shared" si="2"/>
        <v>19.712140175219023</v>
      </c>
      <c r="L9" s="21">
        <f t="shared" si="3"/>
        <v>9.6996245306633284</v>
      </c>
      <c r="M9" s="22">
        <f t="shared" si="4"/>
        <v>11.889862327909887</v>
      </c>
      <c r="N9" s="46"/>
    </row>
    <row r="10" spans="2:16">
      <c r="B10" s="6" t="s">
        <v>34</v>
      </c>
      <c r="C10" s="23" t="s">
        <v>50</v>
      </c>
      <c r="D10" s="23" t="s">
        <v>50</v>
      </c>
      <c r="E10" s="23" t="s">
        <v>50</v>
      </c>
      <c r="F10" s="23" t="s">
        <v>50</v>
      </c>
      <c r="G10" s="24">
        <v>27</v>
      </c>
      <c r="H10" s="25">
        <v>456</v>
      </c>
      <c r="I10" s="12" t="s">
        <v>50</v>
      </c>
      <c r="J10" s="12" t="s">
        <v>50</v>
      </c>
      <c r="K10" s="13" t="s">
        <v>50</v>
      </c>
      <c r="L10" s="14" t="s">
        <v>50</v>
      </c>
      <c r="M10" s="15">
        <f t="shared" si="4"/>
        <v>5.9210526315789478</v>
      </c>
      <c r="N10" s="46"/>
    </row>
    <row r="11" spans="2:16">
      <c r="B11" s="8" t="s">
        <v>35</v>
      </c>
      <c r="C11" s="16" t="s">
        <v>50</v>
      </c>
      <c r="D11" s="16" t="s">
        <v>50</v>
      </c>
      <c r="E11" s="16" t="s">
        <v>50</v>
      </c>
      <c r="F11" s="16" t="s">
        <v>50</v>
      </c>
      <c r="G11" s="17" t="s">
        <v>50</v>
      </c>
      <c r="H11" s="18">
        <v>1157</v>
      </c>
      <c r="I11" s="19" t="s">
        <v>50</v>
      </c>
      <c r="J11" s="19" t="s">
        <v>50</v>
      </c>
      <c r="K11" s="20" t="s">
        <v>50</v>
      </c>
      <c r="L11" s="21" t="s">
        <v>50</v>
      </c>
      <c r="M11" s="22" t="s">
        <v>50</v>
      </c>
      <c r="N11" s="46"/>
    </row>
    <row r="12" spans="2:16">
      <c r="B12" s="6" t="s">
        <v>36</v>
      </c>
      <c r="C12" s="23">
        <v>420</v>
      </c>
      <c r="D12" s="23">
        <v>1103</v>
      </c>
      <c r="E12" s="23">
        <v>1362</v>
      </c>
      <c r="F12" s="23">
        <v>776</v>
      </c>
      <c r="G12" s="24">
        <v>609</v>
      </c>
      <c r="H12" s="25">
        <v>4270</v>
      </c>
      <c r="I12" s="12">
        <f t="shared" si="0"/>
        <v>9.8360655737704921</v>
      </c>
      <c r="J12" s="12">
        <f t="shared" si="1"/>
        <v>25.831381733021079</v>
      </c>
      <c r="K12" s="13">
        <f t="shared" si="2"/>
        <v>31.896955503512881</v>
      </c>
      <c r="L12" s="14">
        <f t="shared" si="3"/>
        <v>18.173302107728336</v>
      </c>
      <c r="M12" s="15">
        <f t="shared" si="4"/>
        <v>14.262295081967213</v>
      </c>
      <c r="N12" s="46"/>
    </row>
    <row r="13" spans="2:16">
      <c r="B13" s="8" t="s">
        <v>37</v>
      </c>
      <c r="C13" s="16">
        <v>28</v>
      </c>
      <c r="D13" s="16">
        <v>597</v>
      </c>
      <c r="E13" s="16">
        <v>274</v>
      </c>
      <c r="F13" s="16">
        <v>50</v>
      </c>
      <c r="G13" s="17">
        <v>15</v>
      </c>
      <c r="H13" s="18">
        <v>964</v>
      </c>
      <c r="I13" s="19">
        <f t="shared" si="0"/>
        <v>2.904564315352697</v>
      </c>
      <c r="J13" s="19">
        <f t="shared" si="1"/>
        <v>61.92946058091286</v>
      </c>
      <c r="K13" s="20">
        <f t="shared" si="2"/>
        <v>28.42323651452282</v>
      </c>
      <c r="L13" s="21">
        <f t="shared" si="3"/>
        <v>5.186721991701245</v>
      </c>
      <c r="M13" s="22">
        <f t="shared" si="4"/>
        <v>1.5560165975103735</v>
      </c>
      <c r="N13" s="46"/>
    </row>
    <row r="14" spans="2:16">
      <c r="B14" s="6" t="s">
        <v>38</v>
      </c>
      <c r="C14" s="23">
        <v>516</v>
      </c>
      <c r="D14" s="23">
        <v>2595</v>
      </c>
      <c r="E14" s="23">
        <v>1490</v>
      </c>
      <c r="F14" s="23">
        <v>253</v>
      </c>
      <c r="G14" s="24">
        <v>404</v>
      </c>
      <c r="H14" s="25">
        <v>5258</v>
      </c>
      <c r="I14" s="12">
        <f t="shared" si="0"/>
        <v>9.8136173449980983</v>
      </c>
      <c r="J14" s="12">
        <f t="shared" si="1"/>
        <v>49.353366298972993</v>
      </c>
      <c r="K14" s="13">
        <f t="shared" si="2"/>
        <v>28.337771015595283</v>
      </c>
      <c r="L14" s="14">
        <f t="shared" si="3"/>
        <v>4.8117154811715483</v>
      </c>
      <c r="M14" s="15">
        <f t="shared" si="4"/>
        <v>7.6835298592620767</v>
      </c>
      <c r="N14" s="46"/>
    </row>
    <row r="15" spans="2:16">
      <c r="B15" s="8" t="s">
        <v>39</v>
      </c>
      <c r="C15" s="16" t="s">
        <v>50</v>
      </c>
      <c r="D15" s="16" t="s">
        <v>50</v>
      </c>
      <c r="E15" s="16" t="s">
        <v>50</v>
      </c>
      <c r="F15" s="16" t="s">
        <v>50</v>
      </c>
      <c r="G15" s="17">
        <v>1209</v>
      </c>
      <c r="H15" s="18">
        <v>10600</v>
      </c>
      <c r="I15" s="19" t="s">
        <v>50</v>
      </c>
      <c r="J15" s="19" t="s">
        <v>50</v>
      </c>
      <c r="K15" s="20" t="s">
        <v>50</v>
      </c>
      <c r="L15" s="21" t="s">
        <v>50</v>
      </c>
      <c r="M15" s="22">
        <f t="shared" si="4"/>
        <v>11.40566037735849</v>
      </c>
      <c r="N15" s="46"/>
    </row>
    <row r="16" spans="2:16">
      <c r="B16" s="6" t="s">
        <v>40</v>
      </c>
      <c r="C16" s="23">
        <v>184</v>
      </c>
      <c r="D16" s="23">
        <v>1418</v>
      </c>
      <c r="E16" s="23">
        <v>527</v>
      </c>
      <c r="F16" s="23">
        <v>189</v>
      </c>
      <c r="G16" s="24">
        <v>181</v>
      </c>
      <c r="H16" s="25">
        <v>2499</v>
      </c>
      <c r="I16" s="12">
        <f t="shared" si="0"/>
        <v>7.3629451780712287</v>
      </c>
      <c r="J16" s="12">
        <f t="shared" si="1"/>
        <v>56.742697078831533</v>
      </c>
      <c r="K16" s="13">
        <f t="shared" si="2"/>
        <v>21.088435374149661</v>
      </c>
      <c r="L16" s="14">
        <f t="shared" si="3"/>
        <v>7.5630252100840334</v>
      </c>
      <c r="M16" s="15">
        <f t="shared" si="4"/>
        <v>7.2428971588635456</v>
      </c>
      <c r="N16" s="46"/>
    </row>
    <row r="17" spans="2:15">
      <c r="B17" s="8" t="s">
        <v>41</v>
      </c>
      <c r="C17" s="16" t="s">
        <v>50</v>
      </c>
      <c r="D17" s="16" t="s">
        <v>50</v>
      </c>
      <c r="E17" s="16" t="s">
        <v>50</v>
      </c>
      <c r="F17" s="16" t="s">
        <v>50</v>
      </c>
      <c r="G17" s="17" t="s">
        <v>50</v>
      </c>
      <c r="H17" s="18">
        <v>472</v>
      </c>
      <c r="I17" s="19" t="s">
        <v>50</v>
      </c>
      <c r="J17" s="19" t="s">
        <v>50</v>
      </c>
      <c r="K17" s="20" t="s">
        <v>50</v>
      </c>
      <c r="L17" s="21" t="s">
        <v>50</v>
      </c>
      <c r="M17" s="22" t="s">
        <v>50</v>
      </c>
      <c r="N17" s="46"/>
    </row>
    <row r="18" spans="2:15">
      <c r="B18" s="6" t="s">
        <v>42</v>
      </c>
      <c r="C18" s="23">
        <v>109</v>
      </c>
      <c r="D18" s="23">
        <v>348</v>
      </c>
      <c r="E18" s="23">
        <v>1062</v>
      </c>
      <c r="F18" s="23">
        <v>588</v>
      </c>
      <c r="G18" s="24">
        <v>264</v>
      </c>
      <c r="H18" s="25">
        <v>2371</v>
      </c>
      <c r="I18" s="12">
        <f t="shared" si="0"/>
        <v>4.5972163644032058</v>
      </c>
      <c r="J18" s="12">
        <f t="shared" si="1"/>
        <v>14.677351328553353</v>
      </c>
      <c r="K18" s="13">
        <f t="shared" si="2"/>
        <v>44.791227330240403</v>
      </c>
      <c r="L18" s="14">
        <f t="shared" si="3"/>
        <v>24.799662589624631</v>
      </c>
      <c r="M18" s="15">
        <f t="shared" si="4"/>
        <v>11.134542387178406</v>
      </c>
      <c r="N18" s="46"/>
    </row>
    <row r="19" spans="2:15">
      <c r="B19" s="8" t="s">
        <v>43</v>
      </c>
      <c r="C19" s="16">
        <v>40</v>
      </c>
      <c r="D19" s="16">
        <v>809</v>
      </c>
      <c r="E19" s="16">
        <v>390</v>
      </c>
      <c r="F19" s="16">
        <v>116</v>
      </c>
      <c r="G19" s="17">
        <v>63</v>
      </c>
      <c r="H19" s="18">
        <v>1418</v>
      </c>
      <c r="I19" s="19">
        <f t="shared" si="0"/>
        <v>2.8208744710860367</v>
      </c>
      <c r="J19" s="19">
        <f t="shared" si="1"/>
        <v>57.052186177715093</v>
      </c>
      <c r="K19" s="20">
        <f t="shared" si="2"/>
        <v>27.503526093088858</v>
      </c>
      <c r="L19" s="21">
        <f t="shared" si="3"/>
        <v>8.1805359661495061</v>
      </c>
      <c r="M19" s="22">
        <f t="shared" si="4"/>
        <v>4.4428772919605075</v>
      </c>
      <c r="N19" s="46"/>
    </row>
    <row r="20" spans="2:15">
      <c r="B20" s="6" t="s">
        <v>44</v>
      </c>
      <c r="C20" s="23">
        <v>131</v>
      </c>
      <c r="D20" s="23">
        <v>412</v>
      </c>
      <c r="E20" s="23">
        <v>818</v>
      </c>
      <c r="F20" s="23">
        <v>264</v>
      </c>
      <c r="G20" s="24">
        <v>167</v>
      </c>
      <c r="H20" s="25">
        <v>1792</v>
      </c>
      <c r="I20" s="12">
        <f t="shared" si="0"/>
        <v>7.3102678571428568</v>
      </c>
      <c r="J20" s="12">
        <f t="shared" si="1"/>
        <v>22.991071428571427</v>
      </c>
      <c r="K20" s="13">
        <f t="shared" si="2"/>
        <v>45.647321428571431</v>
      </c>
      <c r="L20" s="14">
        <f t="shared" si="3"/>
        <v>14.732142857142858</v>
      </c>
      <c r="M20" s="15">
        <f t="shared" si="4"/>
        <v>9.3191964285714288</v>
      </c>
      <c r="N20" s="46"/>
    </row>
    <row r="21" spans="2:15">
      <c r="B21" s="8" t="s">
        <v>45</v>
      </c>
      <c r="C21" s="26">
        <v>16</v>
      </c>
      <c r="D21" s="27">
        <v>345</v>
      </c>
      <c r="E21" s="16">
        <v>747</v>
      </c>
      <c r="F21" s="16">
        <v>177</v>
      </c>
      <c r="G21" s="17">
        <v>57</v>
      </c>
      <c r="H21" s="18">
        <v>1342</v>
      </c>
      <c r="I21" s="28">
        <f t="shared" si="0"/>
        <v>1.1922503725782414</v>
      </c>
      <c r="J21" s="28">
        <f t="shared" si="1"/>
        <v>25.707898658718332</v>
      </c>
      <c r="K21" s="29">
        <f t="shared" si="2"/>
        <v>55.663189269746645</v>
      </c>
      <c r="L21" s="30">
        <f t="shared" si="3"/>
        <v>13.189269746646795</v>
      </c>
      <c r="M21" s="22">
        <f t="shared" si="4"/>
        <v>4.247391952309985</v>
      </c>
      <c r="N21" s="46"/>
    </row>
    <row r="22" spans="2:15" ht="15" customHeight="1">
      <c r="B22" s="47" t="s">
        <v>46</v>
      </c>
      <c r="C22" s="31">
        <f>SUM(C8:C9,C13,C18:C19,C21)</f>
        <v>883</v>
      </c>
      <c r="D22" s="31">
        <f>SUM(D8:D9,D13,D18:D19,D21)</f>
        <v>3804</v>
      </c>
      <c r="E22" s="31">
        <f t="shared" ref="E22:G22" si="5">SUM(E8:E9,E13,E18:E19,E21)</f>
        <v>3461</v>
      </c>
      <c r="F22" s="31">
        <f t="shared" si="5"/>
        <v>1364</v>
      </c>
      <c r="G22" s="31">
        <f t="shared" si="5"/>
        <v>968</v>
      </c>
      <c r="H22" s="32">
        <f>SUM(C22:G22)</f>
        <v>10480</v>
      </c>
      <c r="I22" s="33">
        <f t="shared" si="0"/>
        <v>8.4255725190839694</v>
      </c>
      <c r="J22" s="34">
        <f t="shared" si="1"/>
        <v>36.297709923664122</v>
      </c>
      <c r="K22" s="35">
        <f t="shared" si="2"/>
        <v>33.024809160305345</v>
      </c>
      <c r="L22" s="33">
        <f t="shared" si="3"/>
        <v>13.01526717557252</v>
      </c>
      <c r="M22" s="36">
        <f t="shared" si="4"/>
        <v>9.236641221374045</v>
      </c>
      <c r="N22" s="46"/>
    </row>
    <row r="23" spans="2:15" ht="14.65" customHeight="1">
      <c r="B23" s="6" t="s">
        <v>53</v>
      </c>
      <c r="C23" s="37">
        <f>SUM(C6:C7,C10:C12,C14:C17,C20)</f>
        <v>2046</v>
      </c>
      <c r="D23" s="37">
        <f t="shared" ref="D23:G23" si="6">SUM(D6:D7,D10:D12,D14:D17,D20)</f>
        <v>18756</v>
      </c>
      <c r="E23" s="37">
        <f t="shared" si="6"/>
        <v>6791</v>
      </c>
      <c r="F23" s="37">
        <f t="shared" si="6"/>
        <v>2345</v>
      </c>
      <c r="G23" s="37">
        <f t="shared" si="6"/>
        <v>3555</v>
      </c>
      <c r="H23" s="38">
        <f>SUM(C23:G23)</f>
        <v>33493</v>
      </c>
      <c r="I23" s="14">
        <f t="shared" si="0"/>
        <v>6.108739139521691</v>
      </c>
      <c r="J23" s="12">
        <f t="shared" si="1"/>
        <v>55.999761144119667</v>
      </c>
      <c r="K23" s="13">
        <f t="shared" si="2"/>
        <v>20.275878541784852</v>
      </c>
      <c r="L23" s="14">
        <f t="shared" si="3"/>
        <v>7.0014629922670411</v>
      </c>
      <c r="M23" s="15">
        <f t="shared" si="4"/>
        <v>10.614158182306751</v>
      </c>
      <c r="N23" s="46"/>
    </row>
    <row r="24" spans="2:15">
      <c r="B24" s="7" t="s">
        <v>48</v>
      </c>
      <c r="C24" s="39">
        <v>3956</v>
      </c>
      <c r="D24" s="40">
        <v>25869</v>
      </c>
      <c r="E24" s="41">
        <v>15408</v>
      </c>
      <c r="F24" s="39">
        <v>5401</v>
      </c>
      <c r="G24" s="40">
        <v>4788</v>
      </c>
      <c r="H24" s="41">
        <f>SUM(H6:H21)</f>
        <v>55422</v>
      </c>
      <c r="I24" s="42">
        <f t="shared" si="0"/>
        <v>7.1379596550106452</v>
      </c>
      <c r="J24" s="43">
        <f t="shared" si="1"/>
        <v>46.676410089856013</v>
      </c>
      <c r="K24" s="44">
        <f t="shared" si="2"/>
        <v>27.801234166937316</v>
      </c>
      <c r="L24" s="42">
        <f t="shared" si="3"/>
        <v>9.7452275269748476</v>
      </c>
      <c r="M24" s="45">
        <f t="shared" si="4"/>
        <v>8.6391685612211759</v>
      </c>
      <c r="N24" s="46"/>
    </row>
    <row r="25" spans="2:15">
      <c r="B25" s="170" t="s">
        <v>51</v>
      </c>
      <c r="C25" s="170"/>
      <c r="D25" s="170"/>
      <c r="E25" s="170"/>
      <c r="F25" s="170"/>
      <c r="G25" s="170"/>
      <c r="H25" s="170"/>
      <c r="I25" s="170"/>
      <c r="J25" s="170"/>
      <c r="K25" s="170"/>
      <c r="L25" s="170"/>
      <c r="M25" s="170"/>
      <c r="N25" s="46"/>
    </row>
    <row r="26" spans="2:15">
      <c r="B26" s="171" t="s">
        <v>54</v>
      </c>
      <c r="C26" s="171"/>
      <c r="D26" s="171"/>
      <c r="E26" s="171"/>
      <c r="F26" s="171"/>
      <c r="G26" s="171"/>
      <c r="H26" s="171"/>
      <c r="I26" s="171"/>
      <c r="J26" s="171"/>
      <c r="K26" s="171"/>
      <c r="L26" s="171"/>
      <c r="M26" s="171"/>
    </row>
    <row r="27" spans="2:15" ht="28.5" customHeight="1">
      <c r="B27" s="171" t="s">
        <v>52</v>
      </c>
      <c r="C27" s="171"/>
      <c r="D27" s="171"/>
      <c r="E27" s="171"/>
      <c r="F27" s="171"/>
      <c r="G27" s="171"/>
      <c r="H27" s="171"/>
      <c r="I27" s="171"/>
      <c r="J27" s="171"/>
      <c r="K27" s="171"/>
      <c r="L27" s="171"/>
      <c r="M27" s="171"/>
    </row>
    <row r="28" spans="2:15">
      <c r="B28" s="1"/>
      <c r="C28" s="1"/>
      <c r="D28" s="1"/>
      <c r="E28" s="1"/>
      <c r="F28" s="1"/>
      <c r="G28" s="1"/>
      <c r="H28" s="1"/>
      <c r="I28" s="1"/>
      <c r="J28" s="1"/>
      <c r="K28" s="1"/>
      <c r="L28" s="1"/>
      <c r="M28" s="1"/>
    </row>
    <row r="29" spans="2:15">
      <c r="B29" s="1"/>
      <c r="C29" s="1"/>
      <c r="D29" s="1"/>
      <c r="E29" s="1"/>
      <c r="F29" s="1"/>
      <c r="G29" s="1"/>
      <c r="H29" s="1"/>
      <c r="I29" s="1"/>
      <c r="J29" s="1"/>
      <c r="K29" s="1"/>
      <c r="L29" s="1"/>
      <c r="M29" s="1"/>
      <c r="N29" s="1"/>
      <c r="O29" s="1"/>
    </row>
    <row r="30" spans="2:15">
      <c r="B30" s="1"/>
      <c r="C30" s="1"/>
      <c r="D30" s="1"/>
      <c r="E30" s="1"/>
      <c r="F30" s="1"/>
      <c r="G30" s="1"/>
      <c r="H30" s="1"/>
      <c r="I30" s="1"/>
      <c r="J30" s="1"/>
      <c r="K30" s="1"/>
      <c r="L30" s="1"/>
      <c r="M30" s="1"/>
      <c r="N30" s="1"/>
      <c r="O30" s="1"/>
    </row>
    <row r="31" spans="2:15">
      <c r="B31" s="1"/>
      <c r="C31" s="1"/>
      <c r="D31" s="1"/>
      <c r="E31" s="1"/>
      <c r="F31" s="1"/>
      <c r="G31" s="1"/>
      <c r="H31" s="1"/>
      <c r="I31" s="1"/>
      <c r="J31" s="1"/>
      <c r="K31" s="1"/>
      <c r="L31" s="1"/>
      <c r="M31" s="1"/>
      <c r="N31" s="1"/>
      <c r="O31" s="1"/>
    </row>
    <row r="32" spans="2:15">
      <c r="B32" s="1"/>
      <c r="C32" s="1"/>
      <c r="D32" s="1"/>
      <c r="E32" s="1"/>
      <c r="F32" s="1"/>
      <c r="G32" s="1"/>
      <c r="H32" s="1"/>
      <c r="I32" s="1"/>
      <c r="J32" s="1"/>
      <c r="K32" s="1"/>
      <c r="L32" s="1"/>
      <c r="M32" s="1"/>
      <c r="N32" s="1"/>
      <c r="O32" s="1"/>
    </row>
    <row r="33" spans="2:15">
      <c r="B33" s="1"/>
      <c r="C33" s="1"/>
      <c r="D33" s="1"/>
      <c r="E33" s="1"/>
      <c r="F33" s="1"/>
      <c r="G33" s="1"/>
      <c r="H33" s="1"/>
      <c r="I33" s="1"/>
      <c r="J33" s="1"/>
      <c r="K33" s="1"/>
      <c r="L33" s="1"/>
      <c r="M33" s="1"/>
      <c r="N33" s="1"/>
      <c r="O33" s="1"/>
    </row>
    <row r="34" spans="2:15">
      <c r="I34" s="1"/>
      <c r="J34" s="1"/>
      <c r="K34" s="1"/>
      <c r="L34" s="1"/>
      <c r="M34" s="1"/>
      <c r="N34" s="1"/>
      <c r="O34" s="1"/>
    </row>
    <row r="35" spans="2:15">
      <c r="I35" s="1"/>
      <c r="J35" s="1"/>
      <c r="K35" s="1"/>
      <c r="L35" s="1"/>
      <c r="M35" s="1"/>
      <c r="N35" s="1"/>
      <c r="O35" s="1"/>
    </row>
    <row r="36" spans="2:15">
      <c r="I36" s="1"/>
      <c r="J36" s="1"/>
      <c r="K36" s="1"/>
      <c r="L36" s="1"/>
      <c r="M36" s="1"/>
      <c r="N36" s="1"/>
      <c r="O36" s="1"/>
    </row>
    <row r="37" spans="2:15">
      <c r="I37" s="1"/>
      <c r="J37" s="1"/>
      <c r="K37" s="1"/>
      <c r="L37" s="1"/>
      <c r="M37" s="1"/>
      <c r="N37" s="1"/>
      <c r="O37" s="1"/>
    </row>
    <row r="38" spans="2:15">
      <c r="I38" s="1"/>
      <c r="J38" s="1"/>
      <c r="K38" s="1"/>
      <c r="L38" s="1"/>
      <c r="M38" s="1"/>
      <c r="N38" s="1"/>
      <c r="O38" s="1"/>
    </row>
    <row r="39" spans="2:15">
      <c r="I39" s="1"/>
      <c r="J39" s="1"/>
      <c r="K39" s="1"/>
      <c r="L39" s="1"/>
      <c r="M39" s="1"/>
      <c r="N39" s="1"/>
      <c r="O39" s="1"/>
    </row>
    <row r="40" spans="2:15">
      <c r="I40" s="1"/>
      <c r="J40" s="1"/>
      <c r="K40" s="1"/>
      <c r="L40" s="1"/>
      <c r="M40" s="1"/>
      <c r="N40" s="1"/>
      <c r="O40" s="1"/>
    </row>
    <row r="41" spans="2:15">
      <c r="I41" s="1"/>
      <c r="J41" s="1"/>
      <c r="K41" s="1"/>
      <c r="L41" s="1"/>
      <c r="M41" s="1"/>
      <c r="N41" s="1"/>
      <c r="O41" s="1"/>
    </row>
    <row r="42" spans="2:15">
      <c r="I42" s="1"/>
      <c r="J42" s="1"/>
      <c r="K42" s="1"/>
      <c r="L42" s="1"/>
      <c r="M42" s="1"/>
      <c r="N42" s="1"/>
      <c r="O42" s="1"/>
    </row>
    <row r="43" spans="2:15">
      <c r="I43" s="1"/>
      <c r="J43" s="1"/>
      <c r="K43" s="1"/>
      <c r="L43" s="1"/>
      <c r="M43" s="1"/>
      <c r="N43" s="1"/>
      <c r="O43" s="1"/>
    </row>
    <row r="44" spans="2:15">
      <c r="I44" s="1"/>
      <c r="J44" s="1"/>
      <c r="K44" s="1"/>
      <c r="L44" s="1"/>
      <c r="M44" s="1"/>
      <c r="N44" s="1"/>
      <c r="O44" s="1"/>
    </row>
    <row r="45" spans="2:15">
      <c r="I45" s="1"/>
      <c r="J45" s="1"/>
      <c r="K45" s="1"/>
      <c r="L45" s="1"/>
      <c r="M45" s="1"/>
      <c r="N45" s="1"/>
      <c r="O45" s="1"/>
    </row>
    <row r="46" spans="2:15">
      <c r="I46" s="1"/>
      <c r="J46" s="1"/>
      <c r="K46" s="1"/>
      <c r="L46" s="1"/>
      <c r="M46" s="1"/>
      <c r="N46" s="1"/>
      <c r="O46" s="1"/>
    </row>
    <row r="47" spans="2:15">
      <c r="I47" s="1"/>
      <c r="J47" s="1"/>
      <c r="K47" s="1"/>
      <c r="L47" s="1"/>
      <c r="M47" s="1"/>
      <c r="N47" s="1"/>
      <c r="O47" s="1"/>
    </row>
  </sheetData>
  <mergeCells count="9">
    <mergeCell ref="B25:M25"/>
    <mergeCell ref="B26:M26"/>
    <mergeCell ref="B27:M27"/>
    <mergeCell ref="B2:M2"/>
    <mergeCell ref="B3:B5"/>
    <mergeCell ref="C3:H3"/>
    <mergeCell ref="I3:M3"/>
    <mergeCell ref="C5:H5"/>
    <mergeCell ref="I5:M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683CD-4AED-4C6E-B3D1-C15EC8A8EB26}">
  <dimension ref="B2:P32"/>
  <sheetViews>
    <sheetView workbookViewId="0">
      <selection activeCell="A22" sqref="A22:XFD22"/>
    </sheetView>
  </sheetViews>
  <sheetFormatPr defaultColWidth="9.375" defaultRowHeight="15.6"/>
  <cols>
    <col min="2" max="2" width="24.75" customWidth="1"/>
    <col min="3" max="16" width="15.75" customWidth="1"/>
    <col min="17" max="19" width="13" customWidth="1"/>
  </cols>
  <sheetData>
    <row r="2" spans="2:16" ht="18.600000000000001">
      <c r="B2" s="155" t="s">
        <v>8</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29.1">
      <c r="B4" s="157"/>
      <c r="C4" s="3" t="s">
        <v>22</v>
      </c>
      <c r="D4" s="3" t="s">
        <v>23</v>
      </c>
      <c r="E4" s="3" t="s">
        <v>24</v>
      </c>
      <c r="F4" s="3" t="s">
        <v>25</v>
      </c>
      <c r="G4" s="3" t="s">
        <v>26</v>
      </c>
      <c r="H4" s="4" t="s">
        <v>27</v>
      </c>
      <c r="I4" s="5" t="s">
        <v>22</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521</v>
      </c>
      <c r="D6" s="9">
        <v>6691</v>
      </c>
      <c r="E6" s="9">
        <v>1190</v>
      </c>
      <c r="F6" s="9">
        <v>401</v>
      </c>
      <c r="G6" s="10">
        <v>679</v>
      </c>
      <c r="H6" s="11">
        <v>9482</v>
      </c>
      <c r="I6" s="12">
        <f>C6*100/H6</f>
        <v>5.4946213878928498</v>
      </c>
      <c r="J6" s="12">
        <f>D6*100/H6</f>
        <v>70.565281586163252</v>
      </c>
      <c r="K6" s="13">
        <f>E6*100/H6</f>
        <v>12.550094916684245</v>
      </c>
      <c r="L6" s="14">
        <f>F6*100/H6</f>
        <v>4.2290655979751106</v>
      </c>
      <c r="M6" s="15">
        <f>G6*100/H6</f>
        <v>7.1609365112845396</v>
      </c>
      <c r="N6" s="46"/>
    </row>
    <row r="7" spans="2:16">
      <c r="B7" s="8" t="s">
        <v>31</v>
      </c>
      <c r="C7" s="16">
        <v>477</v>
      </c>
      <c r="D7" s="16">
        <v>6917</v>
      </c>
      <c r="E7" s="16">
        <v>1572</v>
      </c>
      <c r="F7" s="16">
        <v>511</v>
      </c>
      <c r="G7" s="17">
        <v>373</v>
      </c>
      <c r="H7" s="18">
        <v>9850</v>
      </c>
      <c r="I7" s="19">
        <f>C7*100/H7</f>
        <v>4.8426395939086291</v>
      </c>
      <c r="J7" s="19">
        <f t="shared" ref="J7:J24" si="0">D7*100/H7</f>
        <v>70.223350253807112</v>
      </c>
      <c r="K7" s="20">
        <f t="shared" ref="K7:K24" si="1">E7*100/H7</f>
        <v>15.959390862944163</v>
      </c>
      <c r="L7" s="21">
        <f t="shared" ref="L7:L24" si="2">F7*100/H7</f>
        <v>5.187817258883249</v>
      </c>
      <c r="M7" s="22">
        <f t="shared" ref="M7:M24" si="3">G7*100/H7</f>
        <v>3.7868020304568528</v>
      </c>
      <c r="N7" s="46"/>
    </row>
    <row r="8" spans="2:16">
      <c r="B8" s="6" t="s">
        <v>32</v>
      </c>
      <c r="C8" s="23">
        <v>556</v>
      </c>
      <c r="D8" s="23">
        <v>890</v>
      </c>
      <c r="E8" s="23">
        <v>655</v>
      </c>
      <c r="F8" s="23">
        <v>279</v>
      </c>
      <c r="G8" s="24">
        <v>338</v>
      </c>
      <c r="H8" s="25">
        <v>2718</v>
      </c>
      <c r="I8" s="12">
        <f>C8*100/H8</f>
        <v>20.456217807211186</v>
      </c>
      <c r="J8" s="12">
        <f t="shared" si="0"/>
        <v>32.744665194996323</v>
      </c>
      <c r="K8" s="13">
        <f t="shared" si="1"/>
        <v>24.09860191317145</v>
      </c>
      <c r="L8" s="14">
        <f t="shared" si="2"/>
        <v>10.264900662251655</v>
      </c>
      <c r="M8" s="15">
        <f t="shared" si="3"/>
        <v>12.435614422369389</v>
      </c>
      <c r="N8" s="46"/>
    </row>
    <row r="9" spans="2:16">
      <c r="B9" s="8" t="s">
        <v>33</v>
      </c>
      <c r="C9" s="16">
        <v>123</v>
      </c>
      <c r="D9" s="16">
        <v>1039</v>
      </c>
      <c r="E9" s="16">
        <v>386</v>
      </c>
      <c r="F9" s="16">
        <v>183</v>
      </c>
      <c r="G9" s="17">
        <v>233</v>
      </c>
      <c r="H9" s="18">
        <v>1964</v>
      </c>
      <c r="I9" s="19">
        <f t="shared" ref="I9:I24" si="4">C9*100/H9</f>
        <v>6.2627291242362526</v>
      </c>
      <c r="J9" s="19">
        <f t="shared" si="0"/>
        <v>52.902240325865577</v>
      </c>
      <c r="K9" s="20">
        <f t="shared" si="1"/>
        <v>19.653767820773929</v>
      </c>
      <c r="L9" s="21">
        <f t="shared" si="2"/>
        <v>9.3177189409368637</v>
      </c>
      <c r="M9" s="22">
        <f t="shared" si="3"/>
        <v>11.863543788187373</v>
      </c>
      <c r="N9" s="46"/>
    </row>
    <row r="10" spans="2:16">
      <c r="B10" s="6" t="s">
        <v>34</v>
      </c>
      <c r="C10" s="23">
        <v>121</v>
      </c>
      <c r="D10" s="23">
        <v>106</v>
      </c>
      <c r="E10" s="23">
        <v>143</v>
      </c>
      <c r="F10" s="23">
        <v>66</v>
      </c>
      <c r="G10" s="24">
        <v>33</v>
      </c>
      <c r="H10" s="25">
        <v>469</v>
      </c>
      <c r="I10" s="12">
        <f t="shared" si="4"/>
        <v>25.799573560767591</v>
      </c>
      <c r="J10" s="12">
        <f t="shared" si="0"/>
        <v>22.601279317697227</v>
      </c>
      <c r="K10" s="13">
        <f t="shared" si="1"/>
        <v>30.49040511727079</v>
      </c>
      <c r="L10" s="14">
        <f t="shared" si="2"/>
        <v>14.072494669509595</v>
      </c>
      <c r="M10" s="15">
        <f t="shared" si="3"/>
        <v>7.0362473347547976</v>
      </c>
      <c r="N10" s="46"/>
    </row>
    <row r="11" spans="2:16">
      <c r="B11" s="8" t="s">
        <v>35</v>
      </c>
      <c r="C11" s="16">
        <v>116</v>
      </c>
      <c r="D11" s="16">
        <v>235</v>
      </c>
      <c r="E11" s="16">
        <v>341</v>
      </c>
      <c r="F11" s="16">
        <v>248</v>
      </c>
      <c r="G11" s="17">
        <v>212</v>
      </c>
      <c r="H11" s="18">
        <v>1152</v>
      </c>
      <c r="I11" s="19">
        <f t="shared" si="4"/>
        <v>10.069444444444445</v>
      </c>
      <c r="J11" s="19">
        <f t="shared" si="0"/>
        <v>20.399305555555557</v>
      </c>
      <c r="K11" s="20">
        <f t="shared" si="1"/>
        <v>29.600694444444443</v>
      </c>
      <c r="L11" s="21">
        <f t="shared" si="2"/>
        <v>21.527777777777779</v>
      </c>
      <c r="M11" s="22">
        <f t="shared" si="3"/>
        <v>18.402777777777779</v>
      </c>
      <c r="N11" s="46"/>
    </row>
    <row r="12" spans="2:16">
      <c r="B12" s="6" t="s">
        <v>36</v>
      </c>
      <c r="C12" s="23">
        <v>630</v>
      </c>
      <c r="D12" s="23">
        <v>1348</v>
      </c>
      <c r="E12" s="23">
        <v>1312</v>
      </c>
      <c r="F12" s="23">
        <v>586</v>
      </c>
      <c r="G12" s="24">
        <v>506</v>
      </c>
      <c r="H12" s="25">
        <v>4382</v>
      </c>
      <c r="I12" s="12">
        <f t="shared" si="4"/>
        <v>14.376996805111821</v>
      </c>
      <c r="J12" s="12">
        <f t="shared" si="0"/>
        <v>30.76220903696942</v>
      </c>
      <c r="K12" s="13">
        <f t="shared" si="1"/>
        <v>29.940666362391603</v>
      </c>
      <c r="L12" s="14">
        <f t="shared" si="2"/>
        <v>13.372889091738932</v>
      </c>
      <c r="M12" s="15">
        <f t="shared" si="3"/>
        <v>11.547238703788224</v>
      </c>
      <c r="N12" s="46"/>
    </row>
    <row r="13" spans="2:16">
      <c r="B13" s="8" t="s">
        <v>37</v>
      </c>
      <c r="C13" s="16">
        <v>51</v>
      </c>
      <c r="D13" s="16">
        <v>618</v>
      </c>
      <c r="E13" s="16">
        <v>283</v>
      </c>
      <c r="F13" s="16">
        <v>116</v>
      </c>
      <c r="G13" s="17">
        <v>52</v>
      </c>
      <c r="H13" s="18">
        <v>1120</v>
      </c>
      <c r="I13" s="19">
        <f t="shared" si="4"/>
        <v>4.5535714285714288</v>
      </c>
      <c r="J13" s="19">
        <f t="shared" si="0"/>
        <v>55.178571428571431</v>
      </c>
      <c r="K13" s="20">
        <f t="shared" si="1"/>
        <v>25.267857142857142</v>
      </c>
      <c r="L13" s="21">
        <f t="shared" si="2"/>
        <v>10.357142857142858</v>
      </c>
      <c r="M13" s="22">
        <f t="shared" si="3"/>
        <v>4.6428571428571432</v>
      </c>
      <c r="N13" s="46"/>
    </row>
    <row r="14" spans="2:16">
      <c r="B14" s="6" t="s">
        <v>38</v>
      </c>
      <c r="C14" s="23">
        <v>758</v>
      </c>
      <c r="D14" s="23">
        <v>2647</v>
      </c>
      <c r="E14" s="23">
        <v>1542</v>
      </c>
      <c r="F14" s="23">
        <v>263</v>
      </c>
      <c r="G14" s="24">
        <v>474</v>
      </c>
      <c r="H14" s="25">
        <v>5684</v>
      </c>
      <c r="I14" s="12">
        <f t="shared" si="4"/>
        <v>13.335679099225898</v>
      </c>
      <c r="J14" s="12">
        <f t="shared" si="0"/>
        <v>46.569317382125263</v>
      </c>
      <c r="K14" s="13">
        <f t="shared" si="1"/>
        <v>27.128782547501761</v>
      </c>
      <c r="L14" s="14">
        <f t="shared" si="2"/>
        <v>4.627023223082336</v>
      </c>
      <c r="M14" s="15">
        <f t="shared" si="3"/>
        <v>8.339197748064743</v>
      </c>
      <c r="N14" s="46"/>
    </row>
    <row r="15" spans="2:16">
      <c r="B15" s="8" t="s">
        <v>39</v>
      </c>
      <c r="C15" s="16">
        <v>736</v>
      </c>
      <c r="D15" s="16">
        <v>2635</v>
      </c>
      <c r="E15" s="16">
        <v>4444</v>
      </c>
      <c r="F15" s="16">
        <v>1439</v>
      </c>
      <c r="G15" s="17">
        <v>1332</v>
      </c>
      <c r="H15" s="18">
        <v>10586</v>
      </c>
      <c r="I15" s="19">
        <f t="shared" si="4"/>
        <v>6.9525788777630835</v>
      </c>
      <c r="J15" s="19">
        <f t="shared" si="0"/>
        <v>24.891365955034953</v>
      </c>
      <c r="K15" s="20">
        <f t="shared" si="1"/>
        <v>41.97997354997166</v>
      </c>
      <c r="L15" s="21">
        <f t="shared" si="2"/>
        <v>13.593425278669942</v>
      </c>
      <c r="M15" s="22">
        <f t="shared" si="3"/>
        <v>12.582656338560362</v>
      </c>
      <c r="N15" s="46"/>
    </row>
    <row r="16" spans="2:16">
      <c r="B16" s="6" t="s">
        <v>40</v>
      </c>
      <c r="C16" s="23">
        <v>207</v>
      </c>
      <c r="D16" s="23">
        <v>1429</v>
      </c>
      <c r="E16" s="23">
        <v>497</v>
      </c>
      <c r="F16" s="23">
        <v>200</v>
      </c>
      <c r="G16" s="24">
        <v>257</v>
      </c>
      <c r="H16" s="25">
        <v>2590</v>
      </c>
      <c r="I16" s="12">
        <f t="shared" si="4"/>
        <v>7.9922779922779918</v>
      </c>
      <c r="J16" s="12">
        <f t="shared" si="0"/>
        <v>55.173745173745175</v>
      </c>
      <c r="K16" s="13">
        <f t="shared" si="1"/>
        <v>19.189189189189189</v>
      </c>
      <c r="L16" s="14">
        <f t="shared" si="2"/>
        <v>7.7220077220077217</v>
      </c>
      <c r="M16" s="15">
        <f t="shared" si="3"/>
        <v>9.922779922779922</v>
      </c>
      <c r="N16" s="46"/>
    </row>
    <row r="17" spans="2:14">
      <c r="B17" s="8" t="s">
        <v>41</v>
      </c>
      <c r="C17" s="16">
        <v>19</v>
      </c>
      <c r="D17" s="16">
        <v>178</v>
      </c>
      <c r="E17" s="16">
        <v>181</v>
      </c>
      <c r="F17" s="16">
        <v>54</v>
      </c>
      <c r="G17" s="17">
        <v>59</v>
      </c>
      <c r="H17" s="18">
        <v>491</v>
      </c>
      <c r="I17" s="19">
        <f t="shared" si="4"/>
        <v>3.8696537678207741</v>
      </c>
      <c r="J17" s="19">
        <f t="shared" si="0"/>
        <v>36.252545824847253</v>
      </c>
      <c r="K17" s="20">
        <f t="shared" si="1"/>
        <v>36.863543788187371</v>
      </c>
      <c r="L17" s="21">
        <f t="shared" si="2"/>
        <v>10.997963340122199</v>
      </c>
      <c r="M17" s="22">
        <f t="shared" si="3"/>
        <v>12.016293279022403</v>
      </c>
      <c r="N17" s="46"/>
    </row>
    <row r="18" spans="2:14">
      <c r="B18" s="6" t="s">
        <v>42</v>
      </c>
      <c r="C18" s="23">
        <v>174</v>
      </c>
      <c r="D18" s="23">
        <v>438</v>
      </c>
      <c r="E18" s="23">
        <v>1329</v>
      </c>
      <c r="F18" s="23">
        <v>743</v>
      </c>
      <c r="G18" s="24">
        <v>363</v>
      </c>
      <c r="H18" s="25">
        <v>3047</v>
      </c>
      <c r="I18" s="12">
        <f t="shared" si="4"/>
        <v>5.7105349524122087</v>
      </c>
      <c r="J18" s="12">
        <f t="shared" si="0"/>
        <v>14.374794880210043</v>
      </c>
      <c r="K18" s="13">
        <f t="shared" si="1"/>
        <v>43.616672136527733</v>
      </c>
      <c r="L18" s="14">
        <f t="shared" si="2"/>
        <v>24.384640630127993</v>
      </c>
      <c r="M18" s="15">
        <f t="shared" si="3"/>
        <v>11.913357400722022</v>
      </c>
      <c r="N18" s="46"/>
    </row>
    <row r="19" spans="2:14">
      <c r="B19" s="8" t="s">
        <v>43</v>
      </c>
      <c r="C19" s="16">
        <v>77</v>
      </c>
      <c r="D19" s="16">
        <v>950</v>
      </c>
      <c r="E19" s="16">
        <v>459</v>
      </c>
      <c r="F19" s="16">
        <v>181</v>
      </c>
      <c r="G19" s="17">
        <v>134</v>
      </c>
      <c r="H19" s="18">
        <v>1801</v>
      </c>
      <c r="I19" s="19">
        <f t="shared" si="4"/>
        <v>4.2754025541365905</v>
      </c>
      <c r="J19" s="19">
        <f t="shared" si="0"/>
        <v>52.748473070516383</v>
      </c>
      <c r="K19" s="20">
        <f t="shared" si="1"/>
        <v>25.485841199333702</v>
      </c>
      <c r="L19" s="21">
        <f t="shared" si="2"/>
        <v>10.049972237645752</v>
      </c>
      <c r="M19" s="22">
        <f t="shared" si="3"/>
        <v>7.4403109383675732</v>
      </c>
      <c r="N19" s="46"/>
    </row>
    <row r="20" spans="2:14">
      <c r="B20" s="6" t="s">
        <v>44</v>
      </c>
      <c r="C20" s="23">
        <v>134</v>
      </c>
      <c r="D20" s="23">
        <v>384</v>
      </c>
      <c r="E20" s="23">
        <v>804</v>
      </c>
      <c r="F20" s="23">
        <v>314</v>
      </c>
      <c r="G20" s="24">
        <v>193</v>
      </c>
      <c r="H20" s="25">
        <v>1829</v>
      </c>
      <c r="I20" s="12">
        <f t="shared" si="4"/>
        <v>7.3264078731547295</v>
      </c>
      <c r="J20" s="12">
        <f t="shared" si="0"/>
        <v>20.995079278294149</v>
      </c>
      <c r="K20" s="13">
        <f t="shared" si="1"/>
        <v>43.958447238928379</v>
      </c>
      <c r="L20" s="14">
        <f t="shared" si="2"/>
        <v>17.167851284855111</v>
      </c>
      <c r="M20" s="15">
        <f t="shared" si="3"/>
        <v>10.552214324767633</v>
      </c>
      <c r="N20" s="46"/>
    </row>
    <row r="21" spans="2:14">
      <c r="B21" s="8" t="s">
        <v>45</v>
      </c>
      <c r="C21" s="26">
        <v>16</v>
      </c>
      <c r="D21" s="27">
        <v>326</v>
      </c>
      <c r="E21" s="16">
        <v>772</v>
      </c>
      <c r="F21" s="16">
        <v>173</v>
      </c>
      <c r="G21" s="17">
        <v>48</v>
      </c>
      <c r="H21" s="18">
        <v>1335</v>
      </c>
      <c r="I21" s="28">
        <f t="shared" si="4"/>
        <v>1.1985018726591761</v>
      </c>
      <c r="J21" s="28">
        <f t="shared" si="0"/>
        <v>24.419475655430713</v>
      </c>
      <c r="K21" s="29">
        <f t="shared" si="1"/>
        <v>57.827715355805246</v>
      </c>
      <c r="L21" s="30">
        <f t="shared" si="2"/>
        <v>12.958801498127341</v>
      </c>
      <c r="M21" s="22">
        <f t="shared" si="3"/>
        <v>3.595505617977528</v>
      </c>
      <c r="N21" s="46"/>
    </row>
    <row r="22" spans="2:14" ht="15" customHeight="1">
      <c r="B22" s="47" t="s">
        <v>46</v>
      </c>
      <c r="C22" s="31">
        <f>SUM(C8:C9,C13,C18,C19,C21)</f>
        <v>997</v>
      </c>
      <c r="D22" s="31">
        <f>SUM(D8:D9,D13,D18,D19,D21)</f>
        <v>4261</v>
      </c>
      <c r="E22" s="31">
        <f>SUM(E8:E9,E13,E18,E19,E21)</f>
        <v>3884</v>
      </c>
      <c r="F22" s="31">
        <f>SUM(F8:F9,F13,F18,F19,F21)</f>
        <v>1675</v>
      </c>
      <c r="G22" s="31">
        <f>SUM(G8:G9,G13,G18,G19,G21)</f>
        <v>1168</v>
      </c>
      <c r="H22" s="32">
        <f>SUM(C22:G22)</f>
        <v>11985</v>
      </c>
      <c r="I22" s="33">
        <f t="shared" si="4"/>
        <v>8.3187317480183562</v>
      </c>
      <c r="J22" s="34">
        <f t="shared" si="0"/>
        <v>35.552774301209844</v>
      </c>
      <c r="K22" s="35">
        <f t="shared" si="1"/>
        <v>32.407175636211932</v>
      </c>
      <c r="L22" s="33">
        <f t="shared" si="2"/>
        <v>13.975803087192324</v>
      </c>
      <c r="M22" s="36">
        <f t="shared" si="3"/>
        <v>9.7455152273675427</v>
      </c>
      <c r="N22" s="46"/>
    </row>
    <row r="23" spans="2:14" ht="14.85" customHeight="1">
      <c r="B23" s="48" t="s">
        <v>47</v>
      </c>
      <c r="C23" s="37">
        <f>SUM(C6:C7,C10:C12,C14:C17,C20)</f>
        <v>3719</v>
      </c>
      <c r="D23" s="37">
        <f t="shared" ref="D23:G23" si="5">SUM(D6:D7,D10:D12,D14:D17,D20)</f>
        <v>22570</v>
      </c>
      <c r="E23" s="37">
        <f t="shared" si="5"/>
        <v>12026</v>
      </c>
      <c r="F23" s="37">
        <f t="shared" si="5"/>
        <v>4082</v>
      </c>
      <c r="G23" s="37">
        <f t="shared" si="5"/>
        <v>4118</v>
      </c>
      <c r="H23" s="38">
        <f t="shared" ref="H23" si="6">SUM(C23:G23)</f>
        <v>46515</v>
      </c>
      <c r="I23" s="14">
        <f t="shared" si="4"/>
        <v>7.9952703429001399</v>
      </c>
      <c r="J23" s="12">
        <f t="shared" si="0"/>
        <v>48.521982156293667</v>
      </c>
      <c r="K23" s="13">
        <f t="shared" si="1"/>
        <v>25.854025583145223</v>
      </c>
      <c r="L23" s="14">
        <f t="shared" si="2"/>
        <v>8.7756637643770823</v>
      </c>
      <c r="M23" s="15">
        <f t="shared" si="3"/>
        <v>8.8530581532838877</v>
      </c>
      <c r="N23" s="46"/>
    </row>
    <row r="24" spans="2:14">
      <c r="B24" s="7" t="s">
        <v>48</v>
      </c>
      <c r="C24" s="39">
        <f>SUM(C6:C21)</f>
        <v>4716</v>
      </c>
      <c r="D24" s="40">
        <f>SUM(D6:D21)</f>
        <v>26831</v>
      </c>
      <c r="E24" s="41">
        <f>SUM(E6:E21)</f>
        <v>15910</v>
      </c>
      <c r="F24" s="39">
        <f>SUM(F6:F21)</f>
        <v>5757</v>
      </c>
      <c r="G24" s="40">
        <f t="shared" ref="G24" si="7">SUM(G6:G21)</f>
        <v>5286</v>
      </c>
      <c r="H24" s="41">
        <f>SUM(H6:H21)</f>
        <v>58500</v>
      </c>
      <c r="I24" s="42">
        <f t="shared" si="4"/>
        <v>8.0615384615384613</v>
      </c>
      <c r="J24" s="43">
        <f t="shared" si="0"/>
        <v>45.864957264957262</v>
      </c>
      <c r="K24" s="44">
        <f t="shared" si="1"/>
        <v>27.196581196581196</v>
      </c>
      <c r="L24" s="42">
        <f t="shared" si="2"/>
        <v>9.8410256410256416</v>
      </c>
      <c r="M24" s="45">
        <f t="shared" si="3"/>
        <v>9.0358974358974358</v>
      </c>
      <c r="N24" s="46"/>
    </row>
    <row r="25" spans="2:14" ht="48" customHeight="1">
      <c r="B25" s="172" t="s">
        <v>55</v>
      </c>
      <c r="C25" s="172"/>
      <c r="D25" s="172"/>
      <c r="E25" s="172"/>
      <c r="F25" s="172"/>
      <c r="G25" s="172"/>
      <c r="H25" s="172"/>
      <c r="I25" s="172"/>
      <c r="J25" s="172"/>
      <c r="K25" s="172"/>
      <c r="L25" s="172"/>
      <c r="M25" s="172"/>
      <c r="N25" s="46"/>
    </row>
    <row r="26" spans="2:14" ht="28.35" customHeight="1">
      <c r="B26" s="137" t="s">
        <v>56</v>
      </c>
      <c r="C26" s="137"/>
      <c r="D26" s="137"/>
      <c r="E26" s="137"/>
      <c r="F26" s="137"/>
      <c r="G26" s="137"/>
      <c r="H26" s="137"/>
      <c r="I26" s="137"/>
      <c r="J26" s="137"/>
      <c r="K26" s="137"/>
      <c r="L26" s="137"/>
      <c r="M26" s="137"/>
    </row>
    <row r="27" spans="2:14">
      <c r="B27" s="1"/>
      <c r="C27" s="1"/>
      <c r="D27" s="1"/>
      <c r="E27" s="1"/>
      <c r="F27" s="1"/>
      <c r="G27" s="1"/>
      <c r="H27" s="1"/>
      <c r="I27" s="1"/>
      <c r="J27" s="1"/>
      <c r="K27" s="1"/>
      <c r="L27" s="1"/>
      <c r="M27" s="1"/>
    </row>
    <row r="28" spans="2:14">
      <c r="B28" s="1"/>
      <c r="C28" s="1"/>
      <c r="D28" s="1"/>
      <c r="E28" s="1"/>
      <c r="F28" s="1"/>
      <c r="G28" s="1"/>
      <c r="H28" s="1"/>
      <c r="I28" s="1"/>
      <c r="J28" s="1"/>
      <c r="K28" s="1"/>
      <c r="L28" s="1"/>
      <c r="M28" s="1"/>
    </row>
    <row r="29" spans="2:14">
      <c r="B29" s="1"/>
      <c r="C29" s="1"/>
      <c r="D29" s="1"/>
      <c r="E29" s="1"/>
      <c r="F29" s="1"/>
      <c r="G29" s="1"/>
      <c r="H29" s="1"/>
      <c r="I29" s="1"/>
      <c r="J29" s="1"/>
      <c r="K29" s="1"/>
      <c r="L29" s="1"/>
      <c r="M29" s="1"/>
    </row>
    <row r="30" spans="2:14">
      <c r="B30" s="1"/>
      <c r="C30" s="1"/>
      <c r="D30" s="1"/>
      <c r="E30" s="1"/>
      <c r="F30" s="1"/>
      <c r="G30" s="1"/>
      <c r="H30" s="1"/>
      <c r="I30" s="1"/>
      <c r="J30" s="1"/>
      <c r="K30" s="1"/>
      <c r="L30" s="1"/>
      <c r="M30" s="1"/>
    </row>
    <row r="31" spans="2:14">
      <c r="B31" s="1"/>
      <c r="C31" s="1"/>
      <c r="D31" s="1"/>
      <c r="E31" s="1"/>
      <c r="F31" s="1"/>
      <c r="G31" s="1"/>
      <c r="H31" s="1"/>
      <c r="I31" s="1"/>
      <c r="J31" s="1"/>
      <c r="K31" s="1"/>
      <c r="L31" s="1"/>
      <c r="M31" s="1"/>
    </row>
    <row r="32" spans="2:14">
      <c r="B32" s="1"/>
      <c r="C32" s="1"/>
      <c r="D32" s="1"/>
      <c r="E32" s="1"/>
      <c r="F32" s="1"/>
      <c r="G32" s="1"/>
      <c r="H32" s="1"/>
      <c r="I32" s="1"/>
      <c r="J32" s="1"/>
      <c r="K32" s="1"/>
      <c r="L32" s="1"/>
      <c r="M32" s="1"/>
    </row>
  </sheetData>
  <mergeCells count="8">
    <mergeCell ref="B25:M25"/>
    <mergeCell ref="B26:M26"/>
    <mergeCell ref="B2:M2"/>
    <mergeCell ref="B3:B5"/>
    <mergeCell ref="C3:H3"/>
    <mergeCell ref="I3:M3"/>
    <mergeCell ref="C5:H5"/>
    <mergeCell ref="I5:M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288D7-8646-4E01-BB81-1F65281AB911}">
  <dimension ref="B2:P34"/>
  <sheetViews>
    <sheetView workbookViewId="0">
      <selection activeCell="B26" sqref="B26:M26"/>
    </sheetView>
  </sheetViews>
  <sheetFormatPr defaultColWidth="9.375" defaultRowHeight="15.6"/>
  <cols>
    <col min="2" max="2" width="27" customWidth="1"/>
    <col min="3" max="16" width="15.75" customWidth="1"/>
    <col min="17" max="19" width="13" customWidth="1"/>
  </cols>
  <sheetData>
    <row r="2" spans="2:16" ht="18.600000000000001">
      <c r="B2" s="155" t="s">
        <v>17</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29.1">
      <c r="B4" s="157"/>
      <c r="C4" s="3" t="s">
        <v>22</v>
      </c>
      <c r="D4" s="3" t="s">
        <v>23</v>
      </c>
      <c r="E4" s="3" t="s">
        <v>24</v>
      </c>
      <c r="F4" s="3" t="s">
        <v>25</v>
      </c>
      <c r="G4" s="3" t="s">
        <v>26</v>
      </c>
      <c r="H4" s="4" t="s">
        <v>27</v>
      </c>
      <c r="I4" s="5" t="s">
        <v>22</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499</v>
      </c>
      <c r="D6" s="9">
        <v>6454</v>
      </c>
      <c r="E6" s="9">
        <v>1150</v>
      </c>
      <c r="F6" s="9">
        <v>371</v>
      </c>
      <c r="G6" s="10">
        <v>607</v>
      </c>
      <c r="H6" s="11">
        <v>9081</v>
      </c>
      <c r="I6" s="12">
        <f>C6*100/H6</f>
        <v>5.4949895385970704</v>
      </c>
      <c r="J6" s="12">
        <f>D6*100/H6</f>
        <v>71.071467900011015</v>
      </c>
      <c r="K6" s="13">
        <f>E6*100/H6</f>
        <v>12.663803545864992</v>
      </c>
      <c r="L6" s="14">
        <f>F6*100/H6</f>
        <v>4.0854531439268804</v>
      </c>
      <c r="M6" s="15">
        <f>G6*100/H6</f>
        <v>6.6842858716000437</v>
      </c>
      <c r="N6" s="46"/>
    </row>
    <row r="7" spans="2:16">
      <c r="B7" s="8" t="s">
        <v>31</v>
      </c>
      <c r="C7" s="16">
        <v>413</v>
      </c>
      <c r="D7" s="16">
        <v>6448</v>
      </c>
      <c r="E7" s="16">
        <v>1385</v>
      </c>
      <c r="F7" s="16">
        <v>423</v>
      </c>
      <c r="G7" s="17">
        <v>291</v>
      </c>
      <c r="H7" s="18">
        <v>8960</v>
      </c>
      <c r="I7" s="19">
        <f t="shared" ref="I7:I24" si="0">C7*100/H7</f>
        <v>4.609375</v>
      </c>
      <c r="J7" s="19">
        <f t="shared" ref="J7:J24" si="1">D7*100/H7</f>
        <v>71.964285714285708</v>
      </c>
      <c r="K7" s="20">
        <f t="shared" ref="K7:K24" si="2">E7*100/H7</f>
        <v>15.457589285714286</v>
      </c>
      <c r="L7" s="21">
        <f t="shared" ref="L7:L24" si="3">F7*100/H7</f>
        <v>4.7209821428571432</v>
      </c>
      <c r="M7" s="22">
        <f t="shared" ref="M7:M24" si="4">G7*100/H7</f>
        <v>3.2477678571428572</v>
      </c>
      <c r="N7" s="46"/>
    </row>
    <row r="8" spans="2:16">
      <c r="B8" s="6" t="s">
        <v>32</v>
      </c>
      <c r="C8" s="23">
        <v>556</v>
      </c>
      <c r="D8" s="23">
        <v>890</v>
      </c>
      <c r="E8" s="23">
        <v>655</v>
      </c>
      <c r="F8" s="23">
        <v>279</v>
      </c>
      <c r="G8" s="24">
        <v>338</v>
      </c>
      <c r="H8" s="25">
        <v>2718</v>
      </c>
      <c r="I8" s="12">
        <f t="shared" si="0"/>
        <v>20.456217807211186</v>
      </c>
      <c r="J8" s="12">
        <f t="shared" si="1"/>
        <v>32.744665194996323</v>
      </c>
      <c r="K8" s="13">
        <f t="shared" si="2"/>
        <v>24.09860191317145</v>
      </c>
      <c r="L8" s="14">
        <f t="shared" si="3"/>
        <v>10.264900662251655</v>
      </c>
      <c r="M8" s="15">
        <f t="shared" si="4"/>
        <v>12.435614422369389</v>
      </c>
      <c r="N8" s="46"/>
    </row>
    <row r="9" spans="2:16">
      <c r="B9" s="8" t="s">
        <v>33</v>
      </c>
      <c r="C9" s="16">
        <v>75</v>
      </c>
      <c r="D9" s="16">
        <v>897</v>
      </c>
      <c r="E9" s="16">
        <v>300</v>
      </c>
      <c r="F9" s="16">
        <v>130</v>
      </c>
      <c r="G9" s="17">
        <v>176</v>
      </c>
      <c r="H9" s="18">
        <v>1578</v>
      </c>
      <c r="I9" s="19">
        <f t="shared" si="0"/>
        <v>4.752851711026616</v>
      </c>
      <c r="J9" s="19">
        <f t="shared" si="1"/>
        <v>56.844106463878326</v>
      </c>
      <c r="K9" s="20">
        <f t="shared" si="2"/>
        <v>19.011406844106464</v>
      </c>
      <c r="L9" s="21">
        <f t="shared" si="3"/>
        <v>8.2382762991128011</v>
      </c>
      <c r="M9" s="22">
        <f t="shared" si="4"/>
        <v>11.153358681875792</v>
      </c>
      <c r="N9" s="46"/>
    </row>
    <row r="10" spans="2:16">
      <c r="B10" s="6" t="s">
        <v>34</v>
      </c>
      <c r="C10" s="23">
        <v>111</v>
      </c>
      <c r="D10" s="23" t="s">
        <v>50</v>
      </c>
      <c r="E10" s="23" t="s">
        <v>50</v>
      </c>
      <c r="F10" s="23" t="s">
        <v>50</v>
      </c>
      <c r="G10" s="24" t="s">
        <v>50</v>
      </c>
      <c r="H10" s="25">
        <v>448</v>
      </c>
      <c r="I10" s="12">
        <f t="shared" si="0"/>
        <v>24.776785714285715</v>
      </c>
      <c r="J10" s="12" t="s">
        <v>50</v>
      </c>
      <c r="K10" s="13" t="s">
        <v>50</v>
      </c>
      <c r="L10" s="14" t="s">
        <v>50</v>
      </c>
      <c r="M10" s="15" t="s">
        <v>50</v>
      </c>
      <c r="N10" s="46"/>
    </row>
    <row r="11" spans="2:16">
      <c r="B11" s="8" t="s">
        <v>35</v>
      </c>
      <c r="C11" s="16">
        <v>112</v>
      </c>
      <c r="D11" s="16" t="s">
        <v>50</v>
      </c>
      <c r="E11" s="16" t="s">
        <v>50</v>
      </c>
      <c r="F11" s="16" t="s">
        <v>50</v>
      </c>
      <c r="G11" s="17" t="s">
        <v>50</v>
      </c>
      <c r="H11" s="18">
        <v>1143</v>
      </c>
      <c r="I11" s="19">
        <f t="shared" si="0"/>
        <v>9.7987751531058613</v>
      </c>
      <c r="J11" s="19" t="s">
        <v>50</v>
      </c>
      <c r="K11" s="20" t="s">
        <v>50</v>
      </c>
      <c r="L11" s="21" t="s">
        <v>50</v>
      </c>
      <c r="M11" s="22" t="s">
        <v>50</v>
      </c>
      <c r="N11" s="46"/>
    </row>
    <row r="12" spans="2:16">
      <c r="B12" s="6" t="s">
        <v>36</v>
      </c>
      <c r="C12" s="23">
        <v>581</v>
      </c>
      <c r="D12" s="23">
        <v>1323</v>
      </c>
      <c r="E12" s="23">
        <v>1288</v>
      </c>
      <c r="F12" s="23">
        <v>563</v>
      </c>
      <c r="G12" s="24">
        <v>455</v>
      </c>
      <c r="H12" s="25">
        <v>4210</v>
      </c>
      <c r="I12" s="12">
        <f t="shared" si="0"/>
        <v>13.800475059382423</v>
      </c>
      <c r="J12" s="12">
        <f t="shared" si="1"/>
        <v>31.425178147268408</v>
      </c>
      <c r="K12" s="13">
        <f t="shared" si="2"/>
        <v>30.593824228028502</v>
      </c>
      <c r="L12" s="14">
        <f t="shared" si="3"/>
        <v>13.3729216152019</v>
      </c>
      <c r="M12" s="15">
        <f t="shared" si="4"/>
        <v>10.807600950118765</v>
      </c>
      <c r="N12" s="46"/>
    </row>
    <row r="13" spans="2:16">
      <c r="B13" s="8" t="s">
        <v>37</v>
      </c>
      <c r="C13" s="16">
        <v>40</v>
      </c>
      <c r="D13" s="16">
        <v>601</v>
      </c>
      <c r="E13" s="16">
        <v>249</v>
      </c>
      <c r="F13" s="16">
        <v>57</v>
      </c>
      <c r="G13" s="17">
        <v>9</v>
      </c>
      <c r="H13" s="18">
        <v>956</v>
      </c>
      <c r="I13" s="19">
        <f t="shared" si="0"/>
        <v>4.1841004184100417</v>
      </c>
      <c r="J13" s="19">
        <f t="shared" si="1"/>
        <v>62.86610878661088</v>
      </c>
      <c r="K13" s="20">
        <f t="shared" si="2"/>
        <v>26.04602510460251</v>
      </c>
      <c r="L13" s="21">
        <f t="shared" si="3"/>
        <v>5.96234309623431</v>
      </c>
      <c r="M13" s="22">
        <f t="shared" si="4"/>
        <v>0.94142259414225937</v>
      </c>
      <c r="N13" s="46"/>
    </row>
    <row r="14" spans="2:16">
      <c r="B14" s="6" t="s">
        <v>38</v>
      </c>
      <c r="C14" s="23">
        <v>516</v>
      </c>
      <c r="D14" s="23">
        <v>2521</v>
      </c>
      <c r="E14" s="23">
        <v>1461</v>
      </c>
      <c r="F14" s="23">
        <v>235</v>
      </c>
      <c r="G14" s="24">
        <v>406</v>
      </c>
      <c r="H14" s="25">
        <v>5139</v>
      </c>
      <c r="I14" s="12">
        <f t="shared" si="0"/>
        <v>10.040863981319323</v>
      </c>
      <c r="J14" s="12">
        <f t="shared" si="1"/>
        <v>49.056236621910877</v>
      </c>
      <c r="K14" s="13">
        <f t="shared" si="2"/>
        <v>28.429655575014593</v>
      </c>
      <c r="L14" s="14">
        <f t="shared" si="3"/>
        <v>4.572874100019459</v>
      </c>
      <c r="M14" s="15">
        <f t="shared" si="4"/>
        <v>7.9003697217357463</v>
      </c>
      <c r="N14" s="46"/>
    </row>
    <row r="15" spans="2:16">
      <c r="B15" s="8" t="s">
        <v>39</v>
      </c>
      <c r="C15" s="16">
        <v>714</v>
      </c>
      <c r="D15" s="16">
        <v>2630</v>
      </c>
      <c r="E15" s="16">
        <v>4440</v>
      </c>
      <c r="F15" s="16">
        <v>1436</v>
      </c>
      <c r="G15" s="17">
        <v>1318</v>
      </c>
      <c r="H15" s="18">
        <v>10538</v>
      </c>
      <c r="I15" s="19">
        <f t="shared" si="0"/>
        <v>6.7754792180679448</v>
      </c>
      <c r="J15" s="19">
        <f t="shared" si="1"/>
        <v>24.957297399886126</v>
      </c>
      <c r="K15" s="20">
        <f t="shared" si="2"/>
        <v>42.133232112355287</v>
      </c>
      <c r="L15" s="21">
        <f t="shared" si="3"/>
        <v>13.626874169671664</v>
      </c>
      <c r="M15" s="22">
        <f t="shared" si="4"/>
        <v>12.507117100018979</v>
      </c>
      <c r="N15" s="46"/>
    </row>
    <row r="16" spans="2:16">
      <c r="B16" s="6" t="s">
        <v>40</v>
      </c>
      <c r="C16" s="23">
        <v>177</v>
      </c>
      <c r="D16" s="23">
        <v>1409</v>
      </c>
      <c r="E16" s="23">
        <v>487</v>
      </c>
      <c r="F16" s="23">
        <v>192</v>
      </c>
      <c r="G16" s="24">
        <v>227</v>
      </c>
      <c r="H16" s="25">
        <v>2492</v>
      </c>
      <c r="I16" s="12">
        <f t="shared" si="0"/>
        <v>7.1027287319422152</v>
      </c>
      <c r="J16" s="12">
        <f t="shared" si="1"/>
        <v>56.540930979133229</v>
      </c>
      <c r="K16" s="13">
        <f t="shared" si="2"/>
        <v>19.542536115569824</v>
      </c>
      <c r="L16" s="14">
        <f t="shared" si="3"/>
        <v>7.704654895666132</v>
      </c>
      <c r="M16" s="15">
        <f t="shared" si="4"/>
        <v>9.1091492776886032</v>
      </c>
      <c r="N16" s="46"/>
    </row>
    <row r="17" spans="2:14">
      <c r="B17" s="8" t="s">
        <v>41</v>
      </c>
      <c r="C17" s="16" t="s">
        <v>50</v>
      </c>
      <c r="D17" s="16" t="s">
        <v>50</v>
      </c>
      <c r="E17" s="16" t="s">
        <v>50</v>
      </c>
      <c r="F17" s="16" t="s">
        <v>50</v>
      </c>
      <c r="G17" s="17" t="s">
        <v>50</v>
      </c>
      <c r="H17" s="18">
        <v>471</v>
      </c>
      <c r="I17" s="19" t="s">
        <v>50</v>
      </c>
      <c r="J17" s="19" t="s">
        <v>50</v>
      </c>
      <c r="K17" s="20" t="s">
        <v>50</v>
      </c>
      <c r="L17" s="21" t="s">
        <v>50</v>
      </c>
      <c r="M17" s="22" t="s">
        <v>50</v>
      </c>
      <c r="N17" s="46"/>
    </row>
    <row r="18" spans="2:14">
      <c r="B18" s="6" t="s">
        <v>42</v>
      </c>
      <c r="C18" s="23">
        <v>91</v>
      </c>
      <c r="D18" s="23">
        <v>340</v>
      </c>
      <c r="E18" s="23">
        <v>1069</v>
      </c>
      <c r="F18" s="23">
        <v>595</v>
      </c>
      <c r="G18" s="24">
        <v>263</v>
      </c>
      <c r="H18" s="25">
        <v>2358</v>
      </c>
      <c r="I18" s="12">
        <f t="shared" si="0"/>
        <v>3.8592027141645464</v>
      </c>
      <c r="J18" s="12">
        <f t="shared" si="1"/>
        <v>14.418999151823579</v>
      </c>
      <c r="K18" s="13">
        <f t="shared" si="2"/>
        <v>45.335029686174721</v>
      </c>
      <c r="L18" s="14">
        <f t="shared" si="3"/>
        <v>25.233248515691265</v>
      </c>
      <c r="M18" s="15">
        <f t="shared" si="4"/>
        <v>11.153519932145887</v>
      </c>
      <c r="N18" s="46"/>
    </row>
    <row r="19" spans="2:14">
      <c r="B19" s="8" t="s">
        <v>43</v>
      </c>
      <c r="C19" s="16">
        <v>38</v>
      </c>
      <c r="D19" s="16">
        <v>791</v>
      </c>
      <c r="E19" s="16">
        <v>382</v>
      </c>
      <c r="F19" s="16">
        <v>121</v>
      </c>
      <c r="G19" s="17">
        <v>79</v>
      </c>
      <c r="H19" s="18">
        <v>1411</v>
      </c>
      <c r="I19" s="19">
        <f t="shared" si="0"/>
        <v>2.6931254429482636</v>
      </c>
      <c r="J19" s="19">
        <f t="shared" si="1"/>
        <v>56.059532246633594</v>
      </c>
      <c r="K19" s="20">
        <f t="shared" si="2"/>
        <v>27.072997873848333</v>
      </c>
      <c r="L19" s="21">
        <f t="shared" si="3"/>
        <v>8.5754783841247342</v>
      </c>
      <c r="M19" s="22">
        <f t="shared" si="4"/>
        <v>5.5988660524450742</v>
      </c>
      <c r="N19" s="46"/>
    </row>
    <row r="20" spans="2:14">
      <c r="B20" s="6" t="s">
        <v>44</v>
      </c>
      <c r="C20" s="23" t="s">
        <v>50</v>
      </c>
      <c r="D20" s="23" t="s">
        <v>50</v>
      </c>
      <c r="E20" s="23" t="s">
        <v>50</v>
      </c>
      <c r="F20" s="23" t="s">
        <v>50</v>
      </c>
      <c r="G20" s="24" t="s">
        <v>50</v>
      </c>
      <c r="H20" s="25">
        <v>1789</v>
      </c>
      <c r="I20" s="12" t="s">
        <v>50</v>
      </c>
      <c r="J20" s="12" t="s">
        <v>50</v>
      </c>
      <c r="K20" s="13" t="s">
        <v>50</v>
      </c>
      <c r="L20" s="14" t="s">
        <v>50</v>
      </c>
      <c r="M20" s="15" t="s">
        <v>50</v>
      </c>
      <c r="N20" s="46"/>
    </row>
    <row r="21" spans="2:14">
      <c r="B21" s="8" t="s">
        <v>45</v>
      </c>
      <c r="C21" s="26">
        <v>16</v>
      </c>
      <c r="D21" s="27">
        <v>326</v>
      </c>
      <c r="E21" s="16">
        <v>772</v>
      </c>
      <c r="F21" s="16">
        <v>173</v>
      </c>
      <c r="G21" s="17">
        <v>48</v>
      </c>
      <c r="H21" s="18">
        <v>1335</v>
      </c>
      <c r="I21" s="28">
        <f t="shared" si="0"/>
        <v>1.1985018726591761</v>
      </c>
      <c r="J21" s="28">
        <f t="shared" si="1"/>
        <v>24.419475655430713</v>
      </c>
      <c r="K21" s="29">
        <f t="shared" si="2"/>
        <v>57.827715355805246</v>
      </c>
      <c r="L21" s="30">
        <f t="shared" si="3"/>
        <v>12.958801498127341</v>
      </c>
      <c r="M21" s="22">
        <f t="shared" si="4"/>
        <v>3.595505617977528</v>
      </c>
      <c r="N21" s="46"/>
    </row>
    <row r="22" spans="2:14" ht="15" customHeight="1">
      <c r="B22" s="47" t="s">
        <v>46</v>
      </c>
      <c r="C22" s="31">
        <f>SUM(C8:C9,C13,C18:C19,C21)</f>
        <v>816</v>
      </c>
      <c r="D22" s="31">
        <f>SUM(D8:D9,D13,D18:D19,D21)</f>
        <v>3845</v>
      </c>
      <c r="E22" s="31">
        <f t="shared" ref="E22:G22" si="5">SUM(E8:E9,E13,E18:E19,E21)</f>
        <v>3427</v>
      </c>
      <c r="F22" s="31">
        <f t="shared" si="5"/>
        <v>1355</v>
      </c>
      <c r="G22" s="31">
        <f t="shared" si="5"/>
        <v>913</v>
      </c>
      <c r="H22" s="32">
        <f>SUM(C22:G22)</f>
        <v>10356</v>
      </c>
      <c r="I22" s="33">
        <f t="shared" si="0"/>
        <v>7.8794901506373121</v>
      </c>
      <c r="J22" s="34">
        <f t="shared" si="1"/>
        <v>37.128234839706451</v>
      </c>
      <c r="K22" s="35">
        <f t="shared" si="2"/>
        <v>33.09192738509077</v>
      </c>
      <c r="L22" s="33">
        <f t="shared" si="3"/>
        <v>13.084202394747006</v>
      </c>
      <c r="M22" s="36">
        <f t="shared" si="4"/>
        <v>8.8161452298184635</v>
      </c>
      <c r="N22" s="46"/>
    </row>
    <row r="23" spans="2:14">
      <c r="B23" s="6" t="s">
        <v>57</v>
      </c>
      <c r="C23" s="37">
        <f>SUM(C6:C7,C10:C12,C14:C17,C20)</f>
        <v>3123</v>
      </c>
      <c r="D23" s="37">
        <f t="shared" ref="D23:G23" si="6">SUM(D6:D7,D10:D12,D14:D17,D20)</f>
        <v>20785</v>
      </c>
      <c r="E23" s="37">
        <f t="shared" si="6"/>
        <v>10211</v>
      </c>
      <c r="F23" s="37">
        <f t="shared" si="6"/>
        <v>3220</v>
      </c>
      <c r="G23" s="37">
        <f t="shared" si="6"/>
        <v>3304</v>
      </c>
      <c r="H23" s="38">
        <f>SUM(C23:G23)</f>
        <v>40643</v>
      </c>
      <c r="I23" s="14">
        <f t="shared" si="0"/>
        <v>7.6839800211598552</v>
      </c>
      <c r="J23" s="12">
        <f t="shared" si="1"/>
        <v>51.140417784120267</v>
      </c>
      <c r="K23" s="13">
        <f t="shared" si="2"/>
        <v>25.123637526757374</v>
      </c>
      <c r="L23" s="14">
        <f t="shared" si="3"/>
        <v>7.9226435056467288</v>
      </c>
      <c r="M23" s="15">
        <f t="shared" si="4"/>
        <v>8.1293211623157742</v>
      </c>
      <c r="N23" s="46"/>
    </row>
    <row r="24" spans="2:14">
      <c r="B24" s="7" t="s">
        <v>48</v>
      </c>
      <c r="C24" s="39">
        <v>4087</v>
      </c>
      <c r="D24" s="40">
        <v>25517</v>
      </c>
      <c r="E24" s="41">
        <v>15092</v>
      </c>
      <c r="F24" s="39">
        <v>5242</v>
      </c>
      <c r="G24" s="40">
        <v>4689</v>
      </c>
      <c r="H24" s="41">
        <f>SUM(H6:H21)</f>
        <v>54627</v>
      </c>
      <c r="I24" s="42">
        <f t="shared" si="0"/>
        <v>7.4816482691709227</v>
      </c>
      <c r="J24" s="43">
        <f t="shared" si="1"/>
        <v>46.71133322349754</v>
      </c>
      <c r="K24" s="44">
        <f t="shared" si="2"/>
        <v>27.627363757848684</v>
      </c>
      <c r="L24" s="42">
        <f t="shared" si="3"/>
        <v>9.5959873322715872</v>
      </c>
      <c r="M24" s="45">
        <f t="shared" si="4"/>
        <v>8.5836674172112684</v>
      </c>
      <c r="N24" s="46"/>
    </row>
    <row r="25" spans="2:14">
      <c r="B25" s="170" t="s">
        <v>51</v>
      </c>
      <c r="C25" s="170"/>
      <c r="D25" s="170"/>
      <c r="E25" s="170"/>
      <c r="F25" s="170"/>
      <c r="G25" s="170"/>
      <c r="H25" s="170"/>
      <c r="I25" s="170"/>
      <c r="J25" s="170"/>
      <c r="K25" s="170"/>
      <c r="L25" s="170"/>
      <c r="M25" s="170"/>
    </row>
    <row r="26" spans="2:14" ht="44.25" customHeight="1">
      <c r="B26" s="171" t="s">
        <v>55</v>
      </c>
      <c r="C26" s="171"/>
      <c r="D26" s="171"/>
      <c r="E26" s="171"/>
      <c r="F26" s="171"/>
      <c r="G26" s="171"/>
      <c r="H26" s="171"/>
      <c r="I26" s="171"/>
      <c r="J26" s="171"/>
      <c r="K26" s="171"/>
      <c r="L26" s="171"/>
      <c r="M26" s="171"/>
    </row>
    <row r="27" spans="2:14">
      <c r="B27" s="171" t="s">
        <v>58</v>
      </c>
      <c r="C27" s="171"/>
      <c r="D27" s="171"/>
      <c r="E27" s="171"/>
      <c r="F27" s="171"/>
      <c r="G27" s="171"/>
      <c r="H27" s="171"/>
      <c r="I27" s="171"/>
      <c r="J27" s="171"/>
      <c r="K27" s="171"/>
      <c r="L27" s="171"/>
      <c r="M27" s="171"/>
    </row>
    <row r="28" spans="2:14" ht="28.5" customHeight="1">
      <c r="B28" s="171" t="s">
        <v>56</v>
      </c>
      <c r="C28" s="171"/>
      <c r="D28" s="171"/>
      <c r="E28" s="171"/>
      <c r="F28" s="171"/>
      <c r="G28" s="171"/>
      <c r="H28" s="171"/>
      <c r="I28" s="171"/>
      <c r="J28" s="171"/>
      <c r="K28" s="171"/>
      <c r="L28" s="171"/>
      <c r="M28" s="171"/>
    </row>
    <row r="29" spans="2:14">
      <c r="B29" s="1"/>
      <c r="C29" s="1"/>
      <c r="D29" s="1"/>
      <c r="E29" s="1"/>
      <c r="F29" s="1"/>
      <c r="G29" s="1"/>
      <c r="H29" s="1"/>
      <c r="I29" s="1"/>
      <c r="J29" s="1"/>
      <c r="K29" s="1"/>
      <c r="L29" s="1"/>
      <c r="M29" s="1"/>
    </row>
    <row r="30" spans="2:14">
      <c r="B30" s="1"/>
      <c r="C30" s="1"/>
      <c r="D30" s="1"/>
      <c r="E30" s="1"/>
      <c r="F30" s="1"/>
      <c r="G30" s="1"/>
      <c r="H30" s="1"/>
      <c r="I30" s="1"/>
      <c r="J30" s="1"/>
      <c r="K30" s="1"/>
      <c r="L30" s="1"/>
      <c r="M30" s="1"/>
    </row>
    <row r="31" spans="2:14">
      <c r="B31" s="1"/>
      <c r="C31" s="1"/>
      <c r="D31" s="1"/>
      <c r="E31" s="1"/>
      <c r="F31" s="1"/>
      <c r="G31" s="1"/>
      <c r="H31" s="1"/>
      <c r="I31" s="1"/>
      <c r="J31" s="1"/>
      <c r="K31" s="1"/>
      <c r="L31" s="1"/>
      <c r="M31" s="1"/>
    </row>
    <row r="32" spans="2:14">
      <c r="B32" s="1"/>
      <c r="C32" s="1"/>
      <c r="D32" s="1"/>
      <c r="E32" s="1"/>
      <c r="F32" s="1"/>
      <c r="G32" s="1"/>
      <c r="H32" s="1"/>
      <c r="I32" s="1"/>
      <c r="J32" s="1"/>
      <c r="K32" s="1"/>
      <c r="L32" s="1"/>
      <c r="M32" s="1"/>
    </row>
    <row r="33" spans="2:13">
      <c r="B33" s="1"/>
      <c r="C33" s="1"/>
      <c r="D33" s="1"/>
      <c r="E33" s="1"/>
      <c r="F33" s="1"/>
      <c r="G33" s="1"/>
      <c r="H33" s="1"/>
      <c r="I33" s="1"/>
      <c r="J33" s="1"/>
      <c r="K33" s="1"/>
      <c r="L33" s="1"/>
      <c r="M33" s="1"/>
    </row>
    <row r="34" spans="2:13">
      <c r="B34" s="1"/>
      <c r="C34" s="1"/>
      <c r="D34" s="1"/>
      <c r="E34" s="1"/>
      <c r="F34" s="1"/>
      <c r="G34" s="1"/>
      <c r="H34" s="1"/>
      <c r="I34" s="1"/>
      <c r="J34" s="1"/>
      <c r="K34" s="1"/>
      <c r="L34" s="1"/>
      <c r="M34" s="1"/>
    </row>
  </sheetData>
  <mergeCells count="10">
    <mergeCell ref="B25:M25"/>
    <mergeCell ref="B26:M26"/>
    <mergeCell ref="B27:M27"/>
    <mergeCell ref="B28:M28"/>
    <mergeCell ref="B2:M2"/>
    <mergeCell ref="B3:B5"/>
    <mergeCell ref="C3:H3"/>
    <mergeCell ref="I3:M3"/>
    <mergeCell ref="C5:H5"/>
    <mergeCell ref="I5:M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32"/>
  <sheetViews>
    <sheetView workbookViewId="0">
      <selection activeCell="B2" sqref="B2:M2"/>
    </sheetView>
  </sheetViews>
  <sheetFormatPr defaultColWidth="9.625" defaultRowHeight="15.6"/>
  <cols>
    <col min="2" max="2" width="25.125" customWidth="1"/>
    <col min="3" max="16" width="16" customWidth="1"/>
    <col min="17" max="19" width="13.125" customWidth="1"/>
  </cols>
  <sheetData>
    <row r="2" spans="2:16" ht="18.600000000000001">
      <c r="B2" s="155" t="s">
        <v>9</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29.1">
      <c r="B4" s="157"/>
      <c r="C4" s="3" t="s">
        <v>22</v>
      </c>
      <c r="D4" s="3" t="s">
        <v>23</v>
      </c>
      <c r="E4" s="3" t="s">
        <v>24</v>
      </c>
      <c r="F4" s="3" t="s">
        <v>25</v>
      </c>
      <c r="G4" s="3" t="s">
        <v>26</v>
      </c>
      <c r="H4" s="4" t="s">
        <v>27</v>
      </c>
      <c r="I4" s="5" t="s">
        <v>22</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743</v>
      </c>
      <c r="D6" s="9">
        <v>6489</v>
      </c>
      <c r="E6" s="9">
        <v>1128</v>
      </c>
      <c r="F6" s="9">
        <v>348</v>
      </c>
      <c r="G6" s="10">
        <v>580</v>
      </c>
      <c r="H6" s="11">
        <v>9288</v>
      </c>
      <c r="I6" s="12">
        <f>C6*100/H6</f>
        <v>7.9995693367786389</v>
      </c>
      <c r="J6" s="12">
        <f>D6*100/H6</f>
        <v>69.86434108527132</v>
      </c>
      <c r="K6" s="13">
        <f>E6*100/H6</f>
        <v>12.144702842377262</v>
      </c>
      <c r="L6" s="14">
        <f>F6*100/H6</f>
        <v>3.7467700258397931</v>
      </c>
      <c r="M6" s="15">
        <f>G6*100/H6</f>
        <v>6.2446167097329885</v>
      </c>
      <c r="N6" s="46"/>
    </row>
    <row r="7" spans="2:16">
      <c r="B7" s="8" t="s">
        <v>31</v>
      </c>
      <c r="C7" s="16">
        <v>473</v>
      </c>
      <c r="D7" s="16">
        <v>6895</v>
      </c>
      <c r="E7" s="16">
        <v>1431</v>
      </c>
      <c r="F7" s="16">
        <v>509</v>
      </c>
      <c r="G7" s="17">
        <v>337</v>
      </c>
      <c r="H7" s="18">
        <v>9645</v>
      </c>
      <c r="I7" s="19">
        <f>C7*100/H7</f>
        <v>4.9040953862104715</v>
      </c>
      <c r="J7" s="19">
        <f t="shared" ref="J7:J24" si="0">D7*100/H7</f>
        <v>71.487817522032145</v>
      </c>
      <c r="K7" s="20">
        <f t="shared" ref="K7:K24" si="1">E7*100/H7</f>
        <v>14.836702954898911</v>
      </c>
      <c r="L7" s="21">
        <f t="shared" ref="L7:L24" si="2">F7*100/H7</f>
        <v>5.27734577501296</v>
      </c>
      <c r="M7" s="22">
        <f t="shared" ref="M7:M24" si="3">G7*100/H7</f>
        <v>3.494038361845516</v>
      </c>
      <c r="N7" s="46"/>
    </row>
    <row r="8" spans="2:16">
      <c r="B8" s="6" t="s">
        <v>32</v>
      </c>
      <c r="C8" s="23">
        <v>580</v>
      </c>
      <c r="D8" s="23">
        <v>882</v>
      </c>
      <c r="E8" s="23">
        <v>625</v>
      </c>
      <c r="F8" s="23">
        <v>269</v>
      </c>
      <c r="G8" s="24">
        <v>307</v>
      </c>
      <c r="H8" s="25">
        <v>2663</v>
      </c>
      <c r="I8" s="12">
        <f>C8*100/H8</f>
        <v>21.779947427713104</v>
      </c>
      <c r="J8" s="12">
        <f t="shared" si="0"/>
        <v>33.120540743522341</v>
      </c>
      <c r="K8" s="13">
        <f t="shared" si="1"/>
        <v>23.469770935035672</v>
      </c>
      <c r="L8" s="14">
        <f t="shared" si="2"/>
        <v>10.101389410439355</v>
      </c>
      <c r="M8" s="15">
        <f t="shared" si="3"/>
        <v>11.528351483289523</v>
      </c>
      <c r="N8" s="46"/>
    </row>
    <row r="9" spans="2:16">
      <c r="B9" s="8" t="s">
        <v>33</v>
      </c>
      <c r="C9" s="16">
        <v>124</v>
      </c>
      <c r="D9" s="16">
        <v>1055</v>
      </c>
      <c r="E9" s="16">
        <v>371</v>
      </c>
      <c r="F9" s="16">
        <v>193</v>
      </c>
      <c r="G9" s="17">
        <v>201</v>
      </c>
      <c r="H9" s="18">
        <v>1944</v>
      </c>
      <c r="I9" s="19">
        <f t="shared" ref="I9:I24" si="4">C9*100/H9</f>
        <v>6.3786008230452671</v>
      </c>
      <c r="J9" s="19">
        <f t="shared" si="0"/>
        <v>54.269547325102877</v>
      </c>
      <c r="K9" s="20">
        <f t="shared" si="1"/>
        <v>19.084362139917694</v>
      </c>
      <c r="L9" s="21">
        <f t="shared" si="2"/>
        <v>9.9279835390946509</v>
      </c>
      <c r="M9" s="22">
        <f t="shared" si="3"/>
        <v>10.339506172839506</v>
      </c>
      <c r="N9" s="46"/>
    </row>
    <row r="10" spans="2:16">
      <c r="B10" s="6" t="s">
        <v>34</v>
      </c>
      <c r="C10" s="23">
        <v>117</v>
      </c>
      <c r="D10" s="23">
        <v>100</v>
      </c>
      <c r="E10" s="23">
        <v>142</v>
      </c>
      <c r="F10" s="23">
        <v>67</v>
      </c>
      <c r="G10" s="24">
        <v>35</v>
      </c>
      <c r="H10" s="25">
        <v>461</v>
      </c>
      <c r="I10" s="12">
        <f t="shared" si="4"/>
        <v>25.379609544468547</v>
      </c>
      <c r="J10" s="12">
        <f t="shared" si="0"/>
        <v>21.691973969631235</v>
      </c>
      <c r="K10" s="13">
        <f t="shared" si="1"/>
        <v>30.802603036876356</v>
      </c>
      <c r="L10" s="14">
        <f t="shared" si="2"/>
        <v>14.533622559652928</v>
      </c>
      <c r="M10" s="15">
        <f t="shared" si="3"/>
        <v>7.5921908893709329</v>
      </c>
      <c r="N10" s="46"/>
    </row>
    <row r="11" spans="2:16">
      <c r="B11" s="8" t="s">
        <v>35</v>
      </c>
      <c r="C11" s="16">
        <v>121</v>
      </c>
      <c r="D11" s="16">
        <v>229</v>
      </c>
      <c r="E11" s="16">
        <v>367</v>
      </c>
      <c r="F11" s="16">
        <v>195</v>
      </c>
      <c r="G11" s="17">
        <v>221</v>
      </c>
      <c r="H11" s="18">
        <v>1133</v>
      </c>
      <c r="I11" s="19">
        <f t="shared" si="4"/>
        <v>10.679611650485437</v>
      </c>
      <c r="J11" s="19">
        <f t="shared" si="0"/>
        <v>20.211827007943512</v>
      </c>
      <c r="K11" s="20">
        <f t="shared" si="1"/>
        <v>32.391879964695498</v>
      </c>
      <c r="L11" s="21">
        <f t="shared" si="2"/>
        <v>17.210944395410415</v>
      </c>
      <c r="M11" s="22">
        <f t="shared" si="3"/>
        <v>19.505736981465137</v>
      </c>
      <c r="N11" s="46"/>
    </row>
    <row r="12" spans="2:16">
      <c r="B12" s="6" t="s">
        <v>36</v>
      </c>
      <c r="C12" s="23">
        <v>576</v>
      </c>
      <c r="D12" s="23">
        <v>1525</v>
      </c>
      <c r="E12" s="23">
        <v>1205</v>
      </c>
      <c r="F12" s="23">
        <v>510</v>
      </c>
      <c r="G12" s="24">
        <v>510</v>
      </c>
      <c r="H12" s="25">
        <v>4326</v>
      </c>
      <c r="I12" s="12">
        <f t="shared" si="4"/>
        <v>13.314840499306518</v>
      </c>
      <c r="J12" s="12">
        <f t="shared" si="0"/>
        <v>35.251964863615349</v>
      </c>
      <c r="K12" s="13">
        <f t="shared" si="1"/>
        <v>27.854831252889504</v>
      </c>
      <c r="L12" s="14">
        <f t="shared" si="2"/>
        <v>11.789181692094314</v>
      </c>
      <c r="M12" s="15">
        <f t="shared" si="3"/>
        <v>11.789181692094314</v>
      </c>
      <c r="N12" s="46"/>
    </row>
    <row r="13" spans="2:16">
      <c r="B13" s="8" t="s">
        <v>37</v>
      </c>
      <c r="C13" s="16">
        <v>39</v>
      </c>
      <c r="D13" s="16">
        <v>593</v>
      </c>
      <c r="E13" s="16">
        <v>313</v>
      </c>
      <c r="F13" s="16">
        <v>111</v>
      </c>
      <c r="G13" s="17">
        <v>55</v>
      </c>
      <c r="H13" s="18">
        <v>1111</v>
      </c>
      <c r="I13" s="19">
        <f t="shared" si="4"/>
        <v>3.5103510351035103</v>
      </c>
      <c r="J13" s="19">
        <f t="shared" si="0"/>
        <v>53.375337533753374</v>
      </c>
      <c r="K13" s="20">
        <f t="shared" si="1"/>
        <v>28.172817281728172</v>
      </c>
      <c r="L13" s="21">
        <f t="shared" si="2"/>
        <v>9.9909990999099918</v>
      </c>
      <c r="M13" s="22">
        <f t="shared" si="3"/>
        <v>4.9504950495049505</v>
      </c>
      <c r="N13" s="46"/>
    </row>
    <row r="14" spans="2:16">
      <c r="B14" s="6" t="s">
        <v>38</v>
      </c>
      <c r="C14" s="23">
        <v>784</v>
      </c>
      <c r="D14" s="23">
        <v>2525</v>
      </c>
      <c r="E14" s="23">
        <v>1544</v>
      </c>
      <c r="F14" s="23">
        <v>289</v>
      </c>
      <c r="G14" s="24">
        <v>452</v>
      </c>
      <c r="H14" s="25">
        <v>5594</v>
      </c>
      <c r="I14" s="12">
        <f t="shared" si="4"/>
        <v>14.015016088666428</v>
      </c>
      <c r="J14" s="12">
        <f t="shared" si="0"/>
        <v>45.137647479442258</v>
      </c>
      <c r="K14" s="13">
        <f t="shared" si="1"/>
        <v>27.601001072577763</v>
      </c>
      <c r="L14" s="14">
        <f t="shared" si="2"/>
        <v>5.1662495530925989</v>
      </c>
      <c r="M14" s="15">
        <f t="shared" si="3"/>
        <v>8.0800858062209517</v>
      </c>
      <c r="N14" s="46"/>
    </row>
    <row r="15" spans="2:16">
      <c r="B15" s="8" t="s">
        <v>59</v>
      </c>
      <c r="C15" s="16">
        <v>764</v>
      </c>
      <c r="D15" s="16">
        <v>2849</v>
      </c>
      <c r="E15" s="16">
        <v>3977</v>
      </c>
      <c r="F15" s="16">
        <v>1430</v>
      </c>
      <c r="G15" s="17">
        <v>1378</v>
      </c>
      <c r="H15" s="18">
        <v>10398</v>
      </c>
      <c r="I15" s="19">
        <f t="shared" si="4"/>
        <v>7.3475668397768805</v>
      </c>
      <c r="J15" s="19">
        <f t="shared" si="0"/>
        <v>27.39949990382766</v>
      </c>
      <c r="K15" s="20">
        <f t="shared" si="1"/>
        <v>38.247739949990383</v>
      </c>
      <c r="L15" s="21">
        <f t="shared" si="2"/>
        <v>13.752644739372956</v>
      </c>
      <c r="M15" s="22">
        <f t="shared" si="3"/>
        <v>13.252548567032122</v>
      </c>
      <c r="N15" s="46"/>
    </row>
    <row r="16" spans="2:16">
      <c r="B16" s="6" t="s">
        <v>40</v>
      </c>
      <c r="C16" s="23">
        <v>186</v>
      </c>
      <c r="D16" s="23">
        <v>1420</v>
      </c>
      <c r="E16" s="23">
        <v>523</v>
      </c>
      <c r="F16" s="23">
        <v>213</v>
      </c>
      <c r="G16" s="24">
        <v>230</v>
      </c>
      <c r="H16" s="25">
        <v>2572</v>
      </c>
      <c r="I16" s="12">
        <f t="shared" si="4"/>
        <v>7.2317262830482116</v>
      </c>
      <c r="J16" s="12">
        <f t="shared" si="0"/>
        <v>55.2099533437014</v>
      </c>
      <c r="K16" s="13">
        <f t="shared" si="1"/>
        <v>20.334370139968897</v>
      </c>
      <c r="L16" s="14">
        <f t="shared" si="2"/>
        <v>8.2814930015552104</v>
      </c>
      <c r="M16" s="15">
        <f t="shared" si="3"/>
        <v>8.9424572317262836</v>
      </c>
      <c r="N16" s="46"/>
    </row>
    <row r="17" spans="2:14">
      <c r="B17" s="8" t="s">
        <v>41</v>
      </c>
      <c r="C17" s="16">
        <v>35</v>
      </c>
      <c r="D17" s="16">
        <v>183</v>
      </c>
      <c r="E17" s="16">
        <v>157</v>
      </c>
      <c r="F17" s="16">
        <v>59</v>
      </c>
      <c r="G17" s="17">
        <v>54</v>
      </c>
      <c r="H17" s="18">
        <v>488</v>
      </c>
      <c r="I17" s="19">
        <f t="shared" si="4"/>
        <v>7.1721311475409832</v>
      </c>
      <c r="J17" s="19">
        <f t="shared" si="0"/>
        <v>37.5</v>
      </c>
      <c r="K17" s="20">
        <f t="shared" si="1"/>
        <v>32.172131147540981</v>
      </c>
      <c r="L17" s="21">
        <f t="shared" si="2"/>
        <v>12.090163934426229</v>
      </c>
      <c r="M17" s="22">
        <f t="shared" si="3"/>
        <v>11.065573770491802</v>
      </c>
      <c r="N17" s="46"/>
    </row>
    <row r="18" spans="2:14">
      <c r="B18" s="6" t="s">
        <v>42</v>
      </c>
      <c r="C18" s="23">
        <v>159</v>
      </c>
      <c r="D18" s="23">
        <v>439</v>
      </c>
      <c r="E18" s="23">
        <v>1304</v>
      </c>
      <c r="F18" s="23">
        <v>766</v>
      </c>
      <c r="G18" s="24">
        <v>357</v>
      </c>
      <c r="H18" s="25">
        <v>3025</v>
      </c>
      <c r="I18" s="12">
        <f t="shared" si="4"/>
        <v>5.2561983471074383</v>
      </c>
      <c r="J18" s="12">
        <f t="shared" si="0"/>
        <v>14.512396694214877</v>
      </c>
      <c r="K18" s="13">
        <f t="shared" si="1"/>
        <v>43.107438016528924</v>
      </c>
      <c r="L18" s="14">
        <f t="shared" si="2"/>
        <v>25.322314049586776</v>
      </c>
      <c r="M18" s="15">
        <f t="shared" si="3"/>
        <v>11.801652892561984</v>
      </c>
      <c r="N18" s="46"/>
    </row>
    <row r="19" spans="2:14">
      <c r="B19" s="8" t="s">
        <v>43</v>
      </c>
      <c r="C19" s="16">
        <v>77</v>
      </c>
      <c r="D19" s="16">
        <v>1048</v>
      </c>
      <c r="E19" s="16">
        <v>413</v>
      </c>
      <c r="F19" s="16">
        <v>164</v>
      </c>
      <c r="G19" s="17">
        <v>98</v>
      </c>
      <c r="H19" s="18">
        <v>1800</v>
      </c>
      <c r="I19" s="19">
        <f t="shared" si="4"/>
        <v>4.2777777777777777</v>
      </c>
      <c r="J19" s="19">
        <f t="shared" si="0"/>
        <v>58.222222222222221</v>
      </c>
      <c r="K19" s="20">
        <f t="shared" si="1"/>
        <v>22.944444444444443</v>
      </c>
      <c r="L19" s="21">
        <f t="shared" si="2"/>
        <v>9.1111111111111107</v>
      </c>
      <c r="M19" s="22">
        <f t="shared" si="3"/>
        <v>5.4444444444444446</v>
      </c>
      <c r="N19" s="46"/>
    </row>
    <row r="20" spans="2:14">
      <c r="B20" s="6" t="s">
        <v>44</v>
      </c>
      <c r="C20" s="23">
        <v>170</v>
      </c>
      <c r="D20" s="23">
        <v>495</v>
      </c>
      <c r="E20" s="23">
        <v>660</v>
      </c>
      <c r="F20" s="23">
        <v>281</v>
      </c>
      <c r="G20" s="24">
        <v>210</v>
      </c>
      <c r="H20" s="25">
        <v>1816</v>
      </c>
      <c r="I20" s="12">
        <f t="shared" si="4"/>
        <v>9.361233480176212</v>
      </c>
      <c r="J20" s="12">
        <f t="shared" si="0"/>
        <v>27.257709251101321</v>
      </c>
      <c r="K20" s="13">
        <f t="shared" si="1"/>
        <v>36.343612334801762</v>
      </c>
      <c r="L20" s="14">
        <f t="shared" si="2"/>
        <v>15.473568281938325</v>
      </c>
      <c r="M20" s="15">
        <f t="shared" si="3"/>
        <v>11.56387665198238</v>
      </c>
      <c r="N20" s="46"/>
    </row>
    <row r="21" spans="2:14">
      <c r="B21" s="8" t="s">
        <v>45</v>
      </c>
      <c r="C21" s="26">
        <v>6</v>
      </c>
      <c r="D21" s="27">
        <v>323</v>
      </c>
      <c r="E21" s="16">
        <v>781</v>
      </c>
      <c r="F21" s="16">
        <v>182</v>
      </c>
      <c r="G21" s="17">
        <v>38</v>
      </c>
      <c r="H21" s="18">
        <v>1330</v>
      </c>
      <c r="I21" s="28">
        <f t="shared" si="4"/>
        <v>0.45112781954887216</v>
      </c>
      <c r="J21" s="28">
        <f t="shared" si="0"/>
        <v>24.285714285714285</v>
      </c>
      <c r="K21" s="29">
        <f t="shared" si="1"/>
        <v>58.721804511278194</v>
      </c>
      <c r="L21" s="30">
        <f t="shared" si="2"/>
        <v>13.684210526315789</v>
      </c>
      <c r="M21" s="22">
        <f t="shared" si="3"/>
        <v>2.8571428571428572</v>
      </c>
      <c r="N21" s="46"/>
    </row>
    <row r="22" spans="2:14" ht="15" customHeight="1">
      <c r="B22" s="47" t="s">
        <v>46</v>
      </c>
      <c r="C22" s="31">
        <f>SUM(C8:C9,C13,C18,C19,C21)</f>
        <v>985</v>
      </c>
      <c r="D22" s="31">
        <f>SUM(D8:D9,D13,D18,D19,D21)</f>
        <v>4340</v>
      </c>
      <c r="E22" s="31">
        <f>SUM(E8:E9,E13,E18,E19,E21)</f>
        <v>3807</v>
      </c>
      <c r="F22" s="31">
        <f>SUM(F8:F9,F13,F18,F19,F21)</f>
        <v>1685</v>
      </c>
      <c r="G22" s="31">
        <f>SUM(G8:G9,G13,G18,G19,G21)</f>
        <v>1056</v>
      </c>
      <c r="H22" s="32">
        <f>SUM(C22:G22)</f>
        <v>11873</v>
      </c>
      <c r="I22" s="33">
        <f t="shared" si="4"/>
        <v>8.2961340857407571</v>
      </c>
      <c r="J22" s="34">
        <f t="shared" si="0"/>
        <v>36.553524804177549</v>
      </c>
      <c r="K22" s="35">
        <f t="shared" si="1"/>
        <v>32.064347679609199</v>
      </c>
      <c r="L22" s="33">
        <f t="shared" si="2"/>
        <v>14.191863892866166</v>
      </c>
      <c r="M22" s="36">
        <f t="shared" si="3"/>
        <v>8.8941295376063341</v>
      </c>
      <c r="N22" s="46"/>
    </row>
    <row r="23" spans="2:14" ht="15" customHeight="1">
      <c r="B23" s="48" t="s">
        <v>47</v>
      </c>
      <c r="C23" s="37">
        <f>SUM(C6:C7,C10:C12,C14:C17,C20)</f>
        <v>3969</v>
      </c>
      <c r="D23" s="37">
        <f t="shared" ref="D23:G23" si="5">SUM(D6:D7,D10:D12,D14:D17,D20)</f>
        <v>22710</v>
      </c>
      <c r="E23" s="37">
        <f t="shared" si="5"/>
        <v>11134</v>
      </c>
      <c r="F23" s="37">
        <f t="shared" si="5"/>
        <v>3901</v>
      </c>
      <c r="G23" s="37">
        <f t="shared" si="5"/>
        <v>4007</v>
      </c>
      <c r="H23" s="38">
        <f t="shared" ref="H23" si="6">SUM(C23:G23)</f>
        <v>45721</v>
      </c>
      <c r="I23" s="14">
        <f t="shared" si="4"/>
        <v>8.680912490977887</v>
      </c>
      <c r="J23" s="12">
        <f t="shared" si="0"/>
        <v>49.670829596902955</v>
      </c>
      <c r="K23" s="13">
        <f t="shared" si="1"/>
        <v>24.352048292906979</v>
      </c>
      <c r="L23" s="14">
        <f t="shared" si="2"/>
        <v>8.5321843354257343</v>
      </c>
      <c r="M23" s="15">
        <f t="shared" si="3"/>
        <v>8.7640252837864434</v>
      </c>
      <c r="N23" s="46"/>
    </row>
    <row r="24" spans="2:14">
      <c r="B24" s="7" t="s">
        <v>48</v>
      </c>
      <c r="C24" s="39">
        <f>SUM(C6:C21)</f>
        <v>4954</v>
      </c>
      <c r="D24" s="40">
        <f>SUM(D6:D21)</f>
        <v>27050</v>
      </c>
      <c r="E24" s="41">
        <f>SUM(E6:E21)</f>
        <v>14941</v>
      </c>
      <c r="F24" s="39">
        <f>SUM(F6:F21)</f>
        <v>5586</v>
      </c>
      <c r="G24" s="40">
        <f t="shared" ref="G24" si="7">SUM(G6:G21)</f>
        <v>5063</v>
      </c>
      <c r="H24" s="41">
        <v>57594</v>
      </c>
      <c r="I24" s="42">
        <f t="shared" si="4"/>
        <v>8.6015904434489698</v>
      </c>
      <c r="J24" s="43">
        <f t="shared" si="0"/>
        <v>46.966697919922211</v>
      </c>
      <c r="K24" s="44">
        <f t="shared" si="1"/>
        <v>25.941938396360733</v>
      </c>
      <c r="L24" s="42">
        <f t="shared" si="2"/>
        <v>9.698926971559537</v>
      </c>
      <c r="M24" s="45">
        <f t="shared" si="3"/>
        <v>8.7908462687085454</v>
      </c>
      <c r="N24" s="46"/>
    </row>
    <row r="25" spans="2:14" ht="32.25" customHeight="1">
      <c r="B25" s="172" t="s">
        <v>60</v>
      </c>
      <c r="C25" s="172"/>
      <c r="D25" s="172"/>
      <c r="E25" s="172"/>
      <c r="F25" s="172"/>
      <c r="G25" s="172"/>
      <c r="H25" s="172"/>
      <c r="I25" s="172"/>
      <c r="J25" s="172"/>
      <c r="K25" s="172"/>
      <c r="L25" s="172"/>
      <c r="M25" s="172"/>
      <c r="N25" s="46"/>
    </row>
    <row r="26" spans="2:14" ht="28.5" customHeight="1">
      <c r="B26" s="137" t="s">
        <v>61</v>
      </c>
      <c r="C26" s="137"/>
      <c r="D26" s="137"/>
      <c r="E26" s="137"/>
      <c r="F26" s="137"/>
      <c r="G26" s="137"/>
      <c r="H26" s="137"/>
      <c r="I26" s="137"/>
      <c r="J26" s="137"/>
      <c r="K26" s="137"/>
      <c r="L26" s="137"/>
      <c r="M26" s="137"/>
    </row>
    <row r="27" spans="2:14">
      <c r="B27" s="1"/>
      <c r="C27" s="1"/>
      <c r="D27" s="1"/>
      <c r="E27" s="1"/>
      <c r="F27" s="1"/>
      <c r="G27" s="1"/>
      <c r="H27" s="1"/>
      <c r="I27" s="1"/>
      <c r="J27" s="1"/>
      <c r="K27" s="1"/>
      <c r="L27" s="1"/>
      <c r="M27" s="1"/>
    </row>
    <row r="28" spans="2:14">
      <c r="B28" s="1"/>
      <c r="C28" s="1"/>
      <c r="D28" s="1"/>
      <c r="E28" s="1"/>
      <c r="F28" s="1"/>
      <c r="G28" s="1"/>
      <c r="H28" s="1"/>
      <c r="I28" s="1"/>
      <c r="J28" s="1"/>
      <c r="K28" s="1"/>
      <c r="L28" s="1"/>
      <c r="M28" s="1"/>
    </row>
    <row r="29" spans="2:14">
      <c r="B29" s="1"/>
      <c r="C29" s="1"/>
      <c r="D29" s="1"/>
      <c r="E29" s="1"/>
      <c r="F29" s="1"/>
      <c r="G29" s="1"/>
      <c r="H29" s="1"/>
      <c r="I29" s="1"/>
      <c r="J29" s="1"/>
      <c r="K29" s="1"/>
      <c r="L29" s="1"/>
      <c r="M29" s="1"/>
    </row>
    <row r="30" spans="2:14">
      <c r="B30" s="1"/>
      <c r="C30" s="1"/>
      <c r="D30" s="1"/>
      <c r="E30" s="1"/>
      <c r="F30" s="1"/>
      <c r="G30" s="1"/>
      <c r="H30" s="1"/>
      <c r="I30" s="1"/>
      <c r="J30" s="1"/>
      <c r="K30" s="1"/>
      <c r="L30" s="1"/>
      <c r="M30" s="1"/>
    </row>
    <row r="31" spans="2:14">
      <c r="B31" s="1"/>
      <c r="C31" s="1"/>
      <c r="D31" s="1"/>
      <c r="E31" s="1"/>
      <c r="F31" s="1"/>
      <c r="G31" s="1"/>
      <c r="H31" s="1"/>
      <c r="I31" s="1"/>
      <c r="J31" s="1"/>
      <c r="K31" s="1"/>
      <c r="L31" s="1"/>
      <c r="M31" s="1"/>
    </row>
    <row r="32" spans="2:14">
      <c r="B32" s="1"/>
      <c r="C32" s="1"/>
      <c r="D32" s="1"/>
      <c r="E32" s="1"/>
      <c r="F32" s="1"/>
      <c r="G32" s="1"/>
      <c r="H32" s="1"/>
      <c r="I32" s="1"/>
      <c r="J32" s="1"/>
      <c r="K32" s="1"/>
      <c r="L32" s="1"/>
      <c r="M32" s="1"/>
    </row>
  </sheetData>
  <mergeCells count="8">
    <mergeCell ref="B26:M26"/>
    <mergeCell ref="B2:M2"/>
    <mergeCell ref="B3:B5"/>
    <mergeCell ref="C3:H3"/>
    <mergeCell ref="I3:M3"/>
    <mergeCell ref="C5:H5"/>
    <mergeCell ref="I5:M5"/>
    <mergeCell ref="B25:M2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A646E-0CE8-EA47-9FB6-7CA3C1BAAD80}">
  <dimension ref="B2:P34"/>
  <sheetViews>
    <sheetView workbookViewId="0">
      <selection activeCell="A22" sqref="A22:XFD22"/>
    </sheetView>
  </sheetViews>
  <sheetFormatPr defaultColWidth="10.5" defaultRowHeight="15.6"/>
  <cols>
    <col min="2" max="2" width="30" customWidth="1"/>
    <col min="3" max="16" width="17.5" customWidth="1"/>
    <col min="17" max="19" width="14.5" customWidth="1"/>
  </cols>
  <sheetData>
    <row r="2" spans="2:16" ht="18.600000000000001">
      <c r="B2" s="155" t="s">
        <v>18</v>
      </c>
      <c r="C2" s="155"/>
      <c r="D2" s="155"/>
      <c r="E2" s="155"/>
      <c r="F2" s="155"/>
      <c r="G2" s="155"/>
      <c r="H2" s="155"/>
      <c r="I2" s="155"/>
      <c r="J2" s="155"/>
      <c r="K2" s="155"/>
      <c r="L2" s="155"/>
      <c r="M2" s="155"/>
      <c r="N2" s="2"/>
      <c r="O2" s="2"/>
      <c r="P2" s="2"/>
    </row>
    <row r="3" spans="2:16">
      <c r="B3" s="156" t="s">
        <v>20</v>
      </c>
      <c r="C3" s="159" t="s">
        <v>21</v>
      </c>
      <c r="D3" s="160"/>
      <c r="E3" s="160"/>
      <c r="F3" s="160"/>
      <c r="G3" s="160"/>
      <c r="H3" s="161"/>
      <c r="I3" s="162" t="s">
        <v>21</v>
      </c>
      <c r="J3" s="160"/>
      <c r="K3" s="160"/>
      <c r="L3" s="160"/>
      <c r="M3" s="163"/>
    </row>
    <row r="4" spans="2:16" ht="29.1">
      <c r="B4" s="157"/>
      <c r="C4" s="3" t="s">
        <v>22</v>
      </c>
      <c r="D4" s="3" t="s">
        <v>23</v>
      </c>
      <c r="E4" s="3" t="s">
        <v>24</v>
      </c>
      <c r="F4" s="3" t="s">
        <v>25</v>
      </c>
      <c r="G4" s="3" t="s">
        <v>26</v>
      </c>
      <c r="H4" s="4" t="s">
        <v>27</v>
      </c>
      <c r="I4" s="5" t="s">
        <v>22</v>
      </c>
      <c r="J4" s="5" t="s">
        <v>23</v>
      </c>
      <c r="K4" s="5" t="s">
        <v>24</v>
      </c>
      <c r="L4" s="5" t="s">
        <v>25</v>
      </c>
      <c r="M4" s="5" t="s">
        <v>26</v>
      </c>
    </row>
    <row r="5" spans="2:16">
      <c r="B5" s="158"/>
      <c r="C5" s="164" t="s">
        <v>28</v>
      </c>
      <c r="D5" s="165"/>
      <c r="E5" s="165"/>
      <c r="F5" s="165"/>
      <c r="G5" s="165"/>
      <c r="H5" s="166"/>
      <c r="I5" s="167" t="s">
        <v>29</v>
      </c>
      <c r="J5" s="168"/>
      <c r="K5" s="168"/>
      <c r="L5" s="168"/>
      <c r="M5" s="169"/>
    </row>
    <row r="6" spans="2:16">
      <c r="B6" s="6" t="s">
        <v>30</v>
      </c>
      <c r="C6" s="9">
        <v>724</v>
      </c>
      <c r="D6" s="9">
        <v>6233</v>
      </c>
      <c r="E6" s="9">
        <v>1082</v>
      </c>
      <c r="F6" s="9">
        <v>321</v>
      </c>
      <c r="G6" s="10">
        <v>518</v>
      </c>
      <c r="H6" s="11">
        <v>8878</v>
      </c>
      <c r="I6" s="12">
        <f>C6*100/H6</f>
        <v>8.1549898625816617</v>
      </c>
      <c r="J6" s="12">
        <f>D6*100/H6</f>
        <v>70.207253886010363</v>
      </c>
      <c r="K6" s="13">
        <f>E6*100/H6</f>
        <v>12.187429601261545</v>
      </c>
      <c r="L6" s="14">
        <f>F6*100/H6</f>
        <v>3.6156792070286099</v>
      </c>
      <c r="M6" s="15">
        <f>G6*100/H6</f>
        <v>5.8346474431178192</v>
      </c>
      <c r="N6" s="46"/>
    </row>
    <row r="7" spans="2:16">
      <c r="B7" s="8" t="s">
        <v>31</v>
      </c>
      <c r="C7" s="16">
        <v>417</v>
      </c>
      <c r="D7" s="16">
        <v>6429</v>
      </c>
      <c r="E7" s="16">
        <v>1244</v>
      </c>
      <c r="F7" s="16">
        <v>413</v>
      </c>
      <c r="G7" s="17">
        <v>263</v>
      </c>
      <c r="H7" s="18">
        <v>8766</v>
      </c>
      <c r="I7" s="19">
        <f t="shared" ref="I7:I24" si="0">C7*100/H7</f>
        <v>4.7570157426420261</v>
      </c>
      <c r="J7" s="19">
        <f t="shared" ref="J7:J24" si="1">D7*100/H7</f>
        <v>73.340177960301162</v>
      </c>
      <c r="K7" s="20">
        <f t="shared" ref="K7:K24" si="2">E7*100/H7</f>
        <v>14.191193246634725</v>
      </c>
      <c r="L7" s="21">
        <f t="shared" ref="L7:L24" si="3">F7*100/H7</f>
        <v>4.7113848961898244</v>
      </c>
      <c r="M7" s="22">
        <f t="shared" ref="M7:M24" si="4">G7*100/H7</f>
        <v>3.0002281542322611</v>
      </c>
      <c r="N7" s="46"/>
    </row>
    <row r="8" spans="2:16">
      <c r="B8" s="6" t="s">
        <v>32</v>
      </c>
      <c r="C8" s="23">
        <v>580</v>
      </c>
      <c r="D8" s="23">
        <v>882</v>
      </c>
      <c r="E8" s="23">
        <v>625</v>
      </c>
      <c r="F8" s="23">
        <v>269</v>
      </c>
      <c r="G8" s="24">
        <v>307</v>
      </c>
      <c r="H8" s="25">
        <v>2663</v>
      </c>
      <c r="I8" s="12">
        <f t="shared" si="0"/>
        <v>21.779947427713104</v>
      </c>
      <c r="J8" s="12">
        <f t="shared" si="1"/>
        <v>33.120540743522341</v>
      </c>
      <c r="K8" s="13">
        <f t="shared" si="2"/>
        <v>23.469770935035672</v>
      </c>
      <c r="L8" s="14">
        <f t="shared" si="3"/>
        <v>10.101389410439355</v>
      </c>
      <c r="M8" s="15">
        <f t="shared" si="4"/>
        <v>11.528351483289523</v>
      </c>
      <c r="N8" s="46"/>
    </row>
    <row r="9" spans="2:16">
      <c r="B9" s="8" t="s">
        <v>33</v>
      </c>
      <c r="C9" s="16">
        <v>77</v>
      </c>
      <c r="D9" s="16">
        <v>882</v>
      </c>
      <c r="E9" s="16">
        <v>297</v>
      </c>
      <c r="F9" s="16">
        <v>148</v>
      </c>
      <c r="G9" s="17">
        <v>161</v>
      </c>
      <c r="H9" s="18">
        <v>1565</v>
      </c>
      <c r="I9" s="19">
        <f t="shared" si="0"/>
        <v>4.920127795527157</v>
      </c>
      <c r="J9" s="19">
        <f t="shared" si="1"/>
        <v>56.357827476038338</v>
      </c>
      <c r="K9" s="20">
        <f t="shared" si="2"/>
        <v>18.977635782747605</v>
      </c>
      <c r="L9" s="21">
        <f t="shared" si="3"/>
        <v>9.4568690095846648</v>
      </c>
      <c r="M9" s="22">
        <f t="shared" si="4"/>
        <v>10.287539936102236</v>
      </c>
      <c r="N9" s="46"/>
    </row>
    <row r="10" spans="2:16">
      <c r="B10" s="6" t="s">
        <v>34</v>
      </c>
      <c r="C10" s="23" t="s">
        <v>50</v>
      </c>
      <c r="D10" s="23" t="s">
        <v>50</v>
      </c>
      <c r="E10" s="23" t="s">
        <v>50</v>
      </c>
      <c r="F10" s="23" t="s">
        <v>50</v>
      </c>
      <c r="G10" s="24" t="s">
        <v>50</v>
      </c>
      <c r="H10" s="25">
        <v>437</v>
      </c>
      <c r="I10" s="12" t="s">
        <v>50</v>
      </c>
      <c r="J10" s="12" t="s">
        <v>50</v>
      </c>
      <c r="K10" s="13" t="s">
        <v>50</v>
      </c>
      <c r="L10" s="14" t="s">
        <v>50</v>
      </c>
      <c r="M10" s="15" t="s">
        <v>50</v>
      </c>
      <c r="N10" s="46"/>
    </row>
    <row r="11" spans="2:16">
      <c r="B11" s="8" t="s">
        <v>35</v>
      </c>
      <c r="C11" s="16" t="s">
        <v>50</v>
      </c>
      <c r="D11" s="16" t="s">
        <v>50</v>
      </c>
      <c r="E11" s="16" t="s">
        <v>50</v>
      </c>
      <c r="F11" s="16" t="s">
        <v>50</v>
      </c>
      <c r="G11" s="17" t="s">
        <v>50</v>
      </c>
      <c r="H11" s="18">
        <v>1126</v>
      </c>
      <c r="I11" s="19" t="s">
        <v>50</v>
      </c>
      <c r="J11" s="19" t="s">
        <v>50</v>
      </c>
      <c r="K11" s="20" t="s">
        <v>50</v>
      </c>
      <c r="L11" s="21" t="s">
        <v>50</v>
      </c>
      <c r="M11" s="22" t="s">
        <v>50</v>
      </c>
      <c r="N11" s="46"/>
    </row>
    <row r="12" spans="2:16">
      <c r="B12" s="6" t="s">
        <v>36</v>
      </c>
      <c r="C12" s="23">
        <v>538</v>
      </c>
      <c r="D12" s="23">
        <v>1496</v>
      </c>
      <c r="E12" s="23">
        <v>1187</v>
      </c>
      <c r="F12" s="23">
        <v>483</v>
      </c>
      <c r="G12" s="24">
        <v>453</v>
      </c>
      <c r="H12" s="25">
        <v>4157</v>
      </c>
      <c r="I12" s="12">
        <f t="shared" si="0"/>
        <v>12.942025499158047</v>
      </c>
      <c r="J12" s="12">
        <f t="shared" si="1"/>
        <v>35.987490979071445</v>
      </c>
      <c r="K12" s="13">
        <f t="shared" si="2"/>
        <v>28.554245850372865</v>
      </c>
      <c r="L12" s="14">
        <f t="shared" si="3"/>
        <v>11.618955977868655</v>
      </c>
      <c r="M12" s="15">
        <f t="shared" si="4"/>
        <v>10.897281693528987</v>
      </c>
      <c r="N12" s="46"/>
    </row>
    <row r="13" spans="2:16">
      <c r="B13" s="8" t="s">
        <v>37</v>
      </c>
      <c r="C13" s="16">
        <v>24</v>
      </c>
      <c r="D13" s="16">
        <v>574</v>
      </c>
      <c r="E13" s="16">
        <v>285</v>
      </c>
      <c r="F13" s="16">
        <v>55</v>
      </c>
      <c r="G13" s="17">
        <v>14</v>
      </c>
      <c r="H13" s="18">
        <v>952</v>
      </c>
      <c r="I13" s="19">
        <f t="shared" si="0"/>
        <v>2.5210084033613445</v>
      </c>
      <c r="J13" s="19">
        <f t="shared" si="1"/>
        <v>60.294117647058826</v>
      </c>
      <c r="K13" s="20">
        <f t="shared" si="2"/>
        <v>29.936974789915965</v>
      </c>
      <c r="L13" s="21">
        <f t="shared" si="3"/>
        <v>5.7773109243697478</v>
      </c>
      <c r="M13" s="22">
        <f t="shared" si="4"/>
        <v>1.4705882352941178</v>
      </c>
      <c r="N13" s="46"/>
    </row>
    <row r="14" spans="2:16">
      <c r="B14" s="6" t="s">
        <v>38</v>
      </c>
      <c r="C14" s="23">
        <v>545</v>
      </c>
      <c r="D14" s="23">
        <v>2400</v>
      </c>
      <c r="E14" s="23">
        <v>1465</v>
      </c>
      <c r="F14" s="23">
        <v>257</v>
      </c>
      <c r="G14" s="24">
        <v>378</v>
      </c>
      <c r="H14" s="25">
        <v>5045</v>
      </c>
      <c r="I14" s="12">
        <f t="shared" si="0"/>
        <v>10.802775024777008</v>
      </c>
      <c r="J14" s="12">
        <f t="shared" si="1"/>
        <v>47.571853320118933</v>
      </c>
      <c r="K14" s="13">
        <f t="shared" si="2"/>
        <v>29.038652130822598</v>
      </c>
      <c r="L14" s="14">
        <f t="shared" si="3"/>
        <v>5.0941526263627352</v>
      </c>
      <c r="M14" s="15">
        <f t="shared" si="4"/>
        <v>7.4925668979187314</v>
      </c>
      <c r="N14" s="46"/>
    </row>
    <row r="15" spans="2:16">
      <c r="B15" s="8" t="s">
        <v>62</v>
      </c>
      <c r="C15" s="16">
        <v>740</v>
      </c>
      <c r="D15" s="16">
        <v>2845</v>
      </c>
      <c r="E15" s="16">
        <v>3971</v>
      </c>
      <c r="F15" s="16">
        <v>1427</v>
      </c>
      <c r="G15" s="17">
        <v>1364</v>
      </c>
      <c r="H15" s="18">
        <v>10347</v>
      </c>
      <c r="I15" s="19">
        <f t="shared" si="0"/>
        <v>7.1518314487291006</v>
      </c>
      <c r="J15" s="19">
        <f t="shared" si="1"/>
        <v>27.495892529235526</v>
      </c>
      <c r="K15" s="20">
        <f t="shared" si="2"/>
        <v>38.378273895815212</v>
      </c>
      <c r="L15" s="21">
        <f t="shared" si="3"/>
        <v>13.79143713153571</v>
      </c>
      <c r="M15" s="22">
        <f t="shared" si="4"/>
        <v>13.18256499468445</v>
      </c>
      <c r="N15" s="46"/>
    </row>
    <row r="16" spans="2:16">
      <c r="B16" s="6" t="s">
        <v>40</v>
      </c>
      <c r="C16" s="23">
        <v>146</v>
      </c>
      <c r="D16" s="23">
        <v>1400</v>
      </c>
      <c r="E16" s="23">
        <v>514</v>
      </c>
      <c r="F16" s="23">
        <v>202</v>
      </c>
      <c r="G16" s="24">
        <v>208</v>
      </c>
      <c r="H16" s="25">
        <v>2470</v>
      </c>
      <c r="I16" s="12">
        <f t="shared" si="0"/>
        <v>5.9109311740890691</v>
      </c>
      <c r="J16" s="12">
        <f t="shared" si="1"/>
        <v>56.680161943319838</v>
      </c>
      <c r="K16" s="13">
        <f t="shared" si="2"/>
        <v>20.809716599190285</v>
      </c>
      <c r="L16" s="14">
        <f t="shared" si="3"/>
        <v>8.1781376518218618</v>
      </c>
      <c r="M16" s="15">
        <f t="shared" si="4"/>
        <v>8.4210526315789469</v>
      </c>
      <c r="N16" s="46"/>
    </row>
    <row r="17" spans="2:14">
      <c r="B17" s="8" t="s">
        <v>41</v>
      </c>
      <c r="C17" s="16" t="s">
        <v>50</v>
      </c>
      <c r="D17" s="16" t="s">
        <v>50</v>
      </c>
      <c r="E17" s="16" t="s">
        <v>50</v>
      </c>
      <c r="F17" s="16" t="s">
        <v>50</v>
      </c>
      <c r="G17" s="17" t="s">
        <v>50</v>
      </c>
      <c r="H17" s="18">
        <v>470</v>
      </c>
      <c r="I17" s="19" t="s">
        <v>50</v>
      </c>
      <c r="J17" s="19" t="s">
        <v>50</v>
      </c>
      <c r="K17" s="20" t="s">
        <v>50</v>
      </c>
      <c r="L17" s="21" t="s">
        <v>50</v>
      </c>
      <c r="M17" s="22" t="s">
        <v>50</v>
      </c>
      <c r="N17" s="46"/>
    </row>
    <row r="18" spans="2:14">
      <c r="B18" s="6" t="s">
        <v>42</v>
      </c>
      <c r="C18" s="23">
        <v>91</v>
      </c>
      <c r="D18" s="23">
        <v>350</v>
      </c>
      <c r="E18" s="23">
        <v>1036</v>
      </c>
      <c r="F18" s="23">
        <v>617</v>
      </c>
      <c r="G18" s="24">
        <v>254</v>
      </c>
      <c r="H18" s="25">
        <v>2348</v>
      </c>
      <c r="I18" s="12">
        <f t="shared" si="0"/>
        <v>3.8756388415672913</v>
      </c>
      <c r="J18" s="12">
        <f t="shared" si="1"/>
        <v>14.906303236797275</v>
      </c>
      <c r="K18" s="13">
        <f t="shared" si="2"/>
        <v>44.122657580919935</v>
      </c>
      <c r="L18" s="14">
        <f t="shared" si="3"/>
        <v>26.277683134582624</v>
      </c>
      <c r="M18" s="15">
        <f t="shared" si="4"/>
        <v>10.81771720613288</v>
      </c>
      <c r="N18" s="46"/>
    </row>
    <row r="19" spans="2:14">
      <c r="B19" s="8" t="s">
        <v>43</v>
      </c>
      <c r="C19" s="16">
        <v>43</v>
      </c>
      <c r="D19" s="16">
        <v>866</v>
      </c>
      <c r="E19" s="16">
        <v>349</v>
      </c>
      <c r="F19" s="16">
        <v>107</v>
      </c>
      <c r="G19" s="17">
        <v>49</v>
      </c>
      <c r="H19" s="18">
        <v>1414</v>
      </c>
      <c r="I19" s="19">
        <f t="shared" si="0"/>
        <v>3.041018387553041</v>
      </c>
      <c r="J19" s="19">
        <f t="shared" si="1"/>
        <v>61.244695898161247</v>
      </c>
      <c r="K19" s="20">
        <f t="shared" si="2"/>
        <v>24.681753889674681</v>
      </c>
      <c r="L19" s="21">
        <f t="shared" si="3"/>
        <v>7.5671852899575676</v>
      </c>
      <c r="M19" s="22">
        <f t="shared" si="4"/>
        <v>3.4653465346534653</v>
      </c>
      <c r="N19" s="46"/>
    </row>
    <row r="20" spans="2:14">
      <c r="B20" s="6" t="s">
        <v>44</v>
      </c>
      <c r="C20" s="23">
        <v>164</v>
      </c>
      <c r="D20" s="23">
        <v>479</v>
      </c>
      <c r="E20" s="23">
        <v>655</v>
      </c>
      <c r="F20" s="23">
        <v>276</v>
      </c>
      <c r="G20" s="24">
        <v>200</v>
      </c>
      <c r="H20" s="25">
        <v>1774</v>
      </c>
      <c r="I20" s="12">
        <f t="shared" si="0"/>
        <v>9.244644870349493</v>
      </c>
      <c r="J20" s="12">
        <f t="shared" si="1"/>
        <v>27.001127395715898</v>
      </c>
      <c r="K20" s="13">
        <f t="shared" si="2"/>
        <v>36.922209695603158</v>
      </c>
      <c r="L20" s="14">
        <f t="shared" si="3"/>
        <v>15.558060879368659</v>
      </c>
      <c r="M20" s="15">
        <f t="shared" si="4"/>
        <v>11.273957158962796</v>
      </c>
      <c r="N20" s="46"/>
    </row>
    <row r="21" spans="2:14">
      <c r="B21" s="8" t="s">
        <v>45</v>
      </c>
      <c r="C21" s="26">
        <v>6</v>
      </c>
      <c r="D21" s="27">
        <v>323</v>
      </c>
      <c r="E21" s="16">
        <v>781</v>
      </c>
      <c r="F21" s="16">
        <v>182</v>
      </c>
      <c r="G21" s="17">
        <v>38</v>
      </c>
      <c r="H21" s="18">
        <v>1330</v>
      </c>
      <c r="I21" s="28">
        <f t="shared" si="0"/>
        <v>0.45112781954887216</v>
      </c>
      <c r="J21" s="28">
        <f t="shared" si="1"/>
        <v>24.285714285714285</v>
      </c>
      <c r="K21" s="29">
        <f t="shared" si="2"/>
        <v>58.721804511278194</v>
      </c>
      <c r="L21" s="30">
        <f t="shared" si="3"/>
        <v>13.684210526315789</v>
      </c>
      <c r="M21" s="22">
        <f t="shared" si="4"/>
        <v>2.8571428571428572</v>
      </c>
      <c r="N21" s="46"/>
    </row>
    <row r="22" spans="2:14" ht="15" customHeight="1">
      <c r="B22" s="47" t="s">
        <v>46</v>
      </c>
      <c r="C22" s="31">
        <f>SUM(C8:C9,C13,C18:C19,C21)</f>
        <v>821</v>
      </c>
      <c r="D22" s="31">
        <f t="shared" ref="D22:G22" si="5">SUM(D8:D9,D13,D18:D19,D21)</f>
        <v>3877</v>
      </c>
      <c r="E22" s="31">
        <f t="shared" si="5"/>
        <v>3373</v>
      </c>
      <c r="F22" s="31">
        <f t="shared" si="5"/>
        <v>1378</v>
      </c>
      <c r="G22" s="31">
        <f t="shared" si="5"/>
        <v>823</v>
      </c>
      <c r="H22" s="32">
        <f>SUM(C22:G22)</f>
        <v>10272</v>
      </c>
      <c r="I22" s="33">
        <f t="shared" si="0"/>
        <v>7.9926012461059193</v>
      </c>
      <c r="J22" s="34">
        <f t="shared" si="1"/>
        <v>37.743380062305299</v>
      </c>
      <c r="K22" s="35">
        <f t="shared" si="2"/>
        <v>32.836838006230529</v>
      </c>
      <c r="L22" s="33">
        <f t="shared" si="3"/>
        <v>13.415109034267912</v>
      </c>
      <c r="M22" s="36">
        <f t="shared" si="4"/>
        <v>8.0120716510903431</v>
      </c>
      <c r="N22" s="46"/>
    </row>
    <row r="23" spans="2:14">
      <c r="B23" s="6" t="s">
        <v>53</v>
      </c>
      <c r="C23" s="37">
        <f>SUM(C6:C7,C10:C12,C14:C17,C20)</f>
        <v>3274</v>
      </c>
      <c r="D23" s="37">
        <f t="shared" ref="D23:G23" si="6">SUM(D6:D7,D10:D12,D14:D17,D20)</f>
        <v>21282</v>
      </c>
      <c r="E23" s="37">
        <f t="shared" si="6"/>
        <v>10118</v>
      </c>
      <c r="F23" s="37">
        <f t="shared" si="6"/>
        <v>3379</v>
      </c>
      <c r="G23" s="37">
        <f t="shared" si="6"/>
        <v>3384</v>
      </c>
      <c r="H23" s="38">
        <f>SUM(C23:G23)</f>
        <v>41437</v>
      </c>
      <c r="I23" s="14">
        <f t="shared" si="0"/>
        <v>7.9011511451118563</v>
      </c>
      <c r="J23" s="12">
        <f t="shared" si="1"/>
        <v>51.359895745348361</v>
      </c>
      <c r="K23" s="13">
        <f t="shared" si="2"/>
        <v>24.417790863238167</v>
      </c>
      <c r="L23" s="14">
        <f t="shared" si="3"/>
        <v>8.154547867847576</v>
      </c>
      <c r="M23" s="15">
        <f t="shared" si="4"/>
        <v>8.1666143784540388</v>
      </c>
      <c r="N23" s="46"/>
    </row>
    <row r="24" spans="2:14">
      <c r="B24" s="7" t="s">
        <v>48</v>
      </c>
      <c r="C24" s="39">
        <v>4353</v>
      </c>
      <c r="D24" s="40">
        <v>25666</v>
      </c>
      <c r="E24" s="41">
        <v>14151</v>
      </c>
      <c r="F24" s="39">
        <v>5070</v>
      </c>
      <c r="G24" s="40">
        <v>4502</v>
      </c>
      <c r="H24" s="41">
        <v>53742</v>
      </c>
      <c r="I24" s="42">
        <f t="shared" si="0"/>
        <v>8.0998102043094793</v>
      </c>
      <c r="J24" s="43">
        <f t="shared" si="1"/>
        <v>47.75780581295821</v>
      </c>
      <c r="K24" s="44">
        <f t="shared" si="2"/>
        <v>26.331360946745562</v>
      </c>
      <c r="L24" s="42">
        <f t="shared" si="3"/>
        <v>9.433962264150944</v>
      </c>
      <c r="M24" s="45">
        <f t="shared" si="4"/>
        <v>8.3770607718358079</v>
      </c>
      <c r="N24" s="46"/>
    </row>
    <row r="25" spans="2:14">
      <c r="B25" s="170" t="s">
        <v>51</v>
      </c>
      <c r="C25" s="170"/>
      <c r="D25" s="170"/>
      <c r="E25" s="170"/>
      <c r="F25" s="170"/>
      <c r="G25" s="170"/>
      <c r="H25" s="170"/>
      <c r="I25" s="170"/>
      <c r="J25" s="170"/>
      <c r="K25" s="170"/>
      <c r="L25" s="170"/>
      <c r="M25" s="170"/>
    </row>
    <row r="26" spans="2:14">
      <c r="B26" s="171" t="s">
        <v>54</v>
      </c>
      <c r="C26" s="171"/>
      <c r="D26" s="171"/>
      <c r="E26" s="171"/>
      <c r="F26" s="171"/>
      <c r="G26" s="171"/>
      <c r="H26" s="171"/>
      <c r="I26" s="171"/>
      <c r="J26" s="171"/>
      <c r="K26" s="171"/>
      <c r="L26" s="171"/>
      <c r="M26" s="171"/>
    </row>
    <row r="27" spans="2:14" ht="32.25" customHeight="1">
      <c r="B27" s="173" t="s">
        <v>63</v>
      </c>
      <c r="C27" s="173"/>
      <c r="D27" s="173"/>
      <c r="E27" s="173"/>
      <c r="F27" s="173"/>
      <c r="G27" s="173"/>
      <c r="H27" s="173"/>
      <c r="I27" s="173"/>
      <c r="J27" s="173"/>
      <c r="K27" s="173"/>
      <c r="L27" s="173"/>
      <c r="M27" s="173"/>
    </row>
    <row r="28" spans="2:14" ht="28.5" customHeight="1">
      <c r="B28" s="171" t="s">
        <v>61</v>
      </c>
      <c r="C28" s="171"/>
      <c r="D28" s="171"/>
      <c r="E28" s="171"/>
      <c r="F28" s="171"/>
      <c r="G28" s="171"/>
      <c r="H28" s="171"/>
      <c r="I28" s="171"/>
      <c r="J28" s="171"/>
      <c r="K28" s="171"/>
      <c r="L28" s="171"/>
      <c r="M28" s="171"/>
    </row>
    <row r="29" spans="2:14">
      <c r="B29" s="1"/>
      <c r="C29" s="1"/>
      <c r="D29" s="1"/>
      <c r="E29" s="1"/>
      <c r="F29" s="1"/>
      <c r="G29" s="1"/>
      <c r="H29" s="1"/>
      <c r="I29" s="1"/>
      <c r="J29" s="1"/>
      <c r="K29" s="1"/>
      <c r="L29" s="1"/>
      <c r="M29" s="1"/>
    </row>
    <row r="30" spans="2:14">
      <c r="B30" s="1"/>
      <c r="C30" s="1"/>
      <c r="D30" s="1"/>
      <c r="E30" s="1"/>
      <c r="F30" s="1"/>
      <c r="G30" s="1"/>
      <c r="H30" s="1"/>
      <c r="I30" s="1"/>
      <c r="J30" s="1"/>
      <c r="K30" s="1"/>
      <c r="L30" s="1"/>
      <c r="M30" s="1"/>
    </row>
    <row r="31" spans="2:14">
      <c r="B31" s="1"/>
      <c r="C31" s="1"/>
      <c r="D31" s="1"/>
      <c r="E31" s="1"/>
      <c r="F31" s="1"/>
      <c r="G31" s="1"/>
      <c r="H31" s="1"/>
      <c r="I31" s="1"/>
      <c r="J31" s="1"/>
      <c r="K31" s="1"/>
      <c r="L31" s="1"/>
      <c r="M31" s="1"/>
    </row>
    <row r="32" spans="2:14">
      <c r="B32" s="1"/>
      <c r="C32" s="1"/>
      <c r="D32" s="1"/>
      <c r="E32" s="1"/>
      <c r="F32" s="1"/>
      <c r="G32" s="1"/>
      <c r="H32" s="1"/>
      <c r="I32" s="1"/>
      <c r="J32" s="1"/>
      <c r="K32" s="1"/>
      <c r="L32" s="1"/>
      <c r="M32" s="1"/>
    </row>
    <row r="33" spans="2:13">
      <c r="B33" s="1"/>
      <c r="C33" s="1"/>
      <c r="D33" s="1"/>
      <c r="E33" s="1"/>
      <c r="F33" s="1"/>
      <c r="G33" s="1"/>
      <c r="H33" s="1"/>
      <c r="I33" s="1"/>
      <c r="J33" s="1"/>
      <c r="K33" s="1"/>
      <c r="L33" s="1"/>
      <c r="M33" s="1"/>
    </row>
    <row r="34" spans="2:13">
      <c r="B34" s="1"/>
      <c r="C34" s="1"/>
      <c r="D34" s="1"/>
      <c r="E34" s="1"/>
      <c r="F34" s="1"/>
      <c r="G34" s="1"/>
      <c r="H34" s="1"/>
      <c r="I34" s="1"/>
      <c r="J34" s="1"/>
      <c r="K34" s="1"/>
      <c r="L34" s="1"/>
      <c r="M34" s="1"/>
    </row>
  </sheetData>
  <mergeCells count="10">
    <mergeCell ref="B25:M25"/>
    <mergeCell ref="B26:M26"/>
    <mergeCell ref="B27:M27"/>
    <mergeCell ref="B28:M28"/>
    <mergeCell ref="B2:M2"/>
    <mergeCell ref="B3:B5"/>
    <mergeCell ref="C3:H3"/>
    <mergeCell ref="I3:M3"/>
    <mergeCell ref="C5:H5"/>
    <mergeCell ref="I5:M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E12183-6DE0-4243-89A8-7FA33F486132}"/>
</file>

<file path=customXml/itemProps2.xml><?xml version="1.0" encoding="utf-8"?>
<ds:datastoreItem xmlns:ds="http://schemas.openxmlformats.org/officeDocument/2006/customXml" ds:itemID="{09714B9C-61F6-4D80-81A7-B36E24F329C6}"/>
</file>

<file path=customXml/itemProps3.xml><?xml version="1.0" encoding="utf-8"?>
<ds:datastoreItem xmlns:ds="http://schemas.openxmlformats.org/officeDocument/2006/customXml" ds:itemID="{3A68AB7B-8AA6-46F1-AA77-FE5F614298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Office-Anwender</dc:creator>
  <cp:keywords/>
  <dc:description/>
  <cp:lastModifiedBy>Helena Hornung</cp:lastModifiedBy>
  <cp:revision/>
  <dcterms:created xsi:type="dcterms:W3CDTF">2018-02-13T14:44:12Z</dcterms:created>
  <dcterms:modified xsi:type="dcterms:W3CDTF">2024-08-20T06:43:03Z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