
<file path=[Content_Types].xml><?xml version="1.0" encoding="utf-8"?>
<Types xmlns="http://schemas.openxmlformats.org/package/2006/content-types">
  <Default Extension="65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9"/>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9666F9CA-1A09-491A-A3FE-8CF64C9D7577}" xr6:coauthVersionLast="47" xr6:coauthVersionMax="47" xr10:uidLastSave="{00000000-0000-0000-0000-000000000000}"/>
  <bookViews>
    <workbookView xWindow="38292" yWindow="4380" windowWidth="29016" windowHeight="15696" tabRatio="500" xr2:uid="{00000000-000D-0000-FFFF-FFFF00000000}"/>
  </bookViews>
  <sheets>
    <sheet name="Inhalt" sheetId="28" r:id="rId1"/>
    <sheet name="01.03.2023 | mit Horten" sheetId="33" r:id="rId2"/>
    <sheet name="01.03.2023 | ohne Horte" sheetId="34" r:id="rId3"/>
    <sheet name="01.03.2022 | mit Horten" sheetId="31" r:id="rId4"/>
    <sheet name="01.03.2022 | ohne Horte" sheetId="32" r:id="rId5"/>
    <sheet name="01.03.2021 | mit Horten" sheetId="29" r:id="rId6"/>
    <sheet name="01.03.2021 | ohne Horte" sheetId="30" r:id="rId7"/>
    <sheet name="01.03.2020 | mit Horten" sheetId="25" r:id="rId8"/>
    <sheet name="01.03.2020 | ohne Horte" sheetId="26" r:id="rId9"/>
    <sheet name="01.03.2019 | mit Horten" sheetId="24" r:id="rId10"/>
    <sheet name="01.03.2019 | ohne Horte" sheetId="27" r:id="rId11"/>
    <sheet name="01.03.2018 | mit Horten" sheetId="23" r:id="rId12"/>
    <sheet name="01.03.2017 | mit Horten" sheetId="22" r:id="rId13"/>
    <sheet name="01.03.2016 | mit Horten" sheetId="5" r:id="rId14"/>
    <sheet name="01.03.2015" sheetId="18" r:id="rId15"/>
    <sheet name="01.03.2014" sheetId="10" r:id="rId16"/>
    <sheet name="01.03.2013" sheetId="19" r:id="rId17"/>
    <sheet name="01.03.2012" sheetId="20" r:id="rId18"/>
    <sheet name="01.03.2011" sheetId="21" r:id="rId19"/>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4" i="32" l="1"/>
  <c r="K24" i="32" s="1"/>
  <c r="G23" i="32"/>
  <c r="F23" i="32"/>
  <c r="E23" i="32"/>
  <c r="D23" i="32"/>
  <c r="G22" i="32"/>
  <c r="F22" i="32"/>
  <c r="E22" i="32"/>
  <c r="D22" i="32"/>
  <c r="C22" i="32" s="1"/>
  <c r="K22" i="32" s="1"/>
  <c r="C21" i="32"/>
  <c r="J21" i="32" s="1"/>
  <c r="C20" i="32"/>
  <c r="K20" i="32" s="1"/>
  <c r="H19" i="32"/>
  <c r="C19" i="32"/>
  <c r="K19" i="32" s="1"/>
  <c r="K18" i="32"/>
  <c r="C18" i="32"/>
  <c r="I18" i="32" s="1"/>
  <c r="H14" i="32"/>
  <c r="C14" i="32"/>
  <c r="K14" i="32" s="1"/>
  <c r="C13" i="32"/>
  <c r="K13" i="32" s="1"/>
  <c r="K12" i="32"/>
  <c r="J12" i="32"/>
  <c r="I12" i="32"/>
  <c r="C12" i="32"/>
  <c r="H12" i="32" s="1"/>
  <c r="C9" i="32"/>
  <c r="K9" i="32" s="1"/>
  <c r="K8" i="32"/>
  <c r="C8" i="32"/>
  <c r="J8" i="32" s="1"/>
  <c r="K7" i="32"/>
  <c r="J7" i="32"/>
  <c r="I7" i="32"/>
  <c r="H7" i="32"/>
  <c r="C7" i="32"/>
  <c r="C6" i="32"/>
  <c r="K6" i="32" s="1"/>
  <c r="G24" i="31"/>
  <c r="F24" i="31"/>
  <c r="E24" i="31"/>
  <c r="D24" i="31"/>
  <c r="G23" i="31"/>
  <c r="F23" i="31"/>
  <c r="E23" i="31"/>
  <c r="D23" i="31"/>
  <c r="G22" i="31"/>
  <c r="F22" i="31"/>
  <c r="E22" i="31"/>
  <c r="D22" i="31"/>
  <c r="K21" i="31"/>
  <c r="C21" i="31"/>
  <c r="J21" i="31" s="1"/>
  <c r="J20" i="31"/>
  <c r="H20" i="31"/>
  <c r="C20" i="31"/>
  <c r="K20" i="31" s="1"/>
  <c r="C19" i="31"/>
  <c r="K19" i="31" s="1"/>
  <c r="C18" i="31"/>
  <c r="I18" i="31" s="1"/>
  <c r="C17" i="31"/>
  <c r="H17" i="31" s="1"/>
  <c r="C16" i="31"/>
  <c r="K16" i="31" s="1"/>
  <c r="K15" i="31"/>
  <c r="J15" i="31"/>
  <c r="C15" i="31"/>
  <c r="H15" i="31" s="1"/>
  <c r="C14" i="31"/>
  <c r="H14" i="31" s="1"/>
  <c r="C13" i="31"/>
  <c r="J13" i="31" s="1"/>
  <c r="J12" i="31"/>
  <c r="I12" i="31"/>
  <c r="C12" i="31"/>
  <c r="H12" i="31" s="1"/>
  <c r="C11" i="31"/>
  <c r="K11" i="31" s="1"/>
  <c r="J10" i="31"/>
  <c r="C10" i="31"/>
  <c r="I10" i="31" s="1"/>
  <c r="C9" i="31"/>
  <c r="C22" i="31" s="1"/>
  <c r="C8" i="31"/>
  <c r="K8" i="31" s="1"/>
  <c r="C7" i="31"/>
  <c r="H7" i="31" s="1"/>
  <c r="C6" i="31"/>
  <c r="H6" i="31" s="1"/>
  <c r="C6" i="30"/>
  <c r="J6" i="30" s="1"/>
  <c r="H6" i="30"/>
  <c r="I6" i="30"/>
  <c r="C7" i="30"/>
  <c r="I7" i="30" s="1"/>
  <c r="H7" i="30"/>
  <c r="J7" i="30"/>
  <c r="C8" i="30"/>
  <c r="H8" i="30" s="1"/>
  <c r="C9" i="30"/>
  <c r="J9" i="30" s="1"/>
  <c r="H9" i="30"/>
  <c r="I9" i="30"/>
  <c r="K9" i="30"/>
  <c r="C12" i="30"/>
  <c r="H12" i="30" s="1"/>
  <c r="I12" i="30"/>
  <c r="J12" i="30"/>
  <c r="K12" i="30"/>
  <c r="C13" i="30"/>
  <c r="I13" i="30" s="1"/>
  <c r="C14" i="30"/>
  <c r="H14" i="30" s="1"/>
  <c r="C16" i="30"/>
  <c r="H16" i="30" s="1"/>
  <c r="J16" i="30"/>
  <c r="C18" i="30"/>
  <c r="J18" i="30" s="1"/>
  <c r="C19" i="30"/>
  <c r="I19" i="30" s="1"/>
  <c r="J19" i="30"/>
  <c r="K19" i="30"/>
  <c r="C21" i="30"/>
  <c r="H21" i="30" s="1"/>
  <c r="D22" i="30"/>
  <c r="E22" i="30"/>
  <c r="F22" i="30"/>
  <c r="G22" i="30"/>
  <c r="D23" i="30"/>
  <c r="E23" i="30"/>
  <c r="F23" i="30"/>
  <c r="G23" i="30"/>
  <c r="C24" i="30"/>
  <c r="I24" i="30" s="1"/>
  <c r="C6" i="29"/>
  <c r="H6" i="29" s="1"/>
  <c r="J6" i="29"/>
  <c r="C7" i="29"/>
  <c r="H7" i="29" s="1"/>
  <c r="C8" i="29"/>
  <c r="I8" i="29" s="1"/>
  <c r="H8" i="29"/>
  <c r="C9" i="29"/>
  <c r="H9" i="29"/>
  <c r="I9" i="29"/>
  <c r="J9" i="29"/>
  <c r="K9" i="29"/>
  <c r="C10" i="29"/>
  <c r="H10" i="29" s="1"/>
  <c r="C11" i="29"/>
  <c r="K11" i="29" s="1"/>
  <c r="H11" i="29"/>
  <c r="I11" i="29"/>
  <c r="J11" i="29"/>
  <c r="C12" i="29"/>
  <c r="J12" i="29" s="1"/>
  <c r="H12" i="29"/>
  <c r="I12" i="29"/>
  <c r="C13" i="29"/>
  <c r="H13" i="29" s="1"/>
  <c r="C14" i="29"/>
  <c r="H14" i="29"/>
  <c r="I14" i="29"/>
  <c r="J14" i="29"/>
  <c r="K14" i="29"/>
  <c r="C15" i="29"/>
  <c r="H15" i="29" s="1"/>
  <c r="I15" i="29"/>
  <c r="J15" i="29"/>
  <c r="K15" i="29"/>
  <c r="C16" i="29"/>
  <c r="J16" i="29" s="1"/>
  <c r="H16" i="29"/>
  <c r="I16" i="29"/>
  <c r="C17" i="29"/>
  <c r="H17" i="29" s="1"/>
  <c r="I17" i="29"/>
  <c r="J17" i="29"/>
  <c r="K17" i="29"/>
  <c r="C18" i="29"/>
  <c r="H18" i="29" s="1"/>
  <c r="C19" i="29"/>
  <c r="K19" i="29" s="1"/>
  <c r="H19" i="29"/>
  <c r="C20" i="29"/>
  <c r="J20" i="29" s="1"/>
  <c r="I20" i="29"/>
  <c r="C21" i="29"/>
  <c r="H21" i="29" s="1"/>
  <c r="D22" i="29"/>
  <c r="E22" i="29"/>
  <c r="F22" i="29"/>
  <c r="G22" i="29"/>
  <c r="D23" i="29"/>
  <c r="E23" i="29"/>
  <c r="F23" i="29"/>
  <c r="G23" i="29"/>
  <c r="D24" i="29"/>
  <c r="E24" i="29"/>
  <c r="F24" i="29"/>
  <c r="G24" i="29"/>
  <c r="I22" i="32" l="1"/>
  <c r="H20" i="29"/>
  <c r="K6" i="29"/>
  <c r="I16" i="30"/>
  <c r="K12" i="31"/>
  <c r="I20" i="31"/>
  <c r="H20" i="32"/>
  <c r="I20" i="32"/>
  <c r="J19" i="29"/>
  <c r="K12" i="29"/>
  <c r="I6" i="29"/>
  <c r="H19" i="30"/>
  <c r="K14" i="30"/>
  <c r="K7" i="30"/>
  <c r="K10" i="31"/>
  <c r="K13" i="31"/>
  <c r="H6" i="32"/>
  <c r="J20" i="32"/>
  <c r="I19" i="29"/>
  <c r="K7" i="29"/>
  <c r="J14" i="30"/>
  <c r="I7" i="31"/>
  <c r="J18" i="31"/>
  <c r="J18" i="32"/>
  <c r="I18" i="30"/>
  <c r="J7" i="31"/>
  <c r="K18" i="31"/>
  <c r="I7" i="29"/>
  <c r="H24" i="30"/>
  <c r="H18" i="30"/>
  <c r="H13" i="30"/>
  <c r="K7" i="31"/>
  <c r="I15" i="31"/>
  <c r="J7" i="29"/>
  <c r="K20" i="29"/>
  <c r="H22" i="32"/>
  <c r="K21" i="32"/>
  <c r="J22" i="32"/>
  <c r="H9" i="32"/>
  <c r="I14" i="32"/>
  <c r="C23" i="32"/>
  <c r="I9" i="32"/>
  <c r="J14" i="32"/>
  <c r="I6" i="32"/>
  <c r="J9" i="32"/>
  <c r="H13" i="32"/>
  <c r="I19" i="32"/>
  <c r="H24" i="32"/>
  <c r="J6" i="32"/>
  <c r="H8" i="32"/>
  <c r="I13" i="32"/>
  <c r="J19" i="32"/>
  <c r="H21" i="32"/>
  <c r="I24" i="32"/>
  <c r="I8" i="32"/>
  <c r="J13" i="32"/>
  <c r="H18" i="32"/>
  <c r="I21" i="32"/>
  <c r="J24" i="32"/>
  <c r="H22" i="31"/>
  <c r="I22" i="31"/>
  <c r="K22" i="31"/>
  <c r="J22" i="31"/>
  <c r="I9" i="31"/>
  <c r="I17" i="31"/>
  <c r="I14" i="31"/>
  <c r="J17" i="31"/>
  <c r="H19" i="31"/>
  <c r="C24" i="31"/>
  <c r="J6" i="31"/>
  <c r="K9" i="31"/>
  <c r="I11" i="31"/>
  <c r="J14" i="31"/>
  <c r="K17" i="31"/>
  <c r="I19" i="31"/>
  <c r="K6" i="31"/>
  <c r="I8" i="31"/>
  <c r="J11" i="31"/>
  <c r="H13" i="31"/>
  <c r="K14" i="31"/>
  <c r="I16" i="31"/>
  <c r="J19" i="31"/>
  <c r="H21" i="31"/>
  <c r="J9" i="31"/>
  <c r="H11" i="31"/>
  <c r="H8" i="31"/>
  <c r="H16" i="31"/>
  <c r="J8" i="31"/>
  <c r="H10" i="31"/>
  <c r="I13" i="31"/>
  <c r="J16" i="31"/>
  <c r="H18" i="31"/>
  <c r="I21" i="31"/>
  <c r="H9" i="31"/>
  <c r="C23" i="31"/>
  <c r="H23" i="31" s="1"/>
  <c r="I6" i="31"/>
  <c r="C23" i="30"/>
  <c r="K23" i="30" s="1"/>
  <c r="I14" i="30"/>
  <c r="C22" i="30"/>
  <c r="H22" i="30" s="1"/>
  <c r="K16" i="30"/>
  <c r="K8" i="30"/>
  <c r="K24" i="30"/>
  <c r="J21" i="30"/>
  <c r="K13" i="30"/>
  <c r="J8" i="30"/>
  <c r="J24" i="30"/>
  <c r="I21" i="30"/>
  <c r="K18" i="30"/>
  <c r="J13" i="30"/>
  <c r="I8" i="30"/>
  <c r="K6" i="30"/>
  <c r="K21" i="30"/>
  <c r="C24" i="29"/>
  <c r="I24" i="29" s="1"/>
  <c r="K18" i="29"/>
  <c r="K21" i="29"/>
  <c r="J18" i="29"/>
  <c r="K13" i="29"/>
  <c r="J10" i="29"/>
  <c r="J21" i="29"/>
  <c r="I18" i="29"/>
  <c r="K16" i="29"/>
  <c r="J13" i="29"/>
  <c r="I10" i="29"/>
  <c r="K8" i="29"/>
  <c r="C23" i="29"/>
  <c r="K23" i="29" s="1"/>
  <c r="C22" i="29"/>
  <c r="H22" i="29" s="1"/>
  <c r="K10" i="29"/>
  <c r="I21" i="29"/>
  <c r="I13" i="29"/>
  <c r="J8" i="29"/>
  <c r="I22" i="30" l="1"/>
  <c r="J22" i="30"/>
  <c r="K22" i="30"/>
  <c r="J23" i="32"/>
  <c r="I23" i="32"/>
  <c r="K23" i="32"/>
  <c r="H23" i="32"/>
  <c r="K24" i="31"/>
  <c r="H24" i="31"/>
  <c r="I24" i="31"/>
  <c r="J24" i="31"/>
  <c r="J23" i="31"/>
  <c r="I23" i="31"/>
  <c r="K23" i="31"/>
  <c r="H23" i="30"/>
  <c r="I23" i="30"/>
  <c r="J23" i="30"/>
  <c r="I23" i="29"/>
  <c r="J22" i="29"/>
  <c r="K22" i="29"/>
  <c r="I22" i="29"/>
  <c r="J24" i="29"/>
  <c r="K24" i="29"/>
  <c r="H23" i="29"/>
  <c r="H24" i="29"/>
  <c r="J23" i="29"/>
  <c r="C24" i="27" l="1"/>
  <c r="K24" i="27" s="1"/>
  <c r="G23" i="27"/>
  <c r="F23" i="27"/>
  <c r="E23" i="27"/>
  <c r="D23" i="27"/>
  <c r="G22" i="27"/>
  <c r="F22" i="27"/>
  <c r="E22" i="27"/>
  <c r="D22" i="27"/>
  <c r="C21" i="27"/>
  <c r="J21" i="27" s="1"/>
  <c r="C20" i="27"/>
  <c r="K20" i="27" s="1"/>
  <c r="C19" i="27"/>
  <c r="K19" i="27" s="1"/>
  <c r="C18" i="27"/>
  <c r="I18" i="27" s="1"/>
  <c r="C15" i="27"/>
  <c r="K15" i="27" s="1"/>
  <c r="C14" i="27"/>
  <c r="K14" i="27" s="1"/>
  <c r="I13" i="27"/>
  <c r="C13" i="27"/>
  <c r="H13" i="27" s="1"/>
  <c r="C12" i="27"/>
  <c r="K12" i="27" s="1"/>
  <c r="C9" i="27"/>
  <c r="J9" i="27" s="1"/>
  <c r="J8" i="27"/>
  <c r="I8" i="27"/>
  <c r="H8" i="27"/>
  <c r="C8" i="27"/>
  <c r="K8" i="27" s="1"/>
  <c r="C7" i="27"/>
  <c r="J7" i="27" s="1"/>
  <c r="C6" i="27"/>
  <c r="I6" i="27" s="1"/>
  <c r="C24" i="26"/>
  <c r="K24" i="26" s="1"/>
  <c r="G23" i="26"/>
  <c r="F23" i="26"/>
  <c r="E23" i="26"/>
  <c r="D23" i="26"/>
  <c r="G22" i="26"/>
  <c r="F22" i="26"/>
  <c r="E22" i="26"/>
  <c r="D22" i="26"/>
  <c r="C21" i="26"/>
  <c r="J21" i="26" s="1"/>
  <c r="C20" i="26"/>
  <c r="K20" i="26" s="1"/>
  <c r="C19" i="26"/>
  <c r="K19" i="26" s="1"/>
  <c r="C18" i="26"/>
  <c r="H18" i="26" s="1"/>
  <c r="C15" i="26"/>
  <c r="K15" i="26" s="1"/>
  <c r="C14" i="26"/>
  <c r="J14" i="26" s="1"/>
  <c r="C13" i="26"/>
  <c r="J13" i="26" s="1"/>
  <c r="C12" i="26"/>
  <c r="J12" i="26" s="1"/>
  <c r="C9" i="26"/>
  <c r="I9" i="26" s="1"/>
  <c r="C8" i="26"/>
  <c r="J8" i="26" s="1"/>
  <c r="C7" i="26"/>
  <c r="K7" i="26" s="1"/>
  <c r="K6" i="26"/>
  <c r="J6" i="26"/>
  <c r="I6" i="26"/>
  <c r="C6" i="26"/>
  <c r="H6" i="26" s="1"/>
  <c r="I13" i="26" l="1"/>
  <c r="H7" i="27"/>
  <c r="K9" i="27"/>
  <c r="H20" i="27"/>
  <c r="K13" i="26"/>
  <c r="I7" i="27"/>
  <c r="I20" i="27"/>
  <c r="I12" i="27"/>
  <c r="J18" i="27"/>
  <c r="J20" i="27"/>
  <c r="J9" i="26"/>
  <c r="H14" i="26"/>
  <c r="K18" i="27"/>
  <c r="K9" i="26"/>
  <c r="K14" i="26"/>
  <c r="H13" i="26"/>
  <c r="I18" i="26"/>
  <c r="J6" i="27"/>
  <c r="J13" i="27"/>
  <c r="H19" i="27"/>
  <c r="K21" i="27"/>
  <c r="K6" i="27"/>
  <c r="K13" i="27"/>
  <c r="I19" i="27"/>
  <c r="H15" i="27"/>
  <c r="C22" i="27"/>
  <c r="H12" i="27"/>
  <c r="I15" i="27"/>
  <c r="C23" i="27"/>
  <c r="K23" i="27" s="1"/>
  <c r="I24" i="27"/>
  <c r="J15" i="27"/>
  <c r="K7" i="27"/>
  <c r="H18" i="27"/>
  <c r="J24" i="27"/>
  <c r="J12" i="27"/>
  <c r="H14" i="27"/>
  <c r="H24" i="27"/>
  <c r="H9" i="27"/>
  <c r="I14" i="27"/>
  <c r="J19" i="27"/>
  <c r="H21" i="27"/>
  <c r="H6" i="27"/>
  <c r="I9" i="27"/>
  <c r="J14" i="27"/>
  <c r="I21" i="27"/>
  <c r="H22" i="26"/>
  <c r="J18" i="26"/>
  <c r="H20" i="26"/>
  <c r="K21" i="26"/>
  <c r="H15" i="26"/>
  <c r="K18" i="26"/>
  <c r="I20" i="26"/>
  <c r="C22" i="26"/>
  <c r="J22" i="26" s="1"/>
  <c r="C23" i="26"/>
  <c r="K23" i="26" s="1"/>
  <c r="H12" i="26"/>
  <c r="I15" i="26"/>
  <c r="J20" i="26"/>
  <c r="H7" i="26"/>
  <c r="K8" i="26"/>
  <c r="I12" i="26"/>
  <c r="J15" i="26"/>
  <c r="H19" i="26"/>
  <c r="H24" i="26"/>
  <c r="H8" i="26"/>
  <c r="I19" i="26"/>
  <c r="J7" i="26"/>
  <c r="H9" i="26"/>
  <c r="K12" i="26"/>
  <c r="I14" i="26"/>
  <c r="J19" i="26"/>
  <c r="H21" i="26"/>
  <c r="I24" i="26"/>
  <c r="I8" i="26"/>
  <c r="I7" i="26"/>
  <c r="I21" i="26"/>
  <c r="J24" i="26"/>
  <c r="H23" i="27" l="1"/>
  <c r="J22" i="27"/>
  <c r="K22" i="27"/>
  <c r="H22" i="27"/>
  <c r="J23" i="27"/>
  <c r="I23" i="27"/>
  <c r="I22" i="27"/>
  <c r="I22" i="26"/>
  <c r="I23" i="26"/>
  <c r="J23" i="26"/>
  <c r="H23" i="26"/>
  <c r="K22" i="26"/>
  <c r="G24" i="25" l="1"/>
  <c r="F24" i="25"/>
  <c r="E24" i="25"/>
  <c r="D24" i="25"/>
  <c r="G23" i="25"/>
  <c r="F23" i="25"/>
  <c r="E23" i="25"/>
  <c r="D23" i="25"/>
  <c r="G22" i="25"/>
  <c r="F22" i="25"/>
  <c r="E22" i="25"/>
  <c r="D22" i="25"/>
  <c r="C21" i="25"/>
  <c r="I21" i="25" s="1"/>
  <c r="C20" i="25"/>
  <c r="K20" i="25" s="1"/>
  <c r="C19" i="25"/>
  <c r="K19" i="25" s="1"/>
  <c r="C18" i="25"/>
  <c r="I18" i="25" s="1"/>
  <c r="C17" i="25"/>
  <c r="I17" i="25" s="1"/>
  <c r="C16" i="25"/>
  <c r="K16" i="25" s="1"/>
  <c r="C15" i="25"/>
  <c r="K15" i="25" s="1"/>
  <c r="C14" i="25"/>
  <c r="I14" i="25" s="1"/>
  <c r="C13" i="25"/>
  <c r="K13" i="25" s="1"/>
  <c r="C12" i="25"/>
  <c r="K12" i="25" s="1"/>
  <c r="C11" i="25"/>
  <c r="K11" i="25" s="1"/>
  <c r="C10" i="25"/>
  <c r="H10" i="25" s="1"/>
  <c r="C9" i="25"/>
  <c r="J9" i="25" s="1"/>
  <c r="C8" i="25"/>
  <c r="K8" i="25" s="1"/>
  <c r="C7" i="25"/>
  <c r="K7" i="25" s="1"/>
  <c r="C6" i="25"/>
  <c r="H9" i="25" l="1"/>
  <c r="I9" i="25"/>
  <c r="J13" i="25"/>
  <c r="J21" i="25"/>
  <c r="J19" i="25"/>
  <c r="I12" i="25"/>
  <c r="J17" i="25"/>
  <c r="J7" i="25"/>
  <c r="J15" i="25"/>
  <c r="C24" i="25"/>
  <c r="I24" i="25" s="1"/>
  <c r="H11" i="25"/>
  <c r="I8" i="25"/>
  <c r="J11" i="25"/>
  <c r="H13" i="25"/>
  <c r="H7" i="25"/>
  <c r="C22" i="25"/>
  <c r="I22" i="25" s="1"/>
  <c r="I13" i="25"/>
  <c r="H15" i="25"/>
  <c r="H17" i="25"/>
  <c r="H19" i="25"/>
  <c r="H21" i="25"/>
  <c r="I10" i="25"/>
  <c r="J6" i="25"/>
  <c r="I7" i="25"/>
  <c r="H8" i="25"/>
  <c r="K9" i="25"/>
  <c r="J10" i="25"/>
  <c r="I11" i="25"/>
  <c r="H12" i="25"/>
  <c r="J14" i="25"/>
  <c r="I15" i="25"/>
  <c r="H16" i="25"/>
  <c r="K17" i="25"/>
  <c r="J18" i="25"/>
  <c r="I19" i="25"/>
  <c r="H20" i="25"/>
  <c r="K21" i="25"/>
  <c r="K10" i="25"/>
  <c r="K14" i="25"/>
  <c r="I16" i="25"/>
  <c r="K18" i="25"/>
  <c r="I20" i="25"/>
  <c r="K6" i="25"/>
  <c r="H6" i="25"/>
  <c r="J8" i="25"/>
  <c r="J12" i="25"/>
  <c r="H14" i="25"/>
  <c r="J16" i="25"/>
  <c r="H18" i="25"/>
  <c r="J20" i="25"/>
  <c r="C23" i="25"/>
  <c r="K23" i="25" s="1"/>
  <c r="I6" i="25"/>
  <c r="D24" i="5"/>
  <c r="F24" i="5"/>
  <c r="E24" i="5"/>
  <c r="C6" i="5"/>
  <c r="C7" i="5"/>
  <c r="C8" i="5"/>
  <c r="C9" i="5"/>
  <c r="C10" i="5"/>
  <c r="C11" i="5"/>
  <c r="C12" i="5"/>
  <c r="C13" i="5"/>
  <c r="C14" i="5"/>
  <c r="C15" i="5"/>
  <c r="C16" i="5"/>
  <c r="C17" i="5"/>
  <c r="C18" i="5"/>
  <c r="C19" i="5"/>
  <c r="C20" i="5"/>
  <c r="C21" i="5"/>
  <c r="D23" i="5"/>
  <c r="F23" i="5"/>
  <c r="E23" i="5"/>
  <c r="D22" i="5"/>
  <c r="F22" i="5"/>
  <c r="E22" i="5"/>
  <c r="K24" i="25" l="1"/>
  <c r="J24" i="25"/>
  <c r="H24" i="25"/>
  <c r="H22" i="25"/>
  <c r="J22" i="25"/>
  <c r="K22" i="25"/>
  <c r="C23" i="5"/>
  <c r="J23" i="25"/>
  <c r="H23" i="25"/>
  <c r="I23" i="25"/>
  <c r="C22" i="5"/>
  <c r="C24" i="5"/>
</calcChain>
</file>

<file path=xl/sharedStrings.xml><?xml version="1.0" encoding="utf-8"?>
<sst xmlns="http://schemas.openxmlformats.org/spreadsheetml/2006/main" count="712" uniqueCount="75">
  <si>
    <t>Inhaltsverzeichnis</t>
  </si>
  <si>
    <t>Kindertageseinrichtungen, die über zeitliche Leitungsressourcen verfügen, nach Leitungsprofil</t>
  </si>
  <si>
    <t>Datenjahr</t>
  </si>
  <si>
    <t>Unterteilung</t>
  </si>
  <si>
    <t>Link</t>
  </si>
  <si>
    <t>mit Horten</t>
  </si>
  <si>
    <t>Tab65_i21_lm24: Kindertageseinrichtungen (mit Horten) mit Fachkräften, die über zeitliche Leitungsressourcen verfügen, nach Leitungsprofil in den Bundesländern am 01.03.2023 (Anzahl; Anteil in %)</t>
  </si>
  <si>
    <t>Tab65_i21_lm23: Kindertageseinrichtungen (mit Horten) mit Fachkräften, die über zeitliche Leitungsressourcen verfügen, nach Leitungsprofil in den Bundesländern am 01.03.2022 (Anzahl; Anteil in %)</t>
  </si>
  <si>
    <t>Tab65_i21_lm22: Kindertageseinrichtungen (mit Horten) mit Fachkräften, die über zeitliche Leitungsressourcen verfügen, nach Leitungsprofil in den Bundesländern am 01.03.2021* (Anzahl; Anteil in %)</t>
  </si>
  <si>
    <t>Tab65_i21_lm21: Kindertageseinrichtungen (mit Horten) mit Fachkräften, die über zeitliche Leitungsressourcen verfügen, nach Leitungsprofil in den Bundesländern am 01.03.2020 (Anzahl; Anteil in %)</t>
  </si>
  <si>
    <t>Tab65_i21_lm20: Kindertageseinrichtungen (mit Horten) mit Fachkräften, die über zeitliche Leitungsressourcen verfügen, nach Leitungsprofil in der Kindertageseinrichtung in den Bundesländern am 01.03.2019 (Anzahl; Anteil in %)</t>
  </si>
  <si>
    <t>Tab65_i21_lm19: Kindertageseinrichtungen (mit Horten) mit Fachkräften, die über zeitliche Leitungsressourcen verfügen, nach Leitungsprofil in der Kindertageseinrichtung in den Bundesländern am 01.03.2018 (Anzahl; Anteil in %)</t>
  </si>
  <si>
    <t>Tab65_i21_lm18: Kindertageseinrichtungen (mit Horten) mit Fachkräften, die über zeitliche Leitungsressourcen verfügen, nach Leitungsprofil in der Kindertageseinrichtung in den Bundesländern am 01.03.2017 (Anzahl; Anteil in %)</t>
  </si>
  <si>
    <t>Tab65_i21_lm17: Kindertageseinrichtungen (mit Horten) mit Fachkräften, die über zeitliche Leitungsressourcen verfügen, nach Leitungsprofil in der Kindertageseinrichtung in den Bundesländern am 01.03.2016 (Anzahl; Anteil in %</t>
  </si>
  <si>
    <t>Tab.65_LM16: Kindertageseinrichtungen mit Fachkräften, die über zeitliche Leitungsressourcen verfügen, nach Leitungsprofil in der Kindertageseinrichtung in den Bundesländern am 01.03.2015 (Anzahl; Anteil in %)</t>
  </si>
  <si>
    <t>Tab.65_LR15: Kindertageseinrichtungen mit Personen, die für Leitungsaufgaben freigestellt sind nach Art der Leitungsfreistellung in der Kindertageseinrichtung in den Bundesländern am 01.03.2014 (Anzahl; Anteil in %)</t>
  </si>
  <si>
    <t>Tab.65_LM14: Kindertageseinrichtungen mit Personen, die für Leitungsaufgaben freigestellt sind nach Art der Leitungsfreistellung in der Kindertageseinrichtung in den Bundesländern am 01.03.2013 (Anzahl; Anteil in %)</t>
  </si>
  <si>
    <t>Tab.65_LR13: Kindertageseinrichtungen mit Personen, die für Leitungsaufgaben freigestellt sind nach Art der Leitungsfreistellung in der Kindertageseinrichtung in den Bundesländern am 01.03.2012 (Anzahl; Anteil in %)</t>
  </si>
  <si>
    <t>Tab.65_LR12: Kindertageseinrichtungen mit Personen, die für Leitungsaufgaben freigestellt sind nach Art der Leitungsfreistellung in der Kindertageseinrichtung in den Bundesländern am 01.03.2011 (Anzahl; Anteil in %)</t>
  </si>
  <si>
    <t>ohne Horte</t>
  </si>
  <si>
    <t>Tab65oh_i21oh_lm24: Kindertageseinrichtungen (ohne Horte) mit Fachkräften, die über zeitliche Leitungsressourcen verfügen, nach Leitungsprofil in den Bundesländern am 01.03.2023 (Anzahl; Anteil in %)</t>
  </si>
  <si>
    <t>Tab65oh_i21oh_lm23: Kindertageseinrichtungen (ohne Horte) mit Fachkräften, die über zeitliche Leitungsressourcen verfügen, nach Leitungsprofil in den Bundesländern am 01.03.2022 (Anzahl; Anteil in %)</t>
  </si>
  <si>
    <t>Tab65oh_i21oh_lm22: Kindertageseinrichtungen (ohne Horte) mit Fachkräften, die über zeitliche Leitungsressourcen verfügen, nach Leitungsprofil in den Bundesländern am 01.03.2021* (Anzahl; Anteil in %)</t>
  </si>
  <si>
    <t>Tab65oh_i21oh_lm20: Kindertageseinrichtungen (ohne Horte) mit Fachkräften, die über zeitliche Leitungsressourcen verfügen, nach Leitungsprofil in den Bundesländern am 01.03.2019 (Anzahl; Anteil in %)</t>
  </si>
  <si>
    <t>Bundesland</t>
  </si>
  <si>
    <t>Insgesamt</t>
  </si>
  <si>
    <t>Eine Person verfügt über … zeitliche Leitungsressourcen</t>
  </si>
  <si>
    <t>Leitungsteam*</t>
  </si>
  <si>
    <t>überwiegende</t>
  </si>
  <si>
    <t>nachrangige</t>
  </si>
  <si>
    <t>vollständige</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</si>
  <si>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</si>
  <si>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</si>
  <si>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</si>
  <si>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</si>
  <si>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</si>
  <si>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</si>
  <si>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</si>
  <si>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</si>
  <si>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</si>
  <si>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</si>
  <si>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</si>
  <si>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</si>
  <si>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</si>
  <si>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</si>
  <si>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</si>
  <si>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</si>
  <si>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</si>
  <si>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</si>
  <si>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</si>
  <si>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</si>
  <si>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</si>
  <si>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 In diesen Kindertageseinrichtungen arbeiten mindestens zwei Personen, die über anteilige und/oder vollständige zeitliche Leitungsressourcen verfügen.</t>
  </si>
  <si>
    <t>Quelle: FDZ der Statistischen Ämter des Bundes und der Länder, Kinder und tätige Personen in Tageseinrichtungen und in öffentlich geförderter Kindertagespflege, 2023; berechnet vom Österreichischen Institut für Familienforschung an der Universität Wien, 2024.</t>
  </si>
  <si>
    <t>x</t>
  </si>
  <si>
    <t>x Wert unterliegt nach Angabe des Statistischen Bundesamtes der Geheimhaltung</t>
  </si>
  <si>
    <t>Quelle: FDZ der Statistischen Ämter des Bundes und der Länder, Kinder und tätige Personen in Tageseinrichtungen und in öffentlich geförderter Kindertagespflege, 2022; berechnet vom LG Empirische Bildungsforschung der FernUniversität in Hagen, 2023.</t>
  </si>
  <si>
    <t>Westdeutschland (ohne Berlin)**</t>
  </si>
  <si>
    <t>** Exklusive der Werte, die nach Angabe des Statistischen Bundesamtes der Geheimhaltung unterliegen</t>
  </si>
  <si>
    <t>Leitungsteam**</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</si>
  <si>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</si>
  <si>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In diesen Kindertageseinrichtungen arbeiten mindestens zwei Personen, die über anteilige und/oder vollständige zeitliche Leitungsressourcen verfügen.</t>
  </si>
  <si>
    <t>Quelle: FDZ der Statistischen Ämter des Bundes und der Länder, Kinder und tätige Personen in Tageseinrichtungen und in öffentlich geförderter Kindertagespflege, 2021; berechnet vom LG Empirische Bildungsforschung der FernUniversität in Hagen, 2022.</t>
  </si>
  <si>
    <t>Ostdeutschland (mit Berlin)***</t>
  </si>
  <si>
    <t>Westdeutschland (ohne Berlin)***</t>
  </si>
  <si>
    <t>*** Exklusive der Werte, die nach Angabe des Statistischen Bundesamtes der Geheimhaltung unterliegen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</si>
  <si>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</si>
  <si>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</si>
  <si>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Kinder und tätige Personen in Tageseinrichtungen und in öffentlich geförderter Kindertagespflege, 2020; berechnet vom LG Empirische Bildungsforschung der FernUniversität in Hagen, 2021.</t>
  </si>
  <si>
    <t>Quelle: FDZ der Statistischen Ämter des Bundes und der Länder, Kinder und tätige Personen in Tageseinrichtungen und in öffentlich geförderter Kindertagespflege, 2019; berechnet vom LG Empirische Bildungsforschung der FernUniversität in Hagen, 2020.</t>
  </si>
  <si>
    <t>* In diesen KiTas arbeiten mindestens zwei Personen, die über anteilige und/oder vollständige zeitliche Leitungsressourcen verfügen.</t>
  </si>
  <si>
    <t>Quelle: FDZ der Statistischen Ämter des Bundes und der Länder, Kinder und tätige Personen in Tageseinrichtungen und in öffentlich geförderter Kindertagespflege, 2018; berechnet vom LG Empirische Bildungsforschung der FernUniversität in Hagen, 2019.</t>
  </si>
  <si>
    <t>Quelle: FDZ der Statistischen Ämter des Bundes und der Länder, Kinder und tätige Personen in Tageseinrichtungen und in öffentlich geförderter Kindertagespflege, 2017; Berechnungen der Bertelsmann Stiftung, 2018.</t>
  </si>
  <si>
    <t>Tab65_i21_lm17: Kindertageseinrichtungen (mit Horten) mit Fachkräften, die über zeitliche Leitungsressourcen verfügen, nach Leitungsprofil in der Kindertageseinrichtung in den Bundesländern am 01.03.2016 (Anzahl; Anteil in %)</t>
  </si>
  <si>
    <t>Quelle: FDZ der Statistischen Ämter des Bundes und der Länder, Kinder und tätige Personen in Tageseinrichtungen und in öffentlich geförderter Kindertagespflege, 2016; Berechnungen des Forschungsverbundes DJI/TU Dortmund,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</si>
</sst>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i/>
      <sz val="11"/>
      <name val="Calibri"/>
      <family val="2"/>
      <scheme val="minor"/>
    </font>
    <font>
      <b/>
      <sz val="12"/>
      <color rgb="FFC00000"/>
      <name val="Calibri"/>
      <family val="2"/>
      <scheme val="minor"/>
    </font>
    <font>
      <sz val="12"/>
      <color theme="10"/>
      <name val="Calibri"/>
      <family val="2"/>
      <scheme val="minor"/>
    </font>
    <font>
      <b/>
      <sz val="14"/>
      <color theme="1"/>
      <name val="Calibri"/>
      <family val="2"/>
      <scheme val="minor"/>
    </font>
    <font>
      <b/>
      <sz val="12"/>
      <color theme="1"/>
      <name val="Calibri"/>
      <family val="2"/>
      <scheme val="minor"/>
    </font>
    <font>
      <b/>
      <sz val="16"/>
      <color rgb="FFC00000"/>
      <name val="Calibri"/>
      <family val="2"/>
      <scheme val="minor"/>
    </font>
    <font>
      <b/>
      <sz val="16"/>
      <color rgb="FFC00000"/>
      <name val="Calibri (Textkörper)"/>
    </font>
    <font>
      <b/>
      <sz val="18"/>
      <color rgb="FF000000"/>
      <name val="Calibri"/>
      <family val="2"/>
      <scheme val="minor"/>
    </font>
    <font>
      <b/>
      <sz val="18"/>
      <color rgb="FF000000"/>
      <name val="Calibri (Textkörper)"/>
    </font>
  </fonts>
  <fills count="10">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EEE7CF"/>
        <bgColor indexed="64"/>
      </patternFill>
    </fill>
    <fill>
      <patternFill patternType="solid">
        <fgColor rgb="FFDAEEF3"/>
        <bgColor indexed="64"/>
      </patternFill>
    </fill>
  </fills>
  <borders count="19">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s>
  <cellStyleXfs count="50">
    <xf numFmtId="0" fontId="0"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 fillId="0" borderId="0"/>
  </cellStyleXfs>
  <cellXfs count="104">
    <xf numFmtId="0" fontId="0" fillId="0" borderId="0" xfId="0"/>
    <xf numFmtId="0" fontId="7" fillId="0" borderId="0" xfId="0" applyFont="1" applyAlignment="1">
      <alignment vertical="center" wrapText="1"/>
    </xf>
    <xf numFmtId="0" fontId="5" fillId="0" borderId="1" xfId="40" applyFont="1" applyBorder="1"/>
    <xf numFmtId="0" fontId="5" fillId="0" borderId="2" xfId="40" applyFont="1" applyBorder="1"/>
    <xf numFmtId="0" fontId="5" fillId="0" borderId="0" xfId="40" applyFont="1"/>
    <xf numFmtId="0" fontId="6" fillId="2" borderId="0" xfId="40" applyFont="1" applyFill="1" applyAlignment="1">
      <alignment horizontal="center" vertical="center"/>
    </xf>
    <xf numFmtId="0" fontId="5" fillId="4" borderId="2" xfId="40" applyFont="1" applyFill="1" applyBorder="1"/>
    <xf numFmtId="0" fontId="5" fillId="3" borderId="1" xfId="40" applyFont="1" applyFill="1" applyBorder="1"/>
    <xf numFmtId="0" fontId="5" fillId="3" borderId="4" xfId="40" applyFont="1" applyFill="1" applyBorder="1"/>
    <xf numFmtId="3" fontId="5" fillId="0" borderId="11" xfId="40" applyNumberFormat="1" applyFont="1" applyBorder="1" applyAlignment="1">
      <alignment horizontal="right" indent="3"/>
    </xf>
    <xf numFmtId="3" fontId="5" fillId="4" borderId="12" xfId="40" applyNumberFormat="1" applyFont="1" applyFill="1" applyBorder="1" applyAlignment="1">
      <alignment horizontal="right" indent="3"/>
    </xf>
    <xf numFmtId="3" fontId="5" fillId="0" borderId="12" xfId="40" applyNumberFormat="1" applyFont="1" applyBorder="1" applyAlignment="1">
      <alignment horizontal="right" indent="3"/>
    </xf>
    <xf numFmtId="3" fontId="5" fillId="4" borderId="13" xfId="40" applyNumberFormat="1" applyFont="1" applyFill="1" applyBorder="1" applyAlignment="1">
      <alignment horizontal="right" indent="3"/>
    </xf>
    <xf numFmtId="3" fontId="5" fillId="3" borderId="1" xfId="40" applyNumberFormat="1" applyFont="1" applyFill="1" applyBorder="1" applyAlignment="1">
      <alignment horizontal="right" indent="3"/>
    </xf>
    <xf numFmtId="3" fontId="5" fillId="0" borderId="2" xfId="40" applyNumberFormat="1" applyFont="1" applyBorder="1" applyAlignment="1">
      <alignment horizontal="right" indent="3"/>
    </xf>
    <xf numFmtId="3" fontId="5" fillId="3" borderId="4" xfId="40" applyNumberFormat="1" applyFont="1" applyFill="1" applyBorder="1" applyAlignment="1">
      <alignment horizontal="right" indent="3"/>
    </xf>
    <xf numFmtId="164" fontId="5" fillId="0" borderId="1" xfId="40" applyNumberFormat="1" applyFont="1" applyBorder="1" applyAlignment="1">
      <alignment horizontal="right" indent="4"/>
    </xf>
    <xf numFmtId="164" fontId="5" fillId="0" borderId="3" xfId="40" applyNumberFormat="1" applyFont="1" applyBorder="1" applyAlignment="1">
      <alignment horizontal="right" indent="4"/>
    </xf>
    <xf numFmtId="164" fontId="5" fillId="4" borderId="2" xfId="40" applyNumberFormat="1" applyFont="1" applyFill="1" applyBorder="1" applyAlignment="1">
      <alignment horizontal="right" indent="4"/>
    </xf>
    <xf numFmtId="164" fontId="5" fillId="4" borderId="3" xfId="40" applyNumberFormat="1" applyFont="1" applyFill="1" applyBorder="1" applyAlignment="1">
      <alignment horizontal="right" indent="4"/>
    </xf>
    <xf numFmtId="164" fontId="5" fillId="0" borderId="2" xfId="40" applyNumberFormat="1" applyFont="1" applyBorder="1" applyAlignment="1">
      <alignment horizontal="right" indent="4"/>
    </xf>
    <xf numFmtId="164" fontId="5" fillId="4" borderId="4" xfId="40" applyNumberFormat="1" applyFont="1" applyFill="1" applyBorder="1" applyAlignment="1">
      <alignment horizontal="right" indent="4"/>
    </xf>
    <xf numFmtId="164" fontId="5" fillId="3" borderId="1" xfId="40" applyNumberFormat="1" applyFont="1" applyFill="1" applyBorder="1" applyAlignment="1">
      <alignment horizontal="right" indent="4"/>
    </xf>
    <xf numFmtId="164" fontId="5" fillId="3" borderId="4" xfId="40" applyNumberFormat="1" applyFont="1" applyFill="1" applyBorder="1" applyAlignment="1">
      <alignment horizontal="right" indent="4"/>
    </xf>
    <xf numFmtId="0" fontId="6" fillId="2" borderId="2" xfId="40" applyFont="1" applyFill="1" applyBorder="1" applyAlignment="1">
      <alignment horizontal="center" vertical="center"/>
    </xf>
    <xf numFmtId="164" fontId="0" fillId="0" borderId="0" xfId="0" applyNumberFormat="1"/>
    <xf numFmtId="0" fontId="4" fillId="0" borderId="0" xfId="0" applyFont="1"/>
    <xf numFmtId="3" fontId="5" fillId="0" borderId="0" xfId="40" applyNumberFormat="1" applyFont="1"/>
    <xf numFmtId="0" fontId="5" fillId="7" borderId="1" xfId="40" applyFont="1" applyFill="1" applyBorder="1"/>
    <xf numFmtId="3" fontId="5" fillId="7" borderId="1" xfId="40" applyNumberFormat="1" applyFont="1" applyFill="1" applyBorder="1" applyAlignment="1">
      <alignment horizontal="right" indent="3"/>
    </xf>
    <xf numFmtId="164" fontId="5" fillId="7" borderId="1" xfId="40" applyNumberFormat="1" applyFont="1" applyFill="1" applyBorder="1" applyAlignment="1">
      <alignment horizontal="right" indent="4"/>
    </xf>
    <xf numFmtId="0" fontId="3" fillId="0" borderId="0" xfId="0" applyFont="1"/>
    <xf numFmtId="0" fontId="0" fillId="8" borderId="0" xfId="0" applyFill="1"/>
    <xf numFmtId="0" fontId="0" fillId="8" borderId="17" xfId="0" applyFill="1" applyBorder="1"/>
    <xf numFmtId="3" fontId="0" fillId="0" borderId="0" xfId="0" applyNumberFormat="1"/>
    <xf numFmtId="0" fontId="2" fillId="0" borderId="0" xfId="0" applyFont="1"/>
    <xf numFmtId="164" fontId="5" fillId="3" borderId="2" xfId="40" applyNumberFormat="1" applyFont="1" applyFill="1" applyBorder="1" applyAlignment="1">
      <alignment horizontal="right" indent="4"/>
    </xf>
    <xf numFmtId="3" fontId="5" fillId="3" borderId="2" xfId="40" applyNumberFormat="1" applyFont="1" applyFill="1" applyBorder="1" applyAlignment="1">
      <alignment horizontal="right" indent="3"/>
    </xf>
    <xf numFmtId="0" fontId="5" fillId="3" borderId="2" xfId="40" applyFont="1" applyFill="1" applyBorder="1"/>
    <xf numFmtId="0" fontId="7" fillId="0" borderId="0" xfId="49" applyFont="1" applyAlignment="1">
      <alignment vertical="center" wrapText="1"/>
    </xf>
    <xf numFmtId="0" fontId="1" fillId="0" borderId="0" xfId="49"/>
    <xf numFmtId="164" fontId="1" fillId="0" borderId="0" xfId="49" applyNumberFormat="1"/>
    <xf numFmtId="3" fontId="1" fillId="0" borderId="0" xfId="49" applyNumberFormat="1"/>
    <xf numFmtId="0" fontId="0" fillId="0" borderId="17" xfId="0" applyBorder="1" applyAlignment="1">
      <alignment horizontal="center" vertical="center"/>
    </xf>
    <xf numFmtId="0" fontId="0" fillId="0" borderId="0" xfId="0" applyAlignment="1">
      <alignment horizontal="center" vertical="center"/>
    </xf>
    <xf numFmtId="0" fontId="0" fillId="9" borderId="17" xfId="0" applyFill="1" applyBorder="1" applyAlignment="1">
      <alignment horizontal="center" vertical="center"/>
    </xf>
    <xf numFmtId="0" fontId="0" fillId="9" borderId="3" xfId="0" applyFill="1" applyBorder="1" applyAlignment="1">
      <alignment horizontal="center" vertical="center"/>
    </xf>
    <xf numFmtId="0" fontId="14" fillId="9" borderId="17" xfId="48" applyFont="1" applyFill="1" applyBorder="1" applyAlignment="1">
      <alignment horizontal="left" vertical="center" wrapText="1" indent="1"/>
    </xf>
    <xf numFmtId="0" fontId="14" fillId="9" borderId="0" xfId="48" applyFont="1" applyFill="1" applyBorder="1" applyAlignment="1">
      <alignment horizontal="left" vertical="center" wrapText="1" indent="1"/>
    </xf>
    <xf numFmtId="0" fontId="14" fillId="9" borderId="3" xfId="48" applyFont="1" applyFill="1" applyBorder="1" applyAlignment="1">
      <alignment horizontal="left" vertical="center" wrapText="1" indent="1"/>
    </xf>
    <xf numFmtId="0" fontId="14" fillId="0" borderId="17" xfId="48" applyFont="1" applyBorder="1" applyAlignment="1">
      <alignment horizontal="left" vertical="center" wrapText="1" indent="1"/>
    </xf>
    <xf numFmtId="0" fontId="14" fillId="0" borderId="0" xfId="48" applyFont="1" applyBorder="1" applyAlignment="1">
      <alignment horizontal="left" vertical="center" wrapText="1" indent="1"/>
    </xf>
    <xf numFmtId="0" fontId="14" fillId="0" borderId="3" xfId="48" applyFont="1" applyBorder="1" applyAlignment="1">
      <alignment horizontal="left" vertical="center" wrapText="1" indent="1"/>
    </xf>
    <xf numFmtId="0" fontId="0" fillId="9" borderId="0" xfId="0" applyFill="1" applyAlignment="1">
      <alignment horizontal="center" vertical="center"/>
    </xf>
    <xf numFmtId="0" fontId="0" fillId="0" borderId="3" xfId="0" applyBorder="1" applyAlignment="1">
      <alignment horizontal="center" vertical="center"/>
    </xf>
    <xf numFmtId="0" fontId="20" fillId="8" borderId="0" xfId="0" applyFont="1" applyFill="1" applyAlignment="1">
      <alignment horizontal="center" vertical="top"/>
    </xf>
    <xf numFmtId="0" fontId="19" fillId="8" borderId="0" xfId="0" applyFont="1" applyFill="1" applyAlignment="1">
      <alignment horizontal="center" vertical="top"/>
    </xf>
    <xf numFmtId="0" fontId="18" fillId="0" borderId="0" xfId="0" applyFont="1" applyAlignment="1">
      <alignment horizontal="center" vertical="center"/>
    </xf>
    <xf numFmtId="0" fontId="17" fillId="0" borderId="0" xfId="0" applyFont="1" applyAlignment="1">
      <alignment horizontal="center" vertical="center"/>
    </xf>
    <xf numFmtId="0" fontId="15" fillId="3" borderId="18" xfId="0" applyFont="1" applyFill="1" applyBorder="1" applyAlignment="1">
      <alignment horizontal="center" vertical="center"/>
    </xf>
    <xf numFmtId="0" fontId="16" fillId="3" borderId="18" xfId="0" applyFont="1" applyFill="1" applyBorder="1" applyAlignment="1">
      <alignment horizontal="center" vertical="center"/>
    </xf>
    <xf numFmtId="0" fontId="10" fillId="8" borderId="0" xfId="47" applyFill="1" applyBorder="1" applyAlignment="1">
      <alignment horizontal="left" wrapText="1"/>
    </xf>
    <xf numFmtId="0" fontId="0" fillId="0" borderId="16" xfId="0" applyBorder="1" applyAlignment="1">
      <alignment horizontal="center" vertical="center"/>
    </xf>
    <xf numFmtId="0" fontId="0" fillId="0" borderId="15" xfId="0" applyBorder="1" applyAlignment="1">
      <alignment horizontal="center" vertical="center"/>
    </xf>
    <xf numFmtId="0" fontId="14" fillId="0" borderId="16" xfId="48" applyFont="1" applyBorder="1" applyAlignment="1">
      <alignment horizontal="left" vertical="center" wrapText="1" indent="1"/>
    </xf>
    <xf numFmtId="0" fontId="14" fillId="0" borderId="14" xfId="48" applyFont="1" applyBorder="1" applyAlignment="1">
      <alignment horizontal="left" vertical="center" wrapText="1" indent="1"/>
    </xf>
    <xf numFmtId="0" fontId="14" fillId="0" borderId="15" xfId="48" applyFont="1" applyBorder="1" applyAlignment="1">
      <alignment horizontal="left" vertical="center" wrapText="1" indent="1"/>
    </xf>
    <xf numFmtId="0" fontId="0" fillId="0" borderId="6" xfId="0" applyBorder="1" applyAlignment="1">
      <alignment horizontal="center" vertical="center"/>
    </xf>
    <xf numFmtId="0" fontId="0" fillId="0" borderId="5" xfId="0" applyBorder="1" applyAlignment="1">
      <alignment horizontal="center" vertical="center"/>
    </xf>
    <xf numFmtId="0" fontId="1" fillId="0" borderId="0" xfId="49" applyAlignment="1">
      <alignment horizontal="left" vertical="center" wrapText="1"/>
    </xf>
    <xf numFmtId="0" fontId="1" fillId="0" borderId="0" xfId="49" applyAlignment="1">
      <alignment horizontal="left" wrapText="1"/>
    </xf>
    <xf numFmtId="0" fontId="13" fillId="0" borderId="0" xfId="49" applyFont="1" applyAlignment="1">
      <alignment horizontal="left" vertical="center" wrapText="1"/>
    </xf>
    <xf numFmtId="0" fontId="6" fillId="5" borderId="1" xfId="49" applyFont="1" applyFill="1" applyBorder="1" applyAlignment="1">
      <alignment horizontal="center" vertical="center" wrapText="1"/>
    </xf>
    <xf numFmtId="0" fontId="6" fillId="5" borderId="2" xfId="49" applyFont="1" applyFill="1" applyBorder="1" applyAlignment="1">
      <alignment horizontal="center" vertical="center" wrapText="1"/>
    </xf>
    <xf numFmtId="0" fontId="6" fillId="5" borderId="4" xfId="49" applyFont="1" applyFill="1" applyBorder="1" applyAlignment="1">
      <alignment horizontal="center" vertical="center" wrapText="1"/>
    </xf>
    <xf numFmtId="0" fontId="6" fillId="2" borderId="1" xfId="40" applyFont="1" applyFill="1" applyBorder="1" applyAlignment="1">
      <alignment horizontal="center" vertical="center"/>
    </xf>
    <xf numFmtId="0" fontId="6" fillId="2" borderId="2" xfId="40" applyFont="1" applyFill="1" applyBorder="1" applyAlignment="1">
      <alignment horizontal="center" vertical="center"/>
    </xf>
    <xf numFmtId="0" fontId="6" fillId="6" borderId="6" xfId="40" applyFont="1" applyFill="1" applyBorder="1" applyAlignment="1">
      <alignment horizontal="center" vertical="center" wrapText="1"/>
    </xf>
    <xf numFmtId="0" fontId="6" fillId="6" borderId="7" xfId="40" applyFont="1" applyFill="1" applyBorder="1" applyAlignment="1">
      <alignment horizontal="center" vertical="center" wrapText="1"/>
    </xf>
    <xf numFmtId="0" fontId="6" fillId="6" borderId="5" xfId="40" applyFont="1" applyFill="1" applyBorder="1" applyAlignment="1">
      <alignment horizontal="center" vertical="center" wrapText="1"/>
    </xf>
    <xf numFmtId="0" fontId="6" fillId="2" borderId="1" xfId="40" applyFont="1" applyFill="1" applyBorder="1" applyAlignment="1">
      <alignment horizontal="center" vertical="center" wrapText="1"/>
    </xf>
    <xf numFmtId="0" fontId="6" fillId="2" borderId="2" xfId="40" applyFont="1" applyFill="1" applyBorder="1" applyAlignment="1">
      <alignment horizontal="center" vertical="center" wrapText="1"/>
    </xf>
    <xf numFmtId="0" fontId="12" fillId="3" borderId="8" xfId="40" applyFont="1" applyFill="1" applyBorder="1" applyAlignment="1">
      <alignment horizontal="center" vertical="center"/>
    </xf>
    <xf numFmtId="0" fontId="12" fillId="3" borderId="10" xfId="40" applyFont="1" applyFill="1" applyBorder="1" applyAlignment="1">
      <alignment horizontal="center" vertical="center"/>
    </xf>
    <xf numFmtId="0" fontId="12" fillId="3" borderId="9" xfId="40" applyFont="1" applyFill="1" applyBorder="1" applyAlignment="1">
      <alignment horizontal="center" vertical="center"/>
    </xf>
    <xf numFmtId="0" fontId="1" fillId="0" borderId="7" xfId="49" applyBorder="1" applyAlignment="1">
      <alignment horizontal="left" wrapText="1"/>
    </xf>
    <xf numFmtId="0" fontId="13" fillId="0" borderId="14" xfId="49" applyFont="1" applyBorder="1" applyAlignment="1">
      <alignment horizontal="left" vertical="center" wrapText="1"/>
    </xf>
    <xf numFmtId="0" fontId="6" fillId="2" borderId="4" xfId="40" applyFont="1" applyFill="1" applyBorder="1" applyAlignment="1">
      <alignment horizontal="center" vertical="center"/>
    </xf>
    <xf numFmtId="0" fontId="6" fillId="2" borderId="4" xfId="40" applyFont="1" applyFill="1" applyBorder="1" applyAlignment="1">
      <alignment horizontal="center" vertical="center" wrapText="1"/>
    </xf>
    <xf numFmtId="0" fontId="13" fillId="0" borderId="0" xfId="0" applyFont="1" applyAlignment="1">
      <alignment horizontal="lef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13" fillId="0" borderId="14" xfId="0" applyFont="1" applyBorder="1" applyAlignment="1">
      <alignment horizontal="left" vertical="center" wrapText="1"/>
    </xf>
    <xf numFmtId="0" fontId="0" fillId="0" borderId="0" xfId="0" applyAlignment="1">
      <alignment horizontal="left" wrapText="1"/>
    </xf>
    <xf numFmtId="0" fontId="0" fillId="0" borderId="7" xfId="0" applyBorder="1" applyAlignment="1">
      <alignment horizontal="left" wrapText="1"/>
    </xf>
    <xf numFmtId="0" fontId="0" fillId="0" borderId="0" xfId="0" applyAlignment="1">
      <alignment horizontal="left" vertical="top" wrapText="1"/>
    </xf>
    <xf numFmtId="0" fontId="1" fillId="0" borderId="0" xfId="0" applyFont="1" applyAlignment="1">
      <alignment horizontal="left" vertical="center" wrapText="1"/>
    </xf>
    <xf numFmtId="0" fontId="1" fillId="0" borderId="0" xfId="0" applyFont="1"/>
    <xf numFmtId="0" fontId="1" fillId="0" borderId="0" xfId="0" applyFont="1" applyAlignment="1">
      <alignment horizontal="left" wrapText="1"/>
    </xf>
    <xf numFmtId="0" fontId="1" fillId="0" borderId="7" xfId="0" applyFont="1" applyBorder="1" applyAlignment="1">
      <alignment horizontal="left" wrapText="1"/>
    </xf>
    <xf numFmtId="0" fontId="1" fillId="0" borderId="7" xfId="0" applyFont="1" applyBorder="1" applyAlignment="1">
      <alignment horizontal="left" vertical="top" wrapText="1"/>
    </xf>
    <xf numFmtId="0" fontId="1" fillId="0" borderId="7" xfId="0" applyFont="1" applyBorder="1" applyAlignment="1">
      <alignment horizontal="left" vertical="center" wrapText="1"/>
    </xf>
    <xf numFmtId="0" fontId="1" fillId="0" borderId="0" xfId="0" applyFont="1" applyAlignment="1">
      <alignment horizontal="left" vertical="top" wrapText="1"/>
    </xf>
  </cellXfs>
  <cellStyles count="50">
    <cellStyle name="Besuchter Hyperlink" xfId="46" builtinId="9" hidden="1"/>
    <cellStyle name="Besuchter Hyperlink" xfId="15" builtinId="9" hidden="1"/>
    <cellStyle name="Besuchter Hyperlink" xfId="44" builtinId="9" hidden="1"/>
    <cellStyle name="Besuchter Hyperlink" xfId="13" builtinId="9" hidden="1"/>
    <cellStyle name="Hyperlink" xfId="47" xr:uid="{C4643691-82E2-4389-88D0-11821B2324CF}"/>
    <cellStyle name="Link" xfId="43" builtinId="8" hidden="1"/>
    <cellStyle name="Link" xfId="45" builtinId="8" hidden="1"/>
    <cellStyle name="Link" xfId="14" builtinId="8" hidden="1"/>
    <cellStyle name="Link" xfId="12" builtinId="8" hidden="1"/>
    <cellStyle name="Link" xfId="48" builtinId="8"/>
    <cellStyle name="Standard" xfId="0" builtinId="0"/>
    <cellStyle name="Standard 10 2" xfId="1" xr:uid="{00000000-0005-0000-0000-000009000000}"/>
    <cellStyle name="Standard 18 2" xfId="16" xr:uid="{00000000-0005-0000-0000-00000A000000}"/>
    <cellStyle name="Standard 2" xfId="2" xr:uid="{00000000-0005-0000-0000-00000B000000}"/>
    <cellStyle name="Standard 21 2" xfId="7" xr:uid="{00000000-0005-0000-0000-00000C000000}"/>
    <cellStyle name="Standard 24 2" xfId="31" xr:uid="{00000000-0005-0000-0000-00000D000000}"/>
    <cellStyle name="Standard 27 2" xfId="40" xr:uid="{00000000-0005-0000-0000-00000E000000}"/>
    <cellStyle name="Standard 3" xfId="49" xr:uid="{2EA9B80F-4ABE-43B0-8981-EFA8D73E62C3}"/>
    <cellStyle name="style1430204880206" xfId="24" xr:uid="{00000000-0005-0000-0000-00000F000000}"/>
    <cellStyle name="style1430204880596" xfId="38" xr:uid="{00000000-0005-0000-0000-000010000000}"/>
    <cellStyle name="style1430204880674" xfId="35" xr:uid="{00000000-0005-0000-0000-000011000000}"/>
    <cellStyle name="style1430204880924" xfId="28" xr:uid="{00000000-0005-0000-0000-000012000000}"/>
    <cellStyle name="style1430204880940" xfId="25" xr:uid="{00000000-0005-0000-0000-000013000000}"/>
    <cellStyle name="style1430204881096" xfId="23" xr:uid="{00000000-0005-0000-0000-000014000000}"/>
    <cellStyle name="style1430204881112" xfId="36" xr:uid="{00000000-0005-0000-0000-000015000000}"/>
    <cellStyle name="style1430204881159" xfId="34" xr:uid="{00000000-0005-0000-0000-000016000000}"/>
    <cellStyle name="style1430204881268" xfId="21" xr:uid="{00000000-0005-0000-0000-000017000000}"/>
    <cellStyle name="style1430204881284" xfId="33" xr:uid="{00000000-0005-0000-0000-000018000000}"/>
    <cellStyle name="style1430204881299" xfId="32" xr:uid="{00000000-0005-0000-0000-000019000000}"/>
    <cellStyle name="style1430204881346" xfId="22" xr:uid="{00000000-0005-0000-0000-00001A000000}"/>
    <cellStyle name="style1430204881456" xfId="39" xr:uid="{00000000-0005-0000-0000-00001B000000}"/>
    <cellStyle name="style1430204881471" xfId="37" xr:uid="{00000000-0005-0000-0000-00001C000000}"/>
    <cellStyle name="style1475054910108" xfId="42" xr:uid="{00000000-0005-0000-0000-00001D000000}"/>
    <cellStyle name="style1475054910233" xfId="41" xr:uid="{00000000-0005-0000-0000-00001E000000}"/>
    <cellStyle name="style1490087193763" xfId="20" xr:uid="{00000000-0005-0000-0000-00001F000000}"/>
    <cellStyle name="style1490087193826" xfId="19" xr:uid="{00000000-0005-0000-0000-000020000000}"/>
    <cellStyle name="style1490087193997" xfId="18" xr:uid="{00000000-0005-0000-0000-000021000000}"/>
    <cellStyle name="style1490087194075" xfId="17" xr:uid="{00000000-0005-0000-0000-000022000000}"/>
    <cellStyle name="style1490087704425" xfId="11" xr:uid="{00000000-0005-0000-0000-000023000000}"/>
    <cellStyle name="style1490087704472" xfId="10" xr:uid="{00000000-0005-0000-0000-000024000000}"/>
    <cellStyle name="style1490087704581" xfId="9" xr:uid="{00000000-0005-0000-0000-000025000000}"/>
    <cellStyle name="style1490087704628" xfId="8" xr:uid="{00000000-0005-0000-0000-000026000000}"/>
    <cellStyle name="style1490109065979" xfId="5" xr:uid="{00000000-0005-0000-0000-000027000000}"/>
    <cellStyle name="style1490109066025" xfId="6" xr:uid="{00000000-0005-0000-0000-000028000000}"/>
    <cellStyle name="style1490109066120" xfId="3" xr:uid="{00000000-0005-0000-0000-000029000000}"/>
    <cellStyle name="style1490109066167" xfId="4" xr:uid="{00000000-0005-0000-0000-00002A000000}"/>
    <cellStyle name="style1490185103805" xfId="30" xr:uid="{00000000-0005-0000-0000-00002B000000}"/>
    <cellStyle name="style1490185103915" xfId="29" xr:uid="{00000000-0005-0000-0000-00002C000000}"/>
    <cellStyle name="style1490185103977" xfId="27" xr:uid="{00000000-0005-0000-0000-00002D000000}"/>
    <cellStyle name="style1490185104086" xfId="26" xr:uid="{00000000-0005-0000-0000-00002E00000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5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12699</xdr:colOff>
      <xdr:row>0</xdr:row>
      <xdr:rowOff>12700</xdr:rowOff>
    </xdr:from>
    <xdr:to>
      <xdr:col>13</xdr:col>
      <xdr:colOff>336414</xdr:colOff>
      <xdr:row>70</xdr:row>
      <xdr:rowOff>0</xdr:rowOff>
    </xdr:to>
    <xdr:pic>
      <xdr:nvPicPr>
        <xdr:cNvPr id="7" name="Bild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12699" y="12700"/>
          <a:ext cx="11055215" cy="14211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304800</xdr:colOff>
      <xdr:row>69</xdr:row>
      <xdr:rowOff>163646</xdr:rowOff>
    </xdr:to>
    <xdr:pic>
      <xdr:nvPicPr>
        <xdr:cNvPr id="7" name="Bild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0" y="0"/>
          <a:ext cx="11036300" cy="141844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13</xdr:col>
      <xdr:colOff>292100</xdr:colOff>
      <xdr:row>69</xdr:row>
      <xdr:rowOff>172724</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25400"/>
          <a:ext cx="11023600" cy="14168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304800</xdr:colOff>
      <xdr:row>69</xdr:row>
      <xdr:rowOff>166186</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036300" cy="141869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50799</xdr:rowOff>
    </xdr:from>
    <xdr:to>
      <xdr:col>13</xdr:col>
      <xdr:colOff>342900</xdr:colOff>
      <xdr:row>70</xdr:row>
      <xdr:rowOff>62762</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50799"/>
          <a:ext cx="11074400" cy="14235963"/>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4C7B9-077E-4922-AFBA-2815C545E565}">
  <sheetPr>
    <tabColor rgb="FF00B0F0"/>
  </sheetPr>
  <dimension ref="A1:L26"/>
  <sheetViews>
    <sheetView tabSelected="1" workbookViewId="0">
      <selection activeCell="F8" sqref="F8:K8"/>
    </sheetView>
  </sheetViews>
  <sheetFormatPr defaultColWidth="11" defaultRowHeight="15.6"/>
  <cols>
    <col min="1" max="1" width="4.375" customWidth="1"/>
    <col min="3" max="3" width="9.125" customWidth="1"/>
    <col min="5" max="5" width="8.875" customWidth="1"/>
    <col min="11" max="11" width="75.625" customWidth="1"/>
    <col min="12" max="12" width="5.5" customWidth="1"/>
  </cols>
  <sheetData>
    <row r="1" spans="1:12" ht="33" customHeight="1">
      <c r="A1" s="32"/>
      <c r="B1" s="32"/>
      <c r="C1" s="32"/>
      <c r="D1" s="32"/>
      <c r="E1" s="32"/>
      <c r="F1" s="32"/>
      <c r="G1" s="32"/>
      <c r="H1" s="32"/>
      <c r="I1" s="32"/>
      <c r="J1" s="32"/>
      <c r="K1" s="32"/>
      <c r="L1" s="32"/>
    </row>
    <row r="2" spans="1:12">
      <c r="A2" s="32"/>
      <c r="B2" s="55" t="s">
        <v>0</v>
      </c>
      <c r="C2" s="56"/>
      <c r="D2" s="56"/>
      <c r="E2" s="56"/>
      <c r="F2" s="56"/>
      <c r="G2" s="56"/>
      <c r="H2" s="56"/>
      <c r="I2" s="56"/>
      <c r="J2" s="56"/>
      <c r="K2" s="56"/>
      <c r="L2" s="32"/>
    </row>
    <row r="3" spans="1:12" ht="24" customHeight="1">
      <c r="A3" s="32"/>
      <c r="B3" s="56"/>
      <c r="C3" s="56"/>
      <c r="D3" s="56"/>
      <c r="E3" s="56"/>
      <c r="F3" s="56"/>
      <c r="G3" s="56"/>
      <c r="H3" s="56"/>
      <c r="I3" s="56"/>
      <c r="J3" s="56"/>
      <c r="K3" s="56"/>
      <c r="L3" s="32"/>
    </row>
    <row r="4" spans="1:12">
      <c r="A4" s="32"/>
      <c r="B4" s="57" t="s">
        <v>1</v>
      </c>
      <c r="C4" s="58"/>
      <c r="D4" s="58"/>
      <c r="E4" s="58"/>
      <c r="F4" s="58"/>
      <c r="G4" s="58"/>
      <c r="H4" s="58"/>
      <c r="I4" s="58"/>
      <c r="J4" s="58"/>
      <c r="K4" s="58"/>
      <c r="L4" s="32"/>
    </row>
    <row r="5" spans="1:12" ht="39.950000000000003" customHeight="1">
      <c r="A5" s="32"/>
      <c r="B5" s="58"/>
      <c r="C5" s="58"/>
      <c r="D5" s="58"/>
      <c r="E5" s="58"/>
      <c r="F5" s="58"/>
      <c r="G5" s="58"/>
      <c r="H5" s="58"/>
      <c r="I5" s="58"/>
      <c r="J5" s="58"/>
      <c r="K5" s="58"/>
      <c r="L5" s="32"/>
    </row>
    <row r="6" spans="1:12">
      <c r="A6" s="32"/>
      <c r="B6" s="59" t="s">
        <v>2</v>
      </c>
      <c r="C6" s="59"/>
      <c r="D6" s="59" t="s">
        <v>3</v>
      </c>
      <c r="E6" s="60"/>
      <c r="F6" s="59" t="s">
        <v>4</v>
      </c>
      <c r="G6" s="59"/>
      <c r="H6" s="59"/>
      <c r="I6" s="59"/>
      <c r="J6" s="59"/>
      <c r="K6" s="59"/>
      <c r="L6" s="32"/>
    </row>
    <row r="7" spans="1:12">
      <c r="A7" s="32"/>
      <c r="B7" s="59"/>
      <c r="C7" s="59"/>
      <c r="D7" s="60"/>
      <c r="E7" s="60"/>
      <c r="F7" s="59"/>
      <c r="G7" s="59"/>
      <c r="H7" s="59"/>
      <c r="I7" s="59"/>
      <c r="J7" s="59"/>
      <c r="K7" s="59"/>
      <c r="L7" s="32"/>
    </row>
    <row r="8" spans="1:12" ht="33.75" customHeight="1">
      <c r="A8" s="32"/>
      <c r="B8" s="43">
        <v>2023</v>
      </c>
      <c r="C8" s="54"/>
      <c r="D8" s="67" t="s">
        <v>5</v>
      </c>
      <c r="E8" s="68"/>
      <c r="F8" s="50" t="s">
        <v>6</v>
      </c>
      <c r="G8" s="51"/>
      <c r="H8" s="51"/>
      <c r="I8" s="51"/>
      <c r="J8" s="51"/>
      <c r="K8" s="52"/>
      <c r="L8" s="32"/>
    </row>
    <row r="9" spans="1:12" ht="33.75" customHeight="1">
      <c r="A9" s="32"/>
      <c r="B9" s="45">
        <v>2022</v>
      </c>
      <c r="C9" s="46"/>
      <c r="D9" s="44"/>
      <c r="E9" s="54"/>
      <c r="F9" s="47" t="s">
        <v>7</v>
      </c>
      <c r="G9" s="48"/>
      <c r="H9" s="48"/>
      <c r="I9" s="48"/>
      <c r="J9" s="48"/>
      <c r="K9" s="49"/>
      <c r="L9" s="32"/>
    </row>
    <row r="10" spans="1:12" ht="33.75" customHeight="1">
      <c r="A10" s="32"/>
      <c r="B10" s="43">
        <v>2021</v>
      </c>
      <c r="C10" s="54"/>
      <c r="D10" s="43"/>
      <c r="E10" s="54"/>
      <c r="F10" s="50" t="s">
        <v>8</v>
      </c>
      <c r="G10" s="51"/>
      <c r="H10" s="51"/>
      <c r="I10" s="51"/>
      <c r="J10" s="51"/>
      <c r="K10" s="52"/>
      <c r="L10" s="32"/>
    </row>
    <row r="11" spans="1:12" ht="33" customHeight="1">
      <c r="A11" s="32"/>
      <c r="B11" s="45">
        <v>2020</v>
      </c>
      <c r="C11" s="53"/>
      <c r="D11" s="43"/>
      <c r="E11" s="54"/>
      <c r="F11" s="47" t="s">
        <v>9</v>
      </c>
      <c r="G11" s="48"/>
      <c r="H11" s="48"/>
      <c r="I11" s="48"/>
      <c r="J11" s="48"/>
      <c r="K11" s="49"/>
      <c r="L11" s="32"/>
    </row>
    <row r="12" spans="1:12" ht="33.75" customHeight="1">
      <c r="A12" s="32"/>
      <c r="B12" s="43">
        <v>2019</v>
      </c>
      <c r="C12" s="44"/>
      <c r="D12" s="43"/>
      <c r="E12" s="54"/>
      <c r="F12" s="50" t="s">
        <v>10</v>
      </c>
      <c r="G12" s="51"/>
      <c r="H12" s="51"/>
      <c r="I12" s="51"/>
      <c r="J12" s="51"/>
      <c r="K12" s="52"/>
      <c r="L12" s="32"/>
    </row>
    <row r="13" spans="1:12" ht="34.5" customHeight="1">
      <c r="A13" s="32"/>
      <c r="B13" s="45">
        <v>2018</v>
      </c>
      <c r="C13" s="53"/>
      <c r="D13" s="43"/>
      <c r="E13" s="54"/>
      <c r="F13" s="47" t="s">
        <v>11</v>
      </c>
      <c r="G13" s="48"/>
      <c r="H13" s="48"/>
      <c r="I13" s="48"/>
      <c r="J13" s="48"/>
      <c r="K13" s="49"/>
      <c r="L13" s="32"/>
    </row>
    <row r="14" spans="1:12" ht="33" customHeight="1">
      <c r="A14" s="32"/>
      <c r="B14" s="43">
        <v>2017</v>
      </c>
      <c r="C14" s="44"/>
      <c r="D14" s="43"/>
      <c r="E14" s="54"/>
      <c r="F14" s="50" t="s">
        <v>12</v>
      </c>
      <c r="G14" s="51"/>
      <c r="H14" s="51"/>
      <c r="I14" s="51"/>
      <c r="J14" s="51"/>
      <c r="K14" s="52"/>
      <c r="L14" s="32"/>
    </row>
    <row r="15" spans="1:12" ht="33" customHeight="1">
      <c r="A15" s="32"/>
      <c r="B15" s="45">
        <v>2016</v>
      </c>
      <c r="C15" s="53"/>
      <c r="D15" s="43"/>
      <c r="E15" s="54"/>
      <c r="F15" s="47" t="s">
        <v>13</v>
      </c>
      <c r="G15" s="48"/>
      <c r="H15" s="48"/>
      <c r="I15" s="48"/>
      <c r="J15" s="48"/>
      <c r="K15" s="49"/>
      <c r="L15" s="32"/>
    </row>
    <row r="16" spans="1:12" ht="33" customHeight="1">
      <c r="A16" s="32"/>
      <c r="B16" s="43">
        <v>2015</v>
      </c>
      <c r="C16" s="44"/>
      <c r="D16" s="43"/>
      <c r="E16" s="54"/>
      <c r="F16" s="50" t="s">
        <v>14</v>
      </c>
      <c r="G16" s="51"/>
      <c r="H16" s="51"/>
      <c r="I16" s="51"/>
      <c r="J16" s="51"/>
      <c r="K16" s="51"/>
      <c r="L16" s="33"/>
    </row>
    <row r="17" spans="1:12" ht="32.25" customHeight="1">
      <c r="A17" s="32"/>
      <c r="B17" s="45">
        <v>2014</v>
      </c>
      <c r="C17" s="53"/>
      <c r="D17" s="43"/>
      <c r="E17" s="54"/>
      <c r="F17" s="47" t="s">
        <v>15</v>
      </c>
      <c r="G17" s="48"/>
      <c r="H17" s="48"/>
      <c r="I17" s="48"/>
      <c r="J17" s="48"/>
      <c r="K17" s="49"/>
      <c r="L17" s="32"/>
    </row>
    <row r="18" spans="1:12" ht="33" customHeight="1">
      <c r="A18" s="32"/>
      <c r="B18" s="43">
        <v>2013</v>
      </c>
      <c r="C18" s="44"/>
      <c r="D18" s="43"/>
      <c r="E18" s="54"/>
      <c r="F18" s="50" t="s">
        <v>16</v>
      </c>
      <c r="G18" s="51"/>
      <c r="H18" s="51"/>
      <c r="I18" s="51"/>
      <c r="J18" s="51"/>
      <c r="K18" s="52"/>
      <c r="L18" s="32"/>
    </row>
    <row r="19" spans="1:12" ht="31.5" customHeight="1">
      <c r="A19" s="32"/>
      <c r="B19" s="45">
        <v>2012</v>
      </c>
      <c r="C19" s="53"/>
      <c r="D19" s="43"/>
      <c r="E19" s="54"/>
      <c r="F19" s="47" t="s">
        <v>17</v>
      </c>
      <c r="G19" s="48"/>
      <c r="H19" s="48"/>
      <c r="I19" s="48"/>
      <c r="J19" s="48"/>
      <c r="K19" s="49"/>
      <c r="L19" s="32"/>
    </row>
    <row r="20" spans="1:12" ht="31.5" customHeight="1">
      <c r="A20" s="32"/>
      <c r="B20" s="62">
        <v>2011</v>
      </c>
      <c r="C20" s="63"/>
      <c r="D20" s="62"/>
      <c r="E20" s="63"/>
      <c r="F20" s="64" t="s">
        <v>18</v>
      </c>
      <c r="G20" s="65"/>
      <c r="H20" s="65"/>
      <c r="I20" s="65"/>
      <c r="J20" s="65"/>
      <c r="K20" s="66"/>
      <c r="L20" s="32"/>
    </row>
    <row r="21" spans="1:12" ht="33" customHeight="1">
      <c r="A21" s="32"/>
      <c r="B21" s="43">
        <v>2023</v>
      </c>
      <c r="C21" s="54"/>
      <c r="D21" s="67" t="s">
        <v>19</v>
      </c>
      <c r="E21" s="68"/>
      <c r="F21" s="50" t="s">
        <v>20</v>
      </c>
      <c r="G21" s="51"/>
      <c r="H21" s="51"/>
      <c r="I21" s="51"/>
      <c r="J21" s="51"/>
      <c r="K21" s="52"/>
      <c r="L21" s="32"/>
    </row>
    <row r="22" spans="1:12" ht="33" customHeight="1">
      <c r="A22" s="32"/>
      <c r="B22" s="45">
        <v>2022</v>
      </c>
      <c r="C22" s="46"/>
      <c r="D22" s="43"/>
      <c r="E22" s="54"/>
      <c r="F22" s="47" t="s">
        <v>21</v>
      </c>
      <c r="G22" s="48"/>
      <c r="H22" s="48"/>
      <c r="I22" s="48"/>
      <c r="J22" s="48"/>
      <c r="K22" s="49"/>
      <c r="L22" s="32"/>
    </row>
    <row r="23" spans="1:12" ht="33" customHeight="1">
      <c r="A23" s="32"/>
      <c r="B23" s="43">
        <v>2021</v>
      </c>
      <c r="C23" s="54"/>
      <c r="D23" s="43"/>
      <c r="E23" s="54"/>
      <c r="F23" s="50" t="s">
        <v>22</v>
      </c>
      <c r="G23" s="51"/>
      <c r="H23" s="51"/>
      <c r="I23" s="51"/>
      <c r="J23" s="51"/>
      <c r="K23" s="52"/>
      <c r="L23" s="32"/>
    </row>
    <row r="24" spans="1:12" ht="30.75" customHeight="1">
      <c r="A24" s="32"/>
      <c r="B24" s="45">
        <v>2020</v>
      </c>
      <c r="C24" s="46"/>
      <c r="D24" s="43"/>
      <c r="E24" s="54"/>
      <c r="F24" s="47" t="s">
        <v>23</v>
      </c>
      <c r="G24" s="48"/>
      <c r="H24" s="48"/>
      <c r="I24" s="48"/>
      <c r="J24" s="48"/>
      <c r="K24" s="49"/>
      <c r="L24" s="33"/>
    </row>
    <row r="25" spans="1:12" ht="33" customHeight="1">
      <c r="A25" s="32"/>
      <c r="B25" s="62">
        <v>2019</v>
      </c>
      <c r="C25" s="63"/>
      <c r="D25" s="62"/>
      <c r="E25" s="63"/>
      <c r="F25" s="64" t="s">
        <v>23</v>
      </c>
      <c r="G25" s="65"/>
      <c r="H25" s="65"/>
      <c r="I25" s="65"/>
      <c r="J25" s="65"/>
      <c r="K25" s="66"/>
      <c r="L25" s="32"/>
    </row>
    <row r="26" spans="1:12" ht="33" customHeight="1">
      <c r="A26" s="32"/>
      <c r="B26" s="32"/>
      <c r="C26" s="32"/>
      <c r="D26" s="32"/>
      <c r="E26" s="32"/>
      <c r="F26" s="61"/>
      <c r="G26" s="61"/>
      <c r="H26" s="61"/>
      <c r="I26" s="61"/>
      <c r="J26" s="61"/>
      <c r="K26" s="61"/>
      <c r="L26" s="32"/>
    </row>
  </sheetData>
  <mergeCells count="44">
    <mergeCell ref="B8:C8"/>
    <mergeCell ref="F8:K8"/>
    <mergeCell ref="D8:E20"/>
    <mergeCell ref="B21:C21"/>
    <mergeCell ref="F21:K21"/>
    <mergeCell ref="D21:E25"/>
    <mergeCell ref="B17:C17"/>
    <mergeCell ref="F17:K17"/>
    <mergeCell ref="B18:C18"/>
    <mergeCell ref="F18:K18"/>
    <mergeCell ref="B11:C11"/>
    <mergeCell ref="F11:K11"/>
    <mergeCell ref="B12:C12"/>
    <mergeCell ref="F12:K12"/>
    <mergeCell ref="B13:C13"/>
    <mergeCell ref="F13:K13"/>
    <mergeCell ref="F26:K26"/>
    <mergeCell ref="B19:C19"/>
    <mergeCell ref="F19:K19"/>
    <mergeCell ref="B20:C20"/>
    <mergeCell ref="F20:K20"/>
    <mergeCell ref="B24:C24"/>
    <mergeCell ref="F24:K24"/>
    <mergeCell ref="B25:C25"/>
    <mergeCell ref="F25:K25"/>
    <mergeCell ref="B22:C22"/>
    <mergeCell ref="B23:C23"/>
    <mergeCell ref="F23:K23"/>
    <mergeCell ref="F22:K22"/>
    <mergeCell ref="B2:K3"/>
    <mergeCell ref="B4:K5"/>
    <mergeCell ref="B6:C7"/>
    <mergeCell ref="D6:E7"/>
    <mergeCell ref="F6:K7"/>
    <mergeCell ref="B14:C14"/>
    <mergeCell ref="B9:C9"/>
    <mergeCell ref="F9:K9"/>
    <mergeCell ref="B16:C16"/>
    <mergeCell ref="F16:K16"/>
    <mergeCell ref="F14:K14"/>
    <mergeCell ref="B15:C15"/>
    <mergeCell ref="F15:K15"/>
    <mergeCell ref="B10:C10"/>
    <mergeCell ref="F10:K10"/>
  </mergeCells>
  <hyperlinks>
    <hyperlink ref="F11:K11" location="'01.03.2020 | mit Horten'!A1" display="Tab47_i11a3_lm21: Kindertageseinrichtungen (mit Horten) mit mindestens einem:einer pädagogisch Tätigen* mit fachlich einschlägigem Hochschulabschluss** in den Bundesländern am 01.03.2020 (Anzahl; Anteil in %)" xr:uid="{3E5046B6-E3A4-46B0-A511-02BEE3365A7F}"/>
    <hyperlink ref="F12:K12" location="'01.03.2019 | mit Horten'!A1" display="Tab47_i11a3_lm20: Kindertageseinrichtungen (mit Horten) mit mindestens einem:einer pädagogisch Tätigen* mit fachlich einschlägiger Hochschulabschluss** in den Bundesländern am 01.03.2019 (Anzahl; Anteil in %)" xr:uid="{79E5C041-A92F-45CC-949B-5F7849E721EB}"/>
    <hyperlink ref="F13:K13" location="'01.03.2018 | mit Horten'!A1" display="Tab47_i11a3_lm19: Kindertageseinrichtungen (mit Horten) mit mindestens einem:einer pädagogisch Tätigen* mit fachlich einschlägiger Hochschulabschluss** in den Bundesländern am 01.03.2018 (Anzahl; Anteil in %)" xr:uid="{02D34606-C7AD-4271-BA49-89B40079868A}"/>
    <hyperlink ref="F14:K14" location="'01.03.2017 | mit Horten'!A1" display="Tab47_i11a3_lm18: Kindertageseinrichtungen (mit Horten) mit mindestens einem:einer pädagogisch Tätigen* mit fachlich einschlägiger Hochschulabschluss** in den Bundesländern am 01.03.2017 (Anzahl; Anteil in %)" xr:uid="{BBADC9E9-4491-4C08-81BC-0F0BA6A44C21}"/>
    <hyperlink ref="F15:K15" location="'01.03.2016 | mit Horten'!A1" display="Tab47_i11a3_lm17: Kindertageseinrichtungen (mit Horten) mit mindestens einem:einer pädagogisch Tätigen* mit fachlich einschlägiger Hochschulabschluss** in den Bundesländern am 01.03.2016 (Anzahl; Anteil in %)" xr:uid="{0C912934-6F55-4EAF-A350-31BE55868EA0}"/>
    <hyperlink ref="F16:K16" location="'01.03.2015'!A1" display="Tab.47_LM16: Kindertageseinrichtungen mit mindestens einer pädagogisch Tätigen* mit fachlich einschlägiger Hochschulabschluss** in den Bundesländern am 01.03.2015 (Anzahl; Anteil in %)" xr:uid="{08FA7DDA-D118-46AB-9385-1088D1D4F9CA}"/>
    <hyperlink ref="F17:K17" location="'01.03.2014'!A1" display="Tab.47_LR15: Kindertageseinrichtungen mit mindestens einer pädagogisch Tätigen* mit fachlich einschlägiger Hochschulabschluss** in den Bundesländern am 01.03.2014 (Anzahl; Anteil in %)" xr:uid="{DB189B2C-9623-4076-942F-D9A462950194}"/>
    <hyperlink ref="F18:K18" location="'01.03.2013'!A1" display="Tab.47_LM14: Kindertageseinrichtungen mit mindestens einer pädagogisch Tätigen* mit fachlich einschlägiger Hochschulabschluss** in den Bundesländern am 01.03.2013 (Anzahl; Anteil in %)" xr:uid="{D97824A5-A084-4D3A-AE63-1CBDA493E4B9}"/>
    <hyperlink ref="F19:K19" location="'01.03.2012'!A1" display="Tab.47_LR13: Kindertageseinrichtungen mit mindestens einer pädagogisch Tätigen* mit fachlich einschlägiger Hochschulabschluss** in den Bundesländern am 01.03.2012 (Anzahl; Anteil in %)" xr:uid="{C6285003-A21F-4EF8-AA69-F366CFB5E1D5}"/>
    <hyperlink ref="F20:K20" location="'01.03.2011'!A1" display="Tab.47_LM12_1: Kindertageseinrichtungen mit mindestens einer pädagogisch Tätigen* mit fachlich einschlägiger Hochschulabschluss** in den Bundesländern am 01.03.2011 (Anzahl; Anteil in %)" xr:uid="{A1A78037-2E91-42B9-B316-ED84EBDC4093}"/>
    <hyperlink ref="F24:K24" location="'01.03.2020 | ohne Horte'!A1" display="Tab47oh_i11a3oh_lm21: Kindertageseinrichtungen (ohne Horte) mit mindestens einem:einer pädagogisch Tätigen* mit fachlich einschlägigem Hochschulabschluss** in den Bundesländern am 01.03.2020 (Anzahl; Anteil in %)" xr:uid="{4A27CCC5-8D45-48DB-92A0-A09A53448380}"/>
    <hyperlink ref="F25:K25" location="'01.03.2019 | ohne Horte'!A1" display="Tab47oh_i11a3oh_lm20: Kindertageseinrichtungen (ohne Horte) mit mindestens einem:einer pädagogisch Tätigen* mit fachlich einschlägigem Hochschulabschluss** in den Bundesländern am 01.03.2019 (Anzahl; Anteil in %)" xr:uid="{8CCBF635-C641-4AC6-AF7D-EE9462EA7F1C}"/>
    <hyperlink ref="F10:K10" location="'01.03.2021 | mit Horten'!A1" display="Tab65_i21_lm22: Kindertageseinrichtungen (mit Horten) mit Fachkräften, die über zeitliche Leitungsressourcen verfügen, nach Leitungsprofil in den Bundesländern am 01.03.2021* (Anzahl; Anteil in %)" xr:uid="{1F66760B-EF4C-49BA-8DE3-79A2A2C28C5B}"/>
    <hyperlink ref="F23:K23" location="'01.03.2021 | ohne Horte'!A1" display="Tab65oh_i21oh_lm22: Kindertageseinrichtungen (ohne Horte) mit Fachkräften, die über zeitliche Leitungsressourcen verfügen, nach Leitungsprofil in den Bundesländern am 01.03.2021* (Anzahl; Anteil in %)" xr:uid="{035E3732-F939-4A70-AE4B-1B5F6A8A830A}"/>
    <hyperlink ref="F9:K9" location="'01.03.2022 | mit Horten'!A1" display="Tab65_i21_lm23: Kindertageseinrichtungen (mit Horten) mit Fachkräften, die über zeitliche Leitungsressourcen verfügen, nach Leitungsprofil in den Bundesländern am 01.03.2022 (Anzahl; Anteil in %)" xr:uid="{D0ED13E5-F276-4163-888F-2FF658BE4B6C}"/>
    <hyperlink ref="F22:K22" location="'01.03.2022 | ohne Horte'!A1" display="Tab65oh_i21oh_lm23: Kindertageseinrichtungen (ohne Horte) mit Fachkräften, die über zeitliche Leitungsressourcen verfügen, nach Leitungsprofil in den Bundesländern am 01.03.2022 (Anzahl; Anteil in %)" xr:uid="{226349C5-B812-41A8-A65E-6678E3B899F1}"/>
    <hyperlink ref="F8:K8" location="'01.03.2023 | mit Horten'!A1" display="Tab65_i21_lm24: Kindertageseinrichtungen (mit Horten) mit Fachkräften, die über zeitliche Leitungsressourcen verfügen, nach Leitungsprofil in den Bundesländern am 01.03.2023 (Anzahl; Anteil in %)" xr:uid="{E4798942-02FA-43C1-BA58-021F746E6D9B}"/>
    <hyperlink ref="F21:K21" location="'01.03.2023 | ohne Horte'!A1" display="Tab65oh_i21oh_lm24: Kindertageseinrichtungen (ohne Horte) mit Fachkräften, die über zeitliche Leitungsressourcen verfügen, nach Leitungsprofil in den Bundesländern am 01.03.2023 (Anzahl; Anteil in %)" xr:uid="{BAC6F9A1-E98C-48CB-ACA4-D85C880CC3ED}"/>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N34"/>
  <sheetViews>
    <sheetView zoomScale="142" zoomScaleNormal="80" workbookViewId="0"/>
  </sheetViews>
  <sheetFormatPr defaultColWidth="9.5" defaultRowHeight="15.6"/>
  <cols>
    <col min="2" max="2" width="24.875" customWidth="1"/>
    <col min="3" max="17" width="12.375" customWidth="1"/>
  </cols>
  <sheetData>
    <row r="2" spans="2:14" ht="35.1" customHeight="1">
      <c r="B2" s="89" t="s">
        <v>10</v>
      </c>
      <c r="C2" s="89"/>
      <c r="D2" s="89"/>
      <c r="E2" s="89"/>
      <c r="F2" s="89"/>
      <c r="G2" s="89"/>
      <c r="H2" s="89"/>
      <c r="I2" s="89"/>
      <c r="J2" s="89"/>
      <c r="K2" s="89"/>
      <c r="L2" s="1"/>
      <c r="M2" s="1"/>
      <c r="N2" s="1"/>
    </row>
    <row r="3" spans="2:14" ht="31.5" customHeight="1">
      <c r="B3" s="90" t="s">
        <v>24</v>
      </c>
      <c r="C3" s="75" t="s">
        <v>25</v>
      </c>
      <c r="D3" s="77" t="s">
        <v>26</v>
      </c>
      <c r="E3" s="78"/>
      <c r="F3" s="79"/>
      <c r="G3" s="80" t="s">
        <v>27</v>
      </c>
      <c r="H3" s="77" t="s">
        <v>26</v>
      </c>
      <c r="I3" s="78"/>
      <c r="J3" s="79"/>
      <c r="K3" s="80" t="s">
        <v>27</v>
      </c>
    </row>
    <row r="4" spans="2:14" ht="41.25" customHeight="1">
      <c r="B4" s="91"/>
      <c r="C4" s="76"/>
      <c r="D4" s="5" t="s">
        <v>28</v>
      </c>
      <c r="E4" s="24" t="s">
        <v>29</v>
      </c>
      <c r="F4" s="24" t="s">
        <v>30</v>
      </c>
      <c r="G4" s="81"/>
      <c r="H4" s="5" t="s">
        <v>28</v>
      </c>
      <c r="I4" s="24" t="s">
        <v>29</v>
      </c>
      <c r="J4" s="24" t="s">
        <v>30</v>
      </c>
      <c r="K4" s="81"/>
    </row>
    <row r="5" spans="2:14">
      <c r="B5" s="92"/>
      <c r="C5" s="82" t="s">
        <v>31</v>
      </c>
      <c r="D5" s="83"/>
      <c r="E5" s="83"/>
      <c r="F5" s="83"/>
      <c r="G5" s="84"/>
      <c r="H5" s="82"/>
      <c r="I5" s="83" t="s">
        <v>32</v>
      </c>
      <c r="J5" s="83"/>
      <c r="K5" s="84"/>
    </row>
    <row r="6" spans="2:14">
      <c r="B6" s="2" t="s">
        <v>33</v>
      </c>
      <c r="C6" s="9">
        <v>8084</v>
      </c>
      <c r="D6" s="9">
        <v>1321</v>
      </c>
      <c r="E6" s="9">
        <v>4172</v>
      </c>
      <c r="F6" s="9">
        <v>1973</v>
      </c>
      <c r="G6" s="9">
        <v>618</v>
      </c>
      <c r="H6" s="16">
        <v>16.340920336467097</v>
      </c>
      <c r="I6" s="16">
        <v>51.60811479465611</v>
      </c>
      <c r="J6" s="16">
        <v>24.406234537357744</v>
      </c>
      <c r="K6" s="17">
        <v>7.6447303315190496</v>
      </c>
      <c r="M6" s="25"/>
    </row>
    <row r="7" spans="2:14">
      <c r="B7" s="6" t="s">
        <v>34</v>
      </c>
      <c r="C7" s="10">
        <v>8999</v>
      </c>
      <c r="D7" s="10">
        <v>1744</v>
      </c>
      <c r="E7" s="10">
        <v>5007</v>
      </c>
      <c r="F7" s="10">
        <v>1486</v>
      </c>
      <c r="G7" s="10">
        <v>762</v>
      </c>
      <c r="H7" s="18">
        <v>19.379931103455938</v>
      </c>
      <c r="I7" s="18">
        <v>55.639515501722414</v>
      </c>
      <c r="J7" s="18">
        <v>16.512945882875876</v>
      </c>
      <c r="K7" s="19">
        <v>8.4676075119457703</v>
      </c>
      <c r="M7" s="25"/>
    </row>
    <row r="8" spans="2:14">
      <c r="B8" s="3" t="s">
        <v>35</v>
      </c>
      <c r="C8" s="11">
        <v>2051</v>
      </c>
      <c r="D8" s="11">
        <v>319</v>
      </c>
      <c r="E8" s="11">
        <v>433</v>
      </c>
      <c r="F8" s="11">
        <v>921</v>
      </c>
      <c r="G8" s="11">
        <v>378</v>
      </c>
      <c r="H8" s="20">
        <v>15.553388590931252</v>
      </c>
      <c r="I8" s="20">
        <v>21.111652852267188</v>
      </c>
      <c r="J8" s="20">
        <v>44.904924427108725</v>
      </c>
      <c r="K8" s="17">
        <v>18.430034129692832</v>
      </c>
      <c r="M8" s="25"/>
    </row>
    <row r="9" spans="2:14">
      <c r="B9" s="6" t="s">
        <v>36</v>
      </c>
      <c r="C9" s="10">
        <v>1753</v>
      </c>
      <c r="D9" s="10">
        <v>250</v>
      </c>
      <c r="E9" s="10">
        <v>785</v>
      </c>
      <c r="F9" s="10">
        <v>552</v>
      </c>
      <c r="G9" s="10">
        <v>166</v>
      </c>
      <c r="H9" s="18">
        <v>14.261266400456361</v>
      </c>
      <c r="I9" s="18">
        <v>44.780376497432975</v>
      </c>
      <c r="J9" s="18">
        <v>31.488876212207646</v>
      </c>
      <c r="K9" s="19">
        <v>9.4694808899030232</v>
      </c>
      <c r="M9" s="25"/>
    </row>
    <row r="10" spans="2:14">
      <c r="B10" s="3" t="s">
        <v>37</v>
      </c>
      <c r="C10" s="11">
        <v>321</v>
      </c>
      <c r="D10" s="11">
        <v>50</v>
      </c>
      <c r="E10" s="11">
        <v>12</v>
      </c>
      <c r="F10" s="11">
        <v>144</v>
      </c>
      <c r="G10" s="11">
        <v>115</v>
      </c>
      <c r="H10" s="20">
        <v>15.57632398753894</v>
      </c>
      <c r="I10" s="20">
        <v>3.7383177570093453</v>
      </c>
      <c r="J10" s="20">
        <v>44.859813084112147</v>
      </c>
      <c r="K10" s="17">
        <v>35.825545171339563</v>
      </c>
      <c r="M10" s="25"/>
    </row>
    <row r="11" spans="2:14">
      <c r="B11" s="6" t="s">
        <v>38</v>
      </c>
      <c r="C11" s="10">
        <v>984</v>
      </c>
      <c r="D11" s="10">
        <v>57</v>
      </c>
      <c r="E11" s="10">
        <v>80</v>
      </c>
      <c r="F11" s="10">
        <v>453</v>
      </c>
      <c r="G11" s="10">
        <v>394</v>
      </c>
      <c r="H11" s="18">
        <v>5.7926829268292686</v>
      </c>
      <c r="I11" s="18">
        <v>8.1300813008130071</v>
      </c>
      <c r="J11" s="18">
        <v>46.036585365853661</v>
      </c>
      <c r="K11" s="19">
        <v>40.040650406504064</v>
      </c>
      <c r="M11" s="25"/>
    </row>
    <row r="12" spans="2:14">
      <c r="B12" s="3" t="s">
        <v>39</v>
      </c>
      <c r="C12" s="11">
        <v>3666</v>
      </c>
      <c r="D12" s="11">
        <v>585</v>
      </c>
      <c r="E12" s="11">
        <v>681</v>
      </c>
      <c r="F12" s="11">
        <v>1727</v>
      </c>
      <c r="G12" s="11">
        <v>673</v>
      </c>
      <c r="H12" s="20">
        <v>15.957446808510639</v>
      </c>
      <c r="I12" s="20">
        <v>18.576104746317512</v>
      </c>
      <c r="J12" s="20">
        <v>47.108565193671573</v>
      </c>
      <c r="K12" s="17">
        <v>18.357883251500272</v>
      </c>
      <c r="M12" s="25"/>
    </row>
    <row r="13" spans="2:14">
      <c r="B13" s="6" t="s">
        <v>40</v>
      </c>
      <c r="C13" s="10">
        <v>1048</v>
      </c>
      <c r="D13" s="10">
        <v>256</v>
      </c>
      <c r="E13" s="10">
        <v>361</v>
      </c>
      <c r="F13" s="10">
        <v>255</v>
      </c>
      <c r="G13" s="10">
        <v>176</v>
      </c>
      <c r="H13" s="18">
        <v>24.427480916030532</v>
      </c>
      <c r="I13" s="18">
        <v>34.446564885496187</v>
      </c>
      <c r="J13" s="18">
        <v>24.332061068702291</v>
      </c>
      <c r="K13" s="19">
        <v>16.793893129770993</v>
      </c>
      <c r="M13" s="25"/>
    </row>
    <row r="14" spans="2:14">
      <c r="B14" s="3" t="s">
        <v>41</v>
      </c>
      <c r="C14" s="11">
        <v>4584</v>
      </c>
      <c r="D14" s="11">
        <v>650</v>
      </c>
      <c r="E14" s="11">
        <v>1352</v>
      </c>
      <c r="F14" s="11">
        <v>1638</v>
      </c>
      <c r="G14" s="11">
        <v>944</v>
      </c>
      <c r="H14" s="20">
        <v>14.179755671902269</v>
      </c>
      <c r="I14" s="20">
        <v>29.493891797556721</v>
      </c>
      <c r="J14" s="20">
        <v>35.732984293193716</v>
      </c>
      <c r="K14" s="17">
        <v>20.593368237347295</v>
      </c>
      <c r="M14" s="25"/>
    </row>
    <row r="15" spans="2:14">
      <c r="B15" s="6" t="s">
        <v>42</v>
      </c>
      <c r="C15" s="10">
        <v>9357</v>
      </c>
      <c r="D15" s="10">
        <v>1618</v>
      </c>
      <c r="E15" s="10">
        <v>1594</v>
      </c>
      <c r="F15" s="10">
        <v>5350</v>
      </c>
      <c r="G15" s="10">
        <v>795</v>
      </c>
      <c r="H15" s="18">
        <v>17.291867051405365</v>
      </c>
      <c r="I15" s="18">
        <v>17.035374585871541</v>
      </c>
      <c r="J15" s="18">
        <v>57.176445441915149</v>
      </c>
      <c r="K15" s="19">
        <v>8.4963129208079504</v>
      </c>
      <c r="M15" s="25"/>
    </row>
    <row r="16" spans="2:14">
      <c r="B16" s="3" t="s">
        <v>43</v>
      </c>
      <c r="C16" s="11">
        <v>2339</v>
      </c>
      <c r="D16" s="11">
        <v>348</v>
      </c>
      <c r="E16" s="11">
        <v>727</v>
      </c>
      <c r="F16" s="11">
        <v>1125</v>
      </c>
      <c r="G16" s="11">
        <v>139</v>
      </c>
      <c r="H16" s="20">
        <v>14.878153056861906</v>
      </c>
      <c r="I16" s="20">
        <v>31.08165882855921</v>
      </c>
      <c r="J16" s="20">
        <v>48.097477554510476</v>
      </c>
      <c r="K16" s="17">
        <v>5.9427105600684049</v>
      </c>
      <c r="M16" s="25"/>
    </row>
    <row r="17" spans="2:13">
      <c r="B17" s="6" t="s">
        <v>44</v>
      </c>
      <c r="C17" s="10">
        <v>442</v>
      </c>
      <c r="D17" s="10">
        <v>47</v>
      </c>
      <c r="E17" s="10">
        <v>67</v>
      </c>
      <c r="F17" s="10">
        <v>294</v>
      </c>
      <c r="G17" s="10">
        <v>34</v>
      </c>
      <c r="H17" s="18">
        <v>10.633484162895927</v>
      </c>
      <c r="I17" s="18">
        <v>15.158371040723981</v>
      </c>
      <c r="J17" s="18">
        <v>66.515837104072389</v>
      </c>
      <c r="K17" s="19">
        <v>7.6923076923076925</v>
      </c>
      <c r="M17" s="25"/>
    </row>
    <row r="18" spans="2:13">
      <c r="B18" s="3" t="s">
        <v>45</v>
      </c>
      <c r="C18" s="11">
        <v>2832</v>
      </c>
      <c r="D18" s="11">
        <v>563</v>
      </c>
      <c r="E18" s="11">
        <v>385</v>
      </c>
      <c r="F18" s="11">
        <v>1212</v>
      </c>
      <c r="G18" s="11">
        <v>672</v>
      </c>
      <c r="H18" s="20">
        <v>19.879943502824858</v>
      </c>
      <c r="I18" s="20">
        <v>13.594632768361581</v>
      </c>
      <c r="J18" s="20">
        <v>42.79661016949153</v>
      </c>
      <c r="K18" s="17">
        <v>23.728813559322035</v>
      </c>
      <c r="M18" s="25"/>
    </row>
    <row r="19" spans="2:13">
      <c r="B19" s="6" t="s">
        <v>46</v>
      </c>
      <c r="C19" s="10">
        <v>1720</v>
      </c>
      <c r="D19" s="10">
        <v>369</v>
      </c>
      <c r="E19" s="10">
        <v>794</v>
      </c>
      <c r="F19" s="10">
        <v>394</v>
      </c>
      <c r="G19" s="10">
        <v>163</v>
      </c>
      <c r="H19" s="18">
        <v>21.453488372093023</v>
      </c>
      <c r="I19" s="18">
        <v>46.162790697674417</v>
      </c>
      <c r="J19" s="18">
        <v>22.906976744186046</v>
      </c>
      <c r="K19" s="19">
        <v>9.4767441860465116</v>
      </c>
      <c r="M19" s="25"/>
    </row>
    <row r="20" spans="2:13">
      <c r="B20" s="3" t="s">
        <v>47</v>
      </c>
      <c r="C20" s="11">
        <v>1609</v>
      </c>
      <c r="D20" s="11">
        <v>197</v>
      </c>
      <c r="E20" s="11">
        <v>324</v>
      </c>
      <c r="F20" s="11">
        <v>768</v>
      </c>
      <c r="G20" s="11">
        <v>320</v>
      </c>
      <c r="H20" s="20">
        <v>12.243629583592293</v>
      </c>
      <c r="I20" s="20">
        <v>20.136730888750776</v>
      </c>
      <c r="J20" s="20">
        <v>47.731510254816655</v>
      </c>
      <c r="K20" s="17">
        <v>19.888129272840274</v>
      </c>
      <c r="M20" s="25"/>
    </row>
    <row r="21" spans="2:13">
      <c r="B21" s="6" t="s">
        <v>48</v>
      </c>
      <c r="C21" s="12">
        <v>1321</v>
      </c>
      <c r="D21" s="12">
        <v>415</v>
      </c>
      <c r="E21" s="12">
        <v>388</v>
      </c>
      <c r="F21" s="12">
        <v>290</v>
      </c>
      <c r="G21" s="12">
        <v>228</v>
      </c>
      <c r="H21" s="21">
        <v>31.415594246782742</v>
      </c>
      <c r="I21" s="18">
        <v>29.371688115064345</v>
      </c>
      <c r="J21" s="18">
        <v>21.953065859197576</v>
      </c>
      <c r="K21" s="19">
        <v>17.259651778955337</v>
      </c>
      <c r="M21" s="25"/>
    </row>
    <row r="22" spans="2:13">
      <c r="B22" s="7" t="s">
        <v>49</v>
      </c>
      <c r="C22" s="13">
        <v>10725</v>
      </c>
      <c r="D22" s="13">
        <v>2172</v>
      </c>
      <c r="E22" s="13">
        <v>3146</v>
      </c>
      <c r="F22" s="13">
        <v>3624</v>
      </c>
      <c r="G22" s="13">
        <v>1783</v>
      </c>
      <c r="H22" s="22">
        <v>20.251748251748253</v>
      </c>
      <c r="I22" s="22">
        <v>29.333333333333332</v>
      </c>
      <c r="J22" s="22">
        <v>33.790209790209794</v>
      </c>
      <c r="K22" s="22">
        <v>16.624708624708624</v>
      </c>
      <c r="M22" s="25"/>
    </row>
    <row r="23" spans="2:13">
      <c r="B23" s="3" t="s">
        <v>50</v>
      </c>
      <c r="C23" s="14">
        <v>40385</v>
      </c>
      <c r="D23" s="14">
        <v>6617</v>
      </c>
      <c r="E23" s="14">
        <v>14016</v>
      </c>
      <c r="F23" s="14">
        <v>14958</v>
      </c>
      <c r="G23" s="14">
        <v>4794</v>
      </c>
      <c r="H23" s="20">
        <v>16.384796335272998</v>
      </c>
      <c r="I23" s="20">
        <v>34.705955181379224</v>
      </c>
      <c r="J23" s="20">
        <v>37.038504395196234</v>
      </c>
      <c r="K23" s="20">
        <v>11.870744088151541</v>
      </c>
      <c r="M23" s="25"/>
    </row>
    <row r="24" spans="2:13">
      <c r="B24" s="8" t="s">
        <v>51</v>
      </c>
      <c r="C24" s="15">
        <v>51110</v>
      </c>
      <c r="D24" s="15">
        <v>8789</v>
      </c>
      <c r="E24" s="15">
        <v>17162</v>
      </c>
      <c r="F24" s="15">
        <v>18582</v>
      </c>
      <c r="G24" s="15">
        <v>6577</v>
      </c>
      <c r="H24" s="23">
        <v>17.196243396595577</v>
      </c>
      <c r="I24" s="23">
        <v>33.57855605556643</v>
      </c>
      <c r="J24" s="23">
        <v>36.356877323420072</v>
      </c>
      <c r="K24" s="23">
        <v>12.868323224417921</v>
      </c>
      <c r="M24" s="25"/>
    </row>
    <row r="25" spans="2:13" s="26" customFormat="1" ht="14.45">
      <c r="B25" s="102" t="s">
        <v>52</v>
      </c>
      <c r="C25" s="102"/>
      <c r="D25" s="102"/>
      <c r="E25" s="102"/>
      <c r="F25" s="102"/>
      <c r="G25" s="102"/>
      <c r="H25" s="102"/>
      <c r="I25" s="102"/>
      <c r="J25" s="102"/>
      <c r="K25" s="102"/>
      <c r="L25" s="98"/>
      <c r="M25" s="98"/>
    </row>
    <row r="26" spans="2:13" s="26" customFormat="1" ht="29.1" customHeight="1">
      <c r="B26" s="94" t="s">
        <v>69</v>
      </c>
      <c r="C26" s="99"/>
      <c r="D26" s="99"/>
      <c r="E26" s="99"/>
      <c r="F26" s="99"/>
      <c r="G26" s="99"/>
      <c r="H26" s="99"/>
      <c r="I26" s="99"/>
      <c r="J26" s="99"/>
      <c r="K26" s="99"/>
      <c r="L26" s="98"/>
      <c r="M26" s="98"/>
    </row>
    <row r="27" spans="2:13">
      <c r="B27" s="4"/>
      <c r="C27" s="4"/>
      <c r="D27" s="4"/>
      <c r="E27" s="4"/>
      <c r="F27" s="4"/>
      <c r="G27" s="4"/>
      <c r="H27" s="4"/>
      <c r="I27" s="4"/>
      <c r="J27" s="4"/>
      <c r="K27" s="4"/>
    </row>
    <row r="28" spans="2:13">
      <c r="B28" s="4"/>
      <c r="C28" s="4"/>
      <c r="D28" s="4"/>
      <c r="E28" s="4"/>
      <c r="F28" s="4"/>
      <c r="G28" s="4"/>
      <c r="H28" s="4"/>
      <c r="I28" s="4"/>
      <c r="J28" s="4"/>
      <c r="K28" s="4"/>
    </row>
    <row r="29" spans="2:13">
      <c r="B29" s="4"/>
      <c r="C29" s="27"/>
      <c r="D29" s="27"/>
      <c r="E29" s="27"/>
      <c r="F29" s="27"/>
      <c r="G29" s="27"/>
      <c r="H29" s="4"/>
      <c r="I29" s="4"/>
      <c r="J29" s="4"/>
      <c r="K29" s="4"/>
    </row>
    <row r="30" spans="2:13">
      <c r="B30" s="4"/>
      <c r="C30" s="4"/>
      <c r="D30" s="4"/>
      <c r="E30" s="4"/>
      <c r="F30" s="4"/>
      <c r="G30" s="4"/>
      <c r="H30" s="4"/>
      <c r="I30" s="4"/>
      <c r="J30" s="4"/>
      <c r="K30" s="4"/>
    </row>
    <row r="31" spans="2:13">
      <c r="B31" s="4"/>
      <c r="C31" s="4"/>
      <c r="D31" s="4"/>
      <c r="E31" s="4"/>
      <c r="F31" s="4"/>
      <c r="G31" s="4"/>
      <c r="H31" s="4"/>
      <c r="I31" s="4"/>
      <c r="J31" s="4"/>
      <c r="K31" s="4"/>
    </row>
    <row r="32" spans="2:13">
      <c r="B32" s="4"/>
      <c r="C32" s="4"/>
      <c r="D32" s="4"/>
      <c r="E32" s="4"/>
      <c r="F32" s="4"/>
      <c r="G32" s="4"/>
      <c r="H32" s="4"/>
      <c r="I32" s="4"/>
      <c r="J32" s="4"/>
      <c r="K32" s="4"/>
    </row>
    <row r="33" spans="2:11">
      <c r="B33" s="4"/>
      <c r="C33" s="4"/>
      <c r="D33" s="4"/>
      <c r="E33" s="4"/>
      <c r="F33" s="4"/>
      <c r="G33" s="4"/>
      <c r="H33" s="4"/>
      <c r="I33" s="4"/>
      <c r="J33" s="4"/>
      <c r="K33" s="4"/>
    </row>
    <row r="34" spans="2:11">
      <c r="B34" s="4"/>
      <c r="C34" s="4"/>
      <c r="D34" s="4"/>
      <c r="E34" s="4"/>
      <c r="F34" s="4"/>
      <c r="G34" s="4"/>
      <c r="H34" s="4"/>
      <c r="I34" s="4"/>
      <c r="J34" s="4"/>
      <c r="K34" s="4"/>
    </row>
  </sheetData>
  <mergeCells count="11">
    <mergeCell ref="C5:G5"/>
    <mergeCell ref="B26:K26"/>
    <mergeCell ref="B2:K2"/>
    <mergeCell ref="C3:C4"/>
    <mergeCell ref="D3:F3"/>
    <mergeCell ref="G3:G4"/>
    <mergeCell ref="H3:J3"/>
    <mergeCell ref="K3:K4"/>
    <mergeCell ref="B3:B5"/>
    <mergeCell ref="H5:K5"/>
    <mergeCell ref="B25:K25"/>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239A0-BC5E-B449-A8E7-CD95B0F30B2D}">
  <dimension ref="B2:N36"/>
  <sheetViews>
    <sheetView zoomScale="125" workbookViewId="0"/>
  </sheetViews>
  <sheetFormatPr defaultColWidth="10.875" defaultRowHeight="15.6"/>
  <cols>
    <col min="2" max="2" width="29" customWidth="1"/>
    <col min="3" max="17" width="14.125" customWidth="1"/>
  </cols>
  <sheetData>
    <row r="2" spans="2:14" ht="39.950000000000003" customHeight="1">
      <c r="B2" s="93" t="s">
        <v>23</v>
      </c>
      <c r="C2" s="93"/>
      <c r="D2" s="93"/>
      <c r="E2" s="93"/>
      <c r="F2" s="93"/>
      <c r="G2" s="93"/>
      <c r="H2" s="93"/>
      <c r="I2" s="93"/>
      <c r="J2" s="93"/>
      <c r="K2" s="93"/>
      <c r="L2" s="1"/>
      <c r="M2" s="1"/>
      <c r="N2" s="1"/>
    </row>
    <row r="3" spans="2:14" ht="31.5" customHeight="1">
      <c r="B3" s="90" t="s">
        <v>24</v>
      </c>
      <c r="C3" s="75" t="s">
        <v>25</v>
      </c>
      <c r="D3" s="77" t="s">
        <v>26</v>
      </c>
      <c r="E3" s="78"/>
      <c r="F3" s="79"/>
      <c r="G3" s="80" t="s">
        <v>27</v>
      </c>
      <c r="H3" s="77" t="s">
        <v>26</v>
      </c>
      <c r="I3" s="78"/>
      <c r="J3" s="79"/>
      <c r="K3" s="80" t="s">
        <v>27</v>
      </c>
    </row>
    <row r="4" spans="2:14" ht="41.25" customHeight="1">
      <c r="B4" s="91"/>
      <c r="C4" s="87"/>
      <c r="D4" s="5" t="s">
        <v>28</v>
      </c>
      <c r="E4" s="24" t="s">
        <v>29</v>
      </c>
      <c r="F4" s="24" t="s">
        <v>30</v>
      </c>
      <c r="G4" s="88"/>
      <c r="H4" s="5" t="s">
        <v>28</v>
      </c>
      <c r="I4" s="24" t="s">
        <v>29</v>
      </c>
      <c r="J4" s="24" t="s">
        <v>30</v>
      </c>
      <c r="K4" s="88"/>
    </row>
    <row r="5" spans="2:14">
      <c r="B5" s="92"/>
      <c r="C5" s="82" t="s">
        <v>31</v>
      </c>
      <c r="D5" s="83"/>
      <c r="E5" s="83"/>
      <c r="F5" s="83"/>
      <c r="G5" s="84"/>
      <c r="H5" s="82" t="s">
        <v>32</v>
      </c>
      <c r="I5" s="83"/>
      <c r="J5" s="83"/>
      <c r="K5" s="84"/>
    </row>
    <row r="6" spans="2:14">
      <c r="B6" s="2" t="s">
        <v>33</v>
      </c>
      <c r="C6" s="9">
        <f>SUM(D6:G6)</f>
        <v>7707</v>
      </c>
      <c r="D6" s="9">
        <v>1279</v>
      </c>
      <c r="E6" s="9">
        <v>3975</v>
      </c>
      <c r="F6" s="9">
        <v>1855</v>
      </c>
      <c r="G6" s="9">
        <v>598</v>
      </c>
      <c r="H6" s="16">
        <f>D6/$C6*100</f>
        <v>16.59530297132477</v>
      </c>
      <c r="I6" s="16">
        <f>E6/$C6*100</f>
        <v>51.576488906189176</v>
      </c>
      <c r="J6" s="16">
        <f>F6/$C6*100</f>
        <v>24.069028156221616</v>
      </c>
      <c r="K6" s="17">
        <f>G6/$C6*100</f>
        <v>7.7591799662644343</v>
      </c>
      <c r="M6" s="25"/>
    </row>
    <row r="7" spans="2:14">
      <c r="B7" s="6" t="s">
        <v>34</v>
      </c>
      <c r="C7" s="10">
        <f t="shared" ref="C7:C20" si="0">SUM(D7:G7)</f>
        <v>8154</v>
      </c>
      <c r="D7" s="10">
        <v>1587</v>
      </c>
      <c r="E7" s="10">
        <v>4540</v>
      </c>
      <c r="F7" s="10">
        <v>1332</v>
      </c>
      <c r="G7" s="10">
        <v>695</v>
      </c>
      <c r="H7" s="18">
        <f t="shared" ref="H7:K21" si="1">D7/$C7*100</f>
        <v>19.462840323767477</v>
      </c>
      <c r="I7" s="18">
        <f t="shared" si="1"/>
        <v>55.678194751042433</v>
      </c>
      <c r="J7" s="18">
        <f t="shared" si="1"/>
        <v>16.335540838852097</v>
      </c>
      <c r="K7" s="19">
        <f t="shared" si="1"/>
        <v>8.5234240863379931</v>
      </c>
      <c r="M7" s="25"/>
    </row>
    <row r="8" spans="2:14">
      <c r="B8" s="3" t="s">
        <v>35</v>
      </c>
      <c r="C8" s="11">
        <f>SUM(D8:G8)</f>
        <v>2051</v>
      </c>
      <c r="D8" s="11">
        <v>319</v>
      </c>
      <c r="E8" s="11">
        <v>433</v>
      </c>
      <c r="F8" s="11">
        <v>921</v>
      </c>
      <c r="G8" s="11">
        <v>378</v>
      </c>
      <c r="H8" s="20">
        <f t="shared" si="1"/>
        <v>15.553388590931252</v>
      </c>
      <c r="I8" s="20">
        <f t="shared" si="1"/>
        <v>21.111652852267188</v>
      </c>
      <c r="J8" s="20">
        <f t="shared" si="1"/>
        <v>44.904924427108725</v>
      </c>
      <c r="K8" s="17">
        <f t="shared" si="1"/>
        <v>18.430034129692832</v>
      </c>
      <c r="M8" s="25"/>
    </row>
    <row r="9" spans="2:14">
      <c r="B9" s="6" t="s">
        <v>36</v>
      </c>
      <c r="C9" s="10">
        <f t="shared" si="0"/>
        <v>1446</v>
      </c>
      <c r="D9" s="10">
        <v>213</v>
      </c>
      <c r="E9" s="10">
        <v>660</v>
      </c>
      <c r="F9" s="10">
        <v>446</v>
      </c>
      <c r="G9" s="10">
        <v>127</v>
      </c>
      <c r="H9" s="18">
        <f t="shared" si="1"/>
        <v>14.730290456431536</v>
      </c>
      <c r="I9" s="18">
        <f t="shared" si="1"/>
        <v>45.643153526970956</v>
      </c>
      <c r="J9" s="18">
        <f t="shared" si="1"/>
        <v>30.843706777316736</v>
      </c>
      <c r="K9" s="19">
        <f t="shared" si="1"/>
        <v>8.7828492392807735</v>
      </c>
      <c r="M9" s="25"/>
    </row>
    <row r="10" spans="2:14">
      <c r="B10" s="3" t="s">
        <v>37</v>
      </c>
      <c r="C10" s="11" t="s">
        <v>54</v>
      </c>
      <c r="D10" s="11" t="s">
        <v>54</v>
      </c>
      <c r="E10" s="11" t="s">
        <v>54</v>
      </c>
      <c r="F10" s="11" t="s">
        <v>54</v>
      </c>
      <c r="G10" s="11" t="s">
        <v>54</v>
      </c>
      <c r="H10" s="20" t="s">
        <v>54</v>
      </c>
      <c r="I10" s="20" t="s">
        <v>54</v>
      </c>
      <c r="J10" s="20" t="s">
        <v>54</v>
      </c>
      <c r="K10" s="17" t="s">
        <v>54</v>
      </c>
      <c r="M10" s="25"/>
    </row>
    <row r="11" spans="2:14">
      <c r="B11" s="6" t="s">
        <v>38</v>
      </c>
      <c r="C11" s="10" t="s">
        <v>54</v>
      </c>
      <c r="D11" s="10" t="s">
        <v>54</v>
      </c>
      <c r="E11" s="10" t="s">
        <v>54</v>
      </c>
      <c r="F11" s="10" t="s">
        <v>54</v>
      </c>
      <c r="G11" s="10" t="s">
        <v>54</v>
      </c>
      <c r="H11" s="18" t="s">
        <v>54</v>
      </c>
      <c r="I11" s="18" t="s">
        <v>54</v>
      </c>
      <c r="J11" s="18" t="s">
        <v>54</v>
      </c>
      <c r="K11" s="19" t="s">
        <v>54</v>
      </c>
      <c r="M11" s="25"/>
    </row>
    <row r="12" spans="2:14">
      <c r="B12" s="3" t="s">
        <v>39</v>
      </c>
      <c r="C12" s="11">
        <f t="shared" si="0"/>
        <v>3538</v>
      </c>
      <c r="D12" s="11">
        <v>567</v>
      </c>
      <c r="E12" s="11">
        <v>656</v>
      </c>
      <c r="F12" s="11">
        <v>1666</v>
      </c>
      <c r="G12" s="11">
        <v>649</v>
      </c>
      <c r="H12" s="20">
        <f t="shared" si="1"/>
        <v>16.026003391746748</v>
      </c>
      <c r="I12" s="20">
        <f t="shared" si="1"/>
        <v>18.541548897682304</v>
      </c>
      <c r="J12" s="20">
        <f t="shared" si="1"/>
        <v>47.088750706613908</v>
      </c>
      <c r="K12" s="17">
        <f t="shared" si="1"/>
        <v>18.34369700395704</v>
      </c>
      <c r="M12" s="25"/>
    </row>
    <row r="13" spans="2:14">
      <c r="B13" s="6" t="s">
        <v>40</v>
      </c>
      <c r="C13" s="10">
        <f t="shared" si="0"/>
        <v>910</v>
      </c>
      <c r="D13" s="10">
        <v>227</v>
      </c>
      <c r="E13" s="10">
        <v>333</v>
      </c>
      <c r="F13" s="10">
        <v>203</v>
      </c>
      <c r="G13" s="10">
        <v>147</v>
      </c>
      <c r="H13" s="18">
        <f t="shared" si="1"/>
        <v>24.945054945054945</v>
      </c>
      <c r="I13" s="18">
        <f t="shared" si="1"/>
        <v>36.593406593406591</v>
      </c>
      <c r="J13" s="18">
        <f t="shared" si="1"/>
        <v>22.30769230769231</v>
      </c>
      <c r="K13" s="19">
        <f t="shared" si="1"/>
        <v>16.153846153846153</v>
      </c>
      <c r="M13" s="25"/>
    </row>
    <row r="14" spans="2:14">
      <c r="B14" s="3" t="s">
        <v>41</v>
      </c>
      <c r="C14" s="11">
        <f t="shared" si="0"/>
        <v>4281</v>
      </c>
      <c r="D14" s="11">
        <v>610</v>
      </c>
      <c r="E14" s="11">
        <v>1225</v>
      </c>
      <c r="F14" s="11">
        <v>1532</v>
      </c>
      <c r="G14" s="11">
        <v>914</v>
      </c>
      <c r="H14" s="20">
        <f t="shared" si="1"/>
        <v>14.249007241298761</v>
      </c>
      <c r="I14" s="20">
        <f t="shared" si="1"/>
        <v>28.614809623919648</v>
      </c>
      <c r="J14" s="20">
        <f t="shared" si="1"/>
        <v>35.786031301097879</v>
      </c>
      <c r="K14" s="17">
        <f t="shared" si="1"/>
        <v>21.350151833683721</v>
      </c>
      <c r="M14" s="25"/>
    </row>
    <row r="15" spans="2:14">
      <c r="B15" s="6" t="s">
        <v>42</v>
      </c>
      <c r="C15" s="10">
        <f t="shared" si="0"/>
        <v>9321</v>
      </c>
      <c r="D15" s="10">
        <v>1611</v>
      </c>
      <c r="E15" s="10">
        <v>1586</v>
      </c>
      <c r="F15" s="10">
        <v>5329</v>
      </c>
      <c r="G15" s="10">
        <v>795</v>
      </c>
      <c r="H15" s="18">
        <f t="shared" si="1"/>
        <v>17.283553266816863</v>
      </c>
      <c r="I15" s="18">
        <f t="shared" si="1"/>
        <v>17.015341701534169</v>
      </c>
      <c r="J15" s="18">
        <f t="shared" si="1"/>
        <v>57.171977255659264</v>
      </c>
      <c r="K15" s="19">
        <f t="shared" si="1"/>
        <v>8.5291277759897</v>
      </c>
      <c r="M15" s="25"/>
    </row>
    <row r="16" spans="2:14">
      <c r="B16" s="3" t="s">
        <v>43</v>
      </c>
      <c r="C16" s="11" t="s">
        <v>54</v>
      </c>
      <c r="D16" s="11" t="s">
        <v>54</v>
      </c>
      <c r="E16" s="11" t="s">
        <v>54</v>
      </c>
      <c r="F16" s="11" t="s">
        <v>54</v>
      </c>
      <c r="G16" s="11" t="s">
        <v>54</v>
      </c>
      <c r="H16" s="20" t="s">
        <v>54</v>
      </c>
      <c r="I16" s="20" t="s">
        <v>54</v>
      </c>
      <c r="J16" s="20" t="s">
        <v>54</v>
      </c>
      <c r="K16" s="17" t="s">
        <v>54</v>
      </c>
      <c r="M16" s="25"/>
    </row>
    <row r="17" spans="2:13">
      <c r="B17" s="6" t="s">
        <v>44</v>
      </c>
      <c r="C17" s="10" t="s">
        <v>54</v>
      </c>
      <c r="D17" s="10" t="s">
        <v>54</v>
      </c>
      <c r="E17" s="10" t="s">
        <v>54</v>
      </c>
      <c r="F17" s="10" t="s">
        <v>54</v>
      </c>
      <c r="G17" s="10" t="s">
        <v>54</v>
      </c>
      <c r="H17" s="18" t="s">
        <v>54</v>
      </c>
      <c r="I17" s="18" t="s">
        <v>54</v>
      </c>
      <c r="J17" s="18" t="s">
        <v>54</v>
      </c>
      <c r="K17" s="19" t="s">
        <v>54</v>
      </c>
      <c r="M17" s="25"/>
    </row>
    <row r="18" spans="2:13">
      <c r="B18" s="3" t="s">
        <v>45</v>
      </c>
      <c r="C18" s="11">
        <f t="shared" si="0"/>
        <v>2235</v>
      </c>
      <c r="D18" s="11">
        <v>448</v>
      </c>
      <c r="E18" s="11">
        <v>262</v>
      </c>
      <c r="F18" s="11">
        <v>945</v>
      </c>
      <c r="G18" s="11">
        <v>580</v>
      </c>
      <c r="H18" s="20">
        <f t="shared" si="1"/>
        <v>20.044742729306488</v>
      </c>
      <c r="I18" s="20">
        <f t="shared" si="1"/>
        <v>11.722595078299776</v>
      </c>
      <c r="J18" s="20">
        <f t="shared" si="1"/>
        <v>42.281879194630875</v>
      </c>
      <c r="K18" s="17">
        <f t="shared" si="1"/>
        <v>25.950782997762861</v>
      </c>
      <c r="M18" s="25"/>
    </row>
    <row r="19" spans="2:13">
      <c r="B19" s="6" t="s">
        <v>46</v>
      </c>
      <c r="C19" s="10">
        <f t="shared" si="0"/>
        <v>1374</v>
      </c>
      <c r="D19" s="10">
        <v>327</v>
      </c>
      <c r="E19" s="10">
        <v>600</v>
      </c>
      <c r="F19" s="10">
        <v>320</v>
      </c>
      <c r="G19" s="10">
        <v>127</v>
      </c>
      <c r="H19" s="18">
        <f t="shared" si="1"/>
        <v>23.799126637554586</v>
      </c>
      <c r="I19" s="18">
        <f t="shared" si="1"/>
        <v>43.668122270742359</v>
      </c>
      <c r="J19" s="18">
        <f t="shared" si="1"/>
        <v>23.289665211062591</v>
      </c>
      <c r="K19" s="19">
        <f t="shared" si="1"/>
        <v>9.2430858806404661</v>
      </c>
      <c r="M19" s="25"/>
    </row>
    <row r="20" spans="2:13">
      <c r="B20" s="3" t="s">
        <v>47</v>
      </c>
      <c r="C20" s="11">
        <f t="shared" si="0"/>
        <v>1575</v>
      </c>
      <c r="D20" s="11">
        <v>193</v>
      </c>
      <c r="E20" s="11">
        <v>316</v>
      </c>
      <c r="F20" s="11">
        <v>756</v>
      </c>
      <c r="G20" s="11">
        <v>310</v>
      </c>
      <c r="H20" s="20">
        <f t="shared" si="1"/>
        <v>12.253968253968255</v>
      </c>
      <c r="I20" s="20">
        <f t="shared" si="1"/>
        <v>20.063492063492063</v>
      </c>
      <c r="J20" s="20">
        <f t="shared" si="1"/>
        <v>48</v>
      </c>
      <c r="K20" s="17">
        <f t="shared" si="1"/>
        <v>19.682539682539684</v>
      </c>
      <c r="M20" s="25"/>
    </row>
    <row r="21" spans="2:13">
      <c r="B21" s="6" t="s">
        <v>48</v>
      </c>
      <c r="C21" s="12">
        <f>SUM(D21:G21)</f>
        <v>1321</v>
      </c>
      <c r="D21" s="12">
        <v>415</v>
      </c>
      <c r="E21" s="12">
        <v>388</v>
      </c>
      <c r="F21" s="12">
        <v>290</v>
      </c>
      <c r="G21" s="12">
        <v>228</v>
      </c>
      <c r="H21" s="21">
        <f t="shared" si="1"/>
        <v>31.415594246782742</v>
      </c>
      <c r="I21" s="18">
        <f t="shared" si="1"/>
        <v>29.371688115064345</v>
      </c>
      <c r="J21" s="18">
        <f t="shared" si="1"/>
        <v>21.953065859197576</v>
      </c>
      <c r="K21" s="19">
        <f t="shared" si="1"/>
        <v>17.259651778955337</v>
      </c>
      <c r="M21" s="25"/>
    </row>
    <row r="22" spans="2:13">
      <c r="B22" s="28" t="s">
        <v>49</v>
      </c>
      <c r="C22" s="29">
        <f>SUM(D22:G22)</f>
        <v>9337</v>
      </c>
      <c r="D22" s="29">
        <f>SUM(D9,D13,D18,D19,D21,D8)</f>
        <v>1949</v>
      </c>
      <c r="E22" s="29">
        <f>SUM(E9,E13,E18,E19,E21,E8)</f>
        <v>2676</v>
      </c>
      <c r="F22" s="29">
        <f>SUM(F9,F13,F18,F19,F21,F8)</f>
        <v>3125</v>
      </c>
      <c r="G22" s="29">
        <f>SUM(G9,G13,G18,G19,G21,G8)</f>
        <v>1587</v>
      </c>
      <c r="H22" s="30">
        <f>D22/$C22*100</f>
        <v>20.873942379779372</v>
      </c>
      <c r="I22" s="30">
        <f>E22/$C22*100</f>
        <v>28.6601692192353</v>
      </c>
      <c r="J22" s="30">
        <f>F22/$C22*100</f>
        <v>33.468994323658563</v>
      </c>
      <c r="K22" s="30">
        <f>G22/$C22*100</f>
        <v>16.996894077326765</v>
      </c>
      <c r="M22" s="25"/>
    </row>
    <row r="23" spans="2:13">
      <c r="B23" s="3" t="s">
        <v>57</v>
      </c>
      <c r="C23" s="14">
        <f>SUM(D23:G23)</f>
        <v>34576</v>
      </c>
      <c r="D23" s="14">
        <f>SUM(D6,D7,D10,D11,D12,D14,D15,D16,D17,D20)</f>
        <v>5847</v>
      </c>
      <c r="E23" s="14">
        <f>SUM(E6,E7,E10,E11,E12,E14,E15,E16,E17,E20)</f>
        <v>12298</v>
      </c>
      <c r="F23" s="14">
        <f>SUM(F6,F7,F10,F11,F12,F14,F15,F16,F17,F20)</f>
        <v>12470</v>
      </c>
      <c r="G23" s="14">
        <f>SUM(G6,G7,G10,G11,G12,G14,G15,G16,G17,G20)</f>
        <v>3961</v>
      </c>
      <c r="H23" s="20">
        <f t="shared" ref="H23:K24" si="2">D23/$C23*100</f>
        <v>16.910573808422029</v>
      </c>
      <c r="I23" s="20">
        <f t="shared" si="2"/>
        <v>35.56802406293383</v>
      </c>
      <c r="J23" s="20">
        <f t="shared" si="2"/>
        <v>36.065478944932899</v>
      </c>
      <c r="K23" s="20">
        <f t="shared" si="2"/>
        <v>11.455923183711244</v>
      </c>
      <c r="M23" s="25"/>
    </row>
    <row r="24" spans="2:13">
      <c r="B24" s="8" t="s">
        <v>51</v>
      </c>
      <c r="C24" s="15">
        <f>SUM(D24:G24)</f>
        <v>47904</v>
      </c>
      <c r="D24" s="15">
        <v>8288</v>
      </c>
      <c r="E24" s="15">
        <v>15827</v>
      </c>
      <c r="F24" s="15">
        <v>17564</v>
      </c>
      <c r="G24" s="15">
        <v>6225</v>
      </c>
      <c r="H24" s="23">
        <f>D24/$C24*100</f>
        <v>17.301269205076821</v>
      </c>
      <c r="I24" s="23">
        <f t="shared" si="2"/>
        <v>33.038994655978627</v>
      </c>
      <c r="J24" s="23">
        <f t="shared" si="2"/>
        <v>36.664996659986635</v>
      </c>
      <c r="K24" s="23">
        <f>G24/$C24*100</f>
        <v>12.994739478957914</v>
      </c>
      <c r="M24" s="25"/>
    </row>
    <row r="25" spans="2:13" ht="14.45" customHeight="1">
      <c r="B25" s="95" t="s">
        <v>55</v>
      </c>
      <c r="C25" s="95"/>
      <c r="D25" s="95"/>
      <c r="E25" s="95"/>
      <c r="F25" s="95"/>
      <c r="G25" s="95"/>
      <c r="H25" s="95"/>
      <c r="I25" s="95"/>
      <c r="J25" s="95"/>
      <c r="K25" s="95"/>
    </row>
    <row r="26" spans="2:13" s="31" customFormat="1" ht="14.45" customHeight="1">
      <c r="B26" s="94" t="s">
        <v>52</v>
      </c>
      <c r="C26" s="94"/>
      <c r="D26" s="94"/>
      <c r="E26" s="94"/>
      <c r="F26" s="94"/>
      <c r="G26" s="94"/>
      <c r="H26" s="94"/>
      <c r="I26" s="94"/>
      <c r="J26" s="94"/>
      <c r="K26" s="94"/>
      <c r="L26" s="98"/>
      <c r="M26" s="98"/>
    </row>
    <row r="27" spans="2:13" s="31" customFormat="1" ht="14.45" customHeight="1">
      <c r="B27" s="94" t="s">
        <v>58</v>
      </c>
      <c r="C27" s="94"/>
      <c r="D27" s="94"/>
      <c r="E27" s="94"/>
      <c r="F27" s="94"/>
      <c r="G27" s="94"/>
      <c r="H27" s="94"/>
      <c r="I27" s="94"/>
      <c r="J27" s="94"/>
      <c r="K27" s="94"/>
      <c r="L27" s="98"/>
      <c r="M27" s="98"/>
    </row>
    <row r="28" spans="2:13" s="31" customFormat="1" ht="29.1" customHeight="1">
      <c r="B28" s="94" t="s">
        <v>69</v>
      </c>
      <c r="C28" s="94"/>
      <c r="D28" s="94"/>
      <c r="E28" s="94"/>
      <c r="F28" s="94"/>
      <c r="G28" s="94"/>
      <c r="H28" s="94"/>
      <c r="I28" s="94"/>
      <c r="J28" s="94"/>
      <c r="K28" s="94"/>
      <c r="L28" s="98"/>
      <c r="M28" s="98"/>
    </row>
    <row r="29" spans="2:13">
      <c r="B29" s="4"/>
      <c r="C29" s="4"/>
      <c r="D29" s="4"/>
      <c r="E29" s="4"/>
      <c r="F29" s="4"/>
      <c r="G29" s="4"/>
      <c r="H29" s="4"/>
      <c r="I29" s="4"/>
      <c r="J29" s="4"/>
      <c r="K29" s="4"/>
    </row>
    <row r="30" spans="2:13">
      <c r="B30" s="4"/>
      <c r="C30" s="4"/>
      <c r="D30" s="4"/>
      <c r="E30" s="4"/>
      <c r="F30" s="4"/>
      <c r="G30" s="4"/>
      <c r="H30" s="4"/>
      <c r="I30" s="4"/>
      <c r="J30" s="4"/>
      <c r="K30" s="4"/>
    </row>
    <row r="31" spans="2:13">
      <c r="B31" s="4"/>
      <c r="C31" s="4"/>
      <c r="D31" s="4"/>
      <c r="E31" s="4"/>
      <c r="F31" s="4"/>
      <c r="G31" s="4"/>
      <c r="H31" s="4"/>
      <c r="I31" s="4"/>
      <c r="J31" s="4"/>
      <c r="K31" s="4"/>
    </row>
    <row r="32" spans="2:13">
      <c r="B32" s="4"/>
      <c r="C32" s="4"/>
      <c r="D32" s="4"/>
      <c r="E32" s="4"/>
      <c r="F32" s="4"/>
      <c r="G32" s="4"/>
      <c r="H32" s="4"/>
      <c r="I32" s="4"/>
      <c r="J32" s="4"/>
      <c r="K32" s="4"/>
    </row>
    <row r="33" spans="2:11">
      <c r="B33" s="4"/>
      <c r="C33" s="4"/>
      <c r="D33" s="4"/>
      <c r="E33" s="4"/>
      <c r="F33" s="4"/>
      <c r="G33" s="4"/>
      <c r="H33" s="4"/>
      <c r="I33" s="4"/>
      <c r="J33" s="4"/>
      <c r="K33" s="4"/>
    </row>
    <row r="34" spans="2:11">
      <c r="B34" s="4"/>
      <c r="C34" s="4"/>
      <c r="D34" s="4"/>
      <c r="E34" s="4"/>
      <c r="F34" s="4"/>
      <c r="G34" s="4"/>
      <c r="H34" s="4"/>
      <c r="I34" s="4"/>
      <c r="J34" s="4"/>
      <c r="K34" s="4"/>
    </row>
    <row r="35" spans="2:11">
      <c r="B35" s="4"/>
      <c r="C35" s="4"/>
      <c r="D35" s="4"/>
      <c r="E35" s="4"/>
      <c r="F35" s="4"/>
      <c r="G35" s="4"/>
      <c r="H35" s="4"/>
      <c r="I35" s="4"/>
      <c r="J35" s="4"/>
      <c r="K35" s="4"/>
    </row>
    <row r="36" spans="2:11">
      <c r="B36" s="4"/>
      <c r="C36" s="4"/>
      <c r="D36" s="4"/>
      <c r="E36" s="4"/>
      <c r="F36" s="4"/>
      <c r="G36" s="4"/>
      <c r="H36" s="4"/>
      <c r="I36" s="4"/>
      <c r="J36" s="4"/>
      <c r="K36" s="4"/>
    </row>
  </sheetData>
  <mergeCells count="13">
    <mergeCell ref="B25:K25"/>
    <mergeCell ref="B26:K26"/>
    <mergeCell ref="B27:K27"/>
    <mergeCell ref="B28:K28"/>
    <mergeCell ref="B2:K2"/>
    <mergeCell ref="B3:B5"/>
    <mergeCell ref="C3:C4"/>
    <mergeCell ref="D3:F3"/>
    <mergeCell ref="G3:G4"/>
    <mergeCell ref="H3:J3"/>
    <mergeCell ref="K3:K4"/>
    <mergeCell ref="C5:G5"/>
    <mergeCell ref="H5:K5"/>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N34"/>
  <sheetViews>
    <sheetView zoomScale="80" zoomScaleNormal="80" workbookViewId="0">
      <selection activeCell="N72" sqref="N72"/>
    </sheetView>
  </sheetViews>
  <sheetFormatPr defaultColWidth="9.5" defaultRowHeight="15.6"/>
  <cols>
    <col min="2" max="2" width="24.875" customWidth="1"/>
    <col min="3" max="17" width="12.375" customWidth="1"/>
  </cols>
  <sheetData>
    <row r="2" spans="2:14" ht="35.1" customHeight="1">
      <c r="B2" s="89" t="s">
        <v>11</v>
      </c>
      <c r="C2" s="89"/>
      <c r="D2" s="89"/>
      <c r="E2" s="89"/>
      <c r="F2" s="89"/>
      <c r="G2" s="89"/>
      <c r="H2" s="89"/>
      <c r="I2" s="89"/>
      <c r="J2" s="89"/>
      <c r="K2" s="89"/>
      <c r="L2" s="1"/>
      <c r="M2" s="1"/>
      <c r="N2" s="1"/>
    </row>
    <row r="3" spans="2:14" ht="31.5" customHeight="1">
      <c r="B3" s="90" t="s">
        <v>24</v>
      </c>
      <c r="C3" s="75" t="s">
        <v>25</v>
      </c>
      <c r="D3" s="77" t="s">
        <v>26</v>
      </c>
      <c r="E3" s="78"/>
      <c r="F3" s="79"/>
      <c r="G3" s="80" t="s">
        <v>27</v>
      </c>
      <c r="H3" s="77" t="s">
        <v>26</v>
      </c>
      <c r="I3" s="78"/>
      <c r="J3" s="79"/>
      <c r="K3" s="80" t="s">
        <v>27</v>
      </c>
    </row>
    <row r="4" spans="2:14" ht="41.25" customHeight="1">
      <c r="B4" s="91"/>
      <c r="C4" s="76"/>
      <c r="D4" s="5" t="s">
        <v>28</v>
      </c>
      <c r="E4" s="24" t="s">
        <v>29</v>
      </c>
      <c r="F4" s="24" t="s">
        <v>30</v>
      </c>
      <c r="G4" s="81"/>
      <c r="H4" s="5" t="s">
        <v>28</v>
      </c>
      <c r="I4" s="24" t="s">
        <v>29</v>
      </c>
      <c r="J4" s="24" t="s">
        <v>30</v>
      </c>
      <c r="K4" s="81"/>
    </row>
    <row r="5" spans="2:14">
      <c r="B5" s="92"/>
      <c r="C5" s="82" t="s">
        <v>31</v>
      </c>
      <c r="D5" s="83"/>
      <c r="E5" s="83"/>
      <c r="F5" s="83"/>
      <c r="G5" s="84"/>
      <c r="H5" s="82"/>
      <c r="I5" s="83" t="s">
        <v>32</v>
      </c>
      <c r="J5" s="83"/>
      <c r="K5" s="84"/>
    </row>
    <row r="6" spans="2:14">
      <c r="B6" s="2" t="s">
        <v>33</v>
      </c>
      <c r="C6" s="9">
        <v>7824</v>
      </c>
      <c r="D6" s="9">
        <v>1145</v>
      </c>
      <c r="E6" s="9">
        <v>3937</v>
      </c>
      <c r="F6" s="9">
        <v>1938</v>
      </c>
      <c r="G6" s="9">
        <v>804</v>
      </c>
      <c r="H6" s="16">
        <v>14.634458077709612</v>
      </c>
      <c r="I6" s="16">
        <v>50.319529652351733</v>
      </c>
      <c r="J6" s="16">
        <v>24.769938650306749</v>
      </c>
      <c r="K6" s="17">
        <v>10.276073619631902</v>
      </c>
      <c r="M6" s="25"/>
    </row>
    <row r="7" spans="2:14">
      <c r="B7" s="6" t="s">
        <v>34</v>
      </c>
      <c r="C7" s="10">
        <v>8955</v>
      </c>
      <c r="D7" s="10">
        <v>1635</v>
      </c>
      <c r="E7" s="10">
        <v>5275</v>
      </c>
      <c r="F7" s="10">
        <v>1471</v>
      </c>
      <c r="G7" s="10">
        <v>574</v>
      </c>
      <c r="H7" s="18">
        <v>18.257956448911223</v>
      </c>
      <c r="I7" s="18">
        <v>58.905639307649359</v>
      </c>
      <c r="J7" s="18">
        <v>16.426577331099946</v>
      </c>
      <c r="K7" s="19">
        <v>6.4098269123394749</v>
      </c>
      <c r="M7" s="25"/>
    </row>
    <row r="8" spans="2:14">
      <c r="B8" s="3" t="s">
        <v>35</v>
      </c>
      <c r="C8" s="11">
        <v>1998</v>
      </c>
      <c r="D8" s="11">
        <v>320</v>
      </c>
      <c r="E8" s="11">
        <v>431</v>
      </c>
      <c r="F8" s="11">
        <v>881</v>
      </c>
      <c r="G8" s="11">
        <v>366</v>
      </c>
      <c r="H8" s="20">
        <v>16.016016016016017</v>
      </c>
      <c r="I8" s="20">
        <v>21.571571571571571</v>
      </c>
      <c r="J8" s="20">
        <v>44.094094094094096</v>
      </c>
      <c r="K8" s="17">
        <v>18.318318318318319</v>
      </c>
      <c r="M8" s="25"/>
    </row>
    <row r="9" spans="2:14">
      <c r="B9" s="6" t="s">
        <v>36</v>
      </c>
      <c r="C9" s="10">
        <v>1734</v>
      </c>
      <c r="D9" s="10">
        <v>238</v>
      </c>
      <c r="E9" s="10">
        <v>815</v>
      </c>
      <c r="F9" s="10">
        <v>545</v>
      </c>
      <c r="G9" s="10">
        <v>136</v>
      </c>
      <c r="H9" s="18">
        <v>13.725490196078432</v>
      </c>
      <c r="I9" s="18">
        <v>47.00115340253749</v>
      </c>
      <c r="J9" s="18">
        <v>31.430219146482123</v>
      </c>
      <c r="K9" s="19">
        <v>7.8431372549019605</v>
      </c>
      <c r="M9" s="25"/>
    </row>
    <row r="10" spans="2:14">
      <c r="B10" s="3" t="s">
        <v>37</v>
      </c>
      <c r="C10" s="11">
        <v>305</v>
      </c>
      <c r="D10" s="11">
        <v>46</v>
      </c>
      <c r="E10" s="11">
        <v>10</v>
      </c>
      <c r="F10" s="11">
        <v>152</v>
      </c>
      <c r="G10" s="11">
        <v>97</v>
      </c>
      <c r="H10" s="20">
        <v>15.081967213114755</v>
      </c>
      <c r="I10" s="20">
        <v>3.278688524590164</v>
      </c>
      <c r="J10" s="20">
        <v>49.836065573770497</v>
      </c>
      <c r="K10" s="17">
        <v>31.803278688524589</v>
      </c>
      <c r="M10" s="25"/>
    </row>
    <row r="11" spans="2:14">
      <c r="B11" s="6" t="s">
        <v>38</v>
      </c>
      <c r="C11" s="10">
        <v>961</v>
      </c>
      <c r="D11" s="10">
        <v>70</v>
      </c>
      <c r="E11" s="10">
        <v>69</v>
      </c>
      <c r="F11" s="10">
        <v>462</v>
      </c>
      <c r="G11" s="10">
        <v>360</v>
      </c>
      <c r="H11" s="18">
        <v>7.2840790842872014</v>
      </c>
      <c r="I11" s="18">
        <v>7.1800208116545265</v>
      </c>
      <c r="J11" s="18">
        <v>48.074921956295526</v>
      </c>
      <c r="K11" s="19">
        <v>37.460978147762745</v>
      </c>
      <c r="M11" s="25"/>
    </row>
    <row r="12" spans="2:14">
      <c r="B12" s="3" t="s">
        <v>39</v>
      </c>
      <c r="C12" s="11">
        <v>3482</v>
      </c>
      <c r="D12" s="11">
        <v>590</v>
      </c>
      <c r="E12" s="11">
        <v>697</v>
      </c>
      <c r="F12" s="11">
        <v>1614</v>
      </c>
      <c r="G12" s="11">
        <v>581</v>
      </c>
      <c r="H12" s="20">
        <v>16.94428489373923</v>
      </c>
      <c r="I12" s="20">
        <v>20.017231476163126</v>
      </c>
      <c r="J12" s="20">
        <v>46.352670878805284</v>
      </c>
      <c r="K12" s="17">
        <v>16.68581275129236</v>
      </c>
      <c r="M12" s="25"/>
    </row>
    <row r="13" spans="2:14">
      <c r="B13" s="6" t="s">
        <v>40</v>
      </c>
      <c r="C13" s="10">
        <v>1053</v>
      </c>
      <c r="D13" s="10">
        <v>226</v>
      </c>
      <c r="E13" s="10">
        <v>377</v>
      </c>
      <c r="F13" s="10">
        <v>277</v>
      </c>
      <c r="G13" s="10">
        <v>173</v>
      </c>
      <c r="H13" s="18">
        <v>21.462488129154796</v>
      </c>
      <c r="I13" s="18">
        <v>35.802469135802468</v>
      </c>
      <c r="J13" s="18">
        <v>26.305792972459642</v>
      </c>
      <c r="K13" s="19">
        <v>16.429249762583094</v>
      </c>
      <c r="M13" s="25"/>
    </row>
    <row r="14" spans="2:14">
      <c r="B14" s="3" t="s">
        <v>41</v>
      </c>
      <c r="C14" s="11">
        <v>4520</v>
      </c>
      <c r="D14" s="11">
        <v>615</v>
      </c>
      <c r="E14" s="11">
        <v>1360</v>
      </c>
      <c r="F14" s="11">
        <v>1673</v>
      </c>
      <c r="G14" s="11">
        <v>872</v>
      </c>
      <c r="H14" s="20">
        <v>13.606194690265486</v>
      </c>
      <c r="I14" s="20">
        <v>30.088495575221241</v>
      </c>
      <c r="J14" s="20">
        <v>37.013274336283189</v>
      </c>
      <c r="K14" s="17">
        <v>19.292035398230091</v>
      </c>
      <c r="M14" s="25"/>
    </row>
    <row r="15" spans="2:14">
      <c r="B15" s="6" t="s">
        <v>42</v>
      </c>
      <c r="C15" s="10">
        <v>9141</v>
      </c>
      <c r="D15" s="10">
        <v>1563</v>
      </c>
      <c r="E15" s="10">
        <v>1664</v>
      </c>
      <c r="F15" s="10">
        <v>5214</v>
      </c>
      <c r="G15" s="10">
        <v>700</v>
      </c>
      <c r="H15" s="18">
        <v>17.098785690843453</v>
      </c>
      <c r="I15" s="18">
        <v>18.203697626080299</v>
      </c>
      <c r="J15" s="18">
        <v>57.039711191335741</v>
      </c>
      <c r="K15" s="19">
        <v>7.6578054917405103</v>
      </c>
      <c r="M15" s="25"/>
    </row>
    <row r="16" spans="2:14">
      <c r="B16" s="3" t="s">
        <v>43</v>
      </c>
      <c r="C16" s="11">
        <v>2313</v>
      </c>
      <c r="D16" s="11">
        <v>340</v>
      </c>
      <c r="E16" s="11">
        <v>619</v>
      </c>
      <c r="F16" s="11">
        <v>1236</v>
      </c>
      <c r="G16" s="11">
        <v>118</v>
      </c>
      <c r="H16" s="20">
        <v>14.699524427150887</v>
      </c>
      <c r="I16" s="20">
        <v>26.761781236489409</v>
      </c>
      <c r="J16" s="20">
        <v>53.437094682230871</v>
      </c>
      <c r="K16" s="17">
        <v>5.1015996541288366</v>
      </c>
      <c r="M16" s="25"/>
    </row>
    <row r="17" spans="2:13">
      <c r="B17" s="6" t="s">
        <v>44</v>
      </c>
      <c r="C17" s="10">
        <v>451</v>
      </c>
      <c r="D17" s="10">
        <v>45</v>
      </c>
      <c r="E17" s="10">
        <v>74</v>
      </c>
      <c r="F17" s="10">
        <v>311</v>
      </c>
      <c r="G17" s="10">
        <v>21</v>
      </c>
      <c r="H17" s="18">
        <v>9.9778270509977833</v>
      </c>
      <c r="I17" s="18">
        <v>16.4079822616408</v>
      </c>
      <c r="J17" s="18">
        <v>68.957871396895783</v>
      </c>
      <c r="K17" s="19">
        <v>4.6563192904656319</v>
      </c>
      <c r="M17" s="25"/>
    </row>
    <row r="18" spans="2:13">
      <c r="B18" s="3" t="s">
        <v>45</v>
      </c>
      <c r="C18" s="11">
        <v>2859</v>
      </c>
      <c r="D18" s="11">
        <v>589</v>
      </c>
      <c r="E18" s="11">
        <v>415</v>
      </c>
      <c r="F18" s="11">
        <v>1247</v>
      </c>
      <c r="G18" s="11">
        <v>608</v>
      </c>
      <c r="H18" s="20">
        <v>20.601608954179785</v>
      </c>
      <c r="I18" s="20">
        <v>14.515564882826162</v>
      </c>
      <c r="J18" s="20">
        <v>43.61664917803428</v>
      </c>
      <c r="K18" s="17">
        <v>21.266176984959774</v>
      </c>
      <c r="M18" s="25"/>
    </row>
    <row r="19" spans="2:13">
      <c r="B19" s="6" t="s">
        <v>46</v>
      </c>
      <c r="C19" s="10">
        <v>1732</v>
      </c>
      <c r="D19" s="10">
        <v>358</v>
      </c>
      <c r="E19" s="10">
        <v>875</v>
      </c>
      <c r="F19" s="10">
        <v>348</v>
      </c>
      <c r="G19" s="10">
        <v>151</v>
      </c>
      <c r="H19" s="18">
        <v>20.669745958429562</v>
      </c>
      <c r="I19" s="18">
        <v>50.519630484988454</v>
      </c>
      <c r="J19" s="18">
        <v>20.092378752886837</v>
      </c>
      <c r="K19" s="19">
        <v>8.7182448036951499</v>
      </c>
      <c r="M19" s="25"/>
    </row>
    <row r="20" spans="2:13">
      <c r="B20" s="3" t="s">
        <v>47</v>
      </c>
      <c r="C20" s="11">
        <v>1596</v>
      </c>
      <c r="D20" s="11">
        <v>191</v>
      </c>
      <c r="E20" s="11">
        <v>343</v>
      </c>
      <c r="F20" s="11">
        <v>771</v>
      </c>
      <c r="G20" s="11">
        <v>291</v>
      </c>
      <c r="H20" s="20">
        <v>11.967418546365915</v>
      </c>
      <c r="I20" s="20">
        <v>21.491228070175438</v>
      </c>
      <c r="J20" s="20">
        <v>48.308270676691727</v>
      </c>
      <c r="K20" s="17">
        <v>18.233082706766918</v>
      </c>
      <c r="M20" s="25"/>
    </row>
    <row r="21" spans="2:13">
      <c r="B21" s="6" t="s">
        <v>48</v>
      </c>
      <c r="C21" s="12">
        <v>1317</v>
      </c>
      <c r="D21" s="12">
        <v>431</v>
      </c>
      <c r="E21" s="12">
        <v>392</v>
      </c>
      <c r="F21" s="12">
        <v>259</v>
      </c>
      <c r="G21" s="12">
        <v>235</v>
      </c>
      <c r="H21" s="21">
        <v>32.725892179195142</v>
      </c>
      <c r="I21" s="18">
        <v>29.76461655277145</v>
      </c>
      <c r="J21" s="18">
        <v>19.665907365223994</v>
      </c>
      <c r="K21" s="19">
        <v>17.843583902809414</v>
      </c>
      <c r="M21" s="25"/>
    </row>
    <row r="22" spans="2:13">
      <c r="B22" s="7" t="s">
        <v>49</v>
      </c>
      <c r="C22" s="13">
        <v>10693</v>
      </c>
      <c r="D22" s="13">
        <v>2162</v>
      </c>
      <c r="E22" s="13">
        <v>3305</v>
      </c>
      <c r="F22" s="13">
        <v>3557</v>
      </c>
      <c r="G22" s="13">
        <v>1669</v>
      </c>
      <c r="H22" s="22">
        <v>20.218834751706723</v>
      </c>
      <c r="I22" s="22">
        <v>30.908070700458246</v>
      </c>
      <c r="J22" s="22">
        <v>33.264752641915273</v>
      </c>
      <c r="K22" s="22">
        <v>15.60834190591976</v>
      </c>
      <c r="M22" s="25"/>
    </row>
    <row r="23" spans="2:13">
      <c r="B23" s="3" t="s">
        <v>50</v>
      </c>
      <c r="C23" s="14">
        <v>39548</v>
      </c>
      <c r="D23" s="14">
        <v>6240</v>
      </c>
      <c r="E23" s="14">
        <v>14048</v>
      </c>
      <c r="F23" s="14">
        <v>14842</v>
      </c>
      <c r="G23" s="14">
        <v>4418</v>
      </c>
      <c r="H23" s="20">
        <v>15.778294730454132</v>
      </c>
      <c r="I23" s="20">
        <v>35.521391726509563</v>
      </c>
      <c r="J23" s="20">
        <v>37.529078588044904</v>
      </c>
      <c r="K23" s="20">
        <v>11.171234954991403</v>
      </c>
      <c r="M23" s="25"/>
    </row>
    <row r="24" spans="2:13">
      <c r="B24" s="8" t="s">
        <v>51</v>
      </c>
      <c r="C24" s="15">
        <v>50241</v>
      </c>
      <c r="D24" s="15">
        <v>8402</v>
      </c>
      <c r="E24" s="15">
        <v>17353</v>
      </c>
      <c r="F24" s="15">
        <v>18399</v>
      </c>
      <c r="G24" s="15">
        <v>6087</v>
      </c>
      <c r="H24" s="23">
        <v>16.723393244561215</v>
      </c>
      <c r="I24" s="23">
        <v>34.5395195159332</v>
      </c>
      <c r="J24" s="23">
        <v>36.621484444975223</v>
      </c>
      <c r="K24" s="23">
        <v>12.115602794530364</v>
      </c>
      <c r="M24" s="25"/>
    </row>
    <row r="25" spans="2:13" s="26" customFormat="1" ht="14.45">
      <c r="B25" s="102" t="s">
        <v>70</v>
      </c>
      <c r="C25" s="102"/>
      <c r="D25" s="102"/>
      <c r="E25" s="102"/>
      <c r="F25" s="102"/>
      <c r="G25" s="102"/>
      <c r="H25" s="102"/>
      <c r="I25" s="102"/>
      <c r="J25" s="102"/>
      <c r="K25" s="102"/>
      <c r="L25" s="98"/>
      <c r="M25" s="98"/>
    </row>
    <row r="26" spans="2:13" s="26" customFormat="1" ht="29.1" customHeight="1">
      <c r="B26" s="94" t="s">
        <v>71</v>
      </c>
      <c r="C26" s="99"/>
      <c r="D26" s="99"/>
      <c r="E26" s="99"/>
      <c r="F26" s="99"/>
      <c r="G26" s="99"/>
      <c r="H26" s="99"/>
      <c r="I26" s="99"/>
      <c r="J26" s="99"/>
      <c r="K26" s="99"/>
      <c r="L26" s="98"/>
      <c r="M26" s="98"/>
    </row>
    <row r="27" spans="2:13">
      <c r="B27" s="4"/>
      <c r="C27" s="4"/>
      <c r="D27" s="4"/>
      <c r="E27" s="4"/>
      <c r="F27" s="4"/>
      <c r="G27" s="4"/>
      <c r="H27" s="4"/>
      <c r="I27" s="4"/>
      <c r="J27" s="4"/>
      <c r="K27" s="4"/>
    </row>
    <row r="28" spans="2:13">
      <c r="B28" s="4"/>
      <c r="C28" s="4"/>
      <c r="D28" s="4"/>
      <c r="E28" s="4"/>
      <c r="F28" s="4"/>
      <c r="G28" s="4"/>
      <c r="H28" s="4"/>
      <c r="I28" s="4"/>
      <c r="J28" s="4"/>
      <c r="K28" s="4"/>
    </row>
    <row r="29" spans="2:13">
      <c r="B29" s="4"/>
      <c r="C29" s="27"/>
      <c r="D29" s="27"/>
      <c r="E29" s="27"/>
      <c r="F29" s="27"/>
      <c r="G29" s="27"/>
      <c r="H29" s="4"/>
      <c r="I29" s="4"/>
      <c r="J29" s="4"/>
      <c r="K29" s="4"/>
    </row>
    <row r="30" spans="2:13">
      <c r="B30" s="4"/>
      <c r="C30" s="4"/>
      <c r="D30" s="4"/>
      <c r="E30" s="4"/>
      <c r="F30" s="4"/>
      <c r="G30" s="4"/>
      <c r="H30" s="4"/>
      <c r="I30" s="4"/>
      <c r="J30" s="4"/>
      <c r="K30" s="4"/>
    </row>
    <row r="31" spans="2:13">
      <c r="B31" s="4"/>
      <c r="C31" s="4"/>
      <c r="D31" s="4"/>
      <c r="E31" s="4"/>
      <c r="F31" s="4"/>
      <c r="G31" s="4"/>
      <c r="H31" s="4"/>
      <c r="I31" s="4"/>
      <c r="J31" s="4"/>
      <c r="K31" s="4"/>
    </row>
    <row r="32" spans="2:13">
      <c r="B32" s="4"/>
      <c r="C32" s="4"/>
      <c r="D32" s="4"/>
      <c r="E32" s="4"/>
      <c r="F32" s="4"/>
      <c r="G32" s="4"/>
      <c r="H32" s="4"/>
      <c r="I32" s="4"/>
      <c r="J32" s="4"/>
      <c r="K32" s="4"/>
    </row>
    <row r="33" spans="2:11">
      <c r="B33" s="4"/>
      <c r="C33" s="4"/>
      <c r="D33" s="4"/>
      <c r="E33" s="4"/>
      <c r="F33" s="4"/>
      <c r="G33" s="4"/>
      <c r="H33" s="4"/>
      <c r="I33" s="4"/>
      <c r="J33" s="4"/>
      <c r="K33" s="4"/>
    </row>
    <row r="34" spans="2:11">
      <c r="B34" s="4"/>
      <c r="C34" s="4"/>
      <c r="D34" s="4"/>
      <c r="E34" s="4"/>
      <c r="F34" s="4"/>
      <c r="G34" s="4"/>
      <c r="H34" s="4"/>
      <c r="I34" s="4"/>
      <c r="J34" s="4"/>
      <c r="K34" s="4"/>
    </row>
  </sheetData>
  <mergeCells count="11">
    <mergeCell ref="C5:G5"/>
    <mergeCell ref="B26:K26"/>
    <mergeCell ref="B2:K2"/>
    <mergeCell ref="C3:C4"/>
    <mergeCell ref="D3:F3"/>
    <mergeCell ref="G3:G4"/>
    <mergeCell ref="H3:J3"/>
    <mergeCell ref="K3:K4"/>
    <mergeCell ref="B3:B5"/>
    <mergeCell ref="B25:K25"/>
    <mergeCell ref="H5:K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34"/>
  <sheetViews>
    <sheetView zoomScale="80" zoomScaleNormal="80" workbookViewId="0">
      <selection activeCell="Q66" sqref="Q66"/>
    </sheetView>
  </sheetViews>
  <sheetFormatPr defaultColWidth="9.5" defaultRowHeight="15.6"/>
  <cols>
    <col min="2" max="2" width="24.875" customWidth="1"/>
    <col min="3" max="17" width="12.375" customWidth="1"/>
  </cols>
  <sheetData>
    <row r="2" spans="2:14" ht="35.1" customHeight="1">
      <c r="B2" s="89" t="s">
        <v>12</v>
      </c>
      <c r="C2" s="89"/>
      <c r="D2" s="89"/>
      <c r="E2" s="89"/>
      <c r="F2" s="89"/>
      <c r="G2" s="89"/>
      <c r="H2" s="89"/>
      <c r="I2" s="89"/>
      <c r="J2" s="89"/>
      <c r="K2" s="89"/>
      <c r="L2" s="1"/>
      <c r="M2" s="1"/>
      <c r="N2" s="1"/>
    </row>
    <row r="3" spans="2:14" ht="31.5" customHeight="1">
      <c r="B3" s="90" t="s">
        <v>24</v>
      </c>
      <c r="C3" s="75" t="s">
        <v>25</v>
      </c>
      <c r="D3" s="77" t="s">
        <v>26</v>
      </c>
      <c r="E3" s="78"/>
      <c r="F3" s="79"/>
      <c r="G3" s="80" t="s">
        <v>27</v>
      </c>
      <c r="H3" s="77" t="s">
        <v>26</v>
      </c>
      <c r="I3" s="78"/>
      <c r="J3" s="79"/>
      <c r="K3" s="80" t="s">
        <v>27</v>
      </c>
    </row>
    <row r="4" spans="2:14" ht="41.25" customHeight="1">
      <c r="B4" s="91"/>
      <c r="C4" s="76"/>
      <c r="D4" s="5" t="s">
        <v>28</v>
      </c>
      <c r="E4" s="24" t="s">
        <v>29</v>
      </c>
      <c r="F4" s="24" t="s">
        <v>30</v>
      </c>
      <c r="G4" s="81"/>
      <c r="H4" s="5" t="s">
        <v>28</v>
      </c>
      <c r="I4" s="24" t="s">
        <v>29</v>
      </c>
      <c r="J4" s="24" t="s">
        <v>30</v>
      </c>
      <c r="K4" s="81"/>
    </row>
    <row r="5" spans="2:14">
      <c r="B5" s="92"/>
      <c r="C5" s="82" t="s">
        <v>31</v>
      </c>
      <c r="D5" s="83"/>
      <c r="E5" s="83"/>
      <c r="F5" s="83"/>
      <c r="G5" s="84"/>
      <c r="H5" s="82"/>
      <c r="I5" s="83" t="s">
        <v>32</v>
      </c>
      <c r="J5" s="83"/>
      <c r="K5" s="84"/>
    </row>
    <row r="6" spans="2:14">
      <c r="B6" s="2" t="s">
        <v>33</v>
      </c>
      <c r="C6" s="9">
        <v>7700</v>
      </c>
      <c r="D6" s="9">
        <v>1171</v>
      </c>
      <c r="E6" s="9">
        <v>4067</v>
      </c>
      <c r="F6" s="9">
        <v>1778</v>
      </c>
      <c r="G6" s="9">
        <v>684</v>
      </c>
      <c r="H6" s="16">
        <v>15.20779220779221</v>
      </c>
      <c r="I6" s="16">
        <v>52.81818181818182</v>
      </c>
      <c r="J6" s="16">
        <v>23.09090909090909</v>
      </c>
      <c r="K6" s="17">
        <v>8.8831168831168839</v>
      </c>
      <c r="M6" s="25"/>
    </row>
    <row r="7" spans="2:14">
      <c r="B7" s="6" t="s">
        <v>34</v>
      </c>
      <c r="C7" s="10">
        <v>8862</v>
      </c>
      <c r="D7" s="10">
        <v>1511</v>
      </c>
      <c r="E7" s="10">
        <v>5401</v>
      </c>
      <c r="F7" s="10">
        <v>1423</v>
      </c>
      <c r="G7" s="10">
        <v>527</v>
      </c>
      <c r="H7" s="18">
        <v>17.0503272399007</v>
      </c>
      <c r="I7" s="18">
        <v>60.945610471676822</v>
      </c>
      <c r="J7" s="18">
        <v>16.057323403294969</v>
      </c>
      <c r="K7" s="19">
        <v>5.9467388851275107</v>
      </c>
      <c r="M7" s="25"/>
    </row>
    <row r="8" spans="2:14">
      <c r="B8" s="3" t="s">
        <v>35</v>
      </c>
      <c r="C8" s="11">
        <v>1908</v>
      </c>
      <c r="D8" s="11">
        <v>304</v>
      </c>
      <c r="E8" s="11">
        <v>445</v>
      </c>
      <c r="F8" s="11">
        <v>831</v>
      </c>
      <c r="G8" s="11">
        <v>328</v>
      </c>
      <c r="H8" s="20">
        <v>15.932914046121594</v>
      </c>
      <c r="I8" s="20">
        <v>23.322851153039835</v>
      </c>
      <c r="J8" s="20">
        <v>43.553459119496857</v>
      </c>
      <c r="K8" s="17">
        <v>17.190775681341719</v>
      </c>
      <c r="M8" s="25"/>
    </row>
    <row r="9" spans="2:14">
      <c r="B9" s="6" t="s">
        <v>36</v>
      </c>
      <c r="C9" s="10">
        <v>1704</v>
      </c>
      <c r="D9" s="10">
        <v>209</v>
      </c>
      <c r="E9" s="10">
        <v>869</v>
      </c>
      <c r="F9" s="10">
        <v>509</v>
      </c>
      <c r="G9" s="10">
        <v>117</v>
      </c>
      <c r="H9" s="18">
        <v>12.26525821596244</v>
      </c>
      <c r="I9" s="18">
        <v>50.997652582159624</v>
      </c>
      <c r="J9" s="18">
        <v>29.870892018779344</v>
      </c>
      <c r="K9" s="19">
        <v>6.8661971830985919</v>
      </c>
      <c r="M9" s="25"/>
    </row>
    <row r="10" spans="2:14">
      <c r="B10" s="3" t="s">
        <v>37</v>
      </c>
      <c r="C10" s="11">
        <v>297</v>
      </c>
      <c r="D10" s="11">
        <v>41</v>
      </c>
      <c r="E10" s="11">
        <v>18</v>
      </c>
      <c r="F10" s="11">
        <v>153</v>
      </c>
      <c r="G10" s="11">
        <v>85</v>
      </c>
      <c r="H10" s="20">
        <v>13.804713804713806</v>
      </c>
      <c r="I10" s="20">
        <v>6.0606060606060606</v>
      </c>
      <c r="J10" s="20">
        <v>51.515151515151516</v>
      </c>
      <c r="K10" s="17">
        <v>28.619528619528616</v>
      </c>
      <c r="M10" s="25"/>
    </row>
    <row r="11" spans="2:14">
      <c r="B11" s="6" t="s">
        <v>38</v>
      </c>
      <c r="C11" s="10">
        <v>934</v>
      </c>
      <c r="D11" s="10">
        <v>78</v>
      </c>
      <c r="E11" s="10">
        <v>73</v>
      </c>
      <c r="F11" s="10">
        <v>451</v>
      </c>
      <c r="G11" s="10">
        <v>332</v>
      </c>
      <c r="H11" s="18">
        <v>8.3511777301927204</v>
      </c>
      <c r="I11" s="18">
        <v>7.8158458244111344</v>
      </c>
      <c r="J11" s="18">
        <v>48.286937901498931</v>
      </c>
      <c r="K11" s="19">
        <v>35.546038543897218</v>
      </c>
      <c r="M11" s="25"/>
    </row>
    <row r="12" spans="2:14">
      <c r="B12" s="3" t="s">
        <v>39</v>
      </c>
      <c r="C12" s="11">
        <v>3424</v>
      </c>
      <c r="D12" s="11">
        <v>574</v>
      </c>
      <c r="E12" s="11">
        <v>750</v>
      </c>
      <c r="F12" s="11">
        <v>1582</v>
      </c>
      <c r="G12" s="11">
        <v>518</v>
      </c>
      <c r="H12" s="20">
        <v>16.764018691588785</v>
      </c>
      <c r="I12" s="20">
        <v>21.904205607476634</v>
      </c>
      <c r="J12" s="20">
        <v>46.203271028037385</v>
      </c>
      <c r="K12" s="17">
        <v>15.128504672897197</v>
      </c>
      <c r="M12" s="25"/>
    </row>
    <row r="13" spans="2:14">
      <c r="B13" s="6" t="s">
        <v>40</v>
      </c>
      <c r="C13" s="10">
        <v>1059</v>
      </c>
      <c r="D13" s="10">
        <v>252</v>
      </c>
      <c r="E13" s="10">
        <v>409</v>
      </c>
      <c r="F13" s="10">
        <v>236</v>
      </c>
      <c r="G13" s="10">
        <v>162</v>
      </c>
      <c r="H13" s="18">
        <v>23.79603399433428</v>
      </c>
      <c r="I13" s="18">
        <v>38.621340887629842</v>
      </c>
      <c r="J13" s="18">
        <v>22.285174693106704</v>
      </c>
      <c r="K13" s="19">
        <v>15.297450424929179</v>
      </c>
      <c r="M13" s="25"/>
    </row>
    <row r="14" spans="2:14">
      <c r="B14" s="3" t="s">
        <v>41</v>
      </c>
      <c r="C14" s="11">
        <v>4378</v>
      </c>
      <c r="D14" s="11">
        <v>605</v>
      </c>
      <c r="E14" s="11">
        <v>1299</v>
      </c>
      <c r="F14" s="11">
        <v>1737</v>
      </c>
      <c r="G14" s="11">
        <v>737</v>
      </c>
      <c r="H14" s="20">
        <v>13.819095477386934</v>
      </c>
      <c r="I14" s="20">
        <v>29.671082686158062</v>
      </c>
      <c r="J14" s="20">
        <v>39.675650982183647</v>
      </c>
      <c r="K14" s="17">
        <v>16.834170854271356</v>
      </c>
      <c r="M14" s="25"/>
    </row>
    <row r="15" spans="2:14">
      <c r="B15" s="6" t="s">
        <v>42</v>
      </c>
      <c r="C15" s="10">
        <v>9025</v>
      </c>
      <c r="D15" s="10">
        <v>1504</v>
      </c>
      <c r="E15" s="10">
        <v>1669</v>
      </c>
      <c r="F15" s="10">
        <v>5263</v>
      </c>
      <c r="G15" s="10">
        <v>589</v>
      </c>
      <c r="H15" s="18">
        <v>16.664819944598339</v>
      </c>
      <c r="I15" s="18">
        <v>18.493074792243767</v>
      </c>
      <c r="J15" s="18">
        <v>58.315789473684212</v>
      </c>
      <c r="K15" s="19">
        <v>6.5263157894736841</v>
      </c>
      <c r="M15" s="25"/>
    </row>
    <row r="16" spans="2:14">
      <c r="B16" s="3" t="s">
        <v>43</v>
      </c>
      <c r="C16" s="11">
        <v>2260</v>
      </c>
      <c r="D16" s="11">
        <v>317</v>
      </c>
      <c r="E16" s="11">
        <v>702</v>
      </c>
      <c r="F16" s="11">
        <v>1144</v>
      </c>
      <c r="G16" s="11">
        <v>97</v>
      </c>
      <c r="H16" s="20">
        <v>14.026548672566372</v>
      </c>
      <c r="I16" s="20">
        <v>31.061946902654867</v>
      </c>
      <c r="J16" s="20">
        <v>50.619469026548671</v>
      </c>
      <c r="K16" s="17">
        <v>4.2920353982300892</v>
      </c>
      <c r="M16" s="25"/>
    </row>
    <row r="17" spans="2:13">
      <c r="B17" s="6" t="s">
        <v>44</v>
      </c>
      <c r="C17" s="10">
        <v>449</v>
      </c>
      <c r="D17" s="10">
        <v>48</v>
      </c>
      <c r="E17" s="10">
        <v>77</v>
      </c>
      <c r="F17" s="10">
        <v>305</v>
      </c>
      <c r="G17" s="10">
        <v>19</v>
      </c>
      <c r="H17" s="18">
        <v>10.690423162583519</v>
      </c>
      <c r="I17" s="18">
        <v>17.149220489977729</v>
      </c>
      <c r="J17" s="18">
        <v>67.928730512249444</v>
      </c>
      <c r="K17" s="19">
        <v>4.231625835189309</v>
      </c>
      <c r="M17" s="25"/>
    </row>
    <row r="18" spans="2:13">
      <c r="B18" s="3" t="s">
        <v>45</v>
      </c>
      <c r="C18" s="11">
        <v>2857</v>
      </c>
      <c r="D18" s="11">
        <v>647</v>
      </c>
      <c r="E18" s="11">
        <v>456</v>
      </c>
      <c r="F18" s="11">
        <v>1235</v>
      </c>
      <c r="G18" s="11">
        <v>519</v>
      </c>
      <c r="H18" s="20">
        <v>22.646132306615328</v>
      </c>
      <c r="I18" s="20">
        <v>15.960798039901993</v>
      </c>
      <c r="J18" s="20">
        <v>43.227161358067903</v>
      </c>
      <c r="K18" s="17">
        <v>18.16590829541477</v>
      </c>
      <c r="M18" s="25"/>
    </row>
    <row r="19" spans="2:13">
      <c r="B19" s="6" t="s">
        <v>46</v>
      </c>
      <c r="C19" s="10">
        <v>1723</v>
      </c>
      <c r="D19" s="10">
        <v>349</v>
      </c>
      <c r="E19" s="10">
        <v>956</v>
      </c>
      <c r="F19" s="10">
        <v>337</v>
      </c>
      <c r="G19" s="10">
        <v>81</v>
      </c>
      <c r="H19" s="18">
        <v>20.255368543238536</v>
      </c>
      <c r="I19" s="18">
        <v>55.484619849100405</v>
      </c>
      <c r="J19" s="18">
        <v>19.558908879860709</v>
      </c>
      <c r="K19" s="19">
        <v>4.7011027278003485</v>
      </c>
      <c r="M19" s="25"/>
    </row>
    <row r="20" spans="2:13">
      <c r="B20" s="3" t="s">
        <v>47</v>
      </c>
      <c r="C20" s="11">
        <v>1540</v>
      </c>
      <c r="D20" s="11">
        <v>191</v>
      </c>
      <c r="E20" s="11">
        <v>370</v>
      </c>
      <c r="F20" s="11">
        <v>737</v>
      </c>
      <c r="G20" s="11">
        <v>242</v>
      </c>
      <c r="H20" s="20">
        <v>12.402597402597403</v>
      </c>
      <c r="I20" s="20">
        <v>24.025974025974026</v>
      </c>
      <c r="J20" s="20">
        <v>47.857142857142861</v>
      </c>
      <c r="K20" s="17">
        <v>15.714285714285714</v>
      </c>
      <c r="M20" s="25"/>
    </row>
    <row r="21" spans="2:13">
      <c r="B21" s="6" t="s">
        <v>48</v>
      </c>
      <c r="C21" s="12">
        <v>1316</v>
      </c>
      <c r="D21" s="12">
        <v>443</v>
      </c>
      <c r="E21" s="12">
        <v>406</v>
      </c>
      <c r="F21" s="12">
        <v>358</v>
      </c>
      <c r="G21" s="12">
        <v>109</v>
      </c>
      <c r="H21" s="21">
        <v>33.662613981762917</v>
      </c>
      <c r="I21" s="18">
        <v>30.851063829787233</v>
      </c>
      <c r="J21" s="18">
        <v>27.203647416413375</v>
      </c>
      <c r="K21" s="19">
        <v>8.282674772036474</v>
      </c>
      <c r="M21" s="25"/>
    </row>
    <row r="22" spans="2:13">
      <c r="B22" s="7" t="s">
        <v>49</v>
      </c>
      <c r="C22" s="13">
        <v>10567</v>
      </c>
      <c r="D22" s="13">
        <v>2204</v>
      </c>
      <c r="E22" s="13">
        <v>3541</v>
      </c>
      <c r="F22" s="13">
        <v>3506</v>
      </c>
      <c r="G22" s="13">
        <v>1235</v>
      </c>
      <c r="H22" s="22">
        <v>20.857386202328001</v>
      </c>
      <c r="I22" s="22">
        <v>33.509983912179422</v>
      </c>
      <c r="J22" s="22">
        <v>33.178764076843002</v>
      </c>
      <c r="K22" s="22">
        <v>11.687328475442415</v>
      </c>
      <c r="M22" s="25"/>
    </row>
    <row r="23" spans="2:13">
      <c r="B23" s="3" t="s">
        <v>50</v>
      </c>
      <c r="C23" s="14">
        <v>38869</v>
      </c>
      <c r="D23" s="14">
        <v>6040</v>
      </c>
      <c r="E23" s="14">
        <v>14426</v>
      </c>
      <c r="F23" s="14">
        <v>14573</v>
      </c>
      <c r="G23" s="14">
        <v>3167</v>
      </c>
      <c r="H23" s="20">
        <v>15.539375852221566</v>
      </c>
      <c r="I23" s="20">
        <v>37.114409941084155</v>
      </c>
      <c r="J23" s="20">
        <v>37.492603360004118</v>
      </c>
      <c r="K23" s="20">
        <v>8.1478813450307435</v>
      </c>
      <c r="M23" s="25"/>
    </row>
    <row r="24" spans="2:13">
      <c r="B24" s="8" t="s">
        <v>51</v>
      </c>
      <c r="C24" s="15">
        <v>49436</v>
      </c>
      <c r="D24" s="15">
        <v>8244</v>
      </c>
      <c r="E24" s="15">
        <v>17967</v>
      </c>
      <c r="F24" s="15">
        <v>18079</v>
      </c>
      <c r="G24" s="15">
        <v>4402</v>
      </c>
      <c r="H24" s="23">
        <v>16.676106481106885</v>
      </c>
      <c r="I24" s="23">
        <v>36.343959867303177</v>
      </c>
      <c r="J24" s="23">
        <v>36.570515413868435</v>
      </c>
      <c r="K24" s="23">
        <v>8.9044421069665827</v>
      </c>
      <c r="M24" s="25"/>
    </row>
    <row r="25" spans="2:13" s="26" customFormat="1" ht="14.45">
      <c r="B25" s="102" t="s">
        <v>70</v>
      </c>
      <c r="C25" s="102"/>
      <c r="D25" s="102"/>
      <c r="E25" s="102"/>
      <c r="F25" s="102"/>
      <c r="G25" s="102"/>
      <c r="H25" s="102"/>
      <c r="I25" s="102"/>
      <c r="J25" s="102"/>
      <c r="K25" s="102"/>
      <c r="L25" s="98"/>
      <c r="M25" s="98"/>
    </row>
    <row r="26" spans="2:13" s="26" customFormat="1" ht="29.1" customHeight="1">
      <c r="B26" s="94" t="s">
        <v>72</v>
      </c>
      <c r="C26" s="99"/>
      <c r="D26" s="99"/>
      <c r="E26" s="99"/>
      <c r="F26" s="99"/>
      <c r="G26" s="99"/>
      <c r="H26" s="99"/>
      <c r="I26" s="99"/>
      <c r="J26" s="99"/>
      <c r="K26" s="99"/>
      <c r="L26" s="98"/>
      <c r="M26" s="98"/>
    </row>
    <row r="27" spans="2:13">
      <c r="B27" s="4"/>
      <c r="C27" s="4"/>
      <c r="D27" s="4"/>
      <c r="E27" s="4"/>
      <c r="F27" s="4"/>
      <c r="G27" s="4"/>
      <c r="H27" s="4"/>
      <c r="I27" s="4"/>
      <c r="J27" s="4"/>
      <c r="K27" s="4"/>
    </row>
    <row r="28" spans="2:13">
      <c r="B28" s="4"/>
      <c r="C28" s="4"/>
      <c r="D28" s="4"/>
      <c r="E28" s="4"/>
      <c r="F28" s="4"/>
      <c r="G28" s="4"/>
      <c r="H28" s="4"/>
      <c r="I28" s="4"/>
      <c r="J28" s="4"/>
      <c r="K28" s="4"/>
    </row>
    <row r="29" spans="2:13">
      <c r="B29" s="4"/>
      <c r="C29" s="27"/>
      <c r="D29" s="27"/>
      <c r="E29" s="27"/>
      <c r="F29" s="27"/>
      <c r="G29" s="27"/>
      <c r="H29" s="4"/>
      <c r="I29" s="4"/>
      <c r="J29" s="4"/>
      <c r="K29" s="4"/>
    </row>
    <row r="30" spans="2:13">
      <c r="B30" s="4"/>
      <c r="C30" s="4"/>
      <c r="D30" s="4"/>
      <c r="E30" s="4"/>
      <c r="F30" s="4"/>
      <c r="G30" s="4"/>
      <c r="H30" s="4"/>
      <c r="I30" s="4"/>
      <c r="J30" s="4"/>
      <c r="K30" s="4"/>
    </row>
    <row r="31" spans="2:13">
      <c r="B31" s="4"/>
      <c r="C31" s="4"/>
      <c r="D31" s="4"/>
      <c r="E31" s="4"/>
      <c r="F31" s="4"/>
      <c r="G31" s="4"/>
      <c r="H31" s="4"/>
      <c r="I31" s="4"/>
      <c r="J31" s="4"/>
      <c r="K31" s="4"/>
    </row>
    <row r="32" spans="2:13">
      <c r="B32" s="4"/>
      <c r="C32" s="4"/>
      <c r="D32" s="4"/>
      <c r="E32" s="4"/>
      <c r="F32" s="4"/>
      <c r="G32" s="4"/>
      <c r="H32" s="4"/>
      <c r="I32" s="4"/>
      <c r="J32" s="4"/>
      <c r="K32" s="4"/>
    </row>
    <row r="33" spans="2:11">
      <c r="B33" s="4"/>
      <c r="C33" s="4"/>
      <c r="D33" s="4"/>
      <c r="E33" s="4"/>
      <c r="F33" s="4"/>
      <c r="G33" s="4"/>
      <c r="H33" s="4"/>
      <c r="I33" s="4"/>
      <c r="J33" s="4"/>
      <c r="K33" s="4"/>
    </row>
    <row r="34" spans="2:11">
      <c r="B34" s="4"/>
      <c r="C34" s="4"/>
      <c r="D34" s="4"/>
      <c r="E34" s="4"/>
      <c r="F34" s="4"/>
      <c r="G34" s="4"/>
      <c r="H34" s="4"/>
      <c r="I34" s="4"/>
      <c r="J34" s="4"/>
      <c r="K34" s="4"/>
    </row>
  </sheetData>
  <mergeCells count="11">
    <mergeCell ref="C5:G5"/>
    <mergeCell ref="B26:K26"/>
    <mergeCell ref="B2:K2"/>
    <mergeCell ref="C3:C4"/>
    <mergeCell ref="D3:F3"/>
    <mergeCell ref="G3:G4"/>
    <mergeCell ref="H3:J3"/>
    <mergeCell ref="K3:K4"/>
    <mergeCell ref="B3:B5"/>
    <mergeCell ref="H5:K5"/>
    <mergeCell ref="B25:K2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N34"/>
  <sheetViews>
    <sheetView zoomScale="80" zoomScaleNormal="80" workbookViewId="0">
      <selection activeCell="Q69" sqref="Q69"/>
    </sheetView>
  </sheetViews>
  <sheetFormatPr defaultColWidth="9.5" defaultRowHeight="15.6"/>
  <cols>
    <col min="2" max="2" width="24.875" customWidth="1"/>
    <col min="3" max="17" width="12.375" customWidth="1"/>
  </cols>
  <sheetData>
    <row r="2" spans="2:14" ht="35.1" customHeight="1">
      <c r="B2" s="89" t="s">
        <v>73</v>
      </c>
      <c r="C2" s="89"/>
      <c r="D2" s="89"/>
      <c r="E2" s="89"/>
      <c r="F2" s="89"/>
      <c r="G2" s="89"/>
      <c r="H2" s="89"/>
      <c r="I2" s="89"/>
      <c r="J2" s="89"/>
      <c r="K2" s="89"/>
      <c r="L2" s="1"/>
      <c r="M2" s="1"/>
      <c r="N2" s="1"/>
    </row>
    <row r="3" spans="2:14" ht="31.5" customHeight="1">
      <c r="B3" s="90" t="s">
        <v>24</v>
      </c>
      <c r="C3" s="75" t="s">
        <v>25</v>
      </c>
      <c r="D3" s="77" t="s">
        <v>26</v>
      </c>
      <c r="E3" s="78"/>
      <c r="F3" s="79"/>
      <c r="G3" s="80" t="s">
        <v>27</v>
      </c>
      <c r="H3" s="77" t="s">
        <v>26</v>
      </c>
      <c r="I3" s="78"/>
      <c r="J3" s="79"/>
      <c r="K3" s="80" t="s">
        <v>27</v>
      </c>
    </row>
    <row r="4" spans="2:14" ht="41.25" customHeight="1">
      <c r="B4" s="91"/>
      <c r="C4" s="76"/>
      <c r="D4" s="5" t="s">
        <v>28</v>
      </c>
      <c r="E4" s="24" t="s">
        <v>29</v>
      </c>
      <c r="F4" s="24" t="s">
        <v>30</v>
      </c>
      <c r="G4" s="81"/>
      <c r="H4" s="5" t="s">
        <v>28</v>
      </c>
      <c r="I4" s="24" t="s">
        <v>29</v>
      </c>
      <c r="J4" s="24" t="s">
        <v>30</v>
      </c>
      <c r="K4" s="81"/>
    </row>
    <row r="5" spans="2:14">
      <c r="B5" s="92"/>
      <c r="C5" s="82" t="s">
        <v>31</v>
      </c>
      <c r="D5" s="83"/>
      <c r="E5" s="83"/>
      <c r="F5" s="83"/>
      <c r="G5" s="84"/>
      <c r="H5" s="82"/>
      <c r="I5" s="83" t="s">
        <v>32</v>
      </c>
      <c r="J5" s="83"/>
      <c r="K5" s="84"/>
    </row>
    <row r="6" spans="2:14">
      <c r="B6" s="2" t="s">
        <v>33</v>
      </c>
      <c r="C6" s="9">
        <f>SUM(D6:G6)</f>
        <v>7002</v>
      </c>
      <c r="D6" s="9">
        <v>1150</v>
      </c>
      <c r="E6" s="9">
        <v>3723</v>
      </c>
      <c r="F6" s="9">
        <v>1724</v>
      </c>
      <c r="G6" s="9">
        <v>405</v>
      </c>
      <c r="H6" s="16">
        <v>16.423878891745218</v>
      </c>
      <c r="I6" s="16">
        <v>53.170522707797772</v>
      </c>
      <c r="J6" s="16">
        <v>24.621536703798917</v>
      </c>
      <c r="K6" s="17">
        <v>5.7840616966580978</v>
      </c>
      <c r="M6" s="25"/>
    </row>
    <row r="7" spans="2:14">
      <c r="B7" s="6" t="s">
        <v>34</v>
      </c>
      <c r="C7" s="10">
        <f t="shared" ref="C7:C21" si="0">SUM(D7:G7)</f>
        <v>8771</v>
      </c>
      <c r="D7" s="10">
        <v>1373</v>
      </c>
      <c r="E7" s="10">
        <v>5584</v>
      </c>
      <c r="F7" s="10">
        <v>1403</v>
      </c>
      <c r="G7" s="10">
        <v>411</v>
      </c>
      <c r="H7" s="18">
        <v>15.653859309086762</v>
      </c>
      <c r="I7" s="18">
        <v>63.664348420932612</v>
      </c>
      <c r="J7" s="18">
        <v>15.995895564929882</v>
      </c>
      <c r="K7" s="19">
        <v>4.6858967050507356</v>
      </c>
      <c r="M7" s="25"/>
    </row>
    <row r="8" spans="2:14">
      <c r="B8" s="3" t="s">
        <v>35</v>
      </c>
      <c r="C8" s="11">
        <f t="shared" si="0"/>
        <v>1852</v>
      </c>
      <c r="D8" s="11">
        <v>294</v>
      </c>
      <c r="E8" s="11">
        <v>435</v>
      </c>
      <c r="F8" s="11">
        <v>746</v>
      </c>
      <c r="G8" s="11">
        <v>377</v>
      </c>
      <c r="H8" s="20">
        <v>15.874730021598271</v>
      </c>
      <c r="I8" s="20">
        <v>23.488120950323975</v>
      </c>
      <c r="J8" s="20">
        <v>40.280777537796972</v>
      </c>
      <c r="K8" s="17">
        <v>20.356371490280779</v>
      </c>
      <c r="M8" s="25"/>
    </row>
    <row r="9" spans="2:14">
      <c r="B9" s="6" t="s">
        <v>36</v>
      </c>
      <c r="C9" s="10">
        <f t="shared" si="0"/>
        <v>1679</v>
      </c>
      <c r="D9" s="10">
        <v>198</v>
      </c>
      <c r="E9" s="10">
        <v>828</v>
      </c>
      <c r="F9" s="10">
        <v>566</v>
      </c>
      <c r="G9" s="10">
        <v>87</v>
      </c>
      <c r="H9" s="18">
        <v>11.79273377010125</v>
      </c>
      <c r="I9" s="18">
        <v>49.315068493150683</v>
      </c>
      <c r="J9" s="18">
        <v>33.710541989279335</v>
      </c>
      <c r="K9" s="19">
        <v>5.1816557474687315</v>
      </c>
      <c r="M9" s="25"/>
    </row>
    <row r="10" spans="2:14">
      <c r="B10" s="3" t="s">
        <v>37</v>
      </c>
      <c r="C10" s="11">
        <f t="shared" si="0"/>
        <v>301</v>
      </c>
      <c r="D10" s="11">
        <v>53</v>
      </c>
      <c r="E10" s="11">
        <v>19</v>
      </c>
      <c r="F10" s="11">
        <v>142</v>
      </c>
      <c r="G10" s="11">
        <v>87</v>
      </c>
      <c r="H10" s="20">
        <v>17.607973421926911</v>
      </c>
      <c r="I10" s="20">
        <v>6.3122923588039868</v>
      </c>
      <c r="J10" s="20">
        <v>47.176079734219265</v>
      </c>
      <c r="K10" s="17">
        <v>28.903654485049834</v>
      </c>
      <c r="M10" s="25"/>
    </row>
    <row r="11" spans="2:14">
      <c r="B11" s="6" t="s">
        <v>38</v>
      </c>
      <c r="C11" s="10">
        <f t="shared" si="0"/>
        <v>906</v>
      </c>
      <c r="D11" s="10">
        <v>60</v>
      </c>
      <c r="E11" s="10">
        <v>62</v>
      </c>
      <c r="F11" s="10">
        <v>480</v>
      </c>
      <c r="G11" s="10">
        <v>304</v>
      </c>
      <c r="H11" s="18">
        <v>6.6225165562913908</v>
      </c>
      <c r="I11" s="18">
        <v>6.8432671081677707</v>
      </c>
      <c r="J11" s="18">
        <v>52.980132450331126</v>
      </c>
      <c r="K11" s="19">
        <v>33.554083885209714</v>
      </c>
      <c r="M11" s="25"/>
    </row>
    <row r="12" spans="2:14">
      <c r="B12" s="3" t="s">
        <v>39</v>
      </c>
      <c r="C12" s="11">
        <f t="shared" si="0"/>
        <v>3246</v>
      </c>
      <c r="D12" s="11">
        <v>543</v>
      </c>
      <c r="E12" s="11">
        <v>755</v>
      </c>
      <c r="F12" s="11">
        <v>1470</v>
      </c>
      <c r="G12" s="11">
        <v>478</v>
      </c>
      <c r="H12" s="20">
        <v>16.728280961182996</v>
      </c>
      <c r="I12" s="20">
        <v>23.25939617991374</v>
      </c>
      <c r="J12" s="20">
        <v>45.286506469500928</v>
      </c>
      <c r="K12" s="17">
        <v>14.725816389402341</v>
      </c>
      <c r="M12" s="25"/>
    </row>
    <row r="13" spans="2:14">
      <c r="B13" s="6" t="s">
        <v>40</v>
      </c>
      <c r="C13" s="10">
        <f t="shared" si="0"/>
        <v>1032</v>
      </c>
      <c r="D13" s="10">
        <v>236</v>
      </c>
      <c r="E13" s="10">
        <v>408</v>
      </c>
      <c r="F13" s="10">
        <v>252</v>
      </c>
      <c r="G13" s="10">
        <v>136</v>
      </c>
      <c r="H13" s="18">
        <v>22.868217054263564</v>
      </c>
      <c r="I13" s="18">
        <v>39.534883720930232</v>
      </c>
      <c r="J13" s="18">
        <v>24.418604651162788</v>
      </c>
      <c r="K13" s="19">
        <v>13.178294573643413</v>
      </c>
      <c r="M13" s="25"/>
    </row>
    <row r="14" spans="2:14">
      <c r="B14" s="3" t="s">
        <v>41</v>
      </c>
      <c r="C14" s="11">
        <f t="shared" si="0"/>
        <v>4239</v>
      </c>
      <c r="D14" s="11">
        <v>595</v>
      </c>
      <c r="E14" s="11">
        <v>1287</v>
      </c>
      <c r="F14" s="11">
        <v>1662</v>
      </c>
      <c r="G14" s="11">
        <v>695</v>
      </c>
      <c r="H14" s="20">
        <v>14.036329322953527</v>
      </c>
      <c r="I14" s="20">
        <v>30.360934182590231</v>
      </c>
      <c r="J14" s="20">
        <v>39.207360226468509</v>
      </c>
      <c r="K14" s="17">
        <v>16.395376267987732</v>
      </c>
      <c r="M14" s="25"/>
    </row>
    <row r="15" spans="2:14">
      <c r="B15" s="6" t="s">
        <v>42</v>
      </c>
      <c r="C15" s="10">
        <f t="shared" si="0"/>
        <v>8927</v>
      </c>
      <c r="D15" s="10">
        <v>1499</v>
      </c>
      <c r="E15" s="10">
        <v>1691</v>
      </c>
      <c r="F15" s="10">
        <v>5247</v>
      </c>
      <c r="G15" s="10">
        <v>490</v>
      </c>
      <c r="H15" s="18">
        <v>16.791755348941415</v>
      </c>
      <c r="I15" s="18">
        <v>18.942533885963929</v>
      </c>
      <c r="J15" s="18">
        <v>58.776744707068438</v>
      </c>
      <c r="K15" s="19">
        <v>5.4889660580262127</v>
      </c>
      <c r="M15" s="25"/>
    </row>
    <row r="16" spans="2:14">
      <c r="B16" s="3" t="s">
        <v>43</v>
      </c>
      <c r="C16" s="11">
        <f t="shared" si="0"/>
        <v>2224</v>
      </c>
      <c r="D16" s="11">
        <v>351</v>
      </c>
      <c r="E16" s="11">
        <v>683</v>
      </c>
      <c r="F16" s="11">
        <v>1107</v>
      </c>
      <c r="G16" s="11">
        <v>83</v>
      </c>
      <c r="H16" s="20">
        <v>15.782374100719423</v>
      </c>
      <c r="I16" s="20">
        <v>30.710431654676256</v>
      </c>
      <c r="J16" s="20">
        <v>49.775179856115109</v>
      </c>
      <c r="K16" s="17">
        <v>3.7320143884892083</v>
      </c>
      <c r="M16" s="25"/>
    </row>
    <row r="17" spans="2:13">
      <c r="B17" s="6" t="s">
        <v>44</v>
      </c>
      <c r="C17" s="10">
        <f t="shared" si="0"/>
        <v>450</v>
      </c>
      <c r="D17" s="10">
        <v>57</v>
      </c>
      <c r="E17" s="10">
        <v>102</v>
      </c>
      <c r="F17" s="10">
        <v>277</v>
      </c>
      <c r="G17" s="10">
        <v>14</v>
      </c>
      <c r="H17" s="18">
        <v>12.666666666666668</v>
      </c>
      <c r="I17" s="18">
        <v>22.666666666666664</v>
      </c>
      <c r="J17" s="18">
        <v>61.55555555555555</v>
      </c>
      <c r="K17" s="19">
        <v>3.1111111111111112</v>
      </c>
      <c r="M17" s="25"/>
    </row>
    <row r="18" spans="2:13">
      <c r="B18" s="3" t="s">
        <v>45</v>
      </c>
      <c r="C18" s="11">
        <f t="shared" si="0"/>
        <v>2776</v>
      </c>
      <c r="D18" s="11">
        <v>629</v>
      </c>
      <c r="E18" s="11">
        <v>454</v>
      </c>
      <c r="F18" s="11">
        <v>1247</v>
      </c>
      <c r="G18" s="11">
        <v>446</v>
      </c>
      <c r="H18" s="20">
        <v>22.658501440922191</v>
      </c>
      <c r="I18" s="20">
        <v>16.354466858789625</v>
      </c>
      <c r="J18" s="20">
        <v>44.92074927953891</v>
      </c>
      <c r="K18" s="17">
        <v>16.066282420749278</v>
      </c>
      <c r="M18" s="25"/>
    </row>
    <row r="19" spans="2:13">
      <c r="B19" s="6" t="s">
        <v>46</v>
      </c>
      <c r="C19" s="10">
        <f t="shared" si="0"/>
        <v>1732</v>
      </c>
      <c r="D19" s="10">
        <v>339</v>
      </c>
      <c r="E19" s="10">
        <v>1013</v>
      </c>
      <c r="F19" s="10">
        <v>310</v>
      </c>
      <c r="G19" s="10">
        <v>70</v>
      </c>
      <c r="H19" s="18">
        <v>19.572748267898383</v>
      </c>
      <c r="I19" s="18">
        <v>58.487297921478067</v>
      </c>
      <c r="J19" s="18">
        <v>17.89838337182448</v>
      </c>
      <c r="K19" s="19">
        <v>4.0415704387990763</v>
      </c>
      <c r="M19" s="25"/>
    </row>
    <row r="20" spans="2:13">
      <c r="B20" s="3" t="s">
        <v>47</v>
      </c>
      <c r="C20" s="11">
        <f t="shared" si="0"/>
        <v>1493</v>
      </c>
      <c r="D20" s="11">
        <v>171</v>
      </c>
      <c r="E20" s="11">
        <v>377</v>
      </c>
      <c r="F20" s="11">
        <v>745</v>
      </c>
      <c r="G20" s="11">
        <v>200</v>
      </c>
      <c r="H20" s="20">
        <v>11.453449430676491</v>
      </c>
      <c r="I20" s="20">
        <v>25.251172136637638</v>
      </c>
      <c r="J20" s="20">
        <v>49.899531145344945</v>
      </c>
      <c r="K20" s="17">
        <v>13.395847287340926</v>
      </c>
      <c r="M20" s="25"/>
    </row>
    <row r="21" spans="2:13">
      <c r="B21" s="6" t="s">
        <v>48</v>
      </c>
      <c r="C21" s="12">
        <f t="shared" si="0"/>
        <v>1303</v>
      </c>
      <c r="D21" s="12">
        <v>444</v>
      </c>
      <c r="E21" s="12">
        <v>402</v>
      </c>
      <c r="F21" s="12">
        <v>338</v>
      </c>
      <c r="G21" s="12">
        <v>119</v>
      </c>
      <c r="H21" s="21">
        <v>34.075211051419799</v>
      </c>
      <c r="I21" s="18">
        <v>30.851880276285492</v>
      </c>
      <c r="J21" s="18">
        <v>25.940138142747504</v>
      </c>
      <c r="K21" s="19">
        <v>9.1327705295471997</v>
      </c>
      <c r="M21" s="25"/>
    </row>
    <row r="22" spans="2:13">
      <c r="B22" s="7" t="s">
        <v>49</v>
      </c>
      <c r="C22" s="13">
        <f>C9+C13+C18+C19+C21+C8</f>
        <v>10374</v>
      </c>
      <c r="D22" s="13">
        <f>D9+D13+D18+D19+D21+D8</f>
        <v>2140</v>
      </c>
      <c r="E22" s="13">
        <f t="shared" ref="E22:F22" si="1">E9+E13+E18+E19+E21+E8</f>
        <v>3540</v>
      </c>
      <c r="F22" s="13">
        <f t="shared" si="1"/>
        <v>3459</v>
      </c>
      <c r="G22" s="13">
        <v>1235</v>
      </c>
      <c r="H22" s="22">
        <v>20.628494312704841</v>
      </c>
      <c r="I22" s="22">
        <v>34.123770965876226</v>
      </c>
      <c r="J22" s="22">
        <v>33.342972816657031</v>
      </c>
      <c r="K22" s="22">
        <v>11.904761904761903</v>
      </c>
      <c r="M22" s="25"/>
    </row>
    <row r="23" spans="2:13">
      <c r="B23" s="3" t="s">
        <v>50</v>
      </c>
      <c r="C23" s="14">
        <f>C6+C7+C10+C11+C12+C14+C15+C16+C17+C20</f>
        <v>37559</v>
      </c>
      <c r="D23" s="14">
        <f>D6+D7+D10+D11+D12+D14+D15+D16+D17+D20</f>
        <v>5852</v>
      </c>
      <c r="E23" s="14">
        <f t="shared" ref="E23:F23" si="2">E6+E7+E10+E11+E12+E14+E15+E16+E17+E20</f>
        <v>14283</v>
      </c>
      <c r="F23" s="14">
        <f t="shared" si="2"/>
        <v>14257</v>
      </c>
      <c r="G23" s="14">
        <v>3167</v>
      </c>
      <c r="H23" s="20">
        <v>15.580819510636598</v>
      </c>
      <c r="I23" s="20">
        <v>38.028169014084504</v>
      </c>
      <c r="J23" s="20">
        <v>37.958944593839028</v>
      </c>
      <c r="K23" s="20">
        <v>8.4320668814398676</v>
      </c>
      <c r="M23" s="25"/>
    </row>
    <row r="24" spans="2:13">
      <c r="B24" s="8" t="s">
        <v>51</v>
      </c>
      <c r="C24" s="15">
        <f>SUM(C6:C21)</f>
        <v>47933</v>
      </c>
      <c r="D24" s="15">
        <f>SUM(D6:D21)</f>
        <v>7992</v>
      </c>
      <c r="E24" s="15">
        <f t="shared" ref="E24:F24" si="3">SUM(E6:E21)</f>
        <v>17823</v>
      </c>
      <c r="F24" s="15">
        <f t="shared" si="3"/>
        <v>17716</v>
      </c>
      <c r="G24" s="15">
        <v>4402</v>
      </c>
      <c r="H24" s="23">
        <v>16.673273110383242</v>
      </c>
      <c r="I24" s="23">
        <v>37.183151482277346</v>
      </c>
      <c r="J24" s="23">
        <v>36.959923226169863</v>
      </c>
      <c r="K24" s="23">
        <v>9.1836521811695491</v>
      </c>
      <c r="M24" s="25"/>
    </row>
    <row r="25" spans="2:13" s="26" customFormat="1" ht="14.45">
      <c r="B25" s="102" t="s">
        <v>70</v>
      </c>
      <c r="C25" s="102"/>
      <c r="D25" s="102"/>
      <c r="E25" s="102"/>
      <c r="F25" s="102"/>
      <c r="G25" s="102"/>
      <c r="H25" s="102"/>
      <c r="I25" s="102"/>
      <c r="J25" s="102"/>
      <c r="K25" s="102"/>
      <c r="L25" s="98"/>
      <c r="M25" s="98"/>
    </row>
    <row r="26" spans="2:13" s="26" customFormat="1" ht="29.1" customHeight="1">
      <c r="B26" s="94" t="s">
        <v>74</v>
      </c>
      <c r="C26" s="99"/>
      <c r="D26" s="99"/>
      <c r="E26" s="99"/>
      <c r="F26" s="99"/>
      <c r="G26" s="99"/>
      <c r="H26" s="99"/>
      <c r="I26" s="99"/>
      <c r="J26" s="99"/>
      <c r="K26" s="99"/>
      <c r="L26" s="98"/>
      <c r="M26" s="98"/>
    </row>
    <row r="27" spans="2:13">
      <c r="B27" s="4"/>
      <c r="C27" s="4"/>
      <c r="D27" s="4"/>
      <c r="E27" s="4"/>
      <c r="F27" s="4"/>
      <c r="G27" s="4"/>
      <c r="H27" s="4"/>
      <c r="I27" s="4"/>
      <c r="J27" s="4"/>
      <c r="K27" s="4"/>
    </row>
    <row r="28" spans="2:13">
      <c r="B28" s="4"/>
      <c r="C28" s="4"/>
      <c r="D28" s="4"/>
      <c r="E28" s="4"/>
      <c r="F28" s="4"/>
      <c r="G28" s="4"/>
      <c r="H28" s="4"/>
      <c r="I28" s="4"/>
      <c r="J28" s="4"/>
      <c r="K28" s="4"/>
    </row>
    <row r="29" spans="2:13">
      <c r="B29" s="4"/>
      <c r="C29" s="27"/>
      <c r="D29" s="27"/>
      <c r="E29" s="27"/>
      <c r="F29" s="27"/>
      <c r="G29" s="27"/>
      <c r="H29" s="4"/>
      <c r="I29" s="4"/>
      <c r="J29" s="4"/>
      <c r="K29" s="4"/>
    </row>
    <row r="30" spans="2:13">
      <c r="B30" s="4"/>
      <c r="C30" s="4"/>
      <c r="D30" s="4"/>
      <c r="E30" s="4"/>
      <c r="F30" s="4"/>
      <c r="G30" s="4"/>
      <c r="H30" s="4"/>
      <c r="I30" s="4"/>
      <c r="J30" s="4"/>
      <c r="K30" s="4"/>
    </row>
    <row r="31" spans="2:13">
      <c r="B31" s="4"/>
      <c r="C31" s="4"/>
      <c r="D31" s="4"/>
      <c r="E31" s="4"/>
      <c r="F31" s="4"/>
      <c r="G31" s="4"/>
      <c r="H31" s="4"/>
      <c r="I31" s="4"/>
      <c r="J31" s="4"/>
      <c r="K31" s="4"/>
    </row>
    <row r="32" spans="2:13">
      <c r="B32" s="4"/>
      <c r="C32" s="4"/>
      <c r="D32" s="4"/>
      <c r="E32" s="4"/>
      <c r="F32" s="4"/>
      <c r="G32" s="4"/>
      <c r="H32" s="4"/>
      <c r="I32" s="4"/>
      <c r="J32" s="4"/>
      <c r="K32" s="4"/>
    </row>
    <row r="33" spans="2:11">
      <c r="B33" s="4"/>
      <c r="C33" s="4"/>
      <c r="D33" s="4"/>
      <c r="E33" s="4"/>
      <c r="F33" s="4"/>
      <c r="G33" s="4"/>
      <c r="H33" s="4"/>
      <c r="I33" s="4"/>
      <c r="J33" s="4"/>
      <c r="K33" s="4"/>
    </row>
    <row r="34" spans="2:11">
      <c r="B34" s="4"/>
      <c r="C34" s="4"/>
      <c r="D34" s="4"/>
      <c r="E34" s="4"/>
      <c r="F34" s="4"/>
      <c r="G34" s="4"/>
      <c r="H34" s="4"/>
      <c r="I34" s="4"/>
      <c r="J34" s="4"/>
      <c r="K34" s="4"/>
    </row>
  </sheetData>
  <mergeCells count="11">
    <mergeCell ref="K3:K4"/>
    <mergeCell ref="C5:G5"/>
    <mergeCell ref="B26:K26"/>
    <mergeCell ref="B2:K2"/>
    <mergeCell ref="C3:C4"/>
    <mergeCell ref="D3:F3"/>
    <mergeCell ref="G3:G4"/>
    <mergeCell ref="H3:J3"/>
    <mergeCell ref="B3:B5"/>
    <mergeCell ref="H5:K5"/>
    <mergeCell ref="B25:K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Q21" sqref="Q21"/>
    </sheetView>
  </sheetViews>
  <sheetFormatPr defaultColWidth="11"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22" sqref="O22"/>
    </sheetView>
  </sheetViews>
  <sheetFormatPr defaultColWidth="11" defaultRowHeight="15.6"/>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J58" sqref="J58"/>
    </sheetView>
  </sheetViews>
  <sheetFormatPr defaultColWidth="11" defaultRowHeight="15.6"/>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H65" sqref="H65"/>
    </sheetView>
  </sheetViews>
  <sheetFormatPr defaultColWidth="11" defaultRowHeight="15.6"/>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ColWidth="11"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61953-1639-46F5-8086-5DA057DFCF2F}">
  <sheetPr>
    <tabColor rgb="FF002060"/>
  </sheetPr>
  <dimension ref="B2:O49"/>
  <sheetViews>
    <sheetView zoomScale="70" zoomScaleNormal="70" workbookViewId="0">
      <selection activeCell="M35" sqref="M35"/>
    </sheetView>
  </sheetViews>
  <sheetFormatPr defaultColWidth="9.375" defaultRowHeight="14.45"/>
  <cols>
    <col min="1" max="1" width="9.375" style="40"/>
    <col min="2" max="2" width="25.625" style="40" customWidth="1"/>
    <col min="3" max="6" width="13" style="40" customWidth="1"/>
    <col min="7" max="7" width="13.625" style="40" customWidth="1"/>
    <col min="8" max="10" width="13" style="40" customWidth="1"/>
    <col min="11" max="11" width="13.5" style="40" customWidth="1"/>
    <col min="12" max="17" width="13" style="40" customWidth="1"/>
    <col min="18" max="16384" width="9.375" style="40"/>
  </cols>
  <sheetData>
    <row r="2" spans="2:14" ht="34.9" customHeight="1">
      <c r="B2" s="71" t="s">
        <v>6</v>
      </c>
      <c r="C2" s="71"/>
      <c r="D2" s="71"/>
      <c r="E2" s="71"/>
      <c r="F2" s="71"/>
      <c r="G2" s="71"/>
      <c r="H2" s="71"/>
      <c r="I2" s="71"/>
      <c r="J2" s="71"/>
      <c r="K2" s="71"/>
      <c r="L2" s="39"/>
      <c r="M2" s="39"/>
      <c r="N2" s="39"/>
    </row>
    <row r="3" spans="2:14" ht="31.5" customHeight="1">
      <c r="B3" s="72" t="s">
        <v>24</v>
      </c>
      <c r="C3" s="75" t="s">
        <v>25</v>
      </c>
      <c r="D3" s="77" t="s">
        <v>26</v>
      </c>
      <c r="E3" s="78"/>
      <c r="F3" s="79"/>
      <c r="G3" s="80" t="s">
        <v>27</v>
      </c>
      <c r="H3" s="77" t="s">
        <v>26</v>
      </c>
      <c r="I3" s="78"/>
      <c r="J3" s="79"/>
      <c r="K3" s="80" t="s">
        <v>27</v>
      </c>
    </row>
    <row r="4" spans="2:14" ht="41.25" customHeight="1">
      <c r="B4" s="73"/>
      <c r="C4" s="76"/>
      <c r="D4" s="5" t="s">
        <v>28</v>
      </c>
      <c r="E4" s="24" t="s">
        <v>29</v>
      </c>
      <c r="F4" s="24" t="s">
        <v>30</v>
      </c>
      <c r="G4" s="81"/>
      <c r="H4" s="5" t="s">
        <v>28</v>
      </c>
      <c r="I4" s="24" t="s">
        <v>29</v>
      </c>
      <c r="J4" s="24" t="s">
        <v>30</v>
      </c>
      <c r="K4" s="81"/>
    </row>
    <row r="5" spans="2:14">
      <c r="B5" s="74"/>
      <c r="C5" s="82" t="s">
        <v>31</v>
      </c>
      <c r="D5" s="83"/>
      <c r="E5" s="83"/>
      <c r="F5" s="83"/>
      <c r="G5" s="84"/>
      <c r="H5" s="82" t="s">
        <v>32</v>
      </c>
      <c r="I5" s="83"/>
      <c r="J5" s="83"/>
      <c r="K5" s="84"/>
    </row>
    <row r="6" spans="2:14">
      <c r="B6" s="2" t="s">
        <v>33</v>
      </c>
      <c r="C6" s="9">
        <v>9477</v>
      </c>
      <c r="D6" s="9">
        <v>1364</v>
      </c>
      <c r="E6" s="9">
        <v>4736</v>
      </c>
      <c r="F6" s="9">
        <v>2203</v>
      </c>
      <c r="G6" s="9">
        <v>1174</v>
      </c>
      <c r="H6" s="16">
        <v>14.392740318666245</v>
      </c>
      <c r="I6" s="16">
        <v>49.973620343990717</v>
      </c>
      <c r="J6" s="16">
        <v>23.245752875382504</v>
      </c>
      <c r="K6" s="17">
        <v>12.387886461960536</v>
      </c>
      <c r="L6" s="41"/>
      <c r="M6" s="41"/>
    </row>
    <row r="7" spans="2:14">
      <c r="B7" s="6" t="s">
        <v>34</v>
      </c>
      <c r="C7" s="10">
        <v>9796</v>
      </c>
      <c r="D7" s="10">
        <v>2221</v>
      </c>
      <c r="E7" s="10">
        <v>4569</v>
      </c>
      <c r="F7" s="10">
        <v>1879</v>
      </c>
      <c r="G7" s="10">
        <v>1127</v>
      </c>
      <c r="H7" s="18">
        <v>22.672519395671703</v>
      </c>
      <c r="I7" s="18">
        <v>46.641486320947322</v>
      </c>
      <c r="J7" s="18">
        <v>19.181298489179259</v>
      </c>
      <c r="K7" s="19">
        <v>11.504695794201716</v>
      </c>
      <c r="L7" s="41"/>
      <c r="M7" s="41"/>
    </row>
    <row r="8" spans="2:14">
      <c r="B8" s="3" t="s">
        <v>35</v>
      </c>
      <c r="C8" s="11">
        <v>2191</v>
      </c>
      <c r="D8" s="11">
        <v>263</v>
      </c>
      <c r="E8" s="11">
        <v>362</v>
      </c>
      <c r="F8" s="11">
        <v>1092</v>
      </c>
      <c r="G8" s="11">
        <v>474</v>
      </c>
      <c r="H8" s="20">
        <v>12.003651300775902</v>
      </c>
      <c r="I8" s="20">
        <v>16.522136010953904</v>
      </c>
      <c r="J8" s="20">
        <v>49.840255591054309</v>
      </c>
      <c r="K8" s="17">
        <v>21.633957097215884</v>
      </c>
      <c r="L8" s="41"/>
      <c r="M8" s="41"/>
    </row>
    <row r="9" spans="2:14">
      <c r="B9" s="6" t="s">
        <v>36</v>
      </c>
      <c r="C9" s="10">
        <v>1885</v>
      </c>
      <c r="D9" s="10">
        <v>233</v>
      </c>
      <c r="E9" s="10">
        <v>635</v>
      </c>
      <c r="F9" s="10">
        <v>784</v>
      </c>
      <c r="G9" s="10">
        <v>233</v>
      </c>
      <c r="H9" s="18">
        <v>12.360742705570292</v>
      </c>
      <c r="I9" s="18">
        <v>33.687002652519894</v>
      </c>
      <c r="J9" s="18">
        <v>41.591511936339522</v>
      </c>
      <c r="K9" s="19">
        <v>12.360742705570292</v>
      </c>
      <c r="L9" s="41"/>
      <c r="M9" s="41"/>
    </row>
    <row r="10" spans="2:14">
      <c r="B10" s="3" t="s">
        <v>37</v>
      </c>
      <c r="C10" s="11">
        <v>369</v>
      </c>
      <c r="D10" s="11">
        <v>36</v>
      </c>
      <c r="E10" s="11">
        <v>28</v>
      </c>
      <c r="F10" s="11">
        <v>173</v>
      </c>
      <c r="G10" s="11">
        <v>132</v>
      </c>
      <c r="H10" s="20">
        <v>9.7560975609756095</v>
      </c>
      <c r="I10" s="20">
        <v>7.5880758807588071</v>
      </c>
      <c r="J10" s="20">
        <v>46.883468834688344</v>
      </c>
      <c r="K10" s="17">
        <v>35.772357723577237</v>
      </c>
      <c r="L10" s="41"/>
      <c r="M10" s="41"/>
    </row>
    <row r="11" spans="2:14">
      <c r="B11" s="6" t="s">
        <v>38</v>
      </c>
      <c r="C11" s="10">
        <v>1030</v>
      </c>
      <c r="D11" s="10">
        <v>67</v>
      </c>
      <c r="E11" s="10">
        <v>72</v>
      </c>
      <c r="F11" s="10">
        <v>461</v>
      </c>
      <c r="G11" s="10">
        <v>430</v>
      </c>
      <c r="H11" s="18">
        <v>6.5048543689320395</v>
      </c>
      <c r="I11" s="18">
        <v>6.9902912621359228</v>
      </c>
      <c r="J11" s="18">
        <v>44.757281553398059</v>
      </c>
      <c r="K11" s="19">
        <v>41.747572815533978</v>
      </c>
      <c r="L11" s="41"/>
      <c r="M11" s="41"/>
    </row>
    <row r="12" spans="2:14">
      <c r="B12" s="3" t="s">
        <v>39</v>
      </c>
      <c r="C12" s="11">
        <v>4122</v>
      </c>
      <c r="D12" s="11">
        <v>505</v>
      </c>
      <c r="E12" s="11">
        <v>329</v>
      </c>
      <c r="F12" s="11">
        <v>1929</v>
      </c>
      <c r="G12" s="11">
        <v>1359</v>
      </c>
      <c r="H12" s="20">
        <v>12.25133430373605</v>
      </c>
      <c r="I12" s="20">
        <v>7.9815623483745757</v>
      </c>
      <c r="J12" s="20">
        <v>46.797671033478892</v>
      </c>
      <c r="K12" s="17">
        <v>32.969432314410483</v>
      </c>
      <c r="L12" s="41"/>
      <c r="M12" s="41"/>
    </row>
    <row r="13" spans="2:14">
      <c r="B13" s="6" t="s">
        <v>40</v>
      </c>
      <c r="C13" s="10">
        <v>1090</v>
      </c>
      <c r="D13" s="10">
        <v>270</v>
      </c>
      <c r="E13" s="10">
        <v>362</v>
      </c>
      <c r="F13" s="10">
        <v>233</v>
      </c>
      <c r="G13" s="10">
        <v>225</v>
      </c>
      <c r="H13" s="18">
        <v>24.770642201834864</v>
      </c>
      <c r="I13" s="18">
        <v>33.211009174311926</v>
      </c>
      <c r="J13" s="18">
        <v>21.376146788990827</v>
      </c>
      <c r="K13" s="19">
        <v>20.642201834862387</v>
      </c>
      <c r="L13" s="41"/>
      <c r="M13" s="41"/>
    </row>
    <row r="14" spans="2:14">
      <c r="B14" s="3" t="s">
        <v>41</v>
      </c>
      <c r="C14" s="11">
        <v>5184</v>
      </c>
      <c r="D14" s="11">
        <v>686</v>
      </c>
      <c r="E14" s="11">
        <v>1379</v>
      </c>
      <c r="F14" s="11">
        <v>1895</v>
      </c>
      <c r="G14" s="11">
        <v>1224</v>
      </c>
      <c r="H14" s="20">
        <v>13.233024691358025</v>
      </c>
      <c r="I14" s="20">
        <v>26.601080246913579</v>
      </c>
      <c r="J14" s="20">
        <v>36.554783950617285</v>
      </c>
      <c r="K14" s="17">
        <v>23.611111111111111</v>
      </c>
      <c r="L14" s="41"/>
      <c r="M14" s="41"/>
    </row>
    <row r="15" spans="2:14">
      <c r="B15" s="6" t="s">
        <v>42</v>
      </c>
      <c r="C15" s="10">
        <v>9875</v>
      </c>
      <c r="D15" s="10">
        <v>1851</v>
      </c>
      <c r="E15" s="10">
        <v>1247</v>
      </c>
      <c r="F15" s="10">
        <v>5311</v>
      </c>
      <c r="G15" s="10">
        <v>1466</v>
      </c>
      <c r="H15" s="18">
        <v>18.744303797468355</v>
      </c>
      <c r="I15" s="18">
        <v>12.627848101265823</v>
      </c>
      <c r="J15" s="18">
        <v>53.782278481012661</v>
      </c>
      <c r="K15" s="19">
        <v>14.845569620253166</v>
      </c>
      <c r="L15" s="41"/>
      <c r="M15" s="41"/>
    </row>
    <row r="16" spans="2:14">
      <c r="B16" s="3" t="s">
        <v>43</v>
      </c>
      <c r="C16" s="11">
        <v>2447</v>
      </c>
      <c r="D16" s="11">
        <v>669</v>
      </c>
      <c r="E16" s="11">
        <v>760</v>
      </c>
      <c r="F16" s="11">
        <v>831</v>
      </c>
      <c r="G16" s="11">
        <v>187</v>
      </c>
      <c r="H16" s="20">
        <v>27.339599509603595</v>
      </c>
      <c r="I16" s="20">
        <v>31.058438904781365</v>
      </c>
      <c r="J16" s="20">
        <v>33.959950960359627</v>
      </c>
      <c r="K16" s="17">
        <v>7.6420106252554145</v>
      </c>
      <c r="L16" s="41"/>
      <c r="M16" s="41"/>
    </row>
    <row r="17" spans="2:15">
      <c r="B17" s="6" t="s">
        <v>44</v>
      </c>
      <c r="C17" s="10">
        <v>464</v>
      </c>
      <c r="D17" s="10">
        <v>34</v>
      </c>
      <c r="E17" s="10">
        <v>45</v>
      </c>
      <c r="F17" s="10">
        <v>301</v>
      </c>
      <c r="G17" s="10">
        <v>84</v>
      </c>
      <c r="H17" s="18">
        <v>7.3275862068965507</v>
      </c>
      <c r="I17" s="18">
        <v>9.6982758620689662</v>
      </c>
      <c r="J17" s="18">
        <v>64.870689655172413</v>
      </c>
      <c r="K17" s="19">
        <v>18.103448275862068</v>
      </c>
      <c r="L17" s="41"/>
      <c r="M17" s="41"/>
    </row>
    <row r="18" spans="2:15">
      <c r="B18" s="3" t="s">
        <v>45</v>
      </c>
      <c r="C18" s="11">
        <v>2901</v>
      </c>
      <c r="D18" s="11">
        <v>484</v>
      </c>
      <c r="E18" s="11">
        <v>310</v>
      </c>
      <c r="F18" s="11">
        <v>1288</v>
      </c>
      <c r="G18" s="11">
        <v>819</v>
      </c>
      <c r="H18" s="20">
        <v>16.683902102723199</v>
      </c>
      <c r="I18" s="20">
        <v>10.685970355049983</v>
      </c>
      <c r="J18" s="20">
        <v>44.39848328162703</v>
      </c>
      <c r="K18" s="17">
        <v>28.231644260599793</v>
      </c>
      <c r="L18" s="41"/>
      <c r="M18" s="41"/>
    </row>
    <row r="19" spans="2:15">
      <c r="B19" s="6" t="s">
        <v>46</v>
      </c>
      <c r="C19" s="10">
        <v>1737</v>
      </c>
      <c r="D19" s="10">
        <v>431</v>
      </c>
      <c r="E19" s="10">
        <v>633</v>
      </c>
      <c r="F19" s="10">
        <v>384</v>
      </c>
      <c r="G19" s="10">
        <v>289</v>
      </c>
      <c r="H19" s="18">
        <v>24.812895797351757</v>
      </c>
      <c r="I19" s="18">
        <v>36.442141623488773</v>
      </c>
      <c r="J19" s="18">
        <v>22.107081174438687</v>
      </c>
      <c r="K19" s="19">
        <v>16.637881404720783</v>
      </c>
      <c r="L19" s="41"/>
      <c r="M19" s="41"/>
    </row>
    <row r="20" spans="2:15">
      <c r="B20" s="3" t="s">
        <v>47</v>
      </c>
      <c r="C20" s="11">
        <v>1729</v>
      </c>
      <c r="D20" s="11">
        <v>291</v>
      </c>
      <c r="E20" s="11">
        <v>235</v>
      </c>
      <c r="F20" s="11">
        <v>737</v>
      </c>
      <c r="G20" s="11">
        <v>466</v>
      </c>
      <c r="H20" s="20">
        <v>16.830537883169463</v>
      </c>
      <c r="I20" s="20">
        <v>13.59167148640833</v>
      </c>
      <c r="J20" s="20">
        <v>42.625795257374207</v>
      </c>
      <c r="K20" s="17">
        <v>26.951995373048003</v>
      </c>
      <c r="L20" s="41"/>
      <c r="M20" s="41"/>
    </row>
    <row r="21" spans="2:15">
      <c r="B21" s="6" t="s">
        <v>48</v>
      </c>
      <c r="C21" s="12">
        <v>1331</v>
      </c>
      <c r="D21" s="12">
        <v>379</v>
      </c>
      <c r="E21" s="12">
        <v>386</v>
      </c>
      <c r="F21" s="12">
        <v>316</v>
      </c>
      <c r="G21" s="12">
        <v>250</v>
      </c>
      <c r="H21" s="21">
        <v>28.4748309541698</v>
      </c>
      <c r="I21" s="18">
        <v>29.000751314800898</v>
      </c>
      <c r="J21" s="18">
        <v>23.741547708489858</v>
      </c>
      <c r="K21" s="19">
        <v>18.782870022539445</v>
      </c>
      <c r="L21" s="41"/>
      <c r="M21" s="41"/>
    </row>
    <row r="22" spans="2:15">
      <c r="B22" s="7" t="s">
        <v>49</v>
      </c>
      <c r="C22" s="13">
        <v>11135</v>
      </c>
      <c r="D22" s="13">
        <v>2060</v>
      </c>
      <c r="E22" s="13">
        <v>2688</v>
      </c>
      <c r="F22" s="13">
        <v>4097</v>
      </c>
      <c r="G22" s="13">
        <v>2290</v>
      </c>
      <c r="H22" s="22">
        <v>18.50022451728783</v>
      </c>
      <c r="I22" s="22">
        <v>24.140098787606647</v>
      </c>
      <c r="J22" s="22">
        <v>36.793893129770993</v>
      </c>
      <c r="K22" s="22">
        <v>20.565783565334531</v>
      </c>
      <c r="L22" s="41"/>
    </row>
    <row r="23" spans="2:15">
      <c r="B23" s="3" t="s">
        <v>50</v>
      </c>
      <c r="C23" s="14">
        <v>44493</v>
      </c>
      <c r="D23" s="14">
        <v>7724</v>
      </c>
      <c r="E23" s="14">
        <v>13400</v>
      </c>
      <c r="F23" s="14">
        <v>15720</v>
      </c>
      <c r="G23" s="14">
        <v>7649</v>
      </c>
      <c r="H23" s="20">
        <v>17.360034162677277</v>
      </c>
      <c r="I23" s="20">
        <v>30.117097071449439</v>
      </c>
      <c r="J23" s="20">
        <v>35.33140044501382</v>
      </c>
      <c r="K23" s="20">
        <v>17.19146832085946</v>
      </c>
      <c r="L23" s="41"/>
      <c r="M23" s="41"/>
    </row>
    <row r="24" spans="2:15">
      <c r="B24" s="8" t="s">
        <v>51</v>
      </c>
      <c r="C24" s="15">
        <v>55628</v>
      </c>
      <c r="D24" s="15">
        <v>9784</v>
      </c>
      <c r="E24" s="15">
        <v>16088</v>
      </c>
      <c r="F24" s="15">
        <v>19817</v>
      </c>
      <c r="G24" s="15">
        <v>9939</v>
      </c>
      <c r="H24" s="23">
        <v>17.588264902567051</v>
      </c>
      <c r="I24" s="23">
        <v>28.920687423599627</v>
      </c>
      <c r="J24" s="23">
        <v>35.624146113468036</v>
      </c>
      <c r="K24" s="23">
        <v>17.866901560365285</v>
      </c>
      <c r="L24" s="41"/>
      <c r="M24" s="41"/>
    </row>
    <row r="25" spans="2:15">
      <c r="B25" s="69" t="s">
        <v>52</v>
      </c>
      <c r="C25" s="69"/>
      <c r="D25" s="69"/>
      <c r="E25" s="69"/>
      <c r="F25" s="69"/>
      <c r="G25" s="69"/>
      <c r="H25" s="69"/>
      <c r="I25" s="69"/>
      <c r="J25" s="69"/>
      <c r="K25" s="69"/>
    </row>
    <row r="26" spans="2:15" ht="28.9" customHeight="1">
      <c r="B26" s="70" t="s">
        <v>53</v>
      </c>
      <c r="C26" s="70"/>
      <c r="D26" s="70"/>
      <c r="E26" s="70"/>
      <c r="F26" s="70"/>
      <c r="G26" s="70"/>
      <c r="H26" s="70"/>
      <c r="I26" s="70"/>
      <c r="J26" s="70"/>
      <c r="K26" s="70"/>
    </row>
    <row r="27" spans="2:15">
      <c r="B27" s="4"/>
      <c r="C27" s="4"/>
      <c r="D27" s="4"/>
      <c r="E27" s="4"/>
      <c r="F27" s="4"/>
      <c r="G27" s="4"/>
      <c r="H27" s="4"/>
      <c r="I27" s="4"/>
      <c r="J27" s="4"/>
      <c r="K27" s="4"/>
    </row>
    <row r="28" spans="2:15">
      <c r="B28" s="4"/>
      <c r="C28" s="27"/>
      <c r="D28" s="27"/>
      <c r="E28" s="27"/>
      <c r="F28" s="27"/>
      <c r="G28" s="27"/>
      <c r="H28" s="4"/>
      <c r="I28" s="4"/>
      <c r="J28" s="4"/>
      <c r="K28" s="4"/>
      <c r="L28" s="4"/>
      <c r="M28" s="4"/>
      <c r="N28" s="4"/>
      <c r="O28" s="4"/>
    </row>
    <row r="29" spans="2:15">
      <c r="B29" s="4"/>
      <c r="C29" s="27"/>
      <c r="D29" s="4"/>
      <c r="E29" s="27"/>
      <c r="F29" s="27"/>
      <c r="G29" s="27"/>
      <c r="H29" s="4"/>
      <c r="I29" s="4"/>
      <c r="J29" s="4"/>
      <c r="K29" s="4"/>
      <c r="L29" s="4"/>
      <c r="M29" s="4"/>
      <c r="N29" s="4"/>
      <c r="O29" s="4"/>
    </row>
    <row r="30" spans="2:15">
      <c r="B30" s="4"/>
      <c r="C30" s="4"/>
      <c r="D30" s="4"/>
      <c r="E30" s="4"/>
      <c r="F30" s="4"/>
      <c r="G30" s="4"/>
      <c r="H30" s="4"/>
      <c r="I30" s="4"/>
      <c r="J30" s="4"/>
      <c r="K30" s="4"/>
      <c r="L30" s="4"/>
      <c r="M30" s="4"/>
      <c r="N30" s="4"/>
      <c r="O30" s="4"/>
    </row>
    <row r="31" spans="2:15">
      <c r="B31" s="4"/>
      <c r="C31" s="4"/>
      <c r="D31" s="4"/>
      <c r="E31" s="4"/>
      <c r="F31" s="4"/>
      <c r="G31" s="4"/>
      <c r="H31" s="4"/>
      <c r="I31" s="4"/>
      <c r="J31" s="4"/>
      <c r="K31" s="4"/>
      <c r="L31" s="4"/>
      <c r="M31" s="4"/>
      <c r="N31" s="4"/>
      <c r="O31" s="4"/>
    </row>
    <row r="32" spans="2:15">
      <c r="B32" s="4"/>
      <c r="C32" s="4"/>
      <c r="D32" s="4"/>
      <c r="E32" s="4"/>
      <c r="F32" s="4"/>
      <c r="G32" s="4"/>
      <c r="H32" s="4"/>
      <c r="I32" s="4"/>
      <c r="J32" s="4"/>
      <c r="K32" s="4"/>
      <c r="L32" s="4"/>
      <c r="M32" s="4"/>
      <c r="N32" s="4"/>
      <c r="O32" s="4"/>
    </row>
    <row r="33" spans="2:15">
      <c r="B33" s="4"/>
      <c r="C33" s="4"/>
      <c r="D33" s="4"/>
      <c r="E33" s="4"/>
      <c r="F33" s="4"/>
      <c r="G33" s="4"/>
      <c r="H33" s="4"/>
      <c r="I33" s="4"/>
      <c r="J33" s="4"/>
      <c r="K33" s="4"/>
      <c r="L33" s="4"/>
      <c r="M33" s="4"/>
      <c r="N33" s="4"/>
      <c r="O33" s="4"/>
    </row>
    <row r="34" spans="2:15">
      <c r="B34" s="4"/>
      <c r="C34" s="4"/>
      <c r="D34" s="4"/>
      <c r="E34" s="4"/>
      <c r="F34" s="4"/>
      <c r="G34" s="4"/>
      <c r="H34" s="4"/>
      <c r="I34" s="4"/>
      <c r="J34" s="4"/>
      <c r="K34" s="4"/>
      <c r="L34" s="4"/>
      <c r="M34" s="4"/>
      <c r="N34" s="4"/>
      <c r="O34" s="4"/>
    </row>
    <row r="35" spans="2:15">
      <c r="D35" s="4"/>
      <c r="H35" s="4"/>
      <c r="I35" s="4"/>
      <c r="J35" s="4"/>
      <c r="K35" s="4"/>
      <c r="L35" s="4"/>
      <c r="M35" s="4"/>
      <c r="N35" s="4"/>
      <c r="O35" s="4"/>
    </row>
    <row r="36" spans="2:15">
      <c r="D36" s="4"/>
      <c r="H36" s="4"/>
      <c r="I36" s="4"/>
      <c r="J36" s="4"/>
      <c r="K36" s="4"/>
      <c r="L36" s="4"/>
      <c r="M36" s="4"/>
      <c r="N36" s="4"/>
      <c r="O36" s="4"/>
    </row>
    <row r="37" spans="2:15">
      <c r="D37" s="4"/>
      <c r="H37" s="4"/>
      <c r="I37" s="4"/>
      <c r="J37" s="4"/>
      <c r="K37" s="4"/>
      <c r="L37" s="4"/>
      <c r="M37" s="4"/>
      <c r="N37" s="4"/>
      <c r="O37" s="4"/>
    </row>
    <row r="38" spans="2:15">
      <c r="D38" s="4"/>
      <c r="H38" s="4"/>
      <c r="I38" s="4"/>
      <c r="J38" s="4"/>
      <c r="K38" s="4"/>
      <c r="L38" s="4"/>
      <c r="M38" s="4"/>
      <c r="N38" s="4"/>
      <c r="O38" s="4"/>
    </row>
    <row r="39" spans="2:15">
      <c r="D39" s="4"/>
      <c r="H39" s="4"/>
      <c r="I39" s="4"/>
      <c r="J39" s="4"/>
      <c r="K39" s="4"/>
      <c r="L39" s="4"/>
      <c r="M39" s="4"/>
      <c r="N39" s="4"/>
      <c r="O39" s="4"/>
    </row>
    <row r="40" spans="2:15">
      <c r="D40" s="4"/>
      <c r="H40" s="4"/>
      <c r="I40" s="4"/>
      <c r="J40" s="4"/>
      <c r="K40" s="4"/>
      <c r="L40" s="4"/>
      <c r="M40" s="4"/>
      <c r="N40" s="4"/>
      <c r="O40" s="4"/>
    </row>
    <row r="41" spans="2:15">
      <c r="D41" s="4"/>
      <c r="H41" s="4"/>
      <c r="I41" s="4"/>
      <c r="J41" s="4"/>
      <c r="K41" s="4"/>
      <c r="L41" s="4"/>
      <c r="M41" s="4"/>
      <c r="N41" s="4"/>
      <c r="O41" s="4"/>
    </row>
    <row r="42" spans="2:15">
      <c r="D42" s="4"/>
      <c r="H42" s="4"/>
      <c r="I42" s="4"/>
      <c r="J42" s="4"/>
      <c r="K42" s="4"/>
      <c r="L42" s="4"/>
      <c r="M42" s="4"/>
      <c r="N42" s="4"/>
      <c r="O42" s="4"/>
    </row>
    <row r="43" spans="2:15">
      <c r="D43" s="4"/>
      <c r="H43" s="4"/>
      <c r="I43" s="4"/>
      <c r="J43" s="4"/>
      <c r="K43" s="4"/>
      <c r="L43" s="4"/>
      <c r="M43" s="4"/>
      <c r="N43" s="4"/>
      <c r="O43" s="4"/>
    </row>
    <row r="44" spans="2:15">
      <c r="D44" s="4"/>
    </row>
    <row r="45" spans="2:15">
      <c r="D45" s="4"/>
    </row>
    <row r="46" spans="2:15">
      <c r="D46" s="4"/>
    </row>
    <row r="49" spans="3:3">
      <c r="C49" s="42"/>
    </row>
  </sheetData>
  <mergeCells count="11">
    <mergeCell ref="B25:K25"/>
    <mergeCell ref="B26:K26"/>
    <mergeCell ref="B2:K2"/>
    <mergeCell ref="B3:B5"/>
    <mergeCell ref="C3:C4"/>
    <mergeCell ref="D3:F3"/>
    <mergeCell ref="G3:G4"/>
    <mergeCell ref="H3:J3"/>
    <mergeCell ref="K3:K4"/>
    <mergeCell ref="C5:G5"/>
    <mergeCell ref="H5:K5"/>
  </mergeCells>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E144-36F6-4CC5-A302-2DDC499AD789}">
  <sheetPr published="0">
    <tabColor rgb="FF002060"/>
  </sheetPr>
  <dimension ref="B2:N52"/>
  <sheetViews>
    <sheetView workbookViewId="0"/>
  </sheetViews>
  <sheetFormatPr defaultColWidth="9.375" defaultRowHeight="14.45"/>
  <cols>
    <col min="1" max="1" width="9.375" style="40"/>
    <col min="2" max="2" width="28.75" style="40" customWidth="1"/>
    <col min="3" max="6" width="13" style="40" customWidth="1"/>
    <col min="7" max="7" width="13.125" style="40" customWidth="1"/>
    <col min="8" max="10" width="13" style="40" customWidth="1"/>
    <col min="11" max="11" width="13.125" style="40" customWidth="1"/>
    <col min="12" max="17" width="13" style="40" customWidth="1"/>
    <col min="18" max="16384" width="9.375" style="40"/>
  </cols>
  <sheetData>
    <row r="2" spans="2:14" ht="34.9" customHeight="1">
      <c r="B2" s="86" t="s">
        <v>20</v>
      </c>
      <c r="C2" s="86"/>
      <c r="D2" s="86"/>
      <c r="E2" s="86"/>
      <c r="F2" s="86"/>
      <c r="G2" s="86"/>
      <c r="H2" s="86"/>
      <c r="I2" s="86"/>
      <c r="J2" s="86"/>
      <c r="K2" s="86"/>
      <c r="L2" s="39"/>
      <c r="M2" s="39"/>
      <c r="N2" s="39"/>
    </row>
    <row r="3" spans="2:14" ht="31.5" customHeight="1">
      <c r="B3" s="72" t="s">
        <v>24</v>
      </c>
      <c r="C3" s="75" t="s">
        <v>25</v>
      </c>
      <c r="D3" s="77" t="s">
        <v>26</v>
      </c>
      <c r="E3" s="78"/>
      <c r="F3" s="79"/>
      <c r="G3" s="80" t="s">
        <v>27</v>
      </c>
      <c r="H3" s="77" t="s">
        <v>26</v>
      </c>
      <c r="I3" s="78"/>
      <c r="J3" s="79"/>
      <c r="K3" s="80" t="s">
        <v>27</v>
      </c>
    </row>
    <row r="4" spans="2:14" ht="41.25" customHeight="1">
      <c r="B4" s="73"/>
      <c r="C4" s="87"/>
      <c r="D4" s="5" t="s">
        <v>28</v>
      </c>
      <c r="E4" s="24" t="s">
        <v>29</v>
      </c>
      <c r="F4" s="24" t="s">
        <v>30</v>
      </c>
      <c r="G4" s="88"/>
      <c r="H4" s="5" t="s">
        <v>28</v>
      </c>
      <c r="I4" s="24" t="s">
        <v>29</v>
      </c>
      <c r="J4" s="24" t="s">
        <v>30</v>
      </c>
      <c r="K4" s="88"/>
    </row>
    <row r="5" spans="2:14">
      <c r="B5" s="74"/>
      <c r="C5" s="82" t="s">
        <v>31</v>
      </c>
      <c r="D5" s="83"/>
      <c r="E5" s="83"/>
      <c r="F5" s="83"/>
      <c r="G5" s="84"/>
      <c r="H5" s="82" t="s">
        <v>32</v>
      </c>
      <c r="I5" s="83"/>
      <c r="J5" s="83"/>
      <c r="K5" s="84"/>
    </row>
    <row r="6" spans="2:14">
      <c r="B6" s="2" t="s">
        <v>33</v>
      </c>
      <c r="C6" s="9">
        <v>9106</v>
      </c>
      <c r="D6" s="9">
        <v>1318</v>
      </c>
      <c r="E6" s="9">
        <v>4555</v>
      </c>
      <c r="F6" s="9">
        <v>2097</v>
      </c>
      <c r="G6" s="9">
        <v>1136</v>
      </c>
      <c r="H6" s="16">
        <v>14.473973204480561</v>
      </c>
      <c r="I6" s="16">
        <v>50.021963540522727</v>
      </c>
      <c r="J6" s="16">
        <v>23.02877223808478</v>
      </c>
      <c r="K6" s="17">
        <v>12.475291016911926</v>
      </c>
      <c r="L6" s="41"/>
      <c r="M6" s="41"/>
    </row>
    <row r="7" spans="2:14">
      <c r="B7" s="6" t="s">
        <v>34</v>
      </c>
      <c r="C7" s="10">
        <v>8961</v>
      </c>
      <c r="D7" s="10">
        <v>2019</v>
      </c>
      <c r="E7" s="10">
        <v>4165</v>
      </c>
      <c r="F7" s="10">
        <v>1727</v>
      </c>
      <c r="G7" s="10">
        <v>1050</v>
      </c>
      <c r="H7" s="18">
        <v>22.530967525945762</v>
      </c>
      <c r="I7" s="18">
        <v>46.479187590670684</v>
      </c>
      <c r="J7" s="18">
        <v>19.272402633634638</v>
      </c>
      <c r="K7" s="19">
        <v>11.717442249748911</v>
      </c>
      <c r="L7" s="41"/>
      <c r="M7" s="41"/>
    </row>
    <row r="8" spans="2:14">
      <c r="B8" s="3" t="s">
        <v>35</v>
      </c>
      <c r="C8" s="11">
        <v>2191</v>
      </c>
      <c r="D8" s="11">
        <v>263</v>
      </c>
      <c r="E8" s="11">
        <v>362</v>
      </c>
      <c r="F8" s="11">
        <v>1092</v>
      </c>
      <c r="G8" s="11">
        <v>474</v>
      </c>
      <c r="H8" s="20">
        <v>12.003651300775902</v>
      </c>
      <c r="I8" s="20">
        <v>16.522136010953904</v>
      </c>
      <c r="J8" s="20">
        <v>49.840255591054309</v>
      </c>
      <c r="K8" s="17">
        <v>21.633957097215884</v>
      </c>
      <c r="L8" s="41"/>
      <c r="M8" s="41"/>
    </row>
    <row r="9" spans="2:14">
      <c r="B9" s="6" t="s">
        <v>36</v>
      </c>
      <c r="C9" s="10">
        <v>1532</v>
      </c>
      <c r="D9" s="10">
        <v>185</v>
      </c>
      <c r="E9" s="10">
        <v>537</v>
      </c>
      <c r="F9" s="10">
        <v>631</v>
      </c>
      <c r="G9" s="10">
        <v>179</v>
      </c>
      <c r="H9" s="18">
        <v>12.075718015665798</v>
      </c>
      <c r="I9" s="18">
        <v>35.052219321148826</v>
      </c>
      <c r="J9" s="18">
        <v>41.187989556135769</v>
      </c>
      <c r="K9" s="19">
        <v>11.684073107049608</v>
      </c>
      <c r="L9" s="41"/>
      <c r="M9" s="41"/>
    </row>
    <row r="10" spans="2:14">
      <c r="B10" s="3" t="s">
        <v>37</v>
      </c>
      <c r="C10" s="11" t="s">
        <v>54</v>
      </c>
      <c r="D10" s="11" t="s">
        <v>54</v>
      </c>
      <c r="E10" s="11" t="s">
        <v>54</v>
      </c>
      <c r="F10" s="11" t="s">
        <v>54</v>
      </c>
      <c r="G10" s="11" t="s">
        <v>54</v>
      </c>
      <c r="H10" s="20" t="s">
        <v>54</v>
      </c>
      <c r="I10" s="20" t="s">
        <v>54</v>
      </c>
      <c r="J10" s="20" t="s">
        <v>54</v>
      </c>
      <c r="K10" s="17" t="s">
        <v>54</v>
      </c>
      <c r="L10" s="41"/>
      <c r="M10" s="41"/>
    </row>
    <row r="11" spans="2:14">
      <c r="B11" s="6" t="s">
        <v>38</v>
      </c>
      <c r="C11" s="10" t="s">
        <v>54</v>
      </c>
      <c r="D11" s="10" t="s">
        <v>54</v>
      </c>
      <c r="E11" s="10" t="s">
        <v>54</v>
      </c>
      <c r="F11" s="10" t="s">
        <v>54</v>
      </c>
      <c r="G11" s="10" t="s">
        <v>54</v>
      </c>
      <c r="H11" s="18" t="s">
        <v>54</v>
      </c>
      <c r="I11" s="18" t="s">
        <v>54</v>
      </c>
      <c r="J11" s="18" t="s">
        <v>54</v>
      </c>
      <c r="K11" s="19" t="s">
        <v>54</v>
      </c>
      <c r="L11" s="41"/>
      <c r="M11" s="41"/>
    </row>
    <row r="12" spans="2:14">
      <c r="B12" s="3" t="s">
        <v>39</v>
      </c>
      <c r="C12" s="11">
        <v>3988</v>
      </c>
      <c r="D12" s="11">
        <v>487</v>
      </c>
      <c r="E12" s="11">
        <v>311</v>
      </c>
      <c r="F12" s="11">
        <v>1856</v>
      </c>
      <c r="G12" s="11">
        <v>1334</v>
      </c>
      <c r="H12" s="20">
        <v>12.211634904714144</v>
      </c>
      <c r="I12" s="20">
        <v>7.7983951855566698</v>
      </c>
      <c r="J12" s="20">
        <v>46.53961885656971</v>
      </c>
      <c r="K12" s="17">
        <v>33.45035105315948</v>
      </c>
      <c r="L12" s="41"/>
      <c r="M12" s="41"/>
    </row>
    <row r="13" spans="2:14">
      <c r="B13" s="6" t="s">
        <v>40</v>
      </c>
      <c r="C13" s="10">
        <v>929</v>
      </c>
      <c r="D13" s="10">
        <v>228</v>
      </c>
      <c r="E13" s="10">
        <v>335</v>
      </c>
      <c r="F13" s="10">
        <v>186</v>
      </c>
      <c r="G13" s="10">
        <v>180</v>
      </c>
      <c r="H13" s="18">
        <v>24.542518837459635</v>
      </c>
      <c r="I13" s="18">
        <v>36.06027987082885</v>
      </c>
      <c r="J13" s="18">
        <v>20.021528525296016</v>
      </c>
      <c r="K13" s="19">
        <v>19.375672766415502</v>
      </c>
      <c r="L13" s="41"/>
      <c r="M13" s="41"/>
    </row>
    <row r="14" spans="2:14">
      <c r="B14" s="3" t="s">
        <v>41</v>
      </c>
      <c r="C14" s="11">
        <v>4868</v>
      </c>
      <c r="D14" s="11">
        <v>655</v>
      </c>
      <c r="E14" s="11">
        <v>1256</v>
      </c>
      <c r="F14" s="11">
        <v>1770</v>
      </c>
      <c r="G14" s="11">
        <v>1187</v>
      </c>
      <c r="H14" s="20">
        <v>13.455217748562037</v>
      </c>
      <c r="I14" s="20">
        <v>25.801150369761711</v>
      </c>
      <c r="J14" s="20">
        <v>36.359901396877568</v>
      </c>
      <c r="K14" s="17">
        <v>24.383730484798686</v>
      </c>
      <c r="L14" s="41"/>
      <c r="M14" s="41"/>
    </row>
    <row r="15" spans="2:14">
      <c r="B15" s="6" t="s">
        <v>42</v>
      </c>
      <c r="C15" s="10" t="s">
        <v>54</v>
      </c>
      <c r="D15" s="10" t="s">
        <v>54</v>
      </c>
      <c r="E15" s="10" t="s">
        <v>54</v>
      </c>
      <c r="F15" s="10" t="s">
        <v>54</v>
      </c>
      <c r="G15" s="10" t="s">
        <v>54</v>
      </c>
      <c r="H15" s="18" t="s">
        <v>54</v>
      </c>
      <c r="I15" s="18" t="s">
        <v>54</v>
      </c>
      <c r="J15" s="18" t="s">
        <v>54</v>
      </c>
      <c r="K15" s="19" t="s">
        <v>54</v>
      </c>
      <c r="L15" s="41"/>
      <c r="M15" s="41"/>
    </row>
    <row r="16" spans="2:14">
      <c r="B16" s="3" t="s">
        <v>43</v>
      </c>
      <c r="C16" s="11">
        <v>2365</v>
      </c>
      <c r="D16" s="11">
        <v>662</v>
      </c>
      <c r="E16" s="11">
        <v>721</v>
      </c>
      <c r="F16" s="11">
        <v>800</v>
      </c>
      <c r="G16" s="11">
        <v>182</v>
      </c>
      <c r="H16" s="20">
        <v>27.991543340380549</v>
      </c>
      <c r="I16" s="20">
        <v>30.486257928118395</v>
      </c>
      <c r="J16" s="20">
        <v>33.826638477801268</v>
      </c>
      <c r="K16" s="17">
        <v>7.6955602536997887</v>
      </c>
      <c r="L16" s="41"/>
      <c r="M16" s="41"/>
    </row>
    <row r="17" spans="2:13">
      <c r="B17" s="6" t="s">
        <v>44</v>
      </c>
      <c r="C17" s="10" t="s">
        <v>54</v>
      </c>
      <c r="D17" s="10" t="s">
        <v>54</v>
      </c>
      <c r="E17" s="10" t="s">
        <v>54</v>
      </c>
      <c r="F17" s="10" t="s">
        <v>54</v>
      </c>
      <c r="G17" s="10" t="s">
        <v>54</v>
      </c>
      <c r="H17" s="18" t="s">
        <v>54</v>
      </c>
      <c r="I17" s="18" t="s">
        <v>54</v>
      </c>
      <c r="J17" s="18" t="s">
        <v>54</v>
      </c>
      <c r="K17" s="19" t="s">
        <v>54</v>
      </c>
      <c r="L17" s="41"/>
      <c r="M17" s="41"/>
    </row>
    <row r="18" spans="2:13">
      <c r="B18" s="3" t="s">
        <v>45</v>
      </c>
      <c r="C18" s="11">
        <v>2258</v>
      </c>
      <c r="D18" s="11">
        <v>376</v>
      </c>
      <c r="E18" s="11">
        <v>216</v>
      </c>
      <c r="F18" s="11">
        <v>979</v>
      </c>
      <c r="G18" s="11">
        <v>687</v>
      </c>
      <c r="H18" s="20">
        <v>16.651904340124005</v>
      </c>
      <c r="I18" s="20">
        <v>9.5659875996457053</v>
      </c>
      <c r="J18" s="20">
        <v>43.356953055801597</v>
      </c>
      <c r="K18" s="17">
        <v>30.425155004428699</v>
      </c>
      <c r="L18" s="41"/>
      <c r="M18" s="41"/>
    </row>
    <row r="19" spans="2:13">
      <c r="B19" s="6" t="s">
        <v>46</v>
      </c>
      <c r="C19" s="10">
        <v>1372</v>
      </c>
      <c r="D19" s="10">
        <v>355</v>
      </c>
      <c r="E19" s="10">
        <v>480</v>
      </c>
      <c r="F19" s="10">
        <v>310</v>
      </c>
      <c r="G19" s="10">
        <v>227</v>
      </c>
      <c r="H19" s="18">
        <v>25.874635568513121</v>
      </c>
      <c r="I19" s="18">
        <v>34.985422740524783</v>
      </c>
      <c r="J19" s="18">
        <v>22.59475218658892</v>
      </c>
      <c r="K19" s="19">
        <v>16.545189504373177</v>
      </c>
      <c r="L19" s="41"/>
      <c r="M19" s="41"/>
    </row>
    <row r="20" spans="2:13">
      <c r="B20" s="3" t="s">
        <v>47</v>
      </c>
      <c r="C20" s="11">
        <v>1692</v>
      </c>
      <c r="D20" s="11">
        <v>286</v>
      </c>
      <c r="E20" s="11">
        <v>222</v>
      </c>
      <c r="F20" s="11">
        <v>726</v>
      </c>
      <c r="G20" s="11">
        <v>458</v>
      </c>
      <c r="H20" s="20">
        <v>16.90307328605201</v>
      </c>
      <c r="I20" s="20">
        <v>13.120567375886525</v>
      </c>
      <c r="J20" s="20">
        <v>42.907801418439718</v>
      </c>
      <c r="K20" s="20">
        <v>27.06855791962175</v>
      </c>
      <c r="L20" s="41"/>
      <c r="M20" s="41"/>
    </row>
    <row r="21" spans="2:13">
      <c r="B21" s="6" t="s">
        <v>48</v>
      </c>
      <c r="C21" s="12">
        <v>1331</v>
      </c>
      <c r="D21" s="12">
        <v>379</v>
      </c>
      <c r="E21" s="12">
        <v>386</v>
      </c>
      <c r="F21" s="12">
        <v>316</v>
      </c>
      <c r="G21" s="12">
        <v>250</v>
      </c>
      <c r="H21" s="21">
        <v>28.4748309541698</v>
      </c>
      <c r="I21" s="18">
        <v>29.000751314800898</v>
      </c>
      <c r="J21" s="18">
        <v>23.741547708489858</v>
      </c>
      <c r="K21" s="19">
        <v>18.782870022539445</v>
      </c>
      <c r="L21" s="41"/>
      <c r="M21" s="41"/>
    </row>
    <row r="22" spans="2:13">
      <c r="B22" s="28" t="s">
        <v>49</v>
      </c>
      <c r="C22" s="29">
        <v>9613</v>
      </c>
      <c r="D22" s="29">
        <v>1786</v>
      </c>
      <c r="E22" s="29">
        <v>2316</v>
      </c>
      <c r="F22" s="29">
        <v>3514</v>
      </c>
      <c r="G22" s="29">
        <v>1997</v>
      </c>
      <c r="H22" s="30">
        <v>18.579007593883283</v>
      </c>
      <c r="I22" s="30">
        <v>24.092374908977426</v>
      </c>
      <c r="J22" s="30">
        <v>36.554665557058151</v>
      </c>
      <c r="K22" s="30">
        <v>20.77395194008114</v>
      </c>
      <c r="L22" s="41"/>
      <c r="M22" s="41"/>
    </row>
    <row r="23" spans="2:13">
      <c r="B23" s="3" t="s">
        <v>50</v>
      </c>
      <c r="C23" s="14" t="s">
        <v>54</v>
      </c>
      <c r="D23" s="14" t="s">
        <v>54</v>
      </c>
      <c r="E23" s="14" t="s">
        <v>54</v>
      </c>
      <c r="F23" s="14" t="s">
        <v>54</v>
      </c>
      <c r="G23" s="14" t="s">
        <v>54</v>
      </c>
      <c r="H23" s="20" t="s">
        <v>54</v>
      </c>
      <c r="I23" s="20" t="s">
        <v>54</v>
      </c>
      <c r="J23" s="20" t="s">
        <v>54</v>
      </c>
      <c r="K23" s="20" t="s">
        <v>54</v>
      </c>
      <c r="L23" s="41"/>
      <c r="M23" s="41"/>
    </row>
    <row r="24" spans="2:13">
      <c r="B24" s="8" t="s">
        <v>51</v>
      </c>
      <c r="C24" s="15">
        <v>52258</v>
      </c>
      <c r="D24" s="15">
        <v>9194</v>
      </c>
      <c r="E24" s="15">
        <v>14931</v>
      </c>
      <c r="F24" s="15">
        <v>18692</v>
      </c>
      <c r="G24" s="15">
        <v>9441</v>
      </c>
      <c r="H24" s="23">
        <v>17.593478510467296</v>
      </c>
      <c r="I24" s="23">
        <v>28.571701940372769</v>
      </c>
      <c r="J24" s="23">
        <v>35.768686134180413</v>
      </c>
      <c r="K24" s="23">
        <v>18.066133414979525</v>
      </c>
      <c r="L24" s="41"/>
      <c r="M24" s="41"/>
    </row>
    <row r="25" spans="2:13" ht="14.65" customHeight="1">
      <c r="B25" s="85" t="s">
        <v>55</v>
      </c>
      <c r="C25" s="85"/>
      <c r="D25" s="85"/>
      <c r="E25" s="85"/>
      <c r="F25" s="85"/>
      <c r="G25" s="85"/>
      <c r="H25" s="85"/>
      <c r="I25" s="85"/>
      <c r="J25" s="85"/>
      <c r="K25" s="85"/>
    </row>
    <row r="26" spans="2:13" ht="14.65" customHeight="1">
      <c r="B26" s="70" t="s">
        <v>52</v>
      </c>
      <c r="C26" s="70"/>
      <c r="D26" s="70"/>
      <c r="E26" s="70"/>
      <c r="F26" s="70"/>
      <c r="G26" s="70"/>
      <c r="H26" s="70"/>
      <c r="I26" s="70"/>
      <c r="J26" s="70"/>
      <c r="K26" s="70"/>
    </row>
    <row r="27" spans="2:13" ht="28.9" customHeight="1">
      <c r="B27" s="70" t="s">
        <v>53</v>
      </c>
      <c r="C27" s="70"/>
      <c r="D27" s="70"/>
      <c r="E27" s="70"/>
      <c r="F27" s="70"/>
      <c r="G27" s="70"/>
      <c r="H27" s="70"/>
      <c r="I27" s="70"/>
      <c r="J27" s="70"/>
      <c r="K27" s="70"/>
    </row>
    <row r="28" spans="2:13">
      <c r="B28" s="4"/>
      <c r="C28" s="4"/>
      <c r="D28" s="4"/>
      <c r="E28" s="4"/>
      <c r="F28" s="4"/>
      <c r="G28" s="4"/>
      <c r="H28" s="4"/>
      <c r="I28" s="4"/>
      <c r="J28" s="4"/>
      <c r="K28" s="4"/>
    </row>
    <row r="29" spans="2:13">
      <c r="B29" s="4"/>
      <c r="C29" s="27"/>
      <c r="D29" s="4"/>
      <c r="E29" s="4"/>
      <c r="F29" s="4"/>
      <c r="G29" s="4"/>
      <c r="H29" s="4"/>
      <c r="I29" s="4"/>
      <c r="J29" s="4"/>
      <c r="K29" s="4"/>
      <c r="L29" s="4"/>
    </row>
    <row r="30" spans="2:13">
      <c r="B30" s="4"/>
      <c r="C30" s="4"/>
      <c r="D30" s="4"/>
      <c r="E30" s="4"/>
      <c r="F30" s="4"/>
      <c r="G30" s="4"/>
      <c r="H30" s="4"/>
      <c r="I30" s="4"/>
      <c r="J30" s="4"/>
      <c r="K30" s="4"/>
      <c r="L30" s="4"/>
    </row>
    <row r="31" spans="2:13">
      <c r="B31" s="4"/>
      <c r="C31" s="4"/>
      <c r="D31" s="4"/>
      <c r="E31" s="4"/>
      <c r="F31" s="4"/>
      <c r="G31" s="4"/>
      <c r="H31" s="4"/>
      <c r="I31" s="4"/>
      <c r="J31" s="4"/>
      <c r="K31" s="4"/>
      <c r="L31" s="4"/>
    </row>
    <row r="32" spans="2:13">
      <c r="B32" s="4"/>
      <c r="C32" s="4"/>
      <c r="D32" s="4"/>
      <c r="E32" s="4"/>
      <c r="F32" s="4"/>
      <c r="G32" s="4"/>
      <c r="H32" s="4"/>
      <c r="I32" s="4"/>
      <c r="J32" s="4"/>
      <c r="K32" s="4"/>
      <c r="L32" s="4"/>
    </row>
    <row r="33" spans="2:12">
      <c r="B33" s="4"/>
      <c r="C33" s="4"/>
      <c r="D33" s="4"/>
      <c r="E33" s="4"/>
      <c r="F33" s="4"/>
      <c r="G33" s="4"/>
      <c r="H33" s="4"/>
      <c r="I33" s="4"/>
      <c r="J33" s="4"/>
      <c r="K33" s="4"/>
      <c r="L33" s="4"/>
    </row>
    <row r="34" spans="2:12">
      <c r="B34" s="4"/>
      <c r="C34" s="4"/>
      <c r="D34" s="4"/>
      <c r="E34" s="4"/>
      <c r="F34" s="4"/>
      <c r="G34" s="4"/>
      <c r="H34" s="4"/>
      <c r="I34" s="4"/>
      <c r="J34" s="4"/>
      <c r="K34" s="4"/>
      <c r="L34" s="4"/>
    </row>
    <row r="35" spans="2:12">
      <c r="B35" s="4"/>
      <c r="C35" s="4"/>
      <c r="D35" s="4"/>
      <c r="E35" s="4"/>
      <c r="F35" s="4"/>
      <c r="G35" s="4"/>
      <c r="H35" s="4"/>
      <c r="I35" s="4"/>
      <c r="J35" s="4"/>
      <c r="K35" s="4"/>
      <c r="L35" s="4"/>
    </row>
    <row r="36" spans="2:12">
      <c r="C36" s="4"/>
      <c r="H36" s="4"/>
      <c r="I36" s="4"/>
      <c r="J36" s="4"/>
      <c r="K36" s="4"/>
      <c r="L36" s="4"/>
    </row>
    <row r="37" spans="2:12">
      <c r="C37" s="4"/>
      <c r="H37" s="4"/>
      <c r="I37" s="4"/>
      <c r="J37" s="4"/>
      <c r="K37" s="4"/>
      <c r="L37" s="4"/>
    </row>
    <row r="38" spans="2:12">
      <c r="C38" s="4"/>
      <c r="H38" s="4"/>
      <c r="I38" s="4"/>
      <c r="J38" s="4"/>
      <c r="K38" s="4"/>
      <c r="L38" s="4"/>
    </row>
    <row r="39" spans="2:12">
      <c r="C39" s="4"/>
      <c r="H39" s="4"/>
      <c r="I39" s="4"/>
      <c r="J39" s="4"/>
      <c r="K39" s="4"/>
      <c r="L39" s="4"/>
    </row>
    <row r="40" spans="2:12">
      <c r="C40" s="4"/>
      <c r="H40" s="4"/>
      <c r="I40" s="4"/>
      <c r="J40" s="4"/>
      <c r="K40" s="4"/>
      <c r="L40" s="4"/>
    </row>
    <row r="41" spans="2:12">
      <c r="C41" s="4"/>
      <c r="H41" s="4"/>
      <c r="I41" s="4"/>
      <c r="J41" s="4"/>
      <c r="K41" s="4"/>
      <c r="L41" s="4"/>
    </row>
    <row r="42" spans="2:12">
      <c r="C42" s="4"/>
      <c r="H42" s="4"/>
      <c r="I42" s="4"/>
      <c r="J42" s="4"/>
      <c r="K42" s="4"/>
      <c r="L42" s="4"/>
    </row>
    <row r="43" spans="2:12">
      <c r="C43" s="4"/>
      <c r="H43" s="4"/>
      <c r="I43" s="4"/>
      <c r="J43" s="4"/>
      <c r="K43" s="4"/>
      <c r="L43" s="4"/>
    </row>
    <row r="44" spans="2:12">
      <c r="C44" s="4"/>
      <c r="H44" s="4"/>
      <c r="I44" s="4"/>
      <c r="J44" s="4"/>
      <c r="K44" s="4"/>
      <c r="L44" s="4"/>
    </row>
    <row r="45" spans="2:12">
      <c r="C45" s="4"/>
      <c r="H45" s="4"/>
      <c r="I45" s="4"/>
      <c r="J45" s="4"/>
      <c r="K45" s="4"/>
      <c r="L45" s="4"/>
    </row>
    <row r="46" spans="2:12">
      <c r="C46" s="4"/>
      <c r="H46" s="4"/>
      <c r="I46" s="4"/>
      <c r="J46" s="4"/>
      <c r="K46" s="4"/>
      <c r="L46" s="4"/>
    </row>
    <row r="47" spans="2:12">
      <c r="C47" s="4"/>
      <c r="H47" s="4"/>
      <c r="I47" s="4"/>
      <c r="J47" s="4"/>
      <c r="K47" s="4"/>
      <c r="L47" s="4"/>
    </row>
    <row r="48" spans="2:12">
      <c r="H48" s="4"/>
      <c r="I48" s="4"/>
      <c r="J48" s="4"/>
      <c r="K48" s="4"/>
      <c r="L48" s="4"/>
    </row>
    <row r="49" spans="8:12">
      <c r="H49" s="4"/>
      <c r="I49" s="4"/>
      <c r="J49" s="4"/>
      <c r="K49" s="4"/>
      <c r="L49" s="4"/>
    </row>
    <row r="50" spans="8:12">
      <c r="H50" s="4"/>
      <c r="I50" s="4"/>
      <c r="J50" s="4"/>
      <c r="K50" s="4"/>
      <c r="L50" s="4"/>
    </row>
    <row r="51" spans="8:12">
      <c r="H51" s="4"/>
      <c r="I51" s="4"/>
      <c r="J51" s="4"/>
      <c r="K51" s="4"/>
      <c r="L51" s="4"/>
    </row>
    <row r="52" spans="8:12">
      <c r="H52" s="4"/>
      <c r="I52" s="4"/>
      <c r="J52" s="4"/>
      <c r="K52" s="4"/>
      <c r="L52" s="4"/>
    </row>
  </sheetData>
  <mergeCells count="12">
    <mergeCell ref="B25:K25"/>
    <mergeCell ref="B26:K26"/>
    <mergeCell ref="B27:K27"/>
    <mergeCell ref="B2:K2"/>
    <mergeCell ref="B3:B5"/>
    <mergeCell ref="C3:C4"/>
    <mergeCell ref="D3:F3"/>
    <mergeCell ref="G3:G4"/>
    <mergeCell ref="H3:J3"/>
    <mergeCell ref="K3:K4"/>
    <mergeCell ref="C5:G5"/>
    <mergeCell ref="H5:K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B646F-D9BE-45E5-9A73-895BEE26E76A}">
  <dimension ref="B2:O49"/>
  <sheetViews>
    <sheetView workbookViewId="0">
      <selection activeCell="B2" sqref="B2:K2"/>
    </sheetView>
  </sheetViews>
  <sheetFormatPr defaultColWidth="9.125" defaultRowHeight="15.6"/>
  <cols>
    <col min="2" max="2" width="24.875" customWidth="1"/>
    <col min="3" max="6" width="12.625" customWidth="1"/>
    <col min="7" max="7" width="13.25" customWidth="1"/>
    <col min="8" max="10" width="12.625" customWidth="1"/>
    <col min="11" max="11" width="13.125" customWidth="1"/>
    <col min="12" max="17" width="12.625" customWidth="1"/>
  </cols>
  <sheetData>
    <row r="2" spans="2:14" ht="34.9" customHeight="1">
      <c r="B2" s="89" t="s">
        <v>7</v>
      </c>
      <c r="C2" s="89"/>
      <c r="D2" s="89"/>
      <c r="E2" s="89"/>
      <c r="F2" s="89"/>
      <c r="G2" s="89"/>
      <c r="H2" s="89"/>
      <c r="I2" s="89"/>
      <c r="J2" s="89"/>
      <c r="K2" s="89"/>
      <c r="L2" s="1"/>
      <c r="M2" s="1"/>
      <c r="N2" s="1"/>
    </row>
    <row r="3" spans="2:14" ht="31.5" customHeight="1">
      <c r="B3" s="90" t="s">
        <v>24</v>
      </c>
      <c r="C3" s="75" t="s">
        <v>25</v>
      </c>
      <c r="D3" s="77" t="s">
        <v>26</v>
      </c>
      <c r="E3" s="78"/>
      <c r="F3" s="79"/>
      <c r="G3" s="80" t="s">
        <v>27</v>
      </c>
      <c r="H3" s="77" t="s">
        <v>26</v>
      </c>
      <c r="I3" s="78"/>
      <c r="J3" s="79"/>
      <c r="K3" s="80" t="s">
        <v>27</v>
      </c>
    </row>
    <row r="4" spans="2:14" ht="41.25" customHeight="1">
      <c r="B4" s="91"/>
      <c r="C4" s="76"/>
      <c r="D4" s="5" t="s">
        <v>28</v>
      </c>
      <c r="E4" s="24" t="s">
        <v>29</v>
      </c>
      <c r="F4" s="24" t="s">
        <v>30</v>
      </c>
      <c r="G4" s="81"/>
      <c r="H4" s="5" t="s">
        <v>28</v>
      </c>
      <c r="I4" s="24" t="s">
        <v>29</v>
      </c>
      <c r="J4" s="24" t="s">
        <v>30</v>
      </c>
      <c r="K4" s="81"/>
    </row>
    <row r="5" spans="2:14">
      <c r="B5" s="92"/>
      <c r="C5" s="82" t="s">
        <v>31</v>
      </c>
      <c r="D5" s="83"/>
      <c r="E5" s="83"/>
      <c r="F5" s="83"/>
      <c r="G5" s="84"/>
      <c r="H5" s="82" t="s">
        <v>32</v>
      </c>
      <c r="I5" s="83"/>
      <c r="J5" s="83"/>
      <c r="K5" s="84"/>
    </row>
    <row r="6" spans="2:14">
      <c r="B6" s="2" t="s">
        <v>33</v>
      </c>
      <c r="C6" s="9">
        <f>SUM(D6:G6)</f>
        <v>9235</v>
      </c>
      <c r="D6" s="9">
        <v>1613</v>
      </c>
      <c r="E6" s="9">
        <v>4643</v>
      </c>
      <c r="F6" s="9">
        <v>2115</v>
      </c>
      <c r="G6" s="9">
        <v>864</v>
      </c>
      <c r="H6" s="16">
        <f>D6/$C6*100</f>
        <v>17.466161342717921</v>
      </c>
      <c r="I6" s="16">
        <f>E6/$C6*100</f>
        <v>50.27612344342176</v>
      </c>
      <c r="J6" s="16">
        <f>F6/$C6*100</f>
        <v>22.9020032485111</v>
      </c>
      <c r="K6" s="17">
        <f>G6/$C6*100</f>
        <v>9.3557119653492151</v>
      </c>
      <c r="L6" s="25"/>
      <c r="M6" s="25"/>
    </row>
    <row r="7" spans="2:14">
      <c r="B7" s="6" t="s">
        <v>34</v>
      </c>
      <c r="C7" s="10">
        <f>SUM(D7:G7)</f>
        <v>9617</v>
      </c>
      <c r="D7" s="10">
        <v>2028</v>
      </c>
      <c r="E7" s="10">
        <v>4697</v>
      </c>
      <c r="F7" s="10">
        <v>1757</v>
      </c>
      <c r="G7" s="10">
        <v>1135</v>
      </c>
      <c r="H7" s="18">
        <f t="shared" ref="H7:K21" si="0">D7/$C7*100</f>
        <v>21.087657273578039</v>
      </c>
      <c r="I7" s="18">
        <f t="shared" si="0"/>
        <v>48.840594780076948</v>
      </c>
      <c r="J7" s="18">
        <f t="shared" si="0"/>
        <v>18.269730685244877</v>
      </c>
      <c r="K7" s="19">
        <f t="shared" si="0"/>
        <v>11.802017261100135</v>
      </c>
      <c r="L7" s="25"/>
      <c r="M7" s="25"/>
    </row>
    <row r="8" spans="2:14">
      <c r="B8" s="3" t="s">
        <v>35</v>
      </c>
      <c r="C8" s="11">
        <f t="shared" ref="C8:C21" si="1">SUM(D8:G8)</f>
        <v>2181</v>
      </c>
      <c r="D8" s="11">
        <v>278</v>
      </c>
      <c r="E8" s="11">
        <v>371</v>
      </c>
      <c r="F8" s="11">
        <v>1085</v>
      </c>
      <c r="G8" s="11">
        <v>447</v>
      </c>
      <c r="H8" s="20">
        <f t="shared" si="0"/>
        <v>12.746446584135718</v>
      </c>
      <c r="I8" s="20">
        <f t="shared" si="0"/>
        <v>17.010545621274645</v>
      </c>
      <c r="J8" s="20">
        <f t="shared" si="0"/>
        <v>49.747822099954149</v>
      </c>
      <c r="K8" s="17">
        <f t="shared" si="0"/>
        <v>20.495185694635488</v>
      </c>
      <c r="L8" s="25"/>
      <c r="M8" s="25"/>
    </row>
    <row r="9" spans="2:14">
      <c r="B9" s="6" t="s">
        <v>36</v>
      </c>
      <c r="C9" s="10">
        <f t="shared" si="1"/>
        <v>1859</v>
      </c>
      <c r="D9" s="10">
        <v>257</v>
      </c>
      <c r="E9" s="10">
        <v>646</v>
      </c>
      <c r="F9" s="10">
        <v>742</v>
      </c>
      <c r="G9" s="10">
        <v>214</v>
      </c>
      <c r="H9" s="18">
        <f t="shared" si="0"/>
        <v>13.824636901559979</v>
      </c>
      <c r="I9" s="18">
        <f t="shared" si="0"/>
        <v>34.749865519096289</v>
      </c>
      <c r="J9" s="18">
        <f t="shared" si="0"/>
        <v>39.913932221624535</v>
      </c>
      <c r="K9" s="19">
        <f t="shared" si="0"/>
        <v>11.511565357719205</v>
      </c>
      <c r="L9" s="25"/>
      <c r="M9" s="25"/>
    </row>
    <row r="10" spans="2:14">
      <c r="B10" s="3" t="s">
        <v>37</v>
      </c>
      <c r="C10" s="11">
        <f t="shared" si="1"/>
        <v>358</v>
      </c>
      <c r="D10" s="11">
        <v>46</v>
      </c>
      <c r="E10" s="11">
        <v>28</v>
      </c>
      <c r="F10" s="11">
        <v>145</v>
      </c>
      <c r="G10" s="11">
        <v>139</v>
      </c>
      <c r="H10" s="20">
        <f t="shared" si="0"/>
        <v>12.849162011173185</v>
      </c>
      <c r="I10" s="20">
        <f t="shared" si="0"/>
        <v>7.8212290502793298</v>
      </c>
      <c r="J10" s="20">
        <f t="shared" si="0"/>
        <v>40.502793296089386</v>
      </c>
      <c r="K10" s="17">
        <f t="shared" si="0"/>
        <v>38.826815642458101</v>
      </c>
      <c r="L10" s="25"/>
      <c r="M10" s="25"/>
    </row>
    <row r="11" spans="2:14">
      <c r="B11" s="6" t="s">
        <v>38</v>
      </c>
      <c r="C11" s="10">
        <f t="shared" si="1"/>
        <v>1041</v>
      </c>
      <c r="D11" s="10">
        <v>78</v>
      </c>
      <c r="E11" s="10">
        <v>78</v>
      </c>
      <c r="F11" s="10">
        <v>461</v>
      </c>
      <c r="G11" s="10">
        <v>424</v>
      </c>
      <c r="H11" s="18">
        <f t="shared" si="0"/>
        <v>7.4927953890489913</v>
      </c>
      <c r="I11" s="18">
        <f t="shared" si="0"/>
        <v>7.4927953890489913</v>
      </c>
      <c r="J11" s="18">
        <f t="shared" si="0"/>
        <v>44.284341978866479</v>
      </c>
      <c r="K11" s="19">
        <f t="shared" si="0"/>
        <v>40.730067243035542</v>
      </c>
      <c r="L11" s="25"/>
      <c r="M11" s="25"/>
    </row>
    <row r="12" spans="2:14">
      <c r="B12" s="3" t="s">
        <v>39</v>
      </c>
      <c r="C12" s="11">
        <f t="shared" si="1"/>
        <v>3980</v>
      </c>
      <c r="D12" s="11">
        <v>510</v>
      </c>
      <c r="E12" s="11">
        <v>450</v>
      </c>
      <c r="F12" s="11">
        <v>1926</v>
      </c>
      <c r="G12" s="11">
        <v>1094</v>
      </c>
      <c r="H12" s="20">
        <f t="shared" si="0"/>
        <v>12.814070351758794</v>
      </c>
      <c r="I12" s="20">
        <f t="shared" si="0"/>
        <v>11.306532663316583</v>
      </c>
      <c r="J12" s="20">
        <f t="shared" si="0"/>
        <v>48.391959798994975</v>
      </c>
      <c r="K12" s="17">
        <f t="shared" si="0"/>
        <v>27.487437185929647</v>
      </c>
      <c r="L12" s="25"/>
      <c r="M12" s="25"/>
    </row>
    <row r="13" spans="2:14">
      <c r="B13" s="6" t="s">
        <v>40</v>
      </c>
      <c r="C13" s="10">
        <f t="shared" si="1"/>
        <v>1092</v>
      </c>
      <c r="D13" s="10">
        <v>291</v>
      </c>
      <c r="E13" s="10">
        <v>362</v>
      </c>
      <c r="F13" s="10">
        <v>207</v>
      </c>
      <c r="G13" s="10">
        <v>232</v>
      </c>
      <c r="H13" s="18">
        <f t="shared" si="0"/>
        <v>26.64835164835165</v>
      </c>
      <c r="I13" s="18">
        <f t="shared" si="0"/>
        <v>33.150183150183146</v>
      </c>
      <c r="J13" s="18">
        <f t="shared" si="0"/>
        <v>18.956043956043956</v>
      </c>
      <c r="K13" s="19">
        <f t="shared" si="0"/>
        <v>21.245421245421245</v>
      </c>
      <c r="L13" s="25"/>
      <c r="M13" s="25"/>
    </row>
    <row r="14" spans="2:14">
      <c r="B14" s="3" t="s">
        <v>41</v>
      </c>
      <c r="C14" s="11">
        <f t="shared" si="1"/>
        <v>5039</v>
      </c>
      <c r="D14" s="11">
        <v>700</v>
      </c>
      <c r="E14" s="11">
        <v>1339</v>
      </c>
      <c r="F14" s="11">
        <v>1818</v>
      </c>
      <c r="G14" s="11">
        <v>1182</v>
      </c>
      <c r="H14" s="20">
        <f t="shared" si="0"/>
        <v>13.891645167692001</v>
      </c>
      <c r="I14" s="20">
        <f t="shared" si="0"/>
        <v>26.572732685056561</v>
      </c>
      <c r="J14" s="20">
        <f t="shared" si="0"/>
        <v>36.07858702123437</v>
      </c>
      <c r="K14" s="17">
        <f t="shared" si="0"/>
        <v>23.457035126017068</v>
      </c>
      <c r="L14" s="25"/>
      <c r="M14" s="25"/>
    </row>
    <row r="15" spans="2:14">
      <c r="B15" s="6" t="s">
        <v>42</v>
      </c>
      <c r="C15" s="10">
        <f t="shared" si="1"/>
        <v>9864</v>
      </c>
      <c r="D15" s="10">
        <v>1850</v>
      </c>
      <c r="E15" s="10">
        <v>1328</v>
      </c>
      <c r="F15" s="10">
        <v>5381</v>
      </c>
      <c r="G15" s="10">
        <v>1305</v>
      </c>
      <c r="H15" s="18">
        <f t="shared" si="0"/>
        <v>18.755068937550689</v>
      </c>
      <c r="I15" s="18">
        <f t="shared" si="0"/>
        <v>13.463098134630982</v>
      </c>
      <c r="J15" s="18">
        <f t="shared" si="0"/>
        <v>54.551905920519062</v>
      </c>
      <c r="K15" s="19">
        <f t="shared" si="0"/>
        <v>13.229927007299269</v>
      </c>
      <c r="L15" s="25"/>
      <c r="M15" s="25"/>
    </row>
    <row r="16" spans="2:14">
      <c r="B16" s="3" t="s">
        <v>43</v>
      </c>
      <c r="C16" s="11">
        <f t="shared" si="1"/>
        <v>2391</v>
      </c>
      <c r="D16" s="11">
        <v>494</v>
      </c>
      <c r="E16" s="11">
        <v>676</v>
      </c>
      <c r="F16" s="11">
        <v>1023</v>
      </c>
      <c r="G16" s="11">
        <v>198</v>
      </c>
      <c r="H16" s="20">
        <f t="shared" si="0"/>
        <v>20.660811375993308</v>
      </c>
      <c r="I16" s="20">
        <f t="shared" si="0"/>
        <v>28.27268925135926</v>
      </c>
      <c r="J16" s="20">
        <f t="shared" si="0"/>
        <v>42.785445420326226</v>
      </c>
      <c r="K16" s="17">
        <f t="shared" si="0"/>
        <v>8.281053952321205</v>
      </c>
      <c r="L16" s="25"/>
      <c r="M16" s="25"/>
    </row>
    <row r="17" spans="2:15">
      <c r="B17" s="6" t="s">
        <v>44</v>
      </c>
      <c r="C17" s="10">
        <f t="shared" si="1"/>
        <v>455</v>
      </c>
      <c r="D17" s="10">
        <v>38</v>
      </c>
      <c r="E17" s="10">
        <v>72</v>
      </c>
      <c r="F17" s="10">
        <v>291</v>
      </c>
      <c r="G17" s="10">
        <v>54</v>
      </c>
      <c r="H17" s="18">
        <f t="shared" si="0"/>
        <v>8.3516483516483504</v>
      </c>
      <c r="I17" s="18">
        <f t="shared" si="0"/>
        <v>15.824175824175823</v>
      </c>
      <c r="J17" s="18">
        <f t="shared" si="0"/>
        <v>63.956043956043949</v>
      </c>
      <c r="K17" s="19">
        <f t="shared" si="0"/>
        <v>11.868131868131867</v>
      </c>
      <c r="L17" s="25"/>
      <c r="M17" s="25"/>
    </row>
    <row r="18" spans="2:15">
      <c r="B18" s="3" t="s">
        <v>45</v>
      </c>
      <c r="C18" s="11">
        <f t="shared" si="1"/>
        <v>2883</v>
      </c>
      <c r="D18" s="11">
        <v>504</v>
      </c>
      <c r="E18" s="11">
        <v>340</v>
      </c>
      <c r="F18" s="11">
        <v>1247</v>
      </c>
      <c r="G18" s="11">
        <v>792</v>
      </c>
      <c r="H18" s="20">
        <f t="shared" si="0"/>
        <v>17.481789802289281</v>
      </c>
      <c r="I18" s="20">
        <f t="shared" si="0"/>
        <v>11.793270898369753</v>
      </c>
      <c r="J18" s="20">
        <f t="shared" si="0"/>
        <v>43.253555324314952</v>
      </c>
      <c r="K18" s="17">
        <f t="shared" si="0"/>
        <v>27.471383975026015</v>
      </c>
      <c r="L18" s="25"/>
      <c r="M18" s="25"/>
    </row>
    <row r="19" spans="2:15">
      <c r="B19" s="6" t="s">
        <v>46</v>
      </c>
      <c r="C19" s="10">
        <f t="shared" si="1"/>
        <v>1734</v>
      </c>
      <c r="D19" s="10">
        <v>416</v>
      </c>
      <c r="E19" s="10">
        <v>681</v>
      </c>
      <c r="F19" s="10">
        <v>382</v>
      </c>
      <c r="G19" s="10">
        <v>255</v>
      </c>
      <c r="H19" s="18">
        <f t="shared" si="0"/>
        <v>23.990772779700116</v>
      </c>
      <c r="I19" s="18">
        <f t="shared" si="0"/>
        <v>39.273356401384085</v>
      </c>
      <c r="J19" s="18">
        <f t="shared" si="0"/>
        <v>22.029988465974625</v>
      </c>
      <c r="K19" s="19">
        <f t="shared" si="0"/>
        <v>14.705882352941178</v>
      </c>
      <c r="L19" s="25"/>
      <c r="M19" s="25"/>
    </row>
    <row r="20" spans="2:15">
      <c r="B20" s="3" t="s">
        <v>47</v>
      </c>
      <c r="C20" s="11">
        <f t="shared" si="1"/>
        <v>1701</v>
      </c>
      <c r="D20" s="11">
        <v>288</v>
      </c>
      <c r="E20" s="11">
        <v>242</v>
      </c>
      <c r="F20" s="11">
        <v>728</v>
      </c>
      <c r="G20" s="11">
        <v>443</v>
      </c>
      <c r="H20" s="20">
        <f t="shared" si="0"/>
        <v>16.93121693121693</v>
      </c>
      <c r="I20" s="20">
        <f t="shared" si="0"/>
        <v>14.22692533803645</v>
      </c>
      <c r="J20" s="20">
        <f t="shared" si="0"/>
        <v>42.798353909465021</v>
      </c>
      <c r="K20" s="17">
        <f t="shared" si="0"/>
        <v>26.0435038212816</v>
      </c>
      <c r="L20" s="25"/>
      <c r="M20" s="25"/>
    </row>
    <row r="21" spans="2:15">
      <c r="B21" s="6" t="s">
        <v>48</v>
      </c>
      <c r="C21" s="12">
        <f t="shared" si="1"/>
        <v>1326</v>
      </c>
      <c r="D21" s="12">
        <v>397</v>
      </c>
      <c r="E21" s="12">
        <v>361</v>
      </c>
      <c r="F21" s="12">
        <v>314</v>
      </c>
      <c r="G21" s="12">
        <v>254</v>
      </c>
      <c r="H21" s="21">
        <f t="shared" si="0"/>
        <v>29.939668174962293</v>
      </c>
      <c r="I21" s="18">
        <f t="shared" si="0"/>
        <v>27.224736048265459</v>
      </c>
      <c r="J21" s="18">
        <f t="shared" si="0"/>
        <v>23.680241327300148</v>
      </c>
      <c r="K21" s="19">
        <f t="shared" si="0"/>
        <v>19.1553544494721</v>
      </c>
      <c r="L21" s="25"/>
      <c r="M21" s="25"/>
    </row>
    <row r="22" spans="2:15">
      <c r="B22" s="7" t="s">
        <v>49</v>
      </c>
      <c r="C22" s="13">
        <f>SUM(C9,C13,C18,C19,C21,C8)</f>
        <v>11075</v>
      </c>
      <c r="D22" s="13">
        <f>SUM(D9,D13,D18,D19,D21,D8)</f>
        <v>2143</v>
      </c>
      <c r="E22" s="13">
        <f>SUM(E9,E13,E18,E19,E21,E8)</f>
        <v>2761</v>
      </c>
      <c r="F22" s="13">
        <f>SUM(F9,F13,F18,F19,F21,F8)</f>
        <v>3977</v>
      </c>
      <c r="G22" s="13">
        <f>SUM(G9,G13,G18,G19,G21,G8)</f>
        <v>2194</v>
      </c>
      <c r="H22" s="22">
        <f>D22/$C22*100</f>
        <v>19.349887133182843</v>
      </c>
      <c r="I22" s="22">
        <f>E22/$C22*100</f>
        <v>24.930022573363431</v>
      </c>
      <c r="J22" s="22">
        <f>F22/$C22*100</f>
        <v>35.909706546275395</v>
      </c>
      <c r="K22" s="22">
        <f>G22/$C22*100</f>
        <v>19.810383747178328</v>
      </c>
      <c r="L22" s="25"/>
    </row>
    <row r="23" spans="2:15">
      <c r="B23" s="3" t="s">
        <v>50</v>
      </c>
      <c r="C23" s="14">
        <f>SUM(C6,C7,C10,C11,C12,C14,C15,C16,C17,C20)</f>
        <v>43681</v>
      </c>
      <c r="D23" s="14">
        <f>SUM(D6,D7,D10,D11,D12,D14,D15,D16,D17,D20)</f>
        <v>7645</v>
      </c>
      <c r="E23" s="14">
        <f>SUM(E6,E7,E10,E11,E12,E14,E15,E16,E17,E20)</f>
        <v>13553</v>
      </c>
      <c r="F23" s="14">
        <f>SUM(F6,F7,F10,F11,F12,F14,F15,F16,F17,F20)</f>
        <v>15645</v>
      </c>
      <c r="G23" s="14">
        <f>SUM(G6,G7,G10,G11,G12,G14,G15,G16,G17,G20)</f>
        <v>6838</v>
      </c>
      <c r="H23" s="20">
        <f t="shared" ref="H23:K24" si="2">D23/$C23*100</f>
        <v>17.50188869302443</v>
      </c>
      <c r="I23" s="20">
        <f t="shared" si="2"/>
        <v>31.027220072800532</v>
      </c>
      <c r="J23" s="20">
        <f t="shared" si="2"/>
        <v>35.816487717772027</v>
      </c>
      <c r="K23" s="20">
        <f t="shared" si="2"/>
        <v>15.654403516403011</v>
      </c>
      <c r="L23" s="25"/>
      <c r="M23" s="25"/>
    </row>
    <row r="24" spans="2:15">
      <c r="B24" s="8" t="s">
        <v>51</v>
      </c>
      <c r="C24" s="15">
        <f>SUM(C6:C21)</f>
        <v>54756</v>
      </c>
      <c r="D24" s="15">
        <f t="shared" ref="D24:G24" si="3">SUM(D6:D21)</f>
        <v>9788</v>
      </c>
      <c r="E24" s="15">
        <f t="shared" si="3"/>
        <v>16314</v>
      </c>
      <c r="F24" s="15">
        <f t="shared" si="3"/>
        <v>19622</v>
      </c>
      <c r="G24" s="15">
        <f t="shared" si="3"/>
        <v>9032</v>
      </c>
      <c r="H24" s="23">
        <f>D24/$C24*100</f>
        <v>17.875666593615311</v>
      </c>
      <c r="I24" s="23">
        <f t="shared" si="2"/>
        <v>29.793995178610562</v>
      </c>
      <c r="J24" s="23">
        <f t="shared" si="2"/>
        <v>35.835342245598653</v>
      </c>
      <c r="K24" s="23">
        <f>G24/$C24*100</f>
        <v>16.494995982175471</v>
      </c>
      <c r="L24" s="25"/>
      <c r="M24" s="25"/>
    </row>
    <row r="25" spans="2:15" s="35" customFormat="1" ht="14.45">
      <c r="B25" s="97" t="s">
        <v>52</v>
      </c>
      <c r="C25" s="97"/>
      <c r="D25" s="97"/>
      <c r="E25" s="97"/>
      <c r="F25" s="97"/>
      <c r="G25" s="97"/>
      <c r="H25" s="97"/>
      <c r="I25" s="97"/>
      <c r="J25" s="97"/>
      <c r="K25" s="97"/>
      <c r="L25" s="98"/>
      <c r="M25" s="98"/>
      <c r="N25" s="98"/>
      <c r="O25" s="98"/>
    </row>
    <row r="26" spans="2:15" s="35" customFormat="1" ht="28.9" customHeight="1">
      <c r="B26" s="99" t="s">
        <v>56</v>
      </c>
      <c r="C26" s="99"/>
      <c r="D26" s="99"/>
      <c r="E26" s="99"/>
      <c r="F26" s="99"/>
      <c r="G26" s="99"/>
      <c r="H26" s="99"/>
      <c r="I26" s="99"/>
      <c r="J26" s="99"/>
      <c r="K26" s="99"/>
      <c r="L26" s="98"/>
      <c r="M26" s="98"/>
      <c r="N26" s="98"/>
      <c r="O26" s="98"/>
    </row>
    <row r="27" spans="2:15">
      <c r="B27" s="4"/>
      <c r="C27" s="4"/>
      <c r="D27" s="4"/>
      <c r="E27" s="4"/>
      <c r="F27" s="4"/>
      <c r="G27" s="4"/>
      <c r="H27" s="4"/>
      <c r="I27" s="4"/>
      <c r="J27" s="4"/>
      <c r="K27" s="4"/>
    </row>
    <row r="28" spans="2:15">
      <c r="B28" s="4"/>
      <c r="C28" s="27"/>
      <c r="D28" s="27"/>
      <c r="E28" s="27"/>
      <c r="F28" s="27"/>
      <c r="G28" s="27"/>
      <c r="H28" s="4"/>
      <c r="I28" s="4"/>
      <c r="J28" s="4"/>
      <c r="K28" s="4"/>
      <c r="L28" s="4"/>
      <c r="M28" s="4"/>
      <c r="N28" s="4"/>
      <c r="O28" s="4"/>
    </row>
    <row r="29" spans="2:15">
      <c r="B29" s="4"/>
      <c r="C29" s="27"/>
      <c r="D29" s="4"/>
      <c r="E29" s="27"/>
      <c r="F29" s="27"/>
      <c r="G29" s="27"/>
      <c r="H29" s="4"/>
      <c r="I29" s="4"/>
      <c r="J29" s="4"/>
      <c r="K29" s="4"/>
      <c r="L29" s="4"/>
      <c r="M29" s="4"/>
      <c r="N29" s="4"/>
      <c r="O29" s="4"/>
    </row>
    <row r="30" spans="2:15">
      <c r="B30" s="4"/>
      <c r="C30" s="4"/>
      <c r="D30" s="4"/>
      <c r="E30" s="4"/>
      <c r="F30" s="4"/>
      <c r="G30" s="4"/>
      <c r="H30" s="4"/>
      <c r="I30" s="4"/>
      <c r="J30" s="4"/>
      <c r="K30" s="4"/>
      <c r="L30" s="4"/>
      <c r="M30" s="4"/>
      <c r="N30" s="4"/>
      <c r="O30" s="4"/>
    </row>
    <row r="31" spans="2:15">
      <c r="B31" s="4"/>
      <c r="C31" s="4"/>
      <c r="D31" s="4"/>
      <c r="E31" s="4"/>
      <c r="F31" s="4"/>
      <c r="G31" s="4"/>
      <c r="H31" s="4"/>
      <c r="I31" s="4"/>
      <c r="J31" s="4"/>
      <c r="K31" s="4"/>
      <c r="L31" s="4"/>
      <c r="M31" s="4"/>
      <c r="N31" s="4"/>
      <c r="O31" s="4"/>
    </row>
    <row r="32" spans="2:15">
      <c r="B32" s="4"/>
      <c r="C32" s="4"/>
      <c r="D32" s="4"/>
      <c r="E32" s="4"/>
      <c r="F32" s="4"/>
      <c r="G32" s="4"/>
      <c r="H32" s="4"/>
      <c r="I32" s="4"/>
      <c r="J32" s="4"/>
      <c r="K32" s="4"/>
      <c r="L32" s="4"/>
      <c r="M32" s="4"/>
      <c r="N32" s="4"/>
      <c r="O32" s="4"/>
    </row>
    <row r="33" spans="2:15">
      <c r="B33" s="4"/>
      <c r="C33" s="4"/>
      <c r="D33" s="4"/>
      <c r="E33" s="4"/>
      <c r="F33" s="4"/>
      <c r="G33" s="4"/>
      <c r="H33" s="4"/>
      <c r="I33" s="4"/>
      <c r="J33" s="4"/>
      <c r="K33" s="4"/>
      <c r="L33" s="4"/>
      <c r="M33" s="4"/>
      <c r="N33" s="4"/>
      <c r="O33" s="4"/>
    </row>
    <row r="34" spans="2:15">
      <c r="B34" s="4"/>
      <c r="C34" s="4"/>
      <c r="D34" s="4"/>
      <c r="E34" s="4"/>
      <c r="F34" s="4"/>
      <c r="G34" s="4"/>
      <c r="H34" s="4"/>
      <c r="I34" s="4"/>
      <c r="J34" s="4"/>
      <c r="K34" s="4"/>
      <c r="L34" s="4"/>
      <c r="M34" s="4"/>
      <c r="N34" s="4"/>
      <c r="O34" s="4"/>
    </row>
    <row r="35" spans="2:15">
      <c r="D35" s="4"/>
      <c r="H35" s="4"/>
      <c r="I35" s="4"/>
      <c r="J35" s="4"/>
      <c r="K35" s="4"/>
      <c r="L35" s="4"/>
      <c r="M35" s="4"/>
      <c r="N35" s="4"/>
      <c r="O35" s="4"/>
    </row>
    <row r="36" spans="2:15">
      <c r="D36" s="4"/>
      <c r="H36" s="4"/>
      <c r="I36" s="4"/>
      <c r="J36" s="4"/>
      <c r="K36" s="4"/>
      <c r="L36" s="4"/>
      <c r="M36" s="4"/>
      <c r="N36" s="4"/>
      <c r="O36" s="4"/>
    </row>
    <row r="37" spans="2:15">
      <c r="D37" s="4"/>
      <c r="H37" s="4"/>
      <c r="I37" s="4"/>
      <c r="J37" s="4"/>
      <c r="K37" s="4"/>
      <c r="L37" s="4"/>
      <c r="M37" s="4"/>
      <c r="N37" s="4"/>
      <c r="O37" s="4"/>
    </row>
    <row r="38" spans="2:15">
      <c r="D38" s="4"/>
      <c r="H38" s="4"/>
      <c r="I38" s="4"/>
      <c r="J38" s="4"/>
      <c r="K38" s="4"/>
      <c r="L38" s="4"/>
      <c r="M38" s="4"/>
      <c r="N38" s="4"/>
      <c r="O38" s="4"/>
    </row>
    <row r="39" spans="2:15">
      <c r="D39" s="4"/>
      <c r="H39" s="4"/>
      <c r="I39" s="4"/>
      <c r="J39" s="4"/>
      <c r="K39" s="4"/>
      <c r="L39" s="4"/>
      <c r="M39" s="4"/>
      <c r="N39" s="4"/>
      <c r="O39" s="4"/>
    </row>
    <row r="40" spans="2:15">
      <c r="D40" s="4"/>
      <c r="H40" s="4"/>
      <c r="I40" s="4"/>
      <c r="J40" s="4"/>
      <c r="K40" s="4"/>
      <c r="L40" s="4"/>
      <c r="M40" s="4"/>
      <c r="N40" s="4"/>
      <c r="O40" s="4"/>
    </row>
    <row r="41" spans="2:15">
      <c r="D41" s="4"/>
      <c r="H41" s="4"/>
      <c r="I41" s="4"/>
      <c r="J41" s="4"/>
      <c r="K41" s="4"/>
      <c r="L41" s="4"/>
      <c r="M41" s="4"/>
      <c r="N41" s="4"/>
      <c r="O41" s="4"/>
    </row>
    <row r="42" spans="2:15">
      <c r="D42" s="4"/>
      <c r="H42" s="4"/>
      <c r="I42" s="4"/>
      <c r="J42" s="4"/>
      <c r="K42" s="4"/>
      <c r="L42" s="4"/>
      <c r="M42" s="4"/>
      <c r="N42" s="4"/>
      <c r="O42" s="4"/>
    </row>
    <row r="43" spans="2:15">
      <c r="D43" s="4"/>
      <c r="H43" s="4"/>
      <c r="I43" s="4"/>
      <c r="J43" s="4"/>
      <c r="K43" s="4"/>
      <c r="L43" s="4"/>
      <c r="M43" s="4"/>
      <c r="N43" s="4"/>
      <c r="O43" s="4"/>
    </row>
    <row r="44" spans="2:15">
      <c r="D44" s="4"/>
    </row>
    <row r="45" spans="2:15">
      <c r="D45" s="4"/>
    </row>
    <row r="46" spans="2:15">
      <c r="D46" s="4"/>
    </row>
    <row r="49" spans="3:3">
      <c r="C49" s="34"/>
    </row>
  </sheetData>
  <mergeCells count="11">
    <mergeCell ref="B25:K25"/>
    <mergeCell ref="B26:K26"/>
    <mergeCell ref="B2:K2"/>
    <mergeCell ref="B3:B5"/>
    <mergeCell ref="C3:C4"/>
    <mergeCell ref="D3:F3"/>
    <mergeCell ref="G3:G4"/>
    <mergeCell ref="H3:J3"/>
    <mergeCell ref="K3:K4"/>
    <mergeCell ref="C5:G5"/>
    <mergeCell ref="H5:K5"/>
  </mergeCells>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97BD5-4367-4F31-AE88-2B3063B21A4E}">
  <dimension ref="B2:N53"/>
  <sheetViews>
    <sheetView workbookViewId="0">
      <selection activeCell="B2" sqref="B2:K2"/>
    </sheetView>
  </sheetViews>
  <sheetFormatPr defaultColWidth="9.125" defaultRowHeight="15.6"/>
  <cols>
    <col min="2" max="2" width="28" customWidth="1"/>
    <col min="3" max="6" width="12.625" customWidth="1"/>
    <col min="7" max="7" width="12.875" customWidth="1"/>
    <col min="8" max="10" width="12.625" customWidth="1"/>
    <col min="11" max="11" width="12.875" customWidth="1"/>
    <col min="12" max="17" width="12.625" customWidth="1"/>
  </cols>
  <sheetData>
    <row r="2" spans="2:14" ht="34.9" customHeight="1">
      <c r="B2" s="93" t="s">
        <v>21</v>
      </c>
      <c r="C2" s="93"/>
      <c r="D2" s="93"/>
      <c r="E2" s="93"/>
      <c r="F2" s="93"/>
      <c r="G2" s="93"/>
      <c r="H2" s="93"/>
      <c r="I2" s="93"/>
      <c r="J2" s="93"/>
      <c r="K2" s="93"/>
      <c r="L2" s="1"/>
      <c r="M2" s="1"/>
      <c r="N2" s="1"/>
    </row>
    <row r="3" spans="2:14" ht="31.5" customHeight="1">
      <c r="B3" s="90" t="s">
        <v>24</v>
      </c>
      <c r="C3" s="75" t="s">
        <v>25</v>
      </c>
      <c r="D3" s="77" t="s">
        <v>26</v>
      </c>
      <c r="E3" s="78"/>
      <c r="F3" s="79"/>
      <c r="G3" s="80" t="s">
        <v>27</v>
      </c>
      <c r="H3" s="77" t="s">
        <v>26</v>
      </c>
      <c r="I3" s="78"/>
      <c r="J3" s="79"/>
      <c r="K3" s="80" t="s">
        <v>27</v>
      </c>
    </row>
    <row r="4" spans="2:14" ht="41.25" customHeight="1">
      <c r="B4" s="91"/>
      <c r="C4" s="87"/>
      <c r="D4" s="5" t="s">
        <v>28</v>
      </c>
      <c r="E4" s="24" t="s">
        <v>29</v>
      </c>
      <c r="F4" s="24" t="s">
        <v>30</v>
      </c>
      <c r="G4" s="88"/>
      <c r="H4" s="5" t="s">
        <v>28</v>
      </c>
      <c r="I4" s="24" t="s">
        <v>29</v>
      </c>
      <c r="J4" s="24" t="s">
        <v>30</v>
      </c>
      <c r="K4" s="88"/>
    </row>
    <row r="5" spans="2:14">
      <c r="B5" s="92"/>
      <c r="C5" s="82" t="s">
        <v>31</v>
      </c>
      <c r="D5" s="83"/>
      <c r="E5" s="83"/>
      <c r="F5" s="83"/>
      <c r="G5" s="84"/>
      <c r="H5" s="82" t="s">
        <v>32</v>
      </c>
      <c r="I5" s="83"/>
      <c r="J5" s="83"/>
      <c r="K5" s="84"/>
    </row>
    <row r="6" spans="2:14">
      <c r="B6" s="2" t="s">
        <v>33</v>
      </c>
      <c r="C6" s="9">
        <f>SUM(D6:G6)</f>
        <v>8858</v>
      </c>
      <c r="D6" s="9">
        <v>1559</v>
      </c>
      <c r="E6" s="9">
        <v>4469</v>
      </c>
      <c r="F6" s="9">
        <v>1994</v>
      </c>
      <c r="G6" s="9">
        <v>836</v>
      </c>
      <c r="H6" s="16">
        <f>D6/$C6*100</f>
        <v>17.599909686159403</v>
      </c>
      <c r="I6" s="16">
        <f>E6/$C6*100</f>
        <v>50.451569202980359</v>
      </c>
      <c r="J6" s="16">
        <f>F6/$C6*100</f>
        <v>22.510724768570782</v>
      </c>
      <c r="K6" s="17">
        <f>G6/$C6*100</f>
        <v>9.437796342289456</v>
      </c>
      <c r="L6" s="25"/>
      <c r="M6" s="25"/>
    </row>
    <row r="7" spans="2:14">
      <c r="B7" s="6" t="s">
        <v>34</v>
      </c>
      <c r="C7" s="10">
        <f t="shared" ref="C7:C21" si="0">SUM(D7:G7)</f>
        <v>8785</v>
      </c>
      <c r="D7" s="10">
        <v>1858</v>
      </c>
      <c r="E7" s="10">
        <v>4277</v>
      </c>
      <c r="F7" s="10">
        <v>1619</v>
      </c>
      <c r="G7" s="10">
        <v>1031</v>
      </c>
      <c r="H7" s="18">
        <f t="shared" ref="H7:K24" si="1">D7/$C7*100</f>
        <v>21.149686966420035</v>
      </c>
      <c r="I7" s="18">
        <f t="shared" si="1"/>
        <v>48.685258964143422</v>
      </c>
      <c r="J7" s="18">
        <f t="shared" si="1"/>
        <v>18.429140580535002</v>
      </c>
      <c r="K7" s="19">
        <f t="shared" si="1"/>
        <v>11.735913488901536</v>
      </c>
      <c r="L7" s="25"/>
      <c r="M7" s="25"/>
    </row>
    <row r="8" spans="2:14">
      <c r="B8" s="3" t="s">
        <v>35</v>
      </c>
      <c r="C8" s="11">
        <f t="shared" si="0"/>
        <v>2181</v>
      </c>
      <c r="D8" s="11">
        <v>278</v>
      </c>
      <c r="E8" s="11">
        <v>371</v>
      </c>
      <c r="F8" s="11">
        <v>1085</v>
      </c>
      <c r="G8" s="11">
        <v>447</v>
      </c>
      <c r="H8" s="20">
        <f t="shared" si="1"/>
        <v>12.746446584135718</v>
      </c>
      <c r="I8" s="20">
        <f t="shared" si="1"/>
        <v>17.010545621274645</v>
      </c>
      <c r="J8" s="20">
        <f t="shared" si="1"/>
        <v>49.747822099954149</v>
      </c>
      <c r="K8" s="17">
        <f t="shared" si="1"/>
        <v>20.495185694635488</v>
      </c>
      <c r="L8" s="25"/>
      <c r="M8" s="25"/>
    </row>
    <row r="9" spans="2:14">
      <c r="B9" s="6" t="s">
        <v>36</v>
      </c>
      <c r="C9" s="10">
        <f t="shared" si="0"/>
        <v>1514</v>
      </c>
      <c r="D9" s="10">
        <v>204</v>
      </c>
      <c r="E9" s="10">
        <v>546</v>
      </c>
      <c r="F9" s="10">
        <v>588</v>
      </c>
      <c r="G9" s="10">
        <v>176</v>
      </c>
      <c r="H9" s="18">
        <f t="shared" si="1"/>
        <v>13.474240422721268</v>
      </c>
      <c r="I9" s="18">
        <f t="shared" si="1"/>
        <v>36.063408190224571</v>
      </c>
      <c r="J9" s="18">
        <f t="shared" si="1"/>
        <v>38.837516512549534</v>
      </c>
      <c r="K9" s="19">
        <f t="shared" si="1"/>
        <v>11.624834874504623</v>
      </c>
      <c r="L9" s="25"/>
      <c r="M9" s="25"/>
    </row>
    <row r="10" spans="2:14">
      <c r="B10" s="3" t="s">
        <v>37</v>
      </c>
      <c r="C10" s="11" t="s">
        <v>54</v>
      </c>
      <c r="D10" s="11" t="s">
        <v>54</v>
      </c>
      <c r="E10" s="11" t="s">
        <v>54</v>
      </c>
      <c r="F10" s="11" t="s">
        <v>54</v>
      </c>
      <c r="G10" s="11" t="s">
        <v>54</v>
      </c>
      <c r="H10" s="20" t="s">
        <v>54</v>
      </c>
      <c r="I10" s="20" t="s">
        <v>54</v>
      </c>
      <c r="J10" s="20" t="s">
        <v>54</v>
      </c>
      <c r="K10" s="17" t="s">
        <v>54</v>
      </c>
      <c r="L10" s="25"/>
      <c r="M10" s="25"/>
    </row>
    <row r="11" spans="2:14">
      <c r="B11" s="6" t="s">
        <v>38</v>
      </c>
      <c r="C11" s="10" t="s">
        <v>54</v>
      </c>
      <c r="D11" s="10" t="s">
        <v>54</v>
      </c>
      <c r="E11" s="10" t="s">
        <v>54</v>
      </c>
      <c r="F11" s="10" t="s">
        <v>54</v>
      </c>
      <c r="G11" s="10" t="s">
        <v>54</v>
      </c>
      <c r="H11" s="18" t="s">
        <v>54</v>
      </c>
      <c r="I11" s="18" t="s">
        <v>54</v>
      </c>
      <c r="J11" s="18" t="s">
        <v>54</v>
      </c>
      <c r="K11" s="19" t="s">
        <v>54</v>
      </c>
      <c r="L11" s="25"/>
      <c r="M11" s="25"/>
    </row>
    <row r="12" spans="2:14">
      <c r="B12" s="3" t="s">
        <v>39</v>
      </c>
      <c r="C12" s="11">
        <f t="shared" si="0"/>
        <v>3850</v>
      </c>
      <c r="D12" s="11">
        <v>493</v>
      </c>
      <c r="E12" s="11">
        <v>435</v>
      </c>
      <c r="F12" s="11">
        <v>1849</v>
      </c>
      <c r="G12" s="11">
        <v>1073</v>
      </c>
      <c r="H12" s="20">
        <f t="shared" si="1"/>
        <v>12.805194805194805</v>
      </c>
      <c r="I12" s="20">
        <f t="shared" si="1"/>
        <v>11.298701298701298</v>
      </c>
      <c r="J12" s="20">
        <f t="shared" si="1"/>
        <v>48.02597402597403</v>
      </c>
      <c r="K12" s="17">
        <f t="shared" si="1"/>
        <v>27.870129870129873</v>
      </c>
      <c r="L12" s="25"/>
      <c r="M12" s="25"/>
    </row>
    <row r="13" spans="2:14">
      <c r="B13" s="6" t="s">
        <v>40</v>
      </c>
      <c r="C13" s="10">
        <f t="shared" si="0"/>
        <v>936</v>
      </c>
      <c r="D13" s="10">
        <v>253</v>
      </c>
      <c r="E13" s="10">
        <v>339</v>
      </c>
      <c r="F13" s="10">
        <v>157</v>
      </c>
      <c r="G13" s="10">
        <v>187</v>
      </c>
      <c r="H13" s="18">
        <f t="shared" si="1"/>
        <v>27.029914529914528</v>
      </c>
      <c r="I13" s="18">
        <f t="shared" si="1"/>
        <v>36.217948717948715</v>
      </c>
      <c r="J13" s="18">
        <f t="shared" si="1"/>
        <v>16.773504273504273</v>
      </c>
      <c r="K13" s="19">
        <f t="shared" si="1"/>
        <v>19.97863247863248</v>
      </c>
      <c r="L13" s="25"/>
      <c r="M13" s="25"/>
    </row>
    <row r="14" spans="2:14">
      <c r="B14" s="3" t="s">
        <v>41</v>
      </c>
      <c r="C14" s="11">
        <f t="shared" si="0"/>
        <v>4742</v>
      </c>
      <c r="D14" s="11">
        <v>668</v>
      </c>
      <c r="E14" s="11">
        <v>1226</v>
      </c>
      <c r="F14" s="11">
        <v>1706</v>
      </c>
      <c r="G14" s="11">
        <v>1142</v>
      </c>
      <c r="H14" s="20">
        <f t="shared" si="1"/>
        <v>14.086883171657528</v>
      </c>
      <c r="I14" s="20">
        <f t="shared" si="1"/>
        <v>25.85407001265289</v>
      </c>
      <c r="J14" s="20">
        <f t="shared" si="1"/>
        <v>35.976381273724165</v>
      </c>
      <c r="K14" s="17">
        <f t="shared" si="1"/>
        <v>24.082665541965415</v>
      </c>
      <c r="L14" s="25"/>
      <c r="M14" s="25"/>
    </row>
    <row r="15" spans="2:14">
      <c r="B15" s="6" t="s">
        <v>42</v>
      </c>
      <c r="C15" s="10" t="s">
        <v>54</v>
      </c>
      <c r="D15" s="10" t="s">
        <v>54</v>
      </c>
      <c r="E15" s="10" t="s">
        <v>54</v>
      </c>
      <c r="F15" s="10" t="s">
        <v>54</v>
      </c>
      <c r="G15" s="10" t="s">
        <v>54</v>
      </c>
      <c r="H15" s="18" t="s">
        <v>54</v>
      </c>
      <c r="I15" s="18" t="s">
        <v>54</v>
      </c>
      <c r="J15" s="18" t="s">
        <v>54</v>
      </c>
      <c r="K15" s="19" t="s">
        <v>54</v>
      </c>
      <c r="L15" s="25"/>
      <c r="M15" s="25"/>
    </row>
    <row r="16" spans="2:14">
      <c r="B16" s="3" t="s">
        <v>43</v>
      </c>
      <c r="C16" s="11" t="s">
        <v>54</v>
      </c>
      <c r="D16" s="11" t="s">
        <v>54</v>
      </c>
      <c r="E16" s="11" t="s">
        <v>54</v>
      </c>
      <c r="F16" s="11" t="s">
        <v>54</v>
      </c>
      <c r="G16" s="11" t="s">
        <v>54</v>
      </c>
      <c r="H16" s="20" t="s">
        <v>54</v>
      </c>
      <c r="I16" s="20" t="s">
        <v>54</v>
      </c>
      <c r="J16" s="20" t="s">
        <v>54</v>
      </c>
      <c r="K16" s="17" t="s">
        <v>54</v>
      </c>
      <c r="L16" s="25"/>
      <c r="M16" s="25"/>
    </row>
    <row r="17" spans="2:13">
      <c r="B17" s="6" t="s">
        <v>44</v>
      </c>
      <c r="C17" s="10" t="s">
        <v>54</v>
      </c>
      <c r="D17" s="10" t="s">
        <v>54</v>
      </c>
      <c r="E17" s="10" t="s">
        <v>54</v>
      </c>
      <c r="F17" s="10" t="s">
        <v>54</v>
      </c>
      <c r="G17" s="10" t="s">
        <v>54</v>
      </c>
      <c r="H17" s="18" t="s">
        <v>54</v>
      </c>
      <c r="I17" s="18" t="s">
        <v>54</v>
      </c>
      <c r="J17" s="18" t="s">
        <v>54</v>
      </c>
      <c r="K17" s="19" t="s">
        <v>54</v>
      </c>
      <c r="L17" s="25"/>
      <c r="M17" s="25"/>
    </row>
    <row r="18" spans="2:13">
      <c r="B18" s="3" t="s">
        <v>45</v>
      </c>
      <c r="C18" s="11">
        <f t="shared" si="0"/>
        <v>2262</v>
      </c>
      <c r="D18" s="11">
        <v>392</v>
      </c>
      <c r="E18" s="11">
        <v>239</v>
      </c>
      <c r="F18" s="11">
        <v>958</v>
      </c>
      <c r="G18" s="11">
        <v>673</v>
      </c>
      <c r="H18" s="20">
        <f t="shared" si="1"/>
        <v>17.329796640141467</v>
      </c>
      <c r="I18" s="20">
        <f t="shared" si="1"/>
        <v>10.565870910698496</v>
      </c>
      <c r="J18" s="20">
        <f t="shared" si="1"/>
        <v>42.351900972590627</v>
      </c>
      <c r="K18" s="17">
        <f t="shared" si="1"/>
        <v>29.752431476569406</v>
      </c>
      <c r="L18" s="25"/>
      <c r="M18" s="25"/>
    </row>
    <row r="19" spans="2:13">
      <c r="B19" s="6" t="s">
        <v>46</v>
      </c>
      <c r="C19" s="10">
        <f t="shared" si="0"/>
        <v>1378</v>
      </c>
      <c r="D19" s="10">
        <v>351</v>
      </c>
      <c r="E19" s="10">
        <v>520</v>
      </c>
      <c r="F19" s="10">
        <v>305</v>
      </c>
      <c r="G19" s="10">
        <v>202</v>
      </c>
      <c r="H19" s="18">
        <f t="shared" si="1"/>
        <v>25.471698113207548</v>
      </c>
      <c r="I19" s="18">
        <f t="shared" si="1"/>
        <v>37.735849056603776</v>
      </c>
      <c r="J19" s="18">
        <f t="shared" si="1"/>
        <v>22.13352685050798</v>
      </c>
      <c r="K19" s="19">
        <f t="shared" si="1"/>
        <v>14.658925979680696</v>
      </c>
      <c r="L19" s="25"/>
      <c r="M19" s="25"/>
    </row>
    <row r="20" spans="2:13">
      <c r="B20" s="3" t="s">
        <v>47</v>
      </c>
      <c r="C20" s="11">
        <f t="shared" si="0"/>
        <v>1661</v>
      </c>
      <c r="D20" s="11">
        <v>282</v>
      </c>
      <c r="E20" s="11">
        <v>235</v>
      </c>
      <c r="F20" s="11">
        <v>715</v>
      </c>
      <c r="G20" s="11">
        <v>429</v>
      </c>
      <c r="H20" s="20">
        <f>D20/$C20*100</f>
        <v>16.977724262492476</v>
      </c>
      <c r="I20" s="20">
        <f>E20/$C20*100</f>
        <v>14.148103552077062</v>
      </c>
      <c r="J20" s="20">
        <f>F20/$C20*100</f>
        <v>43.046357615894038</v>
      </c>
      <c r="K20" s="20">
        <f>G20/$C20*100</f>
        <v>25.827814569536422</v>
      </c>
      <c r="L20" s="25"/>
      <c r="M20" s="25"/>
    </row>
    <row r="21" spans="2:13">
      <c r="B21" s="6" t="s">
        <v>48</v>
      </c>
      <c r="C21" s="12">
        <f t="shared" si="0"/>
        <v>1326</v>
      </c>
      <c r="D21" s="12">
        <v>397</v>
      </c>
      <c r="E21" s="12">
        <v>361</v>
      </c>
      <c r="F21" s="12">
        <v>314</v>
      </c>
      <c r="G21" s="12">
        <v>254</v>
      </c>
      <c r="H21" s="21">
        <f t="shared" si="1"/>
        <v>29.939668174962293</v>
      </c>
      <c r="I21" s="18">
        <f t="shared" si="1"/>
        <v>27.224736048265459</v>
      </c>
      <c r="J21" s="18">
        <f t="shared" si="1"/>
        <v>23.680241327300148</v>
      </c>
      <c r="K21" s="19">
        <f t="shared" si="1"/>
        <v>19.1553544494721</v>
      </c>
      <c r="L21" s="25"/>
      <c r="M21" s="25"/>
    </row>
    <row r="22" spans="2:13">
      <c r="B22" s="7" t="s">
        <v>49</v>
      </c>
      <c r="C22" s="13">
        <f>SUM(D22:G22)</f>
        <v>9597</v>
      </c>
      <c r="D22" s="13">
        <f>SUM(D9,D13,D18,D19,D21,D8)</f>
        <v>1875</v>
      </c>
      <c r="E22" s="13">
        <f>SUM(E9,E13,E18,E19,E21,E8)</f>
        <v>2376</v>
      </c>
      <c r="F22" s="13">
        <f>SUM(F9,F13,F18,F19,F21,F8)</f>
        <v>3407</v>
      </c>
      <c r="G22" s="13">
        <f>SUM(G9,G13,G18,G19,G21,G8)</f>
        <v>1939</v>
      </c>
      <c r="H22" s="22">
        <f t="shared" si="1"/>
        <v>19.537355423569867</v>
      </c>
      <c r="I22" s="22">
        <f t="shared" si="1"/>
        <v>24.757736792747735</v>
      </c>
      <c r="J22" s="22">
        <f t="shared" si="1"/>
        <v>35.500677294988016</v>
      </c>
      <c r="K22" s="22">
        <f t="shared" si="1"/>
        <v>20.204230488694382</v>
      </c>
      <c r="L22" s="25"/>
      <c r="M22" s="25"/>
    </row>
    <row r="23" spans="2:13">
      <c r="B23" s="3" t="s">
        <v>57</v>
      </c>
      <c r="C23" s="14">
        <f>SUM(D23:G23)</f>
        <v>27896</v>
      </c>
      <c r="D23" s="14">
        <f>SUM(D6,D7,D10,D11,D12,D14,D15,D16,D17,D20)</f>
        <v>4860</v>
      </c>
      <c r="E23" s="14">
        <f>SUM(E6,E7,E10,E11,E12,E14,E15,E16,E17,E20)</f>
        <v>10642</v>
      </c>
      <c r="F23" s="14">
        <f>SUM(F6,F7,F10,F11,F12,F14,F15,F16,F17,F20)</f>
        <v>7883</v>
      </c>
      <c r="G23" s="14">
        <f>SUM(G6,G7,G10,G11,G12,G14,G15,G16,G17,G20)</f>
        <v>4511</v>
      </c>
      <c r="H23" s="20">
        <f t="shared" si="1"/>
        <v>17.421852595354174</v>
      </c>
      <c r="I23" s="20">
        <f t="shared" si="1"/>
        <v>38.148838543160309</v>
      </c>
      <c r="J23" s="20">
        <f t="shared" si="1"/>
        <v>28.258531689131054</v>
      </c>
      <c r="K23" s="20">
        <f t="shared" si="1"/>
        <v>16.170777172354459</v>
      </c>
      <c r="L23" s="25"/>
      <c r="M23" s="25"/>
    </row>
    <row r="24" spans="2:13">
      <c r="B24" s="8" t="s">
        <v>51</v>
      </c>
      <c r="C24" s="15">
        <f>SUM(D24:G24)</f>
        <v>51466</v>
      </c>
      <c r="D24" s="15">
        <v>9229</v>
      </c>
      <c r="E24" s="15">
        <v>15155</v>
      </c>
      <c r="F24" s="15">
        <v>18528</v>
      </c>
      <c r="G24" s="15">
        <v>8554</v>
      </c>
      <c r="H24" s="23">
        <f t="shared" si="1"/>
        <v>17.932227101387323</v>
      </c>
      <c r="I24" s="23">
        <f t="shared" si="1"/>
        <v>29.44662495628182</v>
      </c>
      <c r="J24" s="23">
        <f t="shared" si="1"/>
        <v>36.00046632728403</v>
      </c>
      <c r="K24" s="23">
        <f t="shared" si="1"/>
        <v>16.620681615046827</v>
      </c>
      <c r="L24" s="25"/>
      <c r="M24" s="25"/>
    </row>
    <row r="25" spans="2:13" ht="14.65" customHeight="1">
      <c r="B25" s="100" t="s">
        <v>55</v>
      </c>
      <c r="C25" s="100"/>
      <c r="D25" s="100"/>
      <c r="E25" s="100"/>
      <c r="F25" s="100"/>
      <c r="G25" s="100"/>
      <c r="H25" s="100"/>
      <c r="I25" s="100"/>
      <c r="J25" s="100"/>
      <c r="K25" s="100"/>
    </row>
    <row r="26" spans="2:13" s="35" customFormat="1" ht="14.65" customHeight="1">
      <c r="B26" s="99" t="s">
        <v>52</v>
      </c>
      <c r="C26" s="99"/>
      <c r="D26" s="99"/>
      <c r="E26" s="99"/>
      <c r="F26" s="99"/>
      <c r="G26" s="99"/>
      <c r="H26" s="99"/>
      <c r="I26" s="99"/>
      <c r="J26" s="99"/>
      <c r="K26" s="99"/>
      <c r="L26" s="98"/>
      <c r="M26" s="98"/>
    </row>
    <row r="27" spans="2:13" s="35" customFormat="1" ht="14.65" customHeight="1">
      <c r="B27" s="99" t="s">
        <v>58</v>
      </c>
      <c r="C27" s="99"/>
      <c r="D27" s="99"/>
      <c r="E27" s="99"/>
      <c r="F27" s="99"/>
      <c r="G27" s="99"/>
      <c r="H27" s="99"/>
      <c r="I27" s="99"/>
      <c r="J27" s="99"/>
      <c r="K27" s="99"/>
      <c r="L27" s="98"/>
      <c r="M27" s="98"/>
    </row>
    <row r="28" spans="2:13" s="35" customFormat="1" ht="28.9" customHeight="1">
      <c r="B28" s="99" t="s">
        <v>56</v>
      </c>
      <c r="C28" s="99"/>
      <c r="D28" s="99"/>
      <c r="E28" s="99"/>
      <c r="F28" s="99"/>
      <c r="G28" s="99"/>
      <c r="H28" s="99"/>
      <c r="I28" s="99"/>
      <c r="J28" s="99"/>
      <c r="K28" s="99"/>
      <c r="L28" s="98"/>
      <c r="M28" s="98"/>
    </row>
    <row r="29" spans="2:13">
      <c r="B29" s="4"/>
      <c r="C29" s="4"/>
      <c r="D29" s="4"/>
      <c r="E29" s="4"/>
      <c r="F29" s="4"/>
      <c r="G29" s="4"/>
      <c r="H29" s="4"/>
      <c r="I29" s="4"/>
      <c r="J29" s="4"/>
      <c r="K29" s="4"/>
    </row>
    <row r="30" spans="2:13">
      <c r="B30" s="4"/>
      <c r="C30" s="27"/>
      <c r="D30" s="4"/>
      <c r="E30" s="4"/>
      <c r="F30" s="4"/>
      <c r="G30" s="4"/>
      <c r="H30" s="4"/>
      <c r="I30" s="4"/>
      <c r="J30" s="4"/>
      <c r="K30" s="4"/>
      <c r="L30" s="4"/>
    </row>
    <row r="31" spans="2:13">
      <c r="B31" s="4"/>
      <c r="C31" s="4"/>
      <c r="D31" s="4"/>
      <c r="E31" s="4"/>
      <c r="F31" s="4"/>
      <c r="G31" s="4"/>
      <c r="H31" s="4"/>
      <c r="I31" s="4"/>
      <c r="J31" s="4"/>
      <c r="K31" s="4"/>
      <c r="L31" s="4"/>
    </row>
    <row r="32" spans="2:13">
      <c r="B32" s="4"/>
      <c r="C32" s="4"/>
      <c r="D32" s="4"/>
      <c r="E32" s="4"/>
      <c r="F32" s="4"/>
      <c r="G32" s="4"/>
      <c r="H32" s="4"/>
      <c r="I32" s="4"/>
      <c r="J32" s="4"/>
      <c r="K32" s="4"/>
      <c r="L32" s="4"/>
    </row>
    <row r="33" spans="2:12">
      <c r="B33" s="4"/>
      <c r="C33" s="4"/>
      <c r="D33" s="4"/>
      <c r="E33" s="4"/>
      <c r="F33" s="4"/>
      <c r="G33" s="4"/>
      <c r="H33" s="4"/>
      <c r="I33" s="4"/>
      <c r="J33" s="4"/>
      <c r="K33" s="4"/>
      <c r="L33" s="4"/>
    </row>
    <row r="34" spans="2:12">
      <c r="B34" s="4"/>
      <c r="C34" s="4"/>
      <c r="D34" s="4"/>
      <c r="E34" s="4"/>
      <c r="F34" s="4"/>
      <c r="G34" s="4"/>
      <c r="H34" s="4"/>
      <c r="I34" s="4"/>
      <c r="J34" s="4"/>
      <c r="K34" s="4"/>
      <c r="L34" s="4"/>
    </row>
    <row r="35" spans="2:12">
      <c r="B35" s="4"/>
      <c r="C35" s="4"/>
      <c r="D35" s="4"/>
      <c r="E35" s="4"/>
      <c r="F35" s="4"/>
      <c r="G35" s="4"/>
      <c r="H35" s="4"/>
      <c r="I35" s="4"/>
      <c r="J35" s="4"/>
      <c r="K35" s="4"/>
      <c r="L35" s="4"/>
    </row>
    <row r="36" spans="2:12">
      <c r="B36" s="4"/>
      <c r="C36" s="4"/>
      <c r="D36" s="4"/>
      <c r="E36" s="4"/>
      <c r="F36" s="4"/>
      <c r="G36" s="4"/>
      <c r="H36" s="4"/>
      <c r="I36" s="4"/>
      <c r="J36" s="4"/>
      <c r="K36" s="4"/>
      <c r="L36" s="4"/>
    </row>
    <row r="37" spans="2:12">
      <c r="C37" s="4"/>
      <c r="H37" s="4"/>
      <c r="I37" s="4"/>
      <c r="J37" s="4"/>
      <c r="K37" s="4"/>
      <c r="L37" s="4"/>
    </row>
    <row r="38" spans="2:12">
      <c r="C38" s="4"/>
      <c r="H38" s="4"/>
      <c r="I38" s="4"/>
      <c r="J38" s="4"/>
      <c r="K38" s="4"/>
      <c r="L38" s="4"/>
    </row>
    <row r="39" spans="2:12">
      <c r="C39" s="4"/>
      <c r="H39" s="4"/>
      <c r="I39" s="4"/>
      <c r="J39" s="4"/>
      <c r="K39" s="4"/>
      <c r="L39" s="4"/>
    </row>
    <row r="40" spans="2:12">
      <c r="C40" s="4"/>
      <c r="H40" s="4"/>
      <c r="I40" s="4"/>
      <c r="J40" s="4"/>
      <c r="K40" s="4"/>
      <c r="L40" s="4"/>
    </row>
    <row r="41" spans="2:12">
      <c r="C41" s="4"/>
      <c r="H41" s="4"/>
      <c r="I41" s="4"/>
      <c r="J41" s="4"/>
      <c r="K41" s="4"/>
      <c r="L41" s="4"/>
    </row>
    <row r="42" spans="2:12">
      <c r="C42" s="4"/>
      <c r="H42" s="4"/>
      <c r="I42" s="4"/>
      <c r="J42" s="4"/>
      <c r="K42" s="4"/>
      <c r="L42" s="4"/>
    </row>
    <row r="43" spans="2:12">
      <c r="C43" s="4"/>
      <c r="H43" s="4"/>
      <c r="I43" s="4"/>
      <c r="J43" s="4"/>
      <c r="K43" s="4"/>
      <c r="L43" s="4"/>
    </row>
    <row r="44" spans="2:12">
      <c r="C44" s="4"/>
      <c r="H44" s="4"/>
      <c r="I44" s="4"/>
      <c r="J44" s="4"/>
      <c r="K44" s="4"/>
      <c r="L44" s="4"/>
    </row>
    <row r="45" spans="2:12">
      <c r="C45" s="4"/>
      <c r="H45" s="4"/>
      <c r="I45" s="4"/>
      <c r="J45" s="4"/>
      <c r="K45" s="4"/>
      <c r="L45" s="4"/>
    </row>
    <row r="46" spans="2:12">
      <c r="C46" s="4"/>
      <c r="H46" s="4"/>
      <c r="I46" s="4"/>
      <c r="J46" s="4"/>
      <c r="K46" s="4"/>
      <c r="L46" s="4"/>
    </row>
    <row r="47" spans="2:12">
      <c r="C47" s="4"/>
      <c r="H47" s="4"/>
      <c r="I47" s="4"/>
      <c r="J47" s="4"/>
      <c r="K47" s="4"/>
      <c r="L47" s="4"/>
    </row>
    <row r="48" spans="2:12">
      <c r="C48" s="4"/>
      <c r="H48" s="4"/>
      <c r="I48" s="4"/>
      <c r="J48" s="4"/>
      <c r="K48" s="4"/>
      <c r="L48" s="4"/>
    </row>
    <row r="49" spans="8:12">
      <c r="H49" s="4"/>
      <c r="I49" s="4"/>
      <c r="J49" s="4"/>
      <c r="K49" s="4"/>
      <c r="L49" s="4"/>
    </row>
    <row r="50" spans="8:12">
      <c r="H50" s="4"/>
      <c r="I50" s="4"/>
      <c r="J50" s="4"/>
      <c r="K50" s="4"/>
      <c r="L50" s="4"/>
    </row>
    <row r="51" spans="8:12">
      <c r="H51" s="4"/>
      <c r="I51" s="4"/>
      <c r="J51" s="4"/>
      <c r="K51" s="4"/>
      <c r="L51" s="4"/>
    </row>
    <row r="52" spans="8:12">
      <c r="H52" s="4"/>
      <c r="I52" s="4"/>
      <c r="J52" s="4"/>
      <c r="K52" s="4"/>
      <c r="L52" s="4"/>
    </row>
    <row r="53" spans="8:12">
      <c r="H53" s="4"/>
      <c r="I53" s="4"/>
      <c r="J53" s="4"/>
      <c r="K53" s="4"/>
      <c r="L53" s="4"/>
    </row>
  </sheetData>
  <mergeCells count="13">
    <mergeCell ref="B25:K25"/>
    <mergeCell ref="B26:K26"/>
    <mergeCell ref="B27:K27"/>
    <mergeCell ref="B28:K28"/>
    <mergeCell ref="B2:K2"/>
    <mergeCell ref="B3:B5"/>
    <mergeCell ref="C3:C4"/>
    <mergeCell ref="D3:F3"/>
    <mergeCell ref="G3:G4"/>
    <mergeCell ref="H3:J3"/>
    <mergeCell ref="K3:K4"/>
    <mergeCell ref="C5:G5"/>
    <mergeCell ref="H5:K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19474-4AF2-4CC2-BD6B-F78DD3B3E051}">
  <dimension ref="B2:O50"/>
  <sheetViews>
    <sheetView workbookViewId="0"/>
  </sheetViews>
  <sheetFormatPr defaultColWidth="9.375" defaultRowHeight="15.6"/>
  <cols>
    <col min="2" max="2" width="25.625" customWidth="1"/>
    <col min="3" max="6" width="13" customWidth="1"/>
    <col min="7" max="7" width="13.625" customWidth="1"/>
    <col min="8" max="10" width="13" customWidth="1"/>
    <col min="11" max="11" width="13.5" customWidth="1"/>
    <col min="12" max="17" width="13" customWidth="1"/>
  </cols>
  <sheetData>
    <row r="2" spans="2:14" ht="45.6" customHeight="1">
      <c r="B2" s="89" t="s">
        <v>8</v>
      </c>
      <c r="C2" s="89"/>
      <c r="D2" s="89"/>
      <c r="E2" s="89"/>
      <c r="F2" s="89"/>
      <c r="G2" s="89"/>
      <c r="H2" s="89"/>
      <c r="I2" s="89"/>
      <c r="J2" s="89"/>
      <c r="K2" s="89"/>
      <c r="L2" s="1"/>
      <c r="M2" s="1"/>
      <c r="N2" s="1"/>
    </row>
    <row r="3" spans="2:14" ht="31.5" customHeight="1">
      <c r="B3" s="90" t="s">
        <v>24</v>
      </c>
      <c r="C3" s="75" t="s">
        <v>25</v>
      </c>
      <c r="D3" s="77" t="s">
        <v>26</v>
      </c>
      <c r="E3" s="78"/>
      <c r="F3" s="79"/>
      <c r="G3" s="80" t="s">
        <v>59</v>
      </c>
      <c r="H3" s="77" t="s">
        <v>26</v>
      </c>
      <c r="I3" s="78"/>
      <c r="J3" s="79"/>
      <c r="K3" s="80" t="s">
        <v>59</v>
      </c>
    </row>
    <row r="4" spans="2:14" ht="41.25" customHeight="1">
      <c r="B4" s="91"/>
      <c r="C4" s="76"/>
      <c r="D4" s="5" t="s">
        <v>28</v>
      </c>
      <c r="E4" s="24" t="s">
        <v>29</v>
      </c>
      <c r="F4" s="24" t="s">
        <v>30</v>
      </c>
      <c r="G4" s="81"/>
      <c r="H4" s="5" t="s">
        <v>28</v>
      </c>
      <c r="I4" s="24" t="s">
        <v>29</v>
      </c>
      <c r="J4" s="24" t="s">
        <v>30</v>
      </c>
      <c r="K4" s="81"/>
    </row>
    <row r="5" spans="2:14">
      <c r="B5" s="92"/>
      <c r="C5" s="82" t="s">
        <v>31</v>
      </c>
      <c r="D5" s="83"/>
      <c r="E5" s="83"/>
      <c r="F5" s="83"/>
      <c r="G5" s="84"/>
      <c r="H5" s="82" t="s">
        <v>32</v>
      </c>
      <c r="I5" s="83"/>
      <c r="J5" s="83"/>
      <c r="K5" s="84"/>
    </row>
    <row r="6" spans="2:14">
      <c r="B6" s="2" t="s">
        <v>33</v>
      </c>
      <c r="C6" s="9">
        <f t="shared" ref="C6:C21" si="0">SUM(D6:G6)</f>
        <v>8961</v>
      </c>
      <c r="D6" s="9">
        <v>1495</v>
      </c>
      <c r="E6" s="9">
        <v>4533</v>
      </c>
      <c r="F6" s="9">
        <v>2148</v>
      </c>
      <c r="G6" s="9">
        <v>785</v>
      </c>
      <c r="H6" s="16">
        <f t="shared" ref="H6:H24" si="1">D6/$C6*100</f>
        <v>16.683405869880595</v>
      </c>
      <c r="I6" s="16">
        <f t="shared" ref="I6:I24" si="2">E6/$C6*100</f>
        <v>50.585872112487451</v>
      </c>
      <c r="J6" s="16">
        <f t="shared" ref="J6:J24" si="3">F6/$C6*100</f>
        <v>23.970539002343489</v>
      </c>
      <c r="K6" s="17">
        <f t="shared" ref="K6:K24" si="4">G6/$C6*100</f>
        <v>8.7601830152884723</v>
      </c>
      <c r="M6" s="25"/>
    </row>
    <row r="7" spans="2:14">
      <c r="B7" s="6" t="s">
        <v>34</v>
      </c>
      <c r="C7" s="10">
        <f t="shared" si="0"/>
        <v>9373</v>
      </c>
      <c r="D7" s="10">
        <v>2036</v>
      </c>
      <c r="E7" s="10">
        <v>4753</v>
      </c>
      <c r="F7" s="10">
        <v>1666</v>
      </c>
      <c r="G7" s="10">
        <v>918</v>
      </c>
      <c r="H7" s="18">
        <f t="shared" si="1"/>
        <v>21.721967353035314</v>
      </c>
      <c r="I7" s="18">
        <f t="shared" si="2"/>
        <v>50.709484690067221</v>
      </c>
      <c r="J7" s="18">
        <f t="shared" si="3"/>
        <v>17.774458551157579</v>
      </c>
      <c r="K7" s="19">
        <f t="shared" si="4"/>
        <v>9.7940894057398911</v>
      </c>
      <c r="M7" s="25"/>
    </row>
    <row r="8" spans="2:14">
      <c r="B8" s="3" t="s">
        <v>35</v>
      </c>
      <c r="C8" s="11">
        <f t="shared" si="0"/>
        <v>2162</v>
      </c>
      <c r="D8" s="11">
        <v>296</v>
      </c>
      <c r="E8" s="11">
        <v>401</v>
      </c>
      <c r="F8" s="11">
        <v>1041</v>
      </c>
      <c r="G8" s="11">
        <v>424</v>
      </c>
      <c r="H8" s="20">
        <f t="shared" si="1"/>
        <v>13.691026827012026</v>
      </c>
      <c r="I8" s="20">
        <f t="shared" si="2"/>
        <v>18.547641073080481</v>
      </c>
      <c r="J8" s="20">
        <f t="shared" si="3"/>
        <v>48.149861239592965</v>
      </c>
      <c r="K8" s="17">
        <f t="shared" si="4"/>
        <v>19.611470860314522</v>
      </c>
      <c r="M8" s="25"/>
    </row>
    <row r="9" spans="2:14">
      <c r="B9" s="6" t="s">
        <v>36</v>
      </c>
      <c r="C9" s="10">
        <f t="shared" si="0"/>
        <v>1841</v>
      </c>
      <c r="D9" s="10">
        <v>248</v>
      </c>
      <c r="E9" s="10">
        <v>697</v>
      </c>
      <c r="F9" s="10">
        <v>694</v>
      </c>
      <c r="G9" s="10">
        <v>202</v>
      </c>
      <c r="H9" s="18">
        <f t="shared" si="1"/>
        <v>13.47093970668115</v>
      </c>
      <c r="I9" s="18">
        <f t="shared" si="2"/>
        <v>37.859858772406305</v>
      </c>
      <c r="J9" s="18">
        <f t="shared" si="3"/>
        <v>37.696903856599675</v>
      </c>
      <c r="K9" s="19">
        <f t="shared" si="4"/>
        <v>10.972297664312872</v>
      </c>
      <c r="M9" s="25"/>
    </row>
    <row r="10" spans="2:14">
      <c r="B10" s="3" t="s">
        <v>37</v>
      </c>
      <c r="C10" s="11">
        <f t="shared" si="0"/>
        <v>348</v>
      </c>
      <c r="D10" s="11">
        <v>52</v>
      </c>
      <c r="E10" s="11">
        <v>19</v>
      </c>
      <c r="F10" s="11">
        <v>146</v>
      </c>
      <c r="G10" s="11">
        <v>131</v>
      </c>
      <c r="H10" s="20">
        <f t="shared" si="1"/>
        <v>14.942528735632186</v>
      </c>
      <c r="I10" s="20">
        <f t="shared" si="2"/>
        <v>5.4597701149425291</v>
      </c>
      <c r="J10" s="20">
        <f t="shared" si="3"/>
        <v>41.954022988505749</v>
      </c>
      <c r="K10" s="17">
        <f t="shared" si="4"/>
        <v>37.643678160919542</v>
      </c>
      <c r="M10" s="25"/>
    </row>
    <row r="11" spans="2:14">
      <c r="B11" s="6" t="s">
        <v>38</v>
      </c>
      <c r="C11" s="10">
        <f t="shared" si="0"/>
        <v>1036</v>
      </c>
      <c r="D11" s="10">
        <v>80</v>
      </c>
      <c r="E11" s="10">
        <v>82</v>
      </c>
      <c r="F11" s="10">
        <v>451</v>
      </c>
      <c r="G11" s="10">
        <v>423</v>
      </c>
      <c r="H11" s="18">
        <f t="shared" si="1"/>
        <v>7.7220077220077217</v>
      </c>
      <c r="I11" s="18">
        <f t="shared" si="2"/>
        <v>7.9150579150579148</v>
      </c>
      <c r="J11" s="18">
        <f t="shared" si="3"/>
        <v>43.532818532818531</v>
      </c>
      <c r="K11" s="19">
        <f t="shared" si="4"/>
        <v>40.83011583011583</v>
      </c>
      <c r="M11" s="25"/>
    </row>
    <row r="12" spans="2:14">
      <c r="B12" s="3" t="s">
        <v>39</v>
      </c>
      <c r="C12" s="11">
        <f t="shared" si="0"/>
        <v>3752</v>
      </c>
      <c r="D12" s="11">
        <v>584</v>
      </c>
      <c r="E12" s="11">
        <v>575</v>
      </c>
      <c r="F12" s="11">
        <v>1778</v>
      </c>
      <c r="G12" s="11">
        <v>815</v>
      </c>
      <c r="H12" s="20">
        <f t="shared" si="1"/>
        <v>15.565031982942431</v>
      </c>
      <c r="I12" s="20">
        <f t="shared" si="2"/>
        <v>15.325159914712152</v>
      </c>
      <c r="J12" s="20">
        <f t="shared" si="3"/>
        <v>47.388059701492537</v>
      </c>
      <c r="K12" s="17">
        <f t="shared" si="4"/>
        <v>21.721748400852878</v>
      </c>
      <c r="M12" s="25"/>
    </row>
    <row r="13" spans="2:14">
      <c r="B13" s="6" t="s">
        <v>40</v>
      </c>
      <c r="C13" s="10">
        <f t="shared" si="0"/>
        <v>1069</v>
      </c>
      <c r="D13" s="10">
        <v>272</v>
      </c>
      <c r="E13" s="10">
        <v>366</v>
      </c>
      <c r="F13" s="10">
        <v>220</v>
      </c>
      <c r="G13" s="10">
        <v>211</v>
      </c>
      <c r="H13" s="18">
        <f t="shared" si="1"/>
        <v>25.444340505144996</v>
      </c>
      <c r="I13" s="18">
        <f t="shared" si="2"/>
        <v>34.237605238540695</v>
      </c>
      <c r="J13" s="18">
        <f t="shared" si="3"/>
        <v>20.579981290926099</v>
      </c>
      <c r="K13" s="19">
        <f t="shared" si="4"/>
        <v>19.738072965388213</v>
      </c>
      <c r="M13" s="25"/>
    </row>
    <row r="14" spans="2:14">
      <c r="B14" s="3" t="s">
        <v>41</v>
      </c>
      <c r="C14" s="11">
        <f t="shared" si="0"/>
        <v>4926</v>
      </c>
      <c r="D14" s="11">
        <v>680</v>
      </c>
      <c r="E14" s="11">
        <v>1348</v>
      </c>
      <c r="F14" s="11">
        <v>1745</v>
      </c>
      <c r="G14" s="11">
        <v>1153</v>
      </c>
      <c r="H14" s="20">
        <f t="shared" si="1"/>
        <v>13.804303694681282</v>
      </c>
      <c r="I14" s="20">
        <f t="shared" si="2"/>
        <v>27.365002030044661</v>
      </c>
      <c r="J14" s="20">
        <f t="shared" si="3"/>
        <v>35.424279334145353</v>
      </c>
      <c r="K14" s="17">
        <f t="shared" si="4"/>
        <v>23.406414941128705</v>
      </c>
      <c r="M14" s="25"/>
    </row>
    <row r="15" spans="2:14">
      <c r="B15" s="6" t="s">
        <v>42</v>
      </c>
      <c r="C15" s="10">
        <f t="shared" si="0"/>
        <v>9850</v>
      </c>
      <c r="D15" s="10">
        <v>1836</v>
      </c>
      <c r="E15" s="10">
        <v>1360</v>
      </c>
      <c r="F15" s="10">
        <v>5454</v>
      </c>
      <c r="G15" s="10">
        <v>1200</v>
      </c>
      <c r="H15" s="18">
        <f t="shared" si="1"/>
        <v>18.639593908629443</v>
      </c>
      <c r="I15" s="18">
        <f t="shared" si="2"/>
        <v>13.807106598984772</v>
      </c>
      <c r="J15" s="18">
        <f t="shared" si="3"/>
        <v>55.370558375634516</v>
      </c>
      <c r="K15" s="19">
        <f t="shared" si="4"/>
        <v>12.18274111675127</v>
      </c>
      <c r="M15" s="25"/>
    </row>
    <row r="16" spans="2:14">
      <c r="B16" s="3" t="s">
        <v>43</v>
      </c>
      <c r="C16" s="11">
        <f t="shared" si="0"/>
        <v>2383</v>
      </c>
      <c r="D16" s="11">
        <v>395</v>
      </c>
      <c r="E16" s="11">
        <v>745</v>
      </c>
      <c r="F16" s="11">
        <v>1084</v>
      </c>
      <c r="G16" s="11">
        <v>159</v>
      </c>
      <c r="H16" s="20">
        <f t="shared" si="1"/>
        <v>16.575744859420897</v>
      </c>
      <c r="I16" s="20">
        <f t="shared" si="2"/>
        <v>31.263113722198909</v>
      </c>
      <c r="J16" s="20">
        <f t="shared" si="3"/>
        <v>45.488879563575324</v>
      </c>
      <c r="K16" s="17">
        <f t="shared" si="4"/>
        <v>6.6722618548048676</v>
      </c>
      <c r="M16" s="25"/>
    </row>
    <row r="17" spans="2:15">
      <c r="B17" s="6" t="s">
        <v>44</v>
      </c>
      <c r="C17" s="10">
        <f t="shared" si="0"/>
        <v>472</v>
      </c>
      <c r="D17" s="10">
        <v>56</v>
      </c>
      <c r="E17" s="10">
        <v>66</v>
      </c>
      <c r="F17" s="10">
        <v>291</v>
      </c>
      <c r="G17" s="10">
        <v>59</v>
      </c>
      <c r="H17" s="18">
        <f t="shared" si="1"/>
        <v>11.864406779661017</v>
      </c>
      <c r="I17" s="18">
        <f t="shared" si="2"/>
        <v>13.983050847457626</v>
      </c>
      <c r="J17" s="18">
        <f t="shared" si="3"/>
        <v>61.652542372881356</v>
      </c>
      <c r="K17" s="19">
        <f t="shared" si="4"/>
        <v>12.5</v>
      </c>
      <c r="M17" s="25"/>
    </row>
    <row r="18" spans="2:15">
      <c r="B18" s="3" t="s">
        <v>45</v>
      </c>
      <c r="C18" s="11">
        <f t="shared" si="0"/>
        <v>2873</v>
      </c>
      <c r="D18" s="11">
        <v>510</v>
      </c>
      <c r="E18" s="11">
        <v>333</v>
      </c>
      <c r="F18" s="11">
        <v>1293</v>
      </c>
      <c r="G18" s="11">
        <v>737</v>
      </c>
      <c r="H18" s="20">
        <f t="shared" si="1"/>
        <v>17.751479289940828</v>
      </c>
      <c r="I18" s="20">
        <f t="shared" si="2"/>
        <v>11.590671771667246</v>
      </c>
      <c r="J18" s="20">
        <f t="shared" si="3"/>
        <v>45.005221023320566</v>
      </c>
      <c r="K18" s="17">
        <f t="shared" si="4"/>
        <v>25.652627915071353</v>
      </c>
      <c r="M18" s="25"/>
    </row>
    <row r="19" spans="2:15">
      <c r="B19" s="6" t="s">
        <v>46</v>
      </c>
      <c r="C19" s="10">
        <f t="shared" si="0"/>
        <v>1724</v>
      </c>
      <c r="D19" s="10">
        <v>404</v>
      </c>
      <c r="E19" s="10">
        <v>673</v>
      </c>
      <c r="F19" s="10">
        <v>426</v>
      </c>
      <c r="G19" s="10">
        <v>221</v>
      </c>
      <c r="H19" s="18">
        <f t="shared" si="1"/>
        <v>23.433874709976799</v>
      </c>
      <c r="I19" s="18">
        <f t="shared" si="2"/>
        <v>39.037122969837583</v>
      </c>
      <c r="J19" s="18">
        <f t="shared" si="3"/>
        <v>24.709976798143853</v>
      </c>
      <c r="K19" s="19">
        <f t="shared" si="4"/>
        <v>12.819025522041763</v>
      </c>
      <c r="M19" s="25"/>
    </row>
    <row r="20" spans="2:15">
      <c r="B20" s="3" t="s">
        <v>47</v>
      </c>
      <c r="C20" s="11">
        <f t="shared" si="0"/>
        <v>1695</v>
      </c>
      <c r="D20" s="11">
        <v>292</v>
      </c>
      <c r="E20" s="11">
        <v>245</v>
      </c>
      <c r="F20" s="11">
        <v>756</v>
      </c>
      <c r="G20" s="11">
        <v>402</v>
      </c>
      <c r="H20" s="20">
        <f t="shared" si="1"/>
        <v>17.227138643067846</v>
      </c>
      <c r="I20" s="20">
        <f t="shared" si="2"/>
        <v>14.454277286135694</v>
      </c>
      <c r="J20" s="20">
        <f t="shared" si="3"/>
        <v>44.601769911504427</v>
      </c>
      <c r="K20" s="17">
        <f t="shared" si="4"/>
        <v>23.716814159292035</v>
      </c>
      <c r="M20" s="25"/>
    </row>
    <row r="21" spans="2:15">
      <c r="B21" s="6" t="s">
        <v>48</v>
      </c>
      <c r="C21" s="12">
        <f t="shared" si="0"/>
        <v>1319</v>
      </c>
      <c r="D21" s="12">
        <v>409</v>
      </c>
      <c r="E21" s="12">
        <v>356</v>
      </c>
      <c r="F21" s="12">
        <v>300</v>
      </c>
      <c r="G21" s="12">
        <v>254</v>
      </c>
      <c r="H21" s="21">
        <f t="shared" si="1"/>
        <v>31.008339651250949</v>
      </c>
      <c r="I21" s="18">
        <f t="shared" si="2"/>
        <v>26.990144048521607</v>
      </c>
      <c r="J21" s="18">
        <f t="shared" si="3"/>
        <v>22.744503411675513</v>
      </c>
      <c r="K21" s="19">
        <f t="shared" si="4"/>
        <v>19.257012888551934</v>
      </c>
      <c r="M21" s="25"/>
    </row>
    <row r="22" spans="2:15">
      <c r="B22" s="7" t="s">
        <v>49</v>
      </c>
      <c r="C22" s="13">
        <f>SUM(C9,C13,C18,C19,C21,C8)</f>
        <v>10988</v>
      </c>
      <c r="D22" s="13">
        <f>SUM(D9,D13,D18,D19,D21,D8)</f>
        <v>2139</v>
      </c>
      <c r="E22" s="13">
        <f>SUM(E9,E13,E18,E19,E21,E8)</f>
        <v>2826</v>
      </c>
      <c r="F22" s="13">
        <f>SUM(F9,F13,F18,F19,F21,F8)</f>
        <v>3974</v>
      </c>
      <c r="G22" s="13">
        <f>SUM(G9,G13,G18,G19,G21,G8)</f>
        <v>2049</v>
      </c>
      <c r="H22" s="22">
        <f t="shared" si="1"/>
        <v>19.466690935566071</v>
      </c>
      <c r="I22" s="22">
        <f t="shared" si="2"/>
        <v>25.718966144885329</v>
      </c>
      <c r="J22" s="22">
        <f t="shared" si="3"/>
        <v>36.16672733891518</v>
      </c>
      <c r="K22" s="22">
        <f t="shared" si="4"/>
        <v>18.647615580633417</v>
      </c>
      <c r="M22" s="25"/>
    </row>
    <row r="23" spans="2:15">
      <c r="B23" s="3" t="s">
        <v>50</v>
      </c>
      <c r="C23" s="14">
        <f>SUM(C6,C7,C10,C11,C12,C14,C15,C16,C17,C20)</f>
        <v>42796</v>
      </c>
      <c r="D23" s="14">
        <f>SUM(D6,D7,D10,D11,D12,D14,D15,D16,D17,D20)</f>
        <v>7506</v>
      </c>
      <c r="E23" s="14">
        <f>SUM(E6,E7,E10,E11,E12,E14,E15,E16,E17,E20)</f>
        <v>13726</v>
      </c>
      <c r="F23" s="14">
        <f>SUM(F6,F7,F10,F11,F12,F14,F15,F16,F17,F20)</f>
        <v>15519</v>
      </c>
      <c r="G23" s="14">
        <f>SUM(G6,G7,G10,G11,G12,G14,G15,G16,G17,G20)</f>
        <v>6045</v>
      </c>
      <c r="H23" s="20">
        <f t="shared" si="1"/>
        <v>17.539022338536313</v>
      </c>
      <c r="I23" s="20">
        <f t="shared" si="2"/>
        <v>32.073090943078789</v>
      </c>
      <c r="J23" s="20">
        <f t="shared" si="3"/>
        <v>36.26273483503131</v>
      </c>
      <c r="K23" s="20">
        <f t="shared" si="4"/>
        <v>14.125151883353585</v>
      </c>
      <c r="M23" s="25"/>
    </row>
    <row r="24" spans="2:15">
      <c r="B24" s="38" t="s">
        <v>51</v>
      </c>
      <c r="C24" s="37">
        <f>SUM(C6:C21)</f>
        <v>53784</v>
      </c>
      <c r="D24" s="37">
        <f>SUM(D6:D21)</f>
        <v>9645</v>
      </c>
      <c r="E24" s="37">
        <f>SUM(E6:E21)</f>
        <v>16552</v>
      </c>
      <c r="F24" s="37">
        <f>SUM(F6:F21)</f>
        <v>19493</v>
      </c>
      <c r="G24" s="37">
        <f>SUM(G6:G21)</f>
        <v>8094</v>
      </c>
      <c r="H24" s="36">
        <f t="shared" si="1"/>
        <v>17.932842481035252</v>
      </c>
      <c r="I24" s="36">
        <f t="shared" si="2"/>
        <v>30.774951658485794</v>
      </c>
      <c r="J24" s="36">
        <f t="shared" si="3"/>
        <v>36.24312063067083</v>
      </c>
      <c r="K24" s="36">
        <f t="shared" si="4"/>
        <v>15.049085229808121</v>
      </c>
      <c r="M24" s="25"/>
    </row>
    <row r="25" spans="2:15" s="35" customFormat="1" ht="62.25" customHeight="1">
      <c r="B25" s="101" t="s">
        <v>60</v>
      </c>
      <c r="C25" s="101"/>
      <c r="D25" s="101"/>
      <c r="E25" s="101"/>
      <c r="F25" s="101"/>
      <c r="G25" s="101"/>
      <c r="H25" s="101"/>
      <c r="I25" s="101"/>
      <c r="J25" s="101"/>
      <c r="K25" s="101"/>
      <c r="L25" s="98"/>
      <c r="M25" s="98"/>
      <c r="N25" s="98"/>
      <c r="O25" s="98"/>
    </row>
    <row r="26" spans="2:15" s="35" customFormat="1" ht="14.45">
      <c r="B26" s="97" t="s">
        <v>61</v>
      </c>
      <c r="C26" s="97"/>
      <c r="D26" s="97"/>
      <c r="E26" s="97"/>
      <c r="F26" s="97"/>
      <c r="G26" s="97"/>
      <c r="H26" s="97"/>
      <c r="I26" s="97"/>
      <c r="J26" s="97"/>
      <c r="K26" s="97"/>
      <c r="L26" s="98"/>
      <c r="M26" s="98"/>
      <c r="N26" s="98"/>
      <c r="O26" s="98"/>
    </row>
    <row r="27" spans="2:15" s="35" customFormat="1" ht="31.5" customHeight="1">
      <c r="B27" s="94" t="s">
        <v>62</v>
      </c>
      <c r="C27" s="99"/>
      <c r="D27" s="99"/>
      <c r="E27" s="99"/>
      <c r="F27" s="99"/>
      <c r="G27" s="99"/>
      <c r="H27" s="99"/>
      <c r="I27" s="99"/>
      <c r="J27" s="99"/>
      <c r="K27" s="99"/>
      <c r="L27" s="98"/>
      <c r="M27" s="98"/>
      <c r="N27" s="98"/>
      <c r="O27" s="98"/>
    </row>
    <row r="28" spans="2:15">
      <c r="B28" s="4"/>
      <c r="C28" s="4"/>
      <c r="D28" s="4"/>
      <c r="E28" s="4"/>
      <c r="F28" s="4"/>
      <c r="G28" s="4"/>
      <c r="H28" s="4"/>
      <c r="I28" s="4"/>
      <c r="J28" s="4"/>
      <c r="K28" s="4"/>
    </row>
    <row r="29" spans="2:15">
      <c r="B29" s="4"/>
      <c r="C29" s="27"/>
      <c r="D29" s="27"/>
      <c r="E29" s="27"/>
      <c r="F29" s="27"/>
      <c r="G29" s="27"/>
      <c r="H29" s="4"/>
      <c r="I29" s="4"/>
      <c r="J29" s="4"/>
      <c r="K29" s="4"/>
      <c r="L29" s="4"/>
      <c r="M29" s="4"/>
      <c r="N29" s="4"/>
      <c r="O29" s="4"/>
    </row>
    <row r="30" spans="2:15">
      <c r="B30" s="4"/>
      <c r="C30" s="27"/>
      <c r="D30" s="4"/>
      <c r="E30" s="27"/>
      <c r="F30" s="27"/>
      <c r="G30" s="27"/>
      <c r="H30" s="4"/>
      <c r="I30" s="4"/>
      <c r="J30" s="4"/>
      <c r="K30" s="4"/>
      <c r="L30" s="4"/>
      <c r="M30" s="4"/>
      <c r="N30" s="4"/>
      <c r="O30" s="4"/>
    </row>
    <row r="31" spans="2:15">
      <c r="B31" s="4"/>
      <c r="C31" s="4"/>
      <c r="D31" s="4"/>
      <c r="E31" s="4"/>
      <c r="F31" s="4"/>
      <c r="G31" s="4"/>
      <c r="H31" s="4"/>
      <c r="I31" s="4"/>
      <c r="J31" s="4"/>
      <c r="K31" s="4"/>
      <c r="L31" s="4"/>
      <c r="M31" s="4"/>
      <c r="N31" s="4"/>
      <c r="O31" s="4"/>
    </row>
    <row r="32" spans="2:15">
      <c r="B32" s="4"/>
      <c r="C32" s="4"/>
      <c r="D32" s="4"/>
      <c r="E32" s="4"/>
      <c r="F32" s="4"/>
      <c r="G32" s="4"/>
      <c r="H32" s="4"/>
      <c r="I32" s="4"/>
      <c r="J32" s="4"/>
      <c r="K32" s="4"/>
      <c r="L32" s="4"/>
      <c r="M32" s="4"/>
      <c r="N32" s="4"/>
      <c r="O32" s="4"/>
    </row>
    <row r="33" spans="2:15">
      <c r="B33" s="4"/>
      <c r="C33" s="4"/>
      <c r="D33" s="4"/>
      <c r="E33" s="4"/>
      <c r="F33" s="4"/>
      <c r="G33" s="4"/>
      <c r="H33" s="4"/>
      <c r="I33" s="4"/>
      <c r="J33" s="4"/>
      <c r="K33" s="4"/>
      <c r="L33" s="4"/>
      <c r="M33" s="4"/>
      <c r="N33" s="4"/>
      <c r="O33" s="4"/>
    </row>
    <row r="34" spans="2:15">
      <c r="B34" s="4"/>
      <c r="C34" s="4"/>
      <c r="D34" s="4"/>
      <c r="E34" s="4"/>
      <c r="F34" s="4"/>
      <c r="G34" s="4"/>
      <c r="H34" s="4"/>
      <c r="I34" s="4"/>
      <c r="J34" s="4"/>
      <c r="K34" s="4"/>
      <c r="L34" s="4"/>
      <c r="M34" s="4"/>
      <c r="N34" s="4"/>
      <c r="O34" s="4"/>
    </row>
    <row r="35" spans="2:15">
      <c r="B35" s="4"/>
      <c r="C35" s="4"/>
      <c r="D35" s="4"/>
      <c r="E35" s="4"/>
      <c r="F35" s="4"/>
      <c r="G35" s="4"/>
      <c r="H35" s="4"/>
      <c r="I35" s="4"/>
      <c r="J35" s="4"/>
      <c r="K35" s="4"/>
      <c r="L35" s="4"/>
      <c r="M35" s="4"/>
      <c r="N35" s="4"/>
      <c r="O35" s="4"/>
    </row>
    <row r="36" spans="2:15">
      <c r="D36" s="4"/>
      <c r="H36" s="4"/>
      <c r="I36" s="4"/>
      <c r="J36" s="4"/>
      <c r="K36" s="4"/>
      <c r="L36" s="4"/>
      <c r="M36" s="4"/>
      <c r="N36" s="4"/>
      <c r="O36" s="4"/>
    </row>
    <row r="37" spans="2:15">
      <c r="D37" s="4"/>
      <c r="H37" s="4"/>
      <c r="I37" s="4"/>
      <c r="J37" s="4"/>
      <c r="K37" s="4"/>
      <c r="L37" s="4"/>
      <c r="M37" s="4"/>
      <c r="N37" s="4"/>
      <c r="O37" s="4"/>
    </row>
    <row r="38" spans="2:15">
      <c r="D38" s="4"/>
      <c r="H38" s="4"/>
      <c r="I38" s="4"/>
      <c r="J38" s="4"/>
      <c r="K38" s="4"/>
      <c r="L38" s="4"/>
      <c r="M38" s="4"/>
      <c r="N38" s="4"/>
      <c r="O38" s="4"/>
    </row>
    <row r="39" spans="2:15">
      <c r="D39" s="4"/>
      <c r="H39" s="4"/>
      <c r="I39" s="4"/>
      <c r="J39" s="4"/>
      <c r="K39" s="4"/>
      <c r="L39" s="4"/>
      <c r="M39" s="4"/>
      <c r="N39" s="4"/>
      <c r="O39" s="4"/>
    </row>
    <row r="40" spans="2:15">
      <c r="D40" s="4"/>
      <c r="H40" s="4"/>
      <c r="I40" s="4"/>
      <c r="J40" s="4"/>
      <c r="K40" s="4"/>
      <c r="L40" s="4"/>
      <c r="M40" s="4"/>
      <c r="N40" s="4"/>
      <c r="O40" s="4"/>
    </row>
    <row r="41" spans="2:15">
      <c r="D41" s="4"/>
      <c r="H41" s="4"/>
      <c r="I41" s="4"/>
      <c r="J41" s="4"/>
      <c r="K41" s="4"/>
      <c r="L41" s="4"/>
      <c r="M41" s="4"/>
      <c r="N41" s="4"/>
      <c r="O41" s="4"/>
    </row>
    <row r="42" spans="2:15">
      <c r="D42" s="4"/>
      <c r="H42" s="4"/>
      <c r="I42" s="4"/>
      <c r="J42" s="4"/>
      <c r="K42" s="4"/>
      <c r="L42" s="4"/>
      <c r="M42" s="4"/>
      <c r="N42" s="4"/>
      <c r="O42" s="4"/>
    </row>
    <row r="43" spans="2:15">
      <c r="D43" s="4"/>
      <c r="H43" s="4"/>
      <c r="I43" s="4"/>
      <c r="J43" s="4"/>
      <c r="K43" s="4"/>
      <c r="L43" s="4"/>
      <c r="M43" s="4"/>
      <c r="N43" s="4"/>
      <c r="O43" s="4"/>
    </row>
    <row r="44" spans="2:15">
      <c r="D44" s="4"/>
      <c r="H44" s="4"/>
      <c r="I44" s="4"/>
      <c r="J44" s="4"/>
      <c r="K44" s="4"/>
      <c r="L44" s="4"/>
      <c r="M44" s="4"/>
      <c r="N44" s="4"/>
      <c r="O44" s="4"/>
    </row>
    <row r="45" spans="2:15">
      <c r="D45" s="4"/>
    </row>
    <row r="46" spans="2:15">
      <c r="D46" s="4"/>
    </row>
    <row r="47" spans="2:15">
      <c r="D47" s="4"/>
    </row>
    <row r="50" spans="3:3">
      <c r="C50" s="34"/>
    </row>
  </sheetData>
  <mergeCells count="12">
    <mergeCell ref="B25:K25"/>
    <mergeCell ref="B26:K26"/>
    <mergeCell ref="B27:K27"/>
    <mergeCell ref="B2:K2"/>
    <mergeCell ref="B3:B5"/>
    <mergeCell ref="C3:C4"/>
    <mergeCell ref="D3:F3"/>
    <mergeCell ref="G3:G4"/>
    <mergeCell ref="H3:J3"/>
    <mergeCell ref="K3:K4"/>
    <mergeCell ref="C5:G5"/>
    <mergeCell ref="H5:K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EA5A9-62CE-4544-B0EB-5C7B7D79B4E4}">
  <dimension ref="B2:N54"/>
  <sheetViews>
    <sheetView workbookViewId="0"/>
  </sheetViews>
  <sheetFormatPr defaultColWidth="9.375" defaultRowHeight="15.6"/>
  <cols>
    <col min="2" max="2" width="28.75" customWidth="1"/>
    <col min="3" max="6" width="13" customWidth="1"/>
    <col min="7" max="7" width="13.375" customWidth="1"/>
    <col min="8" max="10" width="13" customWidth="1"/>
    <col min="11" max="11" width="13.375" customWidth="1"/>
    <col min="12" max="17" width="13" customWidth="1"/>
  </cols>
  <sheetData>
    <row r="2" spans="2:14" ht="33" customHeight="1">
      <c r="B2" s="93" t="s">
        <v>22</v>
      </c>
      <c r="C2" s="93"/>
      <c r="D2" s="93"/>
      <c r="E2" s="93"/>
      <c r="F2" s="93"/>
      <c r="G2" s="93"/>
      <c r="H2" s="93"/>
      <c r="I2" s="93"/>
      <c r="J2" s="93"/>
      <c r="K2" s="93"/>
      <c r="L2" s="1"/>
      <c r="M2" s="1"/>
      <c r="N2" s="1"/>
    </row>
    <row r="3" spans="2:14" ht="31.5" customHeight="1">
      <c r="B3" s="90" t="s">
        <v>24</v>
      </c>
      <c r="C3" s="75" t="s">
        <v>25</v>
      </c>
      <c r="D3" s="77" t="s">
        <v>26</v>
      </c>
      <c r="E3" s="78"/>
      <c r="F3" s="79"/>
      <c r="G3" s="80" t="s">
        <v>59</v>
      </c>
      <c r="H3" s="77" t="s">
        <v>26</v>
      </c>
      <c r="I3" s="78"/>
      <c r="J3" s="79"/>
      <c r="K3" s="80" t="s">
        <v>59</v>
      </c>
    </row>
    <row r="4" spans="2:14" ht="41.25" customHeight="1">
      <c r="B4" s="91"/>
      <c r="C4" s="87"/>
      <c r="D4" s="5" t="s">
        <v>28</v>
      </c>
      <c r="E4" s="24" t="s">
        <v>29</v>
      </c>
      <c r="F4" s="24" t="s">
        <v>30</v>
      </c>
      <c r="G4" s="88"/>
      <c r="H4" s="5" t="s">
        <v>28</v>
      </c>
      <c r="I4" s="24" t="s">
        <v>29</v>
      </c>
      <c r="J4" s="24" t="s">
        <v>30</v>
      </c>
      <c r="K4" s="88"/>
    </row>
    <row r="5" spans="2:14">
      <c r="B5" s="92"/>
      <c r="C5" s="82" t="s">
        <v>31</v>
      </c>
      <c r="D5" s="83"/>
      <c r="E5" s="83"/>
      <c r="F5" s="83"/>
      <c r="G5" s="84"/>
      <c r="H5" s="82" t="s">
        <v>32</v>
      </c>
      <c r="I5" s="83"/>
      <c r="J5" s="83"/>
      <c r="K5" s="84"/>
    </row>
    <row r="6" spans="2:14">
      <c r="B6" s="2" t="s">
        <v>33</v>
      </c>
      <c r="C6" s="9">
        <f>SUM(D6:G6)</f>
        <v>8582</v>
      </c>
      <c r="D6" s="9">
        <v>1438</v>
      </c>
      <c r="E6" s="9">
        <v>4353</v>
      </c>
      <c r="F6" s="9">
        <v>2033</v>
      </c>
      <c r="G6" s="9">
        <v>758</v>
      </c>
      <c r="H6" s="16">
        <f t="shared" ref="H6:K9" si="0">D6/$C6*100</f>
        <v>16.756000932183639</v>
      </c>
      <c r="I6" s="16">
        <f t="shared" si="0"/>
        <v>50.722442321137265</v>
      </c>
      <c r="J6" s="16">
        <f t="shared" si="0"/>
        <v>23.689116756000931</v>
      </c>
      <c r="K6" s="17">
        <f t="shared" si="0"/>
        <v>8.8324399906781625</v>
      </c>
      <c r="M6" s="25"/>
    </row>
    <row r="7" spans="2:14">
      <c r="B7" s="6" t="s">
        <v>34</v>
      </c>
      <c r="C7" s="10">
        <f>SUM(D7:G7)</f>
        <v>8547</v>
      </c>
      <c r="D7" s="10">
        <v>1858</v>
      </c>
      <c r="E7" s="10">
        <v>4330</v>
      </c>
      <c r="F7" s="10">
        <v>1521</v>
      </c>
      <c r="G7" s="10">
        <v>838</v>
      </c>
      <c r="H7" s="18">
        <f t="shared" si="0"/>
        <v>21.738621738621738</v>
      </c>
      <c r="I7" s="18">
        <f t="shared" si="0"/>
        <v>50.661050661050666</v>
      </c>
      <c r="J7" s="18">
        <f t="shared" si="0"/>
        <v>17.795717795717795</v>
      </c>
      <c r="K7" s="19">
        <f t="shared" si="0"/>
        <v>9.8046098046098038</v>
      </c>
      <c r="M7" s="25"/>
    </row>
    <row r="8" spans="2:14">
      <c r="B8" s="3" t="s">
        <v>35</v>
      </c>
      <c r="C8" s="11">
        <f>SUM(D8:G8)</f>
        <v>2162</v>
      </c>
      <c r="D8" s="11">
        <v>296</v>
      </c>
      <c r="E8" s="11">
        <v>401</v>
      </c>
      <c r="F8" s="11">
        <v>1041</v>
      </c>
      <c r="G8" s="11">
        <v>424</v>
      </c>
      <c r="H8" s="20">
        <f t="shared" si="0"/>
        <v>13.691026827012026</v>
      </c>
      <c r="I8" s="20">
        <f t="shared" si="0"/>
        <v>18.547641073080481</v>
      </c>
      <c r="J8" s="20">
        <f t="shared" si="0"/>
        <v>48.149861239592965</v>
      </c>
      <c r="K8" s="17">
        <f t="shared" si="0"/>
        <v>19.611470860314522</v>
      </c>
      <c r="M8" s="25"/>
    </row>
    <row r="9" spans="2:14">
      <c r="B9" s="6" t="s">
        <v>36</v>
      </c>
      <c r="C9" s="10">
        <f>SUM(D9:G9)</f>
        <v>1503</v>
      </c>
      <c r="D9" s="10">
        <v>203</v>
      </c>
      <c r="E9" s="10">
        <v>594</v>
      </c>
      <c r="F9" s="10">
        <v>547</v>
      </c>
      <c r="G9" s="10">
        <v>159</v>
      </c>
      <c r="H9" s="18">
        <f t="shared" si="0"/>
        <v>13.506320691949433</v>
      </c>
      <c r="I9" s="18">
        <f t="shared" si="0"/>
        <v>39.520958083832333</v>
      </c>
      <c r="J9" s="18">
        <f t="shared" si="0"/>
        <v>36.393878908848968</v>
      </c>
      <c r="K9" s="19">
        <f t="shared" si="0"/>
        <v>10.578842315369261</v>
      </c>
      <c r="M9" s="25"/>
    </row>
    <row r="10" spans="2:14">
      <c r="B10" s="3" t="s">
        <v>37</v>
      </c>
      <c r="C10" s="11" t="s">
        <v>54</v>
      </c>
      <c r="D10" s="11" t="s">
        <v>54</v>
      </c>
      <c r="E10" s="11" t="s">
        <v>54</v>
      </c>
      <c r="F10" s="11" t="s">
        <v>54</v>
      </c>
      <c r="G10" s="11" t="s">
        <v>54</v>
      </c>
      <c r="H10" s="20" t="s">
        <v>54</v>
      </c>
      <c r="I10" s="20" t="s">
        <v>54</v>
      </c>
      <c r="J10" s="20" t="s">
        <v>54</v>
      </c>
      <c r="K10" s="17" t="s">
        <v>54</v>
      </c>
      <c r="M10" s="25"/>
    </row>
    <row r="11" spans="2:14">
      <c r="B11" s="6" t="s">
        <v>38</v>
      </c>
      <c r="C11" s="10" t="s">
        <v>54</v>
      </c>
      <c r="D11" s="10" t="s">
        <v>54</v>
      </c>
      <c r="E11" s="10" t="s">
        <v>54</v>
      </c>
      <c r="F11" s="10" t="s">
        <v>54</v>
      </c>
      <c r="G11" s="10" t="s">
        <v>54</v>
      </c>
      <c r="H11" s="18" t="s">
        <v>54</v>
      </c>
      <c r="I11" s="18" t="s">
        <v>54</v>
      </c>
      <c r="J11" s="18" t="s">
        <v>54</v>
      </c>
      <c r="K11" s="19" t="s">
        <v>54</v>
      </c>
      <c r="M11" s="25"/>
    </row>
    <row r="12" spans="2:14">
      <c r="B12" s="3" t="s">
        <v>39</v>
      </c>
      <c r="C12" s="11">
        <f>SUM(D12:G12)</f>
        <v>3629</v>
      </c>
      <c r="D12" s="11">
        <v>566</v>
      </c>
      <c r="E12" s="11">
        <v>556</v>
      </c>
      <c r="F12" s="11">
        <v>1713</v>
      </c>
      <c r="G12" s="11">
        <v>794</v>
      </c>
      <c r="H12" s="20">
        <f t="shared" ref="H12:K14" si="1">D12/$C12*100</f>
        <v>15.596583080738496</v>
      </c>
      <c r="I12" s="20">
        <f t="shared" si="1"/>
        <v>15.321025075778453</v>
      </c>
      <c r="J12" s="20">
        <f t="shared" si="1"/>
        <v>47.203086249655549</v>
      </c>
      <c r="K12" s="17">
        <f t="shared" si="1"/>
        <v>21.8793055938275</v>
      </c>
      <c r="M12" s="25"/>
    </row>
    <row r="13" spans="2:14">
      <c r="B13" s="6" t="s">
        <v>40</v>
      </c>
      <c r="C13" s="10">
        <f>SUM(D13:G13)</f>
        <v>916</v>
      </c>
      <c r="D13" s="10">
        <v>239</v>
      </c>
      <c r="E13" s="10">
        <v>337</v>
      </c>
      <c r="F13" s="10">
        <v>170</v>
      </c>
      <c r="G13" s="10">
        <v>170</v>
      </c>
      <c r="H13" s="18">
        <f t="shared" si="1"/>
        <v>26.091703056768562</v>
      </c>
      <c r="I13" s="18">
        <f t="shared" si="1"/>
        <v>36.790393013100434</v>
      </c>
      <c r="J13" s="18">
        <f t="shared" si="1"/>
        <v>18.5589519650655</v>
      </c>
      <c r="K13" s="19">
        <f t="shared" si="1"/>
        <v>18.5589519650655</v>
      </c>
      <c r="M13" s="25"/>
    </row>
    <row r="14" spans="2:14">
      <c r="B14" s="3" t="s">
        <v>41</v>
      </c>
      <c r="C14" s="11">
        <f>SUM(D14:G14)</f>
        <v>4623</v>
      </c>
      <c r="D14" s="11">
        <v>644</v>
      </c>
      <c r="E14" s="11">
        <v>1221</v>
      </c>
      <c r="F14" s="11">
        <v>1640</v>
      </c>
      <c r="G14" s="11">
        <v>1118</v>
      </c>
      <c r="H14" s="20">
        <f t="shared" si="1"/>
        <v>13.930348258706468</v>
      </c>
      <c r="I14" s="20">
        <f t="shared" si="1"/>
        <v>26.411421155094096</v>
      </c>
      <c r="J14" s="20">
        <f t="shared" si="1"/>
        <v>35.474799913476097</v>
      </c>
      <c r="K14" s="17">
        <f t="shared" si="1"/>
        <v>24.18343067272334</v>
      </c>
      <c r="M14" s="25"/>
    </row>
    <row r="15" spans="2:14">
      <c r="B15" s="6" t="s">
        <v>42</v>
      </c>
      <c r="C15" s="10" t="s">
        <v>54</v>
      </c>
      <c r="D15" s="10" t="s">
        <v>54</v>
      </c>
      <c r="E15" s="10" t="s">
        <v>54</v>
      </c>
      <c r="F15" s="10" t="s">
        <v>54</v>
      </c>
      <c r="G15" s="10" t="s">
        <v>54</v>
      </c>
      <c r="H15" s="18" t="s">
        <v>54</v>
      </c>
      <c r="I15" s="18" t="s">
        <v>54</v>
      </c>
      <c r="J15" s="18" t="s">
        <v>54</v>
      </c>
      <c r="K15" s="19" t="s">
        <v>54</v>
      </c>
      <c r="M15" s="25"/>
    </row>
    <row r="16" spans="2:14">
      <c r="B16" s="3" t="s">
        <v>43</v>
      </c>
      <c r="C16" s="11">
        <f>SUM(D16:G16)</f>
        <v>2315</v>
      </c>
      <c r="D16" s="11">
        <v>390</v>
      </c>
      <c r="E16" s="11">
        <v>723</v>
      </c>
      <c r="F16" s="11">
        <v>1043</v>
      </c>
      <c r="G16" s="11">
        <v>159</v>
      </c>
      <c r="H16" s="20">
        <f>D16/$C16*100</f>
        <v>16.846652267818573</v>
      </c>
      <c r="I16" s="20">
        <f>E16/$C16*100</f>
        <v>31.23110151187905</v>
      </c>
      <c r="J16" s="20">
        <f>F16/$C16*100</f>
        <v>45.053995680345572</v>
      </c>
      <c r="K16" s="17">
        <f>G16/$C16*100</f>
        <v>6.8682505399568035</v>
      </c>
      <c r="M16" s="25"/>
    </row>
    <row r="17" spans="2:13">
      <c r="B17" s="6" t="s">
        <v>44</v>
      </c>
      <c r="C17" s="10" t="s">
        <v>54</v>
      </c>
      <c r="D17" s="10" t="s">
        <v>54</v>
      </c>
      <c r="E17" s="10" t="s">
        <v>54</v>
      </c>
      <c r="F17" s="10" t="s">
        <v>54</v>
      </c>
      <c r="G17" s="10" t="s">
        <v>54</v>
      </c>
      <c r="H17" s="18" t="s">
        <v>54</v>
      </c>
      <c r="I17" s="18" t="s">
        <v>54</v>
      </c>
      <c r="J17" s="18" t="s">
        <v>54</v>
      </c>
      <c r="K17" s="19" t="s">
        <v>54</v>
      </c>
      <c r="M17" s="25"/>
    </row>
    <row r="18" spans="2:13">
      <c r="B18" s="3" t="s">
        <v>45</v>
      </c>
      <c r="C18" s="11">
        <f>SUM(D18:G18)</f>
        <v>2267</v>
      </c>
      <c r="D18" s="11">
        <v>395</v>
      </c>
      <c r="E18" s="11">
        <v>235</v>
      </c>
      <c r="F18" s="11">
        <v>1010</v>
      </c>
      <c r="G18" s="11">
        <v>627</v>
      </c>
      <c r="H18" s="20">
        <f t="shared" ref="H18:K19" si="2">D18/$C18*100</f>
        <v>17.423908248786944</v>
      </c>
      <c r="I18" s="20">
        <f t="shared" si="2"/>
        <v>10.366122629025142</v>
      </c>
      <c r="J18" s="20">
        <f t="shared" si="2"/>
        <v>44.552271724746362</v>
      </c>
      <c r="K18" s="17">
        <f t="shared" si="2"/>
        <v>27.657697397441556</v>
      </c>
      <c r="M18" s="25"/>
    </row>
    <row r="19" spans="2:13">
      <c r="B19" s="6" t="s">
        <v>46</v>
      </c>
      <c r="C19" s="10">
        <f>SUM(D19:G19)</f>
        <v>1373</v>
      </c>
      <c r="D19" s="10">
        <v>341</v>
      </c>
      <c r="E19" s="10">
        <v>510</v>
      </c>
      <c r="F19" s="10">
        <v>345</v>
      </c>
      <c r="G19" s="10">
        <v>177</v>
      </c>
      <c r="H19" s="18">
        <f t="shared" si="2"/>
        <v>24.836125273124544</v>
      </c>
      <c r="I19" s="18">
        <f t="shared" si="2"/>
        <v>37.144938091769845</v>
      </c>
      <c r="J19" s="18">
        <f t="shared" si="2"/>
        <v>25.127458120903135</v>
      </c>
      <c r="K19" s="19">
        <f t="shared" si="2"/>
        <v>12.891478514202475</v>
      </c>
      <c r="M19" s="25"/>
    </row>
    <row r="20" spans="2:13">
      <c r="B20" s="3" t="s">
        <v>47</v>
      </c>
      <c r="C20" s="11" t="s">
        <v>54</v>
      </c>
      <c r="D20" s="11" t="s">
        <v>54</v>
      </c>
      <c r="E20" s="11" t="s">
        <v>54</v>
      </c>
      <c r="F20" s="11" t="s">
        <v>54</v>
      </c>
      <c r="G20" s="11" t="s">
        <v>54</v>
      </c>
      <c r="H20" s="20" t="s">
        <v>54</v>
      </c>
      <c r="I20" s="20" t="s">
        <v>54</v>
      </c>
      <c r="J20" s="20" t="s">
        <v>54</v>
      </c>
      <c r="K20" s="17" t="s">
        <v>54</v>
      </c>
      <c r="M20" s="25"/>
    </row>
    <row r="21" spans="2:13">
      <c r="B21" s="6" t="s">
        <v>48</v>
      </c>
      <c r="C21" s="12">
        <f>SUM(D21:G21)</f>
        <v>1319</v>
      </c>
      <c r="D21" s="12">
        <v>409</v>
      </c>
      <c r="E21" s="12">
        <v>356</v>
      </c>
      <c r="F21" s="12">
        <v>300</v>
      </c>
      <c r="G21" s="12">
        <v>254</v>
      </c>
      <c r="H21" s="21">
        <f t="shared" ref="H21:K24" si="3">D21/$C21*100</f>
        <v>31.008339651250949</v>
      </c>
      <c r="I21" s="18">
        <f t="shared" si="3"/>
        <v>26.990144048521607</v>
      </c>
      <c r="J21" s="18">
        <f t="shared" si="3"/>
        <v>22.744503411675513</v>
      </c>
      <c r="K21" s="19">
        <f t="shared" si="3"/>
        <v>19.257012888551934</v>
      </c>
      <c r="M21" s="25"/>
    </row>
    <row r="22" spans="2:13">
      <c r="B22" s="28" t="s">
        <v>63</v>
      </c>
      <c r="C22" s="29">
        <f>SUM(D22:G22)</f>
        <v>9540</v>
      </c>
      <c r="D22" s="29">
        <f>SUM(D9,D13,D18,D19,D21,D8)</f>
        <v>1883</v>
      </c>
      <c r="E22" s="29">
        <f>SUM(E9,E13,E18,E19,E21,E8)</f>
        <v>2433</v>
      </c>
      <c r="F22" s="29">
        <f>SUM(F9,F13,F18,F19,F21,F8)</f>
        <v>3413</v>
      </c>
      <c r="G22" s="29">
        <f>SUM(G9,G13,G18,G19,G21,G8)</f>
        <v>1811</v>
      </c>
      <c r="H22" s="30">
        <f t="shared" si="3"/>
        <v>19.737945492662472</v>
      </c>
      <c r="I22" s="30">
        <f t="shared" si="3"/>
        <v>25.50314465408805</v>
      </c>
      <c r="J22" s="30">
        <f t="shared" si="3"/>
        <v>35.775681341719078</v>
      </c>
      <c r="K22" s="30">
        <f t="shared" si="3"/>
        <v>18.983228511530399</v>
      </c>
      <c r="M22" s="25"/>
    </row>
    <row r="23" spans="2:13">
      <c r="B23" s="3" t="s">
        <v>64</v>
      </c>
      <c r="C23" s="14">
        <f>SUM(D23:G23)</f>
        <v>27696</v>
      </c>
      <c r="D23" s="14">
        <f>SUM(D6,D7,D10,D11,D12,D14,D15,D16,D17,D20)</f>
        <v>4896</v>
      </c>
      <c r="E23" s="14">
        <f>SUM(E6,E7,E10,E11,E12,E14,E15,E16,E17,E20)</f>
        <v>11183</v>
      </c>
      <c r="F23" s="14">
        <f>SUM(F6,F7,F10,F11,F12,F14,F15,F16,F17,F20)</f>
        <v>7950</v>
      </c>
      <c r="G23" s="14">
        <f>SUM(G6,G7,G10,G11,G12,G14,G15,G16,G17,G20)</f>
        <v>3667</v>
      </c>
      <c r="H23" s="20">
        <f t="shared" si="3"/>
        <v>17.677642980935875</v>
      </c>
      <c r="I23" s="20">
        <f t="shared" si="3"/>
        <v>40.377671865973426</v>
      </c>
      <c r="J23" s="20">
        <f t="shared" si="3"/>
        <v>28.704506065857888</v>
      </c>
      <c r="K23" s="20">
        <f t="shared" si="3"/>
        <v>13.240179087232814</v>
      </c>
      <c r="M23" s="25"/>
    </row>
    <row r="24" spans="2:13">
      <c r="B24" s="8" t="s">
        <v>51</v>
      </c>
      <c r="C24" s="15">
        <f>SUM(D24:G24)</f>
        <v>50540</v>
      </c>
      <c r="D24" s="15">
        <v>9086</v>
      </c>
      <c r="E24" s="15">
        <v>15364</v>
      </c>
      <c r="F24" s="15">
        <v>18421</v>
      </c>
      <c r="G24" s="15">
        <v>7669</v>
      </c>
      <c r="H24" s="23">
        <f t="shared" si="3"/>
        <v>17.977839335180054</v>
      </c>
      <c r="I24" s="23">
        <f t="shared" si="3"/>
        <v>30.399683419074002</v>
      </c>
      <c r="J24" s="23">
        <f t="shared" si="3"/>
        <v>36.448357736446383</v>
      </c>
      <c r="K24" s="23">
        <f t="shared" si="3"/>
        <v>15.174119509299564</v>
      </c>
      <c r="M24" s="25"/>
    </row>
    <row r="25" spans="2:13" ht="14.85" customHeight="1">
      <c r="B25" s="95" t="s">
        <v>55</v>
      </c>
      <c r="C25" s="95"/>
      <c r="D25" s="95"/>
      <c r="E25" s="95"/>
      <c r="F25" s="95"/>
      <c r="G25" s="95"/>
      <c r="H25" s="95"/>
      <c r="I25" s="95"/>
      <c r="J25" s="95"/>
      <c r="K25" s="95"/>
    </row>
    <row r="26" spans="2:13" ht="78" customHeight="1">
      <c r="B26" s="96" t="s">
        <v>60</v>
      </c>
      <c r="C26" s="96"/>
      <c r="D26" s="96"/>
      <c r="E26" s="96"/>
      <c r="F26" s="96"/>
      <c r="G26" s="96"/>
      <c r="H26" s="96"/>
      <c r="I26" s="96"/>
      <c r="J26" s="96"/>
      <c r="K26" s="96"/>
    </row>
    <row r="27" spans="2:13" s="35" customFormat="1" ht="14.85" customHeight="1">
      <c r="B27" s="94" t="s">
        <v>61</v>
      </c>
      <c r="C27" s="94"/>
      <c r="D27" s="94"/>
      <c r="E27" s="94"/>
      <c r="F27" s="94"/>
      <c r="G27" s="94"/>
      <c r="H27" s="94"/>
      <c r="I27" s="94"/>
      <c r="J27" s="94"/>
      <c r="K27" s="94"/>
      <c r="L27" s="98"/>
      <c r="M27" s="98"/>
    </row>
    <row r="28" spans="2:13" s="35" customFormat="1" ht="14.85" customHeight="1">
      <c r="B28" s="94" t="s">
        <v>65</v>
      </c>
      <c r="C28" s="94"/>
      <c r="D28" s="94"/>
      <c r="E28" s="94"/>
      <c r="F28" s="94"/>
      <c r="G28" s="94"/>
      <c r="H28" s="94"/>
      <c r="I28" s="94"/>
      <c r="J28" s="94"/>
      <c r="K28" s="94"/>
      <c r="L28" s="98"/>
      <c r="M28" s="98"/>
    </row>
    <row r="29" spans="2:13" s="35" customFormat="1" ht="29.1" customHeight="1">
      <c r="B29" s="94" t="s">
        <v>62</v>
      </c>
      <c r="C29" s="94"/>
      <c r="D29" s="94"/>
      <c r="E29" s="94"/>
      <c r="F29" s="94"/>
      <c r="G29" s="94"/>
      <c r="H29" s="94"/>
      <c r="I29" s="94"/>
      <c r="J29" s="94"/>
      <c r="K29" s="94"/>
      <c r="L29" s="98"/>
      <c r="M29" s="98"/>
    </row>
    <row r="30" spans="2:13">
      <c r="B30" s="4"/>
      <c r="C30" s="4"/>
      <c r="D30" s="4"/>
      <c r="E30" s="4"/>
      <c r="F30" s="4"/>
      <c r="G30" s="4"/>
      <c r="H30" s="4"/>
      <c r="I30" s="4"/>
      <c r="J30" s="4"/>
      <c r="K30" s="4"/>
    </row>
    <row r="31" spans="2:13">
      <c r="B31" s="4"/>
      <c r="C31" s="4"/>
      <c r="D31" s="4"/>
      <c r="E31" s="4"/>
      <c r="F31" s="4"/>
      <c r="G31" s="4"/>
      <c r="H31" s="4"/>
      <c r="I31" s="4"/>
      <c r="J31" s="4"/>
      <c r="K31" s="4"/>
      <c r="L31" s="4"/>
    </row>
    <row r="32" spans="2:13">
      <c r="B32" s="4"/>
      <c r="C32" s="4"/>
      <c r="D32" s="4"/>
      <c r="E32" s="4"/>
      <c r="F32" s="4"/>
      <c r="G32" s="4"/>
      <c r="H32" s="4"/>
      <c r="I32" s="4"/>
      <c r="J32" s="4"/>
      <c r="K32" s="4"/>
      <c r="L32" s="4"/>
    </row>
    <row r="33" spans="2:12">
      <c r="B33" s="4"/>
      <c r="C33" s="4"/>
      <c r="D33" s="4"/>
      <c r="E33" s="4"/>
      <c r="F33" s="4"/>
      <c r="G33" s="4"/>
      <c r="H33" s="4"/>
      <c r="I33" s="4"/>
      <c r="J33" s="4"/>
      <c r="K33" s="4"/>
      <c r="L33" s="4"/>
    </row>
    <row r="34" spans="2:12">
      <c r="B34" s="4"/>
      <c r="C34" s="4"/>
      <c r="D34" s="4"/>
      <c r="E34" s="4"/>
      <c r="F34" s="4"/>
      <c r="G34" s="4"/>
      <c r="H34" s="4"/>
      <c r="I34" s="4"/>
      <c r="J34" s="4"/>
      <c r="K34" s="4"/>
      <c r="L34" s="4"/>
    </row>
    <row r="35" spans="2:12">
      <c r="B35" s="4"/>
      <c r="C35" s="4"/>
      <c r="D35" s="4"/>
      <c r="E35" s="4"/>
      <c r="F35" s="4"/>
      <c r="G35" s="4"/>
      <c r="H35" s="4"/>
      <c r="I35" s="4"/>
      <c r="J35" s="4"/>
      <c r="K35" s="4"/>
      <c r="L35" s="4"/>
    </row>
    <row r="36" spans="2:12">
      <c r="B36" s="4"/>
      <c r="C36" s="4"/>
      <c r="D36" s="4"/>
      <c r="E36" s="4"/>
      <c r="F36" s="4"/>
      <c r="G36" s="4"/>
      <c r="H36" s="4"/>
      <c r="I36" s="4"/>
      <c r="J36" s="4"/>
      <c r="K36" s="4"/>
      <c r="L36" s="4"/>
    </row>
    <row r="37" spans="2:12">
      <c r="B37" s="4"/>
      <c r="C37" s="4"/>
      <c r="D37" s="4"/>
      <c r="E37" s="4"/>
      <c r="F37" s="4"/>
      <c r="G37" s="4"/>
      <c r="H37" s="4"/>
      <c r="I37" s="4"/>
      <c r="J37" s="4"/>
      <c r="K37" s="4"/>
      <c r="L37" s="4"/>
    </row>
    <row r="38" spans="2:12">
      <c r="C38" s="4"/>
      <c r="H38" s="4"/>
      <c r="I38" s="4"/>
      <c r="J38" s="4"/>
      <c r="K38" s="4"/>
      <c r="L38" s="4"/>
    </row>
    <row r="39" spans="2:12">
      <c r="C39" s="4"/>
      <c r="H39" s="4"/>
      <c r="I39" s="4"/>
      <c r="J39" s="4"/>
      <c r="K39" s="4"/>
      <c r="L39" s="4"/>
    </row>
    <row r="40" spans="2:12">
      <c r="C40" s="4"/>
      <c r="H40" s="4"/>
      <c r="I40" s="4"/>
      <c r="J40" s="4"/>
      <c r="K40" s="4"/>
      <c r="L40" s="4"/>
    </row>
    <row r="41" spans="2:12">
      <c r="C41" s="4"/>
      <c r="H41" s="4"/>
      <c r="I41" s="4"/>
      <c r="J41" s="4"/>
      <c r="K41" s="4"/>
      <c r="L41" s="4"/>
    </row>
    <row r="42" spans="2:12">
      <c r="C42" s="4"/>
      <c r="H42" s="4"/>
      <c r="I42" s="4"/>
      <c r="J42" s="4"/>
      <c r="K42" s="4"/>
      <c r="L42" s="4"/>
    </row>
    <row r="43" spans="2:12">
      <c r="C43" s="4"/>
      <c r="H43" s="4"/>
      <c r="I43" s="4"/>
      <c r="J43" s="4"/>
      <c r="K43" s="4"/>
      <c r="L43" s="4"/>
    </row>
    <row r="44" spans="2:12">
      <c r="C44" s="4"/>
      <c r="H44" s="4"/>
      <c r="I44" s="4"/>
      <c r="J44" s="4"/>
      <c r="K44" s="4"/>
      <c r="L44" s="4"/>
    </row>
    <row r="45" spans="2:12">
      <c r="C45" s="4"/>
      <c r="H45" s="4"/>
      <c r="I45" s="4"/>
      <c r="J45" s="4"/>
      <c r="K45" s="4"/>
      <c r="L45" s="4"/>
    </row>
    <row r="46" spans="2:12">
      <c r="C46" s="4"/>
      <c r="H46" s="4"/>
      <c r="I46" s="4"/>
      <c r="J46" s="4"/>
      <c r="K46" s="4"/>
      <c r="L46" s="4"/>
    </row>
    <row r="47" spans="2:12">
      <c r="C47" s="4"/>
      <c r="H47" s="4"/>
      <c r="I47" s="4"/>
      <c r="J47" s="4"/>
      <c r="K47" s="4"/>
      <c r="L47" s="4"/>
    </row>
    <row r="48" spans="2:12">
      <c r="C48" s="4"/>
      <c r="H48" s="4"/>
      <c r="I48" s="4"/>
      <c r="J48" s="4"/>
      <c r="K48" s="4"/>
      <c r="L48" s="4"/>
    </row>
    <row r="49" spans="3:12">
      <c r="C49" s="4"/>
      <c r="H49" s="4"/>
      <c r="I49" s="4"/>
      <c r="J49" s="4"/>
      <c r="K49" s="4"/>
      <c r="L49" s="4"/>
    </row>
    <row r="50" spans="3:12">
      <c r="H50" s="4"/>
      <c r="I50" s="4"/>
      <c r="J50" s="4"/>
      <c r="K50" s="4"/>
      <c r="L50" s="4"/>
    </row>
    <row r="51" spans="3:12">
      <c r="H51" s="4"/>
      <c r="I51" s="4"/>
      <c r="J51" s="4"/>
      <c r="K51" s="4"/>
      <c r="L51" s="4"/>
    </row>
    <row r="52" spans="3:12">
      <c r="H52" s="4"/>
      <c r="I52" s="4"/>
      <c r="J52" s="4"/>
      <c r="K52" s="4"/>
      <c r="L52" s="4"/>
    </row>
    <row r="53" spans="3:12">
      <c r="H53" s="4"/>
      <c r="I53" s="4"/>
      <c r="J53" s="4"/>
      <c r="K53" s="4"/>
      <c r="L53" s="4"/>
    </row>
    <row r="54" spans="3:12">
      <c r="H54" s="4"/>
      <c r="I54" s="4"/>
      <c r="J54" s="4"/>
      <c r="K54" s="4"/>
      <c r="L54" s="4"/>
    </row>
  </sheetData>
  <mergeCells count="14">
    <mergeCell ref="B2:K2"/>
    <mergeCell ref="B3:B5"/>
    <mergeCell ref="C3:C4"/>
    <mergeCell ref="D3:F3"/>
    <mergeCell ref="G3:G4"/>
    <mergeCell ref="H3:J3"/>
    <mergeCell ref="K3:K4"/>
    <mergeCell ref="C5:G5"/>
    <mergeCell ref="H5:K5"/>
    <mergeCell ref="B25:K25"/>
    <mergeCell ref="B26:K26"/>
    <mergeCell ref="B27:K27"/>
    <mergeCell ref="B28:K28"/>
    <mergeCell ref="B29:K29"/>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35"/>
  <sheetViews>
    <sheetView zoomScale="115" zoomScaleNormal="80" workbookViewId="0"/>
  </sheetViews>
  <sheetFormatPr defaultColWidth="9.5" defaultRowHeight="15.6"/>
  <cols>
    <col min="2" max="2" width="24.875" customWidth="1"/>
    <col min="3" max="17" width="12.375" customWidth="1"/>
  </cols>
  <sheetData>
    <row r="2" spans="2:14" ht="35.1" customHeight="1">
      <c r="B2" s="89" t="s">
        <v>9</v>
      </c>
      <c r="C2" s="89"/>
      <c r="D2" s="89"/>
      <c r="E2" s="89"/>
      <c r="F2" s="89"/>
      <c r="G2" s="89"/>
      <c r="H2" s="89"/>
      <c r="I2" s="89"/>
      <c r="J2" s="89"/>
      <c r="K2" s="89"/>
      <c r="L2" s="1"/>
      <c r="M2" s="1"/>
      <c r="N2" s="1"/>
    </row>
    <row r="3" spans="2:14" ht="31.5" customHeight="1">
      <c r="B3" s="90" t="s">
        <v>24</v>
      </c>
      <c r="C3" s="75" t="s">
        <v>25</v>
      </c>
      <c r="D3" s="77" t="s">
        <v>26</v>
      </c>
      <c r="E3" s="78"/>
      <c r="F3" s="79"/>
      <c r="G3" s="80" t="s">
        <v>27</v>
      </c>
      <c r="H3" s="77" t="s">
        <v>26</v>
      </c>
      <c r="I3" s="78"/>
      <c r="J3" s="79"/>
      <c r="K3" s="80" t="s">
        <v>27</v>
      </c>
    </row>
    <row r="4" spans="2:14" ht="41.25" customHeight="1">
      <c r="B4" s="91"/>
      <c r="C4" s="76"/>
      <c r="D4" s="5" t="s">
        <v>28</v>
      </c>
      <c r="E4" s="24" t="s">
        <v>29</v>
      </c>
      <c r="F4" s="24" t="s">
        <v>30</v>
      </c>
      <c r="G4" s="81"/>
      <c r="H4" s="5" t="s">
        <v>28</v>
      </c>
      <c r="I4" s="24" t="s">
        <v>29</v>
      </c>
      <c r="J4" s="24" t="s">
        <v>30</v>
      </c>
      <c r="K4" s="81"/>
    </row>
    <row r="5" spans="2:14">
      <c r="B5" s="92"/>
      <c r="C5" s="82" t="s">
        <v>31</v>
      </c>
      <c r="D5" s="83"/>
      <c r="E5" s="83"/>
      <c r="F5" s="83"/>
      <c r="G5" s="84"/>
      <c r="H5" s="82" t="s">
        <v>32</v>
      </c>
      <c r="I5" s="83"/>
      <c r="J5" s="83"/>
      <c r="K5" s="84"/>
    </row>
    <row r="6" spans="2:14">
      <c r="B6" s="2" t="s">
        <v>33</v>
      </c>
      <c r="C6" s="9">
        <f>SUM(D6:G6)</f>
        <v>8545</v>
      </c>
      <c r="D6" s="9">
        <v>1391</v>
      </c>
      <c r="E6" s="9">
        <v>4465</v>
      </c>
      <c r="F6" s="9">
        <v>1986</v>
      </c>
      <c r="G6" s="9">
        <v>703</v>
      </c>
      <c r="H6" s="16">
        <f>D6/$C6*100</f>
        <v>16.278525453481567</v>
      </c>
      <c r="I6" s="16">
        <f>E6/$C6*100</f>
        <v>52.252779403159742</v>
      </c>
      <c r="J6" s="16">
        <f>F6/$C6*100</f>
        <v>23.241661790520773</v>
      </c>
      <c r="K6" s="17">
        <f>G6/$C6*100</f>
        <v>8.2270333528379176</v>
      </c>
      <c r="M6" s="25"/>
    </row>
    <row r="7" spans="2:14">
      <c r="B7" s="6" t="s">
        <v>34</v>
      </c>
      <c r="C7" s="10">
        <f>SUM(D7:G7)</f>
        <v>9172</v>
      </c>
      <c r="D7" s="10">
        <v>1812</v>
      </c>
      <c r="E7" s="10">
        <v>4872</v>
      </c>
      <c r="F7" s="10">
        <v>1568</v>
      </c>
      <c r="G7" s="10">
        <v>920</v>
      </c>
      <c r="H7" s="18">
        <f t="shared" ref="H7:K21" si="0">D7/$C7*100</f>
        <v>19.755778456170955</v>
      </c>
      <c r="I7" s="18">
        <f t="shared" si="0"/>
        <v>53.118185782817271</v>
      </c>
      <c r="J7" s="18">
        <f t="shared" si="0"/>
        <v>17.095508068033144</v>
      </c>
      <c r="K7" s="19">
        <f t="shared" si="0"/>
        <v>10.03052769297863</v>
      </c>
      <c r="M7" s="25"/>
    </row>
    <row r="8" spans="2:14">
      <c r="B8" s="3" t="s">
        <v>35</v>
      </c>
      <c r="C8" s="11">
        <f t="shared" ref="C8:C21" si="1">SUM(D8:G8)</f>
        <v>2083</v>
      </c>
      <c r="D8" s="11">
        <v>315</v>
      </c>
      <c r="E8" s="11">
        <v>386</v>
      </c>
      <c r="F8" s="11">
        <v>982</v>
      </c>
      <c r="G8" s="11">
        <v>400</v>
      </c>
      <c r="H8" s="20">
        <f t="shared" si="0"/>
        <v>15.122419587133942</v>
      </c>
      <c r="I8" s="20">
        <f t="shared" si="0"/>
        <v>18.530964954392704</v>
      </c>
      <c r="J8" s="20">
        <f t="shared" si="0"/>
        <v>47.143542966874705</v>
      </c>
      <c r="K8" s="17">
        <f t="shared" si="0"/>
        <v>19.203072491598654</v>
      </c>
      <c r="M8" s="25"/>
    </row>
    <row r="9" spans="2:14">
      <c r="B9" s="6" t="s">
        <v>36</v>
      </c>
      <c r="C9" s="10">
        <f t="shared" si="1"/>
        <v>1820</v>
      </c>
      <c r="D9" s="10">
        <v>232</v>
      </c>
      <c r="E9" s="10">
        <v>719</v>
      </c>
      <c r="F9" s="10">
        <v>684</v>
      </c>
      <c r="G9" s="10">
        <v>185</v>
      </c>
      <c r="H9" s="18">
        <f t="shared" si="0"/>
        <v>12.747252747252746</v>
      </c>
      <c r="I9" s="18">
        <f t="shared" si="0"/>
        <v>39.505494505494504</v>
      </c>
      <c r="J9" s="18">
        <f t="shared" si="0"/>
        <v>37.582417582417584</v>
      </c>
      <c r="K9" s="19">
        <f t="shared" si="0"/>
        <v>10.164835164835164</v>
      </c>
      <c r="M9" s="25"/>
    </row>
    <row r="10" spans="2:14">
      <c r="B10" s="3" t="s">
        <v>37</v>
      </c>
      <c r="C10" s="11">
        <f t="shared" si="1"/>
        <v>344</v>
      </c>
      <c r="D10" s="11">
        <v>50</v>
      </c>
      <c r="E10" s="11">
        <v>25</v>
      </c>
      <c r="F10" s="11">
        <v>130</v>
      </c>
      <c r="G10" s="11">
        <v>139</v>
      </c>
      <c r="H10" s="20">
        <f t="shared" si="0"/>
        <v>14.534883720930234</v>
      </c>
      <c r="I10" s="20">
        <f t="shared" si="0"/>
        <v>7.2674418604651168</v>
      </c>
      <c r="J10" s="20">
        <f t="shared" si="0"/>
        <v>37.790697674418603</v>
      </c>
      <c r="K10" s="17">
        <f t="shared" si="0"/>
        <v>40.406976744186046</v>
      </c>
      <c r="M10" s="25"/>
    </row>
    <row r="11" spans="2:14">
      <c r="B11" s="6" t="s">
        <v>38</v>
      </c>
      <c r="C11" s="10">
        <f t="shared" si="1"/>
        <v>1012</v>
      </c>
      <c r="D11" s="10">
        <v>65</v>
      </c>
      <c r="E11" s="10">
        <v>82</v>
      </c>
      <c r="F11" s="10">
        <v>477</v>
      </c>
      <c r="G11" s="10">
        <v>388</v>
      </c>
      <c r="H11" s="18">
        <f t="shared" si="0"/>
        <v>6.4229249011857714</v>
      </c>
      <c r="I11" s="18">
        <f t="shared" si="0"/>
        <v>8.1027667984189726</v>
      </c>
      <c r="J11" s="18">
        <f t="shared" si="0"/>
        <v>47.134387351778656</v>
      </c>
      <c r="K11" s="19">
        <f t="shared" si="0"/>
        <v>38.339920948616601</v>
      </c>
      <c r="M11" s="25"/>
    </row>
    <row r="12" spans="2:14">
      <c r="B12" s="3" t="s">
        <v>39</v>
      </c>
      <c r="C12" s="11">
        <f t="shared" si="1"/>
        <v>3750</v>
      </c>
      <c r="D12" s="11">
        <v>626</v>
      </c>
      <c r="E12" s="11">
        <v>709</v>
      </c>
      <c r="F12" s="11">
        <v>1742</v>
      </c>
      <c r="G12" s="11">
        <v>673</v>
      </c>
      <c r="H12" s="20">
        <f t="shared" si="0"/>
        <v>16.693333333333332</v>
      </c>
      <c r="I12" s="20">
        <f t="shared" si="0"/>
        <v>18.906666666666666</v>
      </c>
      <c r="J12" s="20">
        <f t="shared" si="0"/>
        <v>46.453333333333333</v>
      </c>
      <c r="K12" s="17">
        <f t="shared" si="0"/>
        <v>17.946666666666665</v>
      </c>
      <c r="M12" s="25"/>
    </row>
    <row r="13" spans="2:14">
      <c r="B13" s="6" t="s">
        <v>40</v>
      </c>
      <c r="C13" s="10">
        <f t="shared" si="1"/>
        <v>1072</v>
      </c>
      <c r="D13" s="10">
        <v>261</v>
      </c>
      <c r="E13" s="10">
        <v>376</v>
      </c>
      <c r="F13" s="10">
        <v>222</v>
      </c>
      <c r="G13" s="10">
        <v>213</v>
      </c>
      <c r="H13" s="18">
        <f t="shared" si="0"/>
        <v>24.347014925373134</v>
      </c>
      <c r="I13" s="18">
        <f t="shared" si="0"/>
        <v>35.074626865671647</v>
      </c>
      <c r="J13" s="18">
        <f t="shared" si="0"/>
        <v>20.708955223880597</v>
      </c>
      <c r="K13" s="19">
        <f t="shared" si="0"/>
        <v>19.869402985074629</v>
      </c>
      <c r="M13" s="25"/>
    </row>
    <row r="14" spans="2:14">
      <c r="B14" s="3" t="s">
        <v>41</v>
      </c>
      <c r="C14" s="11">
        <f t="shared" si="1"/>
        <v>4810</v>
      </c>
      <c r="D14" s="11">
        <v>670</v>
      </c>
      <c r="E14" s="11">
        <v>1359</v>
      </c>
      <c r="F14" s="11">
        <v>1701</v>
      </c>
      <c r="G14" s="11">
        <v>1080</v>
      </c>
      <c r="H14" s="20">
        <f t="shared" si="0"/>
        <v>13.929313929313929</v>
      </c>
      <c r="I14" s="20">
        <f t="shared" si="0"/>
        <v>28.253638253638254</v>
      </c>
      <c r="J14" s="20">
        <f t="shared" si="0"/>
        <v>35.363825363825363</v>
      </c>
      <c r="K14" s="17">
        <f t="shared" si="0"/>
        <v>22.453222453222455</v>
      </c>
      <c r="M14" s="25"/>
    </row>
    <row r="15" spans="2:14">
      <c r="B15" s="6" t="s">
        <v>66</v>
      </c>
      <c r="C15" s="10">
        <f t="shared" si="1"/>
        <v>9634</v>
      </c>
      <c r="D15" s="10">
        <v>1647</v>
      </c>
      <c r="E15" s="10">
        <v>1615</v>
      </c>
      <c r="F15" s="10">
        <v>5435</v>
      </c>
      <c r="G15" s="10">
        <v>937</v>
      </c>
      <c r="H15" s="18">
        <f t="shared" si="0"/>
        <v>17.09570271953498</v>
      </c>
      <c r="I15" s="18">
        <f t="shared" si="0"/>
        <v>16.763545775378866</v>
      </c>
      <c r="J15" s="18">
        <f t="shared" si="0"/>
        <v>56.414780984014946</v>
      </c>
      <c r="K15" s="19">
        <f t="shared" si="0"/>
        <v>9.725970521071206</v>
      </c>
      <c r="M15" s="25"/>
    </row>
    <row r="16" spans="2:14">
      <c r="B16" s="3" t="s">
        <v>43</v>
      </c>
      <c r="C16" s="11">
        <f t="shared" si="1"/>
        <v>2386</v>
      </c>
      <c r="D16" s="11">
        <v>382</v>
      </c>
      <c r="E16" s="11">
        <v>797</v>
      </c>
      <c r="F16" s="11">
        <v>1056</v>
      </c>
      <c r="G16" s="11">
        <v>151</v>
      </c>
      <c r="H16" s="20">
        <f t="shared" si="0"/>
        <v>16.010058675607709</v>
      </c>
      <c r="I16" s="20">
        <f t="shared" si="0"/>
        <v>33.403185247275772</v>
      </c>
      <c r="J16" s="20">
        <f t="shared" si="0"/>
        <v>44.25817267393127</v>
      </c>
      <c r="K16" s="17">
        <f t="shared" si="0"/>
        <v>6.3285834031852479</v>
      </c>
      <c r="M16" s="25"/>
    </row>
    <row r="17" spans="2:13">
      <c r="B17" s="6" t="s">
        <v>44</v>
      </c>
      <c r="C17" s="10">
        <f t="shared" si="1"/>
        <v>453</v>
      </c>
      <c r="D17" s="10">
        <v>36</v>
      </c>
      <c r="E17" s="10">
        <v>74</v>
      </c>
      <c r="F17" s="10">
        <v>300</v>
      </c>
      <c r="G17" s="10">
        <v>43</v>
      </c>
      <c r="H17" s="18">
        <f t="shared" si="0"/>
        <v>7.9470198675496695</v>
      </c>
      <c r="I17" s="18">
        <f t="shared" si="0"/>
        <v>16.335540838852097</v>
      </c>
      <c r="J17" s="18">
        <f t="shared" si="0"/>
        <v>66.225165562913915</v>
      </c>
      <c r="K17" s="19">
        <f t="shared" si="0"/>
        <v>9.4922737306843263</v>
      </c>
      <c r="M17" s="25"/>
    </row>
    <row r="18" spans="2:13">
      <c r="B18" s="3" t="s">
        <v>45</v>
      </c>
      <c r="C18" s="11">
        <f t="shared" si="1"/>
        <v>2866</v>
      </c>
      <c r="D18" s="11">
        <v>528</v>
      </c>
      <c r="E18" s="11">
        <v>356</v>
      </c>
      <c r="F18" s="11">
        <v>1263</v>
      </c>
      <c r="G18" s="11">
        <v>719</v>
      </c>
      <c r="H18" s="20">
        <f t="shared" si="0"/>
        <v>18.422889043963714</v>
      </c>
      <c r="I18" s="20">
        <f t="shared" si="0"/>
        <v>12.421493370551291</v>
      </c>
      <c r="J18" s="20">
        <f t="shared" si="0"/>
        <v>44.068387997208653</v>
      </c>
      <c r="K18" s="17">
        <f t="shared" si="0"/>
        <v>25.087229588276344</v>
      </c>
      <c r="M18" s="25"/>
    </row>
    <row r="19" spans="2:13">
      <c r="B19" s="6" t="s">
        <v>46</v>
      </c>
      <c r="C19" s="10">
        <f t="shared" si="1"/>
        <v>1723</v>
      </c>
      <c r="D19" s="10">
        <v>367</v>
      </c>
      <c r="E19" s="10">
        <v>751</v>
      </c>
      <c r="F19" s="10">
        <v>401</v>
      </c>
      <c r="G19" s="10">
        <v>204</v>
      </c>
      <c r="H19" s="18">
        <f t="shared" si="0"/>
        <v>21.300058038305281</v>
      </c>
      <c r="I19" s="18">
        <f t="shared" si="0"/>
        <v>43.586767266395817</v>
      </c>
      <c r="J19" s="18">
        <f t="shared" si="0"/>
        <v>23.2733604178758</v>
      </c>
      <c r="K19" s="19">
        <f t="shared" si="0"/>
        <v>11.8398142774231</v>
      </c>
      <c r="M19" s="25"/>
    </row>
    <row r="20" spans="2:13">
      <c r="B20" s="3" t="s">
        <v>47</v>
      </c>
      <c r="C20" s="11">
        <f t="shared" si="1"/>
        <v>1646</v>
      </c>
      <c r="D20" s="11">
        <v>209</v>
      </c>
      <c r="E20" s="11">
        <v>295</v>
      </c>
      <c r="F20" s="11">
        <v>797</v>
      </c>
      <c r="G20" s="11">
        <v>345</v>
      </c>
      <c r="H20" s="20">
        <f t="shared" si="0"/>
        <v>12.697448359659782</v>
      </c>
      <c r="I20" s="20">
        <f t="shared" si="0"/>
        <v>17.922235722964764</v>
      </c>
      <c r="J20" s="20">
        <f t="shared" si="0"/>
        <v>48.420413122721747</v>
      </c>
      <c r="K20" s="17">
        <f t="shared" si="0"/>
        <v>20.959902794653708</v>
      </c>
      <c r="M20" s="25"/>
    </row>
    <row r="21" spans="2:13">
      <c r="B21" s="6" t="s">
        <v>48</v>
      </c>
      <c r="C21" s="12">
        <f t="shared" si="1"/>
        <v>1324</v>
      </c>
      <c r="D21" s="12">
        <v>429</v>
      </c>
      <c r="E21" s="12">
        <v>379</v>
      </c>
      <c r="F21" s="12">
        <v>271</v>
      </c>
      <c r="G21" s="12">
        <v>245</v>
      </c>
      <c r="H21" s="21">
        <f t="shared" si="0"/>
        <v>32.401812688821749</v>
      </c>
      <c r="I21" s="18">
        <f t="shared" si="0"/>
        <v>28.625377643504528</v>
      </c>
      <c r="J21" s="18">
        <f t="shared" si="0"/>
        <v>20.468277945619334</v>
      </c>
      <c r="K21" s="19">
        <f t="shared" si="0"/>
        <v>18.504531722054381</v>
      </c>
      <c r="M21" s="25"/>
    </row>
    <row r="22" spans="2:13">
      <c r="B22" s="7" t="s">
        <v>49</v>
      </c>
      <c r="C22" s="13">
        <f>SUM(C9,C13,C18,C19,C21,C8)</f>
        <v>10888</v>
      </c>
      <c r="D22" s="13">
        <f>SUM(D9,D13,D18,D19,D21,D8)</f>
        <v>2132</v>
      </c>
      <c r="E22" s="13">
        <f>SUM(E9,E13,E18,E19,E21,E8)</f>
        <v>2967</v>
      </c>
      <c r="F22" s="13">
        <f>SUM(F9,F13,F18,F19,F21,F8)</f>
        <v>3823</v>
      </c>
      <c r="G22" s="13">
        <f>SUM(G9,G13,G18,G19,G21,G8)</f>
        <v>1966</v>
      </c>
      <c r="H22" s="22">
        <f>D22/$C22*100</f>
        <v>19.581190301249084</v>
      </c>
      <c r="I22" s="22">
        <f>E22/$C22*100</f>
        <v>27.250183688464364</v>
      </c>
      <c r="J22" s="22">
        <f>F22/$C22*100</f>
        <v>35.112049963262308</v>
      </c>
      <c r="K22" s="22">
        <f>G22/$C22*100</f>
        <v>18.056576047024247</v>
      </c>
      <c r="M22" s="25"/>
    </row>
    <row r="23" spans="2:13">
      <c r="B23" s="3" t="s">
        <v>50</v>
      </c>
      <c r="C23" s="14">
        <f>SUM(C6,C7,C10,C11,C12,C14,C15,C16,C17,C20)</f>
        <v>41752</v>
      </c>
      <c r="D23" s="14">
        <f>SUM(D6,D7,D10,D11,D12,D14,D15,D16,D17,D20)</f>
        <v>6888</v>
      </c>
      <c r="E23" s="14">
        <f>SUM(E6,E7,E10,E11,E12,E14,E15,E16,E17,E20)</f>
        <v>14293</v>
      </c>
      <c r="F23" s="14">
        <f>SUM(F6,F7,F10,F11,F12,F14,F15,F16,F17,F20)</f>
        <v>15192</v>
      </c>
      <c r="G23" s="14">
        <f>SUM(G6,G7,G10,G11,G12,G14,G15,G16,G17,G20)</f>
        <v>5379</v>
      </c>
      <c r="H23" s="20">
        <f t="shared" ref="H23:K24" si="2">D23/$C23*100</f>
        <v>16.497413297566585</v>
      </c>
      <c r="I23" s="20">
        <f t="shared" si="2"/>
        <v>34.233090630388965</v>
      </c>
      <c r="J23" s="20">
        <f t="shared" si="2"/>
        <v>36.386280896723513</v>
      </c>
      <c r="K23" s="20">
        <f t="shared" si="2"/>
        <v>12.883215175320942</v>
      </c>
      <c r="M23" s="25"/>
    </row>
    <row r="24" spans="2:13">
      <c r="B24" s="8" t="s">
        <v>51</v>
      </c>
      <c r="C24" s="15">
        <f>SUM(C6:C21)</f>
        <v>52640</v>
      </c>
      <c r="D24" s="15">
        <f t="shared" ref="D24:G24" si="3">SUM(D6:D21)</f>
        <v>9020</v>
      </c>
      <c r="E24" s="15">
        <f t="shared" si="3"/>
        <v>17260</v>
      </c>
      <c r="F24" s="15">
        <f t="shared" si="3"/>
        <v>19015</v>
      </c>
      <c r="G24" s="15">
        <f t="shared" si="3"/>
        <v>7345</v>
      </c>
      <c r="H24" s="23">
        <f>D24/$C24*100</f>
        <v>17.135258358662615</v>
      </c>
      <c r="I24" s="23">
        <f t="shared" si="2"/>
        <v>32.788753799392097</v>
      </c>
      <c r="J24" s="23">
        <f t="shared" si="2"/>
        <v>36.122720364741639</v>
      </c>
      <c r="K24" s="23">
        <f>G24/$C24*100</f>
        <v>13.953267477203649</v>
      </c>
      <c r="M24" s="25"/>
    </row>
    <row r="25" spans="2:13" s="26" customFormat="1" ht="14.45">
      <c r="B25" s="102" t="s">
        <v>52</v>
      </c>
      <c r="C25" s="102"/>
      <c r="D25" s="102"/>
      <c r="E25" s="102"/>
      <c r="F25" s="102"/>
      <c r="G25" s="102"/>
      <c r="H25" s="102"/>
      <c r="I25" s="102"/>
      <c r="J25" s="102"/>
      <c r="K25" s="102"/>
      <c r="L25" s="98"/>
      <c r="M25" s="98"/>
    </row>
    <row r="26" spans="2:13" s="26" customFormat="1" ht="44.25" customHeight="1">
      <c r="B26" s="103" t="s">
        <v>67</v>
      </c>
      <c r="C26" s="103"/>
      <c r="D26" s="103"/>
      <c r="E26" s="103"/>
      <c r="F26" s="103"/>
      <c r="G26" s="103"/>
      <c r="H26" s="103"/>
      <c r="I26" s="103"/>
      <c r="J26" s="103"/>
      <c r="K26" s="103"/>
      <c r="L26" s="98"/>
      <c r="M26" s="98"/>
    </row>
    <row r="27" spans="2:13" s="26" customFormat="1" ht="29.1" customHeight="1">
      <c r="B27" s="94" t="s">
        <v>68</v>
      </c>
      <c r="C27" s="99"/>
      <c r="D27" s="99"/>
      <c r="E27" s="99"/>
      <c r="F27" s="99"/>
      <c r="G27" s="99"/>
      <c r="H27" s="99"/>
      <c r="I27" s="99"/>
      <c r="J27" s="99"/>
      <c r="K27" s="99"/>
      <c r="L27" s="98"/>
      <c r="M27" s="98"/>
    </row>
    <row r="28" spans="2:13">
      <c r="B28" s="4"/>
      <c r="C28" s="4"/>
      <c r="D28" s="4"/>
      <c r="E28" s="4"/>
      <c r="F28" s="4"/>
      <c r="G28" s="4"/>
      <c r="H28" s="4"/>
      <c r="I28" s="4"/>
      <c r="J28" s="4"/>
      <c r="K28" s="4"/>
    </row>
    <row r="29" spans="2:13">
      <c r="B29" s="4"/>
      <c r="C29" s="4"/>
      <c r="D29" s="4"/>
      <c r="E29" s="4"/>
      <c r="F29" s="4"/>
      <c r="G29" s="4"/>
      <c r="H29" s="4"/>
      <c r="I29" s="4"/>
      <c r="J29" s="4"/>
      <c r="K29" s="4"/>
    </row>
    <row r="30" spans="2:13">
      <c r="B30" s="4"/>
      <c r="C30" s="27"/>
      <c r="D30" s="27"/>
      <c r="E30" s="27"/>
      <c r="F30" s="27"/>
      <c r="G30" s="27"/>
      <c r="H30" s="4"/>
      <c r="I30" s="4"/>
      <c r="J30" s="4"/>
      <c r="K30" s="4"/>
    </row>
    <row r="31" spans="2:13">
      <c r="B31" s="4"/>
      <c r="C31" s="4"/>
      <c r="D31" s="4"/>
      <c r="E31" s="4"/>
      <c r="F31" s="4"/>
      <c r="G31" s="4"/>
      <c r="H31" s="4"/>
      <c r="I31" s="4"/>
      <c r="J31" s="4"/>
      <c r="K31" s="4"/>
    </row>
    <row r="32" spans="2:13">
      <c r="B32" s="4"/>
      <c r="C32" s="4"/>
      <c r="D32" s="4"/>
      <c r="E32" s="4"/>
      <c r="F32" s="4"/>
      <c r="G32" s="4"/>
      <c r="H32" s="4"/>
      <c r="I32" s="4"/>
      <c r="J32" s="4"/>
      <c r="K32" s="4"/>
    </row>
    <row r="33" spans="2:11">
      <c r="B33" s="4"/>
      <c r="C33" s="4"/>
      <c r="D33" s="4"/>
      <c r="E33" s="4"/>
      <c r="F33" s="4"/>
      <c r="G33" s="4"/>
      <c r="H33" s="4"/>
      <c r="I33" s="4"/>
      <c r="J33" s="4"/>
      <c r="K33" s="4"/>
    </row>
    <row r="34" spans="2:11">
      <c r="B34" s="4"/>
      <c r="C34" s="4"/>
      <c r="D34" s="4"/>
      <c r="E34" s="4"/>
      <c r="F34" s="4"/>
      <c r="G34" s="4"/>
      <c r="H34" s="4"/>
      <c r="I34" s="4"/>
      <c r="J34" s="4"/>
      <c r="K34" s="4"/>
    </row>
    <row r="35" spans="2:11">
      <c r="B35" s="4"/>
      <c r="C35" s="4"/>
      <c r="D35" s="4"/>
      <c r="E35" s="4"/>
      <c r="F35" s="4"/>
      <c r="G35" s="4"/>
      <c r="H35" s="4"/>
      <c r="I35" s="4"/>
      <c r="J35" s="4"/>
      <c r="K35" s="4"/>
    </row>
  </sheetData>
  <mergeCells count="12">
    <mergeCell ref="B25:K25"/>
    <mergeCell ref="B27:K27"/>
    <mergeCell ref="B2:K2"/>
    <mergeCell ref="B3:B5"/>
    <mergeCell ref="C3:C4"/>
    <mergeCell ref="D3:F3"/>
    <mergeCell ref="G3:G4"/>
    <mergeCell ref="H3:J3"/>
    <mergeCell ref="K3:K4"/>
    <mergeCell ref="C5:G5"/>
    <mergeCell ref="H5:K5"/>
    <mergeCell ref="B26:K26"/>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14A9B-711F-CF41-B92C-D646E12B1C45}">
  <dimension ref="B2:N36"/>
  <sheetViews>
    <sheetView workbookViewId="0"/>
  </sheetViews>
  <sheetFormatPr defaultColWidth="10.875" defaultRowHeight="15.6"/>
  <cols>
    <col min="2" max="2" width="29" customWidth="1"/>
    <col min="3" max="17" width="14.125" customWidth="1"/>
  </cols>
  <sheetData>
    <row r="2" spans="2:14" ht="36.950000000000003" customHeight="1">
      <c r="B2" s="93" t="s">
        <v>23</v>
      </c>
      <c r="C2" s="93"/>
      <c r="D2" s="93"/>
      <c r="E2" s="93"/>
      <c r="F2" s="93"/>
      <c r="G2" s="93"/>
      <c r="H2" s="93"/>
      <c r="I2" s="93"/>
      <c r="J2" s="93"/>
      <c r="K2" s="93"/>
      <c r="L2" s="1"/>
      <c r="M2" s="1"/>
      <c r="N2" s="1"/>
    </row>
    <row r="3" spans="2:14" ht="31.5" customHeight="1">
      <c r="B3" s="90" t="s">
        <v>24</v>
      </c>
      <c r="C3" s="75" t="s">
        <v>25</v>
      </c>
      <c r="D3" s="77" t="s">
        <v>26</v>
      </c>
      <c r="E3" s="78"/>
      <c r="F3" s="79"/>
      <c r="G3" s="80" t="s">
        <v>27</v>
      </c>
      <c r="H3" s="77" t="s">
        <v>26</v>
      </c>
      <c r="I3" s="78"/>
      <c r="J3" s="79"/>
      <c r="K3" s="80" t="s">
        <v>27</v>
      </c>
    </row>
    <row r="4" spans="2:14" ht="41.25" customHeight="1">
      <c r="B4" s="91"/>
      <c r="C4" s="87"/>
      <c r="D4" s="5" t="s">
        <v>28</v>
      </c>
      <c r="E4" s="24" t="s">
        <v>29</v>
      </c>
      <c r="F4" s="24" t="s">
        <v>30</v>
      </c>
      <c r="G4" s="88"/>
      <c r="H4" s="5" t="s">
        <v>28</v>
      </c>
      <c r="I4" s="24" t="s">
        <v>29</v>
      </c>
      <c r="J4" s="24" t="s">
        <v>30</v>
      </c>
      <c r="K4" s="88"/>
    </row>
    <row r="5" spans="2:14">
      <c r="B5" s="92"/>
      <c r="C5" s="82" t="s">
        <v>31</v>
      </c>
      <c r="D5" s="83"/>
      <c r="E5" s="83"/>
      <c r="F5" s="83"/>
      <c r="G5" s="84"/>
      <c r="H5" s="82" t="s">
        <v>32</v>
      </c>
      <c r="I5" s="83"/>
      <c r="J5" s="83"/>
      <c r="K5" s="84"/>
    </row>
    <row r="6" spans="2:14">
      <c r="B6" s="2" t="s">
        <v>33</v>
      </c>
      <c r="C6" s="9">
        <f>SUM(D6:G6)</f>
        <v>7707</v>
      </c>
      <c r="D6" s="9">
        <v>1279</v>
      </c>
      <c r="E6" s="9">
        <v>3975</v>
      </c>
      <c r="F6" s="9">
        <v>1855</v>
      </c>
      <c r="G6" s="9">
        <v>598</v>
      </c>
      <c r="H6" s="16">
        <f>D6/$C6*100</f>
        <v>16.59530297132477</v>
      </c>
      <c r="I6" s="16">
        <f>E6/$C6*100</f>
        <v>51.576488906189176</v>
      </c>
      <c r="J6" s="16">
        <f>F6/$C6*100</f>
        <v>24.069028156221616</v>
      </c>
      <c r="K6" s="17">
        <f>G6/$C6*100</f>
        <v>7.7591799662644343</v>
      </c>
      <c r="M6" s="25"/>
    </row>
    <row r="7" spans="2:14">
      <c r="B7" s="6" t="s">
        <v>34</v>
      </c>
      <c r="C7" s="10">
        <f t="shared" ref="C7:C20" si="0">SUM(D7:G7)</f>
        <v>8154</v>
      </c>
      <c r="D7" s="10">
        <v>1587</v>
      </c>
      <c r="E7" s="10">
        <v>4540</v>
      </c>
      <c r="F7" s="10">
        <v>1332</v>
      </c>
      <c r="G7" s="10">
        <v>695</v>
      </c>
      <c r="H7" s="18">
        <f t="shared" ref="H7:K21" si="1">D7/$C7*100</f>
        <v>19.462840323767477</v>
      </c>
      <c r="I7" s="18">
        <f t="shared" si="1"/>
        <v>55.678194751042433</v>
      </c>
      <c r="J7" s="18">
        <f t="shared" si="1"/>
        <v>16.335540838852097</v>
      </c>
      <c r="K7" s="19">
        <f t="shared" si="1"/>
        <v>8.5234240863379931</v>
      </c>
      <c r="M7" s="25"/>
    </row>
    <row r="8" spans="2:14">
      <c r="B8" s="3" t="s">
        <v>35</v>
      </c>
      <c r="C8" s="11">
        <f>SUM(D8:G8)</f>
        <v>2051</v>
      </c>
      <c r="D8" s="11">
        <v>319</v>
      </c>
      <c r="E8" s="11">
        <v>433</v>
      </c>
      <c r="F8" s="11">
        <v>921</v>
      </c>
      <c r="G8" s="11">
        <v>378</v>
      </c>
      <c r="H8" s="20">
        <f t="shared" si="1"/>
        <v>15.553388590931252</v>
      </c>
      <c r="I8" s="20">
        <f t="shared" si="1"/>
        <v>21.111652852267188</v>
      </c>
      <c r="J8" s="20">
        <f t="shared" si="1"/>
        <v>44.904924427108725</v>
      </c>
      <c r="K8" s="17">
        <f t="shared" si="1"/>
        <v>18.430034129692832</v>
      </c>
      <c r="M8" s="25"/>
    </row>
    <row r="9" spans="2:14">
      <c r="B9" s="6" t="s">
        <v>36</v>
      </c>
      <c r="C9" s="10">
        <f t="shared" si="0"/>
        <v>1446</v>
      </c>
      <c r="D9" s="10">
        <v>213</v>
      </c>
      <c r="E9" s="10">
        <v>660</v>
      </c>
      <c r="F9" s="10">
        <v>446</v>
      </c>
      <c r="G9" s="10">
        <v>127</v>
      </c>
      <c r="H9" s="18">
        <f t="shared" si="1"/>
        <v>14.730290456431536</v>
      </c>
      <c r="I9" s="18">
        <f t="shared" si="1"/>
        <v>45.643153526970956</v>
      </c>
      <c r="J9" s="18">
        <f t="shared" si="1"/>
        <v>30.843706777316736</v>
      </c>
      <c r="K9" s="19">
        <f t="shared" si="1"/>
        <v>8.7828492392807735</v>
      </c>
      <c r="M9" s="25"/>
    </row>
    <row r="10" spans="2:14">
      <c r="B10" s="3" t="s">
        <v>37</v>
      </c>
      <c r="C10" s="11" t="s">
        <v>54</v>
      </c>
      <c r="D10" s="11" t="s">
        <v>54</v>
      </c>
      <c r="E10" s="11" t="s">
        <v>54</v>
      </c>
      <c r="F10" s="11" t="s">
        <v>54</v>
      </c>
      <c r="G10" s="11" t="s">
        <v>54</v>
      </c>
      <c r="H10" s="20" t="s">
        <v>54</v>
      </c>
      <c r="I10" s="20" t="s">
        <v>54</v>
      </c>
      <c r="J10" s="20" t="s">
        <v>54</v>
      </c>
      <c r="K10" s="17" t="s">
        <v>54</v>
      </c>
      <c r="M10" s="25"/>
    </row>
    <row r="11" spans="2:14">
      <c r="B11" s="6" t="s">
        <v>38</v>
      </c>
      <c r="C11" s="10" t="s">
        <v>54</v>
      </c>
      <c r="D11" s="10" t="s">
        <v>54</v>
      </c>
      <c r="E11" s="10" t="s">
        <v>54</v>
      </c>
      <c r="F11" s="10" t="s">
        <v>54</v>
      </c>
      <c r="G11" s="10" t="s">
        <v>54</v>
      </c>
      <c r="H11" s="18" t="s">
        <v>54</v>
      </c>
      <c r="I11" s="18" t="s">
        <v>54</v>
      </c>
      <c r="J11" s="18" t="s">
        <v>54</v>
      </c>
      <c r="K11" s="19" t="s">
        <v>54</v>
      </c>
      <c r="M11" s="25"/>
    </row>
    <row r="12" spans="2:14">
      <c r="B12" s="3" t="s">
        <v>39</v>
      </c>
      <c r="C12" s="11">
        <f t="shared" si="0"/>
        <v>3538</v>
      </c>
      <c r="D12" s="11">
        <v>567</v>
      </c>
      <c r="E12" s="11">
        <v>656</v>
      </c>
      <c r="F12" s="11">
        <v>1666</v>
      </c>
      <c r="G12" s="11">
        <v>649</v>
      </c>
      <c r="H12" s="20">
        <f t="shared" si="1"/>
        <v>16.026003391746748</v>
      </c>
      <c r="I12" s="20">
        <f t="shared" si="1"/>
        <v>18.541548897682304</v>
      </c>
      <c r="J12" s="20">
        <f t="shared" si="1"/>
        <v>47.088750706613908</v>
      </c>
      <c r="K12" s="17">
        <f t="shared" si="1"/>
        <v>18.34369700395704</v>
      </c>
      <c r="M12" s="25"/>
    </row>
    <row r="13" spans="2:14">
      <c r="B13" s="6" t="s">
        <v>40</v>
      </c>
      <c r="C13" s="10">
        <f t="shared" si="0"/>
        <v>910</v>
      </c>
      <c r="D13" s="10">
        <v>227</v>
      </c>
      <c r="E13" s="10">
        <v>333</v>
      </c>
      <c r="F13" s="10">
        <v>203</v>
      </c>
      <c r="G13" s="10">
        <v>147</v>
      </c>
      <c r="H13" s="18">
        <f t="shared" si="1"/>
        <v>24.945054945054945</v>
      </c>
      <c r="I13" s="18">
        <f t="shared" si="1"/>
        <v>36.593406593406591</v>
      </c>
      <c r="J13" s="18">
        <f t="shared" si="1"/>
        <v>22.30769230769231</v>
      </c>
      <c r="K13" s="19">
        <f t="shared" si="1"/>
        <v>16.153846153846153</v>
      </c>
      <c r="M13" s="25"/>
    </row>
    <row r="14" spans="2:14">
      <c r="B14" s="3" t="s">
        <v>41</v>
      </c>
      <c r="C14" s="11">
        <f t="shared" si="0"/>
        <v>4281</v>
      </c>
      <c r="D14" s="11">
        <v>610</v>
      </c>
      <c r="E14" s="11">
        <v>1225</v>
      </c>
      <c r="F14" s="11">
        <v>1532</v>
      </c>
      <c r="G14" s="11">
        <v>914</v>
      </c>
      <c r="H14" s="20">
        <f t="shared" si="1"/>
        <v>14.249007241298761</v>
      </c>
      <c r="I14" s="20">
        <f t="shared" si="1"/>
        <v>28.614809623919648</v>
      </c>
      <c r="J14" s="20">
        <f t="shared" si="1"/>
        <v>35.786031301097879</v>
      </c>
      <c r="K14" s="17">
        <f t="shared" si="1"/>
        <v>21.350151833683721</v>
      </c>
      <c r="M14" s="25"/>
    </row>
    <row r="15" spans="2:14">
      <c r="B15" s="6" t="s">
        <v>42</v>
      </c>
      <c r="C15" s="10">
        <f t="shared" si="0"/>
        <v>9321</v>
      </c>
      <c r="D15" s="10">
        <v>1611</v>
      </c>
      <c r="E15" s="10">
        <v>1586</v>
      </c>
      <c r="F15" s="10">
        <v>5329</v>
      </c>
      <c r="G15" s="10">
        <v>795</v>
      </c>
      <c r="H15" s="18">
        <f t="shared" si="1"/>
        <v>17.283553266816863</v>
      </c>
      <c r="I15" s="18">
        <f t="shared" si="1"/>
        <v>17.015341701534169</v>
      </c>
      <c r="J15" s="18">
        <f t="shared" si="1"/>
        <v>57.171977255659264</v>
      </c>
      <c r="K15" s="19">
        <f t="shared" si="1"/>
        <v>8.5291277759897</v>
      </c>
      <c r="M15" s="25"/>
    </row>
    <row r="16" spans="2:14">
      <c r="B16" s="3" t="s">
        <v>43</v>
      </c>
      <c r="C16" s="11" t="s">
        <v>54</v>
      </c>
      <c r="D16" s="11" t="s">
        <v>54</v>
      </c>
      <c r="E16" s="11" t="s">
        <v>54</v>
      </c>
      <c r="F16" s="11" t="s">
        <v>54</v>
      </c>
      <c r="G16" s="11" t="s">
        <v>54</v>
      </c>
      <c r="H16" s="20" t="s">
        <v>54</v>
      </c>
      <c r="I16" s="20" t="s">
        <v>54</v>
      </c>
      <c r="J16" s="20" t="s">
        <v>54</v>
      </c>
      <c r="K16" s="17" t="s">
        <v>54</v>
      </c>
      <c r="M16" s="25"/>
    </row>
    <row r="17" spans="2:13">
      <c r="B17" s="6" t="s">
        <v>44</v>
      </c>
      <c r="C17" s="10" t="s">
        <v>54</v>
      </c>
      <c r="D17" s="10" t="s">
        <v>54</v>
      </c>
      <c r="E17" s="10" t="s">
        <v>54</v>
      </c>
      <c r="F17" s="10" t="s">
        <v>54</v>
      </c>
      <c r="G17" s="10" t="s">
        <v>54</v>
      </c>
      <c r="H17" s="18" t="s">
        <v>54</v>
      </c>
      <c r="I17" s="18" t="s">
        <v>54</v>
      </c>
      <c r="J17" s="18" t="s">
        <v>54</v>
      </c>
      <c r="K17" s="19" t="s">
        <v>54</v>
      </c>
      <c r="M17" s="25"/>
    </row>
    <row r="18" spans="2:13">
      <c r="B18" s="3" t="s">
        <v>45</v>
      </c>
      <c r="C18" s="11">
        <f t="shared" si="0"/>
        <v>2235</v>
      </c>
      <c r="D18" s="11">
        <v>448</v>
      </c>
      <c r="E18" s="11">
        <v>262</v>
      </c>
      <c r="F18" s="11">
        <v>945</v>
      </c>
      <c r="G18" s="11">
        <v>580</v>
      </c>
      <c r="H18" s="20">
        <f t="shared" si="1"/>
        <v>20.044742729306488</v>
      </c>
      <c r="I18" s="20">
        <f t="shared" si="1"/>
        <v>11.722595078299776</v>
      </c>
      <c r="J18" s="20">
        <f t="shared" si="1"/>
        <v>42.281879194630875</v>
      </c>
      <c r="K18" s="17">
        <f t="shared" si="1"/>
        <v>25.950782997762861</v>
      </c>
      <c r="M18" s="25"/>
    </row>
    <row r="19" spans="2:13">
      <c r="B19" s="6" t="s">
        <v>46</v>
      </c>
      <c r="C19" s="10">
        <f t="shared" si="0"/>
        <v>1374</v>
      </c>
      <c r="D19" s="10">
        <v>327</v>
      </c>
      <c r="E19" s="10">
        <v>600</v>
      </c>
      <c r="F19" s="10">
        <v>320</v>
      </c>
      <c r="G19" s="10">
        <v>127</v>
      </c>
      <c r="H19" s="18">
        <f t="shared" si="1"/>
        <v>23.799126637554586</v>
      </c>
      <c r="I19" s="18">
        <f t="shared" si="1"/>
        <v>43.668122270742359</v>
      </c>
      <c r="J19" s="18">
        <f t="shared" si="1"/>
        <v>23.289665211062591</v>
      </c>
      <c r="K19" s="19">
        <f t="shared" si="1"/>
        <v>9.2430858806404661</v>
      </c>
      <c r="M19" s="25"/>
    </row>
    <row r="20" spans="2:13">
      <c r="B20" s="3" t="s">
        <v>47</v>
      </c>
      <c r="C20" s="11">
        <f t="shared" si="0"/>
        <v>1575</v>
      </c>
      <c r="D20" s="11">
        <v>193</v>
      </c>
      <c r="E20" s="11">
        <v>316</v>
      </c>
      <c r="F20" s="11">
        <v>756</v>
      </c>
      <c r="G20" s="11">
        <v>310</v>
      </c>
      <c r="H20" s="20">
        <f t="shared" si="1"/>
        <v>12.253968253968255</v>
      </c>
      <c r="I20" s="20">
        <f t="shared" si="1"/>
        <v>20.063492063492063</v>
      </c>
      <c r="J20" s="20">
        <f t="shared" si="1"/>
        <v>48</v>
      </c>
      <c r="K20" s="17">
        <f t="shared" si="1"/>
        <v>19.682539682539684</v>
      </c>
      <c r="M20" s="25"/>
    </row>
    <row r="21" spans="2:13">
      <c r="B21" s="6" t="s">
        <v>48</v>
      </c>
      <c r="C21" s="12">
        <f>SUM(D21:G21)</f>
        <v>1321</v>
      </c>
      <c r="D21" s="12">
        <v>415</v>
      </c>
      <c r="E21" s="12">
        <v>388</v>
      </c>
      <c r="F21" s="12">
        <v>290</v>
      </c>
      <c r="G21" s="12">
        <v>228</v>
      </c>
      <c r="H21" s="21">
        <f t="shared" si="1"/>
        <v>31.415594246782742</v>
      </c>
      <c r="I21" s="18">
        <f t="shared" si="1"/>
        <v>29.371688115064345</v>
      </c>
      <c r="J21" s="18">
        <f t="shared" si="1"/>
        <v>21.953065859197576</v>
      </c>
      <c r="K21" s="19">
        <f t="shared" si="1"/>
        <v>17.259651778955337</v>
      </c>
      <c r="M21" s="25"/>
    </row>
    <row r="22" spans="2:13">
      <c r="B22" s="28" t="s">
        <v>49</v>
      </c>
      <c r="C22" s="29">
        <f>SUM(D22:G22)</f>
        <v>9337</v>
      </c>
      <c r="D22" s="29">
        <f>SUM(D9,D13,D18,D19,D21,D8)</f>
        <v>1949</v>
      </c>
      <c r="E22" s="29">
        <f>SUM(E9,E13,E18,E19,E21,E8)</f>
        <v>2676</v>
      </c>
      <c r="F22" s="29">
        <f>SUM(F9,F13,F18,F19,F21,F8)</f>
        <v>3125</v>
      </c>
      <c r="G22" s="29">
        <f>SUM(G9,G13,G18,G19,G21,G8)</f>
        <v>1587</v>
      </c>
      <c r="H22" s="30">
        <f>D22/$C22*100</f>
        <v>20.873942379779372</v>
      </c>
      <c r="I22" s="30">
        <f>E22/$C22*100</f>
        <v>28.6601692192353</v>
      </c>
      <c r="J22" s="30">
        <f>F22/$C22*100</f>
        <v>33.468994323658563</v>
      </c>
      <c r="K22" s="30">
        <f>G22/$C22*100</f>
        <v>16.996894077326765</v>
      </c>
      <c r="M22" s="25"/>
    </row>
    <row r="23" spans="2:13">
      <c r="B23" s="3" t="s">
        <v>57</v>
      </c>
      <c r="C23" s="14">
        <f>SUM(D23:G23)</f>
        <v>34576</v>
      </c>
      <c r="D23" s="14">
        <f>SUM(D6,D7,D10,D11,D12,D14,D15,D16,D17,D20)</f>
        <v>5847</v>
      </c>
      <c r="E23" s="14">
        <f>SUM(E6,E7,E10,E11,E12,E14,E15,E16,E17,E20)</f>
        <v>12298</v>
      </c>
      <c r="F23" s="14">
        <f>SUM(F6,F7,F10,F11,F12,F14,F15,F16,F17,F20)</f>
        <v>12470</v>
      </c>
      <c r="G23" s="14">
        <f>SUM(G6,G7,G10,G11,G12,G14,G15,G16,G17,G20)</f>
        <v>3961</v>
      </c>
      <c r="H23" s="20">
        <f t="shared" ref="H23:K24" si="2">D23/$C23*100</f>
        <v>16.910573808422029</v>
      </c>
      <c r="I23" s="20">
        <f t="shared" si="2"/>
        <v>35.56802406293383</v>
      </c>
      <c r="J23" s="20">
        <f t="shared" si="2"/>
        <v>36.065478944932899</v>
      </c>
      <c r="K23" s="20">
        <f t="shared" si="2"/>
        <v>11.455923183711244</v>
      </c>
      <c r="M23" s="25"/>
    </row>
    <row r="24" spans="2:13">
      <c r="B24" s="8" t="s">
        <v>51</v>
      </c>
      <c r="C24" s="15">
        <f>SUM(D24:G24)</f>
        <v>47904</v>
      </c>
      <c r="D24" s="15">
        <v>8288</v>
      </c>
      <c r="E24" s="15">
        <v>15827</v>
      </c>
      <c r="F24" s="15">
        <v>17564</v>
      </c>
      <c r="G24" s="15">
        <v>6225</v>
      </c>
      <c r="H24" s="23">
        <f>D24/$C24*100</f>
        <v>17.301269205076821</v>
      </c>
      <c r="I24" s="23">
        <f t="shared" si="2"/>
        <v>33.038994655978627</v>
      </c>
      <c r="J24" s="23">
        <f t="shared" si="2"/>
        <v>36.664996659986635</v>
      </c>
      <c r="K24" s="23">
        <f>G24/$C24*100</f>
        <v>12.994739478957914</v>
      </c>
      <c r="M24" s="25"/>
    </row>
    <row r="25" spans="2:13" ht="14.45" customHeight="1">
      <c r="B25" s="95" t="s">
        <v>55</v>
      </c>
      <c r="C25" s="95"/>
      <c r="D25" s="95"/>
      <c r="E25" s="95"/>
      <c r="F25" s="95"/>
      <c r="G25" s="95"/>
      <c r="H25" s="95"/>
      <c r="I25" s="95"/>
      <c r="J25" s="95"/>
      <c r="K25" s="95"/>
    </row>
    <row r="26" spans="2:13" s="31" customFormat="1" ht="14.45" customHeight="1">
      <c r="B26" s="94" t="s">
        <v>52</v>
      </c>
      <c r="C26" s="94"/>
      <c r="D26" s="94"/>
      <c r="E26" s="94"/>
      <c r="F26" s="94"/>
      <c r="G26" s="94"/>
      <c r="H26" s="94"/>
      <c r="I26" s="94"/>
      <c r="J26" s="94"/>
      <c r="K26" s="94"/>
      <c r="L26" s="98"/>
      <c r="M26" s="98"/>
    </row>
    <row r="27" spans="2:13" s="31" customFormat="1" ht="14.45" customHeight="1">
      <c r="B27" s="94" t="s">
        <v>58</v>
      </c>
      <c r="C27" s="94"/>
      <c r="D27" s="94"/>
      <c r="E27" s="94"/>
      <c r="F27" s="94"/>
      <c r="G27" s="94"/>
      <c r="H27" s="94"/>
      <c r="I27" s="94"/>
      <c r="J27" s="94"/>
      <c r="K27" s="94"/>
      <c r="L27" s="98"/>
      <c r="M27" s="98"/>
    </row>
    <row r="28" spans="2:13" s="31" customFormat="1" ht="29.1" customHeight="1">
      <c r="B28" s="94" t="s">
        <v>69</v>
      </c>
      <c r="C28" s="94"/>
      <c r="D28" s="94"/>
      <c r="E28" s="94"/>
      <c r="F28" s="94"/>
      <c r="G28" s="94"/>
      <c r="H28" s="94"/>
      <c r="I28" s="94"/>
      <c r="J28" s="94"/>
      <c r="K28" s="94"/>
      <c r="L28" s="98"/>
      <c r="M28" s="98"/>
    </row>
    <row r="29" spans="2:13">
      <c r="B29" s="4"/>
      <c r="C29" s="4"/>
      <c r="D29" s="4"/>
      <c r="E29" s="4"/>
      <c r="F29" s="4"/>
      <c r="G29" s="4"/>
      <c r="H29" s="4"/>
      <c r="I29" s="4"/>
      <c r="J29" s="4"/>
      <c r="K29" s="4"/>
    </row>
    <row r="30" spans="2:13">
      <c r="B30" s="4"/>
      <c r="C30" s="4"/>
      <c r="D30" s="4"/>
      <c r="E30" s="4"/>
      <c r="F30" s="4"/>
      <c r="G30" s="4"/>
      <c r="H30" s="4"/>
      <c r="I30" s="4"/>
      <c r="J30" s="4"/>
      <c r="K30" s="4"/>
    </row>
    <row r="31" spans="2:13">
      <c r="B31" s="4"/>
      <c r="C31" s="4"/>
      <c r="D31" s="4"/>
      <c r="E31" s="4"/>
      <c r="F31" s="4"/>
      <c r="G31" s="4"/>
      <c r="H31" s="4"/>
      <c r="I31" s="4"/>
      <c r="J31" s="4"/>
      <c r="K31" s="4"/>
    </row>
    <row r="32" spans="2:13">
      <c r="B32" s="4"/>
      <c r="C32" s="4"/>
      <c r="D32" s="4"/>
      <c r="E32" s="4"/>
      <c r="F32" s="4"/>
      <c r="G32" s="4"/>
      <c r="H32" s="4"/>
      <c r="I32" s="4"/>
      <c r="J32" s="4"/>
      <c r="K32" s="4"/>
    </row>
    <row r="33" spans="2:11">
      <c r="B33" s="4"/>
      <c r="C33" s="4"/>
      <c r="D33" s="4"/>
      <c r="E33" s="4"/>
      <c r="F33" s="4"/>
      <c r="G33" s="4"/>
      <c r="H33" s="4"/>
      <c r="I33" s="4"/>
      <c r="J33" s="4"/>
      <c r="K33" s="4"/>
    </row>
    <row r="34" spans="2:11">
      <c r="B34" s="4"/>
      <c r="C34" s="4"/>
      <c r="D34" s="4"/>
      <c r="E34" s="4"/>
      <c r="F34" s="4"/>
      <c r="G34" s="4"/>
      <c r="H34" s="4"/>
      <c r="I34" s="4"/>
      <c r="J34" s="4"/>
      <c r="K34" s="4"/>
    </row>
    <row r="35" spans="2:11">
      <c r="B35" s="4"/>
      <c r="C35" s="4"/>
      <c r="D35" s="4"/>
      <c r="E35" s="4"/>
      <c r="F35" s="4"/>
      <c r="G35" s="4"/>
      <c r="H35" s="4"/>
      <c r="I35" s="4"/>
      <c r="J35" s="4"/>
      <c r="K35" s="4"/>
    </row>
    <row r="36" spans="2:11">
      <c r="B36" s="4"/>
      <c r="C36" s="4"/>
      <c r="D36" s="4"/>
      <c r="E36" s="4"/>
      <c r="F36" s="4"/>
      <c r="G36" s="4"/>
      <c r="H36" s="4"/>
      <c r="I36" s="4"/>
      <c r="J36" s="4"/>
      <c r="K36" s="4"/>
    </row>
  </sheetData>
  <mergeCells count="13">
    <mergeCell ref="B25:K25"/>
    <mergeCell ref="B26:K26"/>
    <mergeCell ref="B27:K27"/>
    <mergeCell ref="B28:K28"/>
    <mergeCell ref="B2:K2"/>
    <mergeCell ref="B3:B5"/>
    <mergeCell ref="C3:C4"/>
    <mergeCell ref="D3:F3"/>
    <mergeCell ref="G3:G4"/>
    <mergeCell ref="H3:J3"/>
    <mergeCell ref="K3:K4"/>
    <mergeCell ref="C5:G5"/>
    <mergeCell ref="H5:K5"/>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168B7F-9526-4832-8964-9C8225E78FF0}"/>
</file>

<file path=customXml/itemProps2.xml><?xml version="1.0" encoding="utf-8"?>
<ds:datastoreItem xmlns:ds="http://schemas.openxmlformats.org/officeDocument/2006/customXml" ds:itemID="{22EDBEB0-86DD-4A10-99E7-5EC401491CF7}"/>
</file>

<file path=customXml/itemProps3.xml><?xml version="1.0" encoding="utf-8"?>
<ds:datastoreItem xmlns:ds="http://schemas.openxmlformats.org/officeDocument/2006/customXml" ds:itemID="{82C09C19-38B0-4225-9105-98F0387697A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Helena Hornung</cp:lastModifiedBy>
  <cp:revision/>
  <dcterms:created xsi:type="dcterms:W3CDTF">2018-02-13T14:44:12Z</dcterms:created>
  <dcterms:modified xsi:type="dcterms:W3CDTF">2024-10-16T14:46:17Z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