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Z:\LGSchuetz\Empirische Bildungsforschung\FORSCHUNG\Monitoring Frühkindliche Bildung\Ländermonitoring 2023\Downloadtabellen\DLs 2023 (umbenannt von christian)\Bundesweit\"/>
    </mc:Choice>
  </mc:AlternateContent>
  <xr:revisionPtr revIDLastSave="0" documentId="13_ncr:1_{2BF13ACB-38A5-421A-9855-31A3171F1581}" xr6:coauthVersionLast="47" xr6:coauthVersionMax="47" xr10:uidLastSave="{00000000-0000-0000-0000-000000000000}"/>
  <bookViews>
    <workbookView xWindow="-120" yWindow="-120" windowWidth="20730" windowHeight="11160" tabRatio="500" xr2:uid="{00000000-000D-0000-FFFF-FFFF00000000}"/>
  </bookViews>
  <sheets>
    <sheet name="Inhalt" sheetId="12" r:id="rId1"/>
    <sheet name="2006 | 2022" sheetId="14" r:id="rId2"/>
    <sheet name="2006 | 2021" sheetId="13" r:id="rId3"/>
    <sheet name="2006 | 2020" sheetId="7" r:id="rId4"/>
    <sheet name="2006 | 2019" sheetId="8" r:id="rId5"/>
    <sheet name="2006 | 2018" sheetId="9" r:id="rId6"/>
    <sheet name="2006 | 2017" sheetId="10" r:id="rId7"/>
    <sheet name="2006 | 20016" sheetId="11" r:id="rId8"/>
  </sheets>
  <externalReferences>
    <externalReference r:id="rId9"/>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4" i="14" l="1"/>
  <c r="L24" i="14"/>
  <c r="M24" i="14" s="1"/>
  <c r="D24" i="14"/>
  <c r="O24" i="14" s="1"/>
  <c r="N23" i="14"/>
  <c r="M23" i="14"/>
  <c r="D23" i="14"/>
  <c r="O23" i="14" s="1"/>
  <c r="N22" i="14"/>
  <c r="M22" i="14"/>
  <c r="D22" i="14"/>
  <c r="O22" i="14" s="1"/>
  <c r="N21" i="14"/>
  <c r="F21" i="14" s="1"/>
  <c r="M21" i="14"/>
  <c r="D21" i="14"/>
  <c r="O21" i="14" s="1"/>
  <c r="G21" i="14" s="1"/>
  <c r="N20" i="14"/>
  <c r="M20" i="14"/>
  <c r="F20" i="14"/>
  <c r="D20" i="14"/>
  <c r="O20" i="14" s="1"/>
  <c r="G20" i="14" s="1"/>
  <c r="N19" i="14"/>
  <c r="F19" i="14" s="1"/>
  <c r="M19" i="14"/>
  <c r="D19" i="14"/>
  <c r="O19" i="14" s="1"/>
  <c r="G19" i="14" s="1"/>
  <c r="N18" i="14"/>
  <c r="F18" i="14" s="1"/>
  <c r="M18" i="14"/>
  <c r="D18" i="14"/>
  <c r="O18" i="14" s="1"/>
  <c r="G18" i="14" s="1"/>
  <c r="N17" i="14"/>
  <c r="M17" i="14"/>
  <c r="F17" i="14"/>
  <c r="D17" i="14"/>
  <c r="O17" i="14" s="1"/>
  <c r="G17" i="14" s="1"/>
  <c r="N16" i="14"/>
  <c r="M16" i="14"/>
  <c r="F16" i="14"/>
  <c r="E16" i="14" s="1"/>
  <c r="D16" i="14"/>
  <c r="O16" i="14" s="1"/>
  <c r="G16" i="14" s="1"/>
  <c r="N15" i="14"/>
  <c r="F15" i="14" s="1"/>
  <c r="M15" i="14"/>
  <c r="D15" i="14"/>
  <c r="O15" i="14" s="1"/>
  <c r="G15" i="14" s="1"/>
  <c r="N14" i="14"/>
  <c r="F14" i="14" s="1"/>
  <c r="M14" i="14"/>
  <c r="D14" i="14"/>
  <c r="O14" i="14" s="1"/>
  <c r="G14" i="14" s="1"/>
  <c r="N13" i="14"/>
  <c r="M13" i="14"/>
  <c r="F13" i="14"/>
  <c r="D13" i="14"/>
  <c r="O13" i="14" s="1"/>
  <c r="G13" i="14" s="1"/>
  <c r="N12" i="14"/>
  <c r="M12" i="14"/>
  <c r="F12" i="14"/>
  <c r="D12" i="14"/>
  <c r="O12" i="14" s="1"/>
  <c r="G12" i="14" s="1"/>
  <c r="N11" i="14"/>
  <c r="F11" i="14" s="1"/>
  <c r="M11" i="14"/>
  <c r="D11" i="14"/>
  <c r="O11" i="14" s="1"/>
  <c r="G11" i="14" s="1"/>
  <c r="N10" i="14"/>
  <c r="F10" i="14" s="1"/>
  <c r="M10" i="14"/>
  <c r="D10" i="14"/>
  <c r="O10" i="14" s="1"/>
  <c r="G10" i="14" s="1"/>
  <c r="N9" i="14"/>
  <c r="M9" i="14"/>
  <c r="F9" i="14"/>
  <c r="D9" i="14"/>
  <c r="O9" i="14" s="1"/>
  <c r="G9" i="14" s="1"/>
  <c r="N8" i="14"/>
  <c r="F8" i="14" s="1"/>
  <c r="M8" i="14"/>
  <c r="D8" i="14"/>
  <c r="O8" i="14" s="1"/>
  <c r="G8" i="14" s="1"/>
  <c r="N7" i="14"/>
  <c r="F7" i="14" s="1"/>
  <c r="M7" i="14"/>
  <c r="D7" i="14"/>
  <c r="O7" i="14" s="1"/>
  <c r="G7" i="14" s="1"/>
  <c r="N6" i="14"/>
  <c r="F6" i="14" s="1"/>
  <c r="M6" i="14"/>
  <c r="D6" i="14"/>
  <c r="O6" i="14" s="1"/>
  <c r="G6" i="14" s="1"/>
  <c r="M6" i="13"/>
  <c r="N6" i="13"/>
  <c r="M7" i="13"/>
  <c r="N7" i="13"/>
  <c r="M8" i="13"/>
  <c r="N8" i="13"/>
  <c r="M9" i="13"/>
  <c r="N9" i="13"/>
  <c r="M10" i="13"/>
  <c r="N10" i="13"/>
  <c r="M11" i="13"/>
  <c r="N11" i="13"/>
  <c r="F11" i="13" s="1"/>
  <c r="M12" i="13"/>
  <c r="N12" i="13"/>
  <c r="M13" i="13"/>
  <c r="N13" i="13"/>
  <c r="M14" i="13"/>
  <c r="N14" i="13"/>
  <c r="M15" i="13"/>
  <c r="N15" i="13"/>
  <c r="M16" i="13"/>
  <c r="N16" i="13"/>
  <c r="M17" i="13"/>
  <c r="N17" i="13"/>
  <c r="M18" i="13"/>
  <c r="N18" i="13"/>
  <c r="M19" i="13"/>
  <c r="N19" i="13"/>
  <c r="F19" i="13" s="1"/>
  <c r="M20" i="13"/>
  <c r="N20" i="13"/>
  <c r="M21" i="13"/>
  <c r="N21" i="13"/>
  <c r="M22" i="13"/>
  <c r="N22" i="13"/>
  <c r="M23" i="13"/>
  <c r="N23" i="13"/>
  <c r="O23" i="13"/>
  <c r="L24" i="13"/>
  <c r="M24" i="13" s="1"/>
  <c r="N24" i="13"/>
  <c r="D24" i="13"/>
  <c r="O24" i="13" s="1"/>
  <c r="D23" i="13"/>
  <c r="D22" i="13"/>
  <c r="O22" i="13" s="1"/>
  <c r="F21" i="13"/>
  <c r="D21" i="13"/>
  <c r="O21" i="13" s="1"/>
  <c r="F20" i="13"/>
  <c r="D20" i="13"/>
  <c r="O20" i="13" s="1"/>
  <c r="D19" i="13"/>
  <c r="F18" i="13"/>
  <c r="D18" i="13"/>
  <c r="O18" i="13" s="1"/>
  <c r="F17" i="13"/>
  <c r="D17" i="13"/>
  <c r="F16" i="13"/>
  <c r="D16" i="13"/>
  <c r="F15" i="13"/>
  <c r="D15" i="13"/>
  <c r="O15" i="13" s="1"/>
  <c r="F14" i="13"/>
  <c r="D14" i="13"/>
  <c r="F13" i="13"/>
  <c r="D13" i="13"/>
  <c r="O13" i="13" s="1"/>
  <c r="F12" i="13"/>
  <c r="D12" i="13"/>
  <c r="O12" i="13" s="1"/>
  <c r="D11" i="13"/>
  <c r="F10" i="13"/>
  <c r="D10" i="13"/>
  <c r="O10" i="13" s="1"/>
  <c r="F9" i="13"/>
  <c r="D9" i="13"/>
  <c r="F8" i="13"/>
  <c r="D8" i="13"/>
  <c r="F7" i="13"/>
  <c r="D7" i="13"/>
  <c r="O7" i="13" s="1"/>
  <c r="F6" i="13"/>
  <c r="D6" i="13"/>
  <c r="E10" i="14" l="1"/>
  <c r="H10" i="14"/>
  <c r="I13" i="14"/>
  <c r="E13" i="14"/>
  <c r="I14" i="14"/>
  <c r="E18" i="14"/>
  <c r="I18" i="14" s="1"/>
  <c r="G23" i="14"/>
  <c r="E12" i="14"/>
  <c r="I12" i="14" s="1"/>
  <c r="E15" i="14"/>
  <c r="H15" i="14" s="1"/>
  <c r="H7" i="14"/>
  <c r="E7" i="14"/>
  <c r="I7" i="14" s="1"/>
  <c r="E9" i="14"/>
  <c r="I9" i="14" s="1"/>
  <c r="I10" i="14"/>
  <c r="E14" i="14"/>
  <c r="H14" i="14"/>
  <c r="I16" i="14"/>
  <c r="I17" i="14"/>
  <c r="E17" i="14"/>
  <c r="E21" i="14"/>
  <c r="I21" i="14" s="1"/>
  <c r="E8" i="14"/>
  <c r="H8" i="14" s="1"/>
  <c r="F22" i="14"/>
  <c r="H13" i="14"/>
  <c r="E20" i="14"/>
  <c r="H20" i="14" s="1"/>
  <c r="F23" i="14"/>
  <c r="E6" i="14"/>
  <c r="I6" i="14" s="1"/>
  <c r="H6" i="14"/>
  <c r="G22" i="14"/>
  <c r="E11" i="14"/>
  <c r="I11" i="14" s="1"/>
  <c r="H11" i="14"/>
  <c r="I15" i="14"/>
  <c r="H17" i="14"/>
  <c r="E19" i="14"/>
  <c r="I19" i="14" s="1"/>
  <c r="H19" i="14"/>
  <c r="H16" i="14"/>
  <c r="G13" i="13"/>
  <c r="G21" i="13"/>
  <c r="G8" i="13"/>
  <c r="E8" i="13" s="1"/>
  <c r="H8" i="13" s="1"/>
  <c r="G6" i="13"/>
  <c r="G23" i="13" s="1"/>
  <c r="G10" i="13"/>
  <c r="E10" i="13" s="1"/>
  <c r="I10" i="13" s="1"/>
  <c r="G18" i="13"/>
  <c r="G12" i="13"/>
  <c r="O8" i="13"/>
  <c r="O17" i="13"/>
  <c r="G17" i="13" s="1"/>
  <c r="E17" i="13" s="1"/>
  <c r="H17" i="13" s="1"/>
  <c r="O9" i="13"/>
  <c r="G9" i="13" s="1"/>
  <c r="G7" i="13"/>
  <c r="E7" i="13" s="1"/>
  <c r="H7" i="13" s="1"/>
  <c r="G15" i="13"/>
  <c r="O14" i="13"/>
  <c r="G14" i="13" s="1"/>
  <c r="E14" i="13" s="1"/>
  <c r="H14" i="13" s="1"/>
  <c r="O6" i="13"/>
  <c r="G20" i="13"/>
  <c r="O16" i="13"/>
  <c r="G16" i="13" s="1"/>
  <c r="E16" i="13" s="1"/>
  <c r="H16" i="13" s="1"/>
  <c r="O19" i="13"/>
  <c r="G19" i="13" s="1"/>
  <c r="O11" i="13"/>
  <c r="G11" i="13" s="1"/>
  <c r="E11" i="13" s="1"/>
  <c r="I11" i="13" s="1"/>
  <c r="E13" i="13"/>
  <c r="H13" i="13" s="1"/>
  <c r="E20" i="13"/>
  <c r="H20" i="13" s="1"/>
  <c r="E12" i="13"/>
  <c r="H12" i="13" s="1"/>
  <c r="E21" i="13"/>
  <c r="I21" i="13" s="1"/>
  <c r="F23" i="13"/>
  <c r="I13" i="13"/>
  <c r="E15" i="13"/>
  <c r="H15" i="13" s="1"/>
  <c r="E18" i="13"/>
  <c r="I18" i="13" s="1"/>
  <c r="F22" i="13"/>
  <c r="G24" i="14" l="1"/>
  <c r="H18" i="14"/>
  <c r="H9" i="14"/>
  <c r="I20" i="14"/>
  <c r="E22" i="14"/>
  <c r="H22" i="14" s="1"/>
  <c r="F24" i="14"/>
  <c r="H21" i="14"/>
  <c r="H12" i="14"/>
  <c r="I8" i="14"/>
  <c r="E23" i="14"/>
  <c r="H23" i="14" s="1"/>
  <c r="E9" i="13"/>
  <c r="H9" i="13" s="1"/>
  <c r="E19" i="13"/>
  <c r="H19" i="13" s="1"/>
  <c r="I8" i="13"/>
  <c r="G22" i="13"/>
  <c r="E22" i="13" s="1"/>
  <c r="H22" i="13" s="1"/>
  <c r="E6" i="13"/>
  <c r="H6" i="13" s="1"/>
  <c r="I15" i="13"/>
  <c r="I20" i="13"/>
  <c r="I12" i="13"/>
  <c r="I17" i="13"/>
  <c r="F24" i="13"/>
  <c r="H11" i="13"/>
  <c r="H18" i="13"/>
  <c r="E23" i="13"/>
  <c r="I23" i="13" s="1"/>
  <c r="H10" i="13"/>
  <c r="I16" i="13"/>
  <c r="I14" i="13"/>
  <c r="H21" i="13"/>
  <c r="I7" i="13"/>
  <c r="I23" i="14" l="1"/>
  <c r="I22" i="14"/>
  <c r="E24" i="14"/>
  <c r="I24" i="14" s="1"/>
  <c r="G24" i="13"/>
  <c r="I19" i="13"/>
  <c r="I22" i="13"/>
  <c r="I6" i="13"/>
  <c r="H23" i="13"/>
  <c r="I9" i="13"/>
  <c r="E24" i="13"/>
  <c r="I24" i="13" s="1"/>
  <c r="H24" i="14" l="1"/>
  <c r="H24" i="13"/>
</calcChain>
</file>

<file path=xl/sharedStrings.xml><?xml version="1.0" encoding="utf-8"?>
<sst xmlns="http://schemas.openxmlformats.org/spreadsheetml/2006/main" count="261" uniqueCount="71">
  <si>
    <t>Anzahl</t>
  </si>
  <si>
    <t>Bayern</t>
  </si>
  <si>
    <t>Berlin</t>
  </si>
  <si>
    <t>Brandenburg</t>
  </si>
  <si>
    <t>Bremen</t>
  </si>
  <si>
    <t>Hamburg</t>
  </si>
  <si>
    <t>Hessen</t>
  </si>
  <si>
    <t>Niedersachsen</t>
  </si>
  <si>
    <t>Rheinland-Pfalz</t>
  </si>
  <si>
    <t>Saarland</t>
  </si>
  <si>
    <t>Sachsen</t>
  </si>
  <si>
    <t>Thüringen</t>
  </si>
  <si>
    <t>Ostdeutschland (mit Berlin)</t>
  </si>
  <si>
    <t>Westdeutschland (ohne Berlin)</t>
  </si>
  <si>
    <t>Deutschland</t>
  </si>
  <si>
    <t>Bundesland</t>
  </si>
  <si>
    <t>Insgesamt</t>
  </si>
  <si>
    <t>In %</t>
  </si>
  <si>
    <t>Baden-Württemberg</t>
  </si>
  <si>
    <t>Mecklenburg-Vorpommern</t>
  </si>
  <si>
    <t>Sachsen-Anhalt</t>
  </si>
  <si>
    <t>Schleswig-Holstein</t>
  </si>
  <si>
    <t>Anteil an der Gesamtentwicklung</t>
  </si>
  <si>
    <t>Vollzeittätige</t>
  </si>
  <si>
    <t>Teilzeittätige</t>
  </si>
  <si>
    <t>* Berücksichtigt werden auch Leitungstätige. Unberücksichtigt bleiben hingegen Tätige in der Verwaltung sowie im hauswirtschaftlich-technischen Bereich.</t>
  </si>
  <si>
    <t>Tab73_i11e_lm21: Pädagogisch tätige Personen* in Kindertageseinrichtungen (mit Horten und Hortgruppen) in Vollzeit- und Teilzeittätigkeit in den Bundesländern am 15.03.2006 und 01.03.2020 (Anzahl; Entwicklung in %)</t>
  </si>
  <si>
    <t>Anzahl insgesamt</t>
  </si>
  <si>
    <t>Gesamtentwicklung 2006-2020</t>
  </si>
  <si>
    <t>Quelle: FDZ der Statistischen Ämter des Bundes und der Länder,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</si>
  <si>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</si>
  <si>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</si>
  <si>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Nordrhein-Westfalen</t>
  </si>
  <si>
    <t>Anzahl Insgesamt</t>
  </si>
  <si>
    <t>Gesamtentwicklung 2006-2019</t>
  </si>
  <si>
    <t>Quelle: FDZ der Statistischen Ämter des Bundes und der Länder, Kinder und tätige Personen in Tageseinrichtungen und in öffentlich geförderter Kindertagespflege, 2019; berechnet vom LG Empirische Bildungsforschung der FernUniversität in Hagen, 2020.</t>
  </si>
  <si>
    <t>Gesamtentwicklung 2006-2018</t>
  </si>
  <si>
    <t>Gesamtentwicklung 2006-2016</t>
  </si>
  <si>
    <t>Gesamtentwicklung 2006-2017</t>
  </si>
  <si>
    <t>Tab73_i11e_lm20: Pädagogisch tätige Personen* in Kindertageseinrichtungen (mit Horten und Hortgruppen) in Vollzeit- und Teilzeittätigkeit in den Bundesländern am 15.03.2006 und 01.03.2019 (Anzahl; Entwicklung in %)</t>
  </si>
  <si>
    <t>Quelle: FDZ der Statistischen Ämter des Bundes und der Länder, Kinder und tätige Personen in Tageseinrichtungen und in öffentlich geförderter Kindertagespflege, 2018; berechnet vom LG Empirische Bildungsforschung der FernUniversität in Hagen.</t>
  </si>
  <si>
    <t>Quelle: Statistisches Bundesamt: Kinder und tätige Personen in Tageseinrichtungen und in öffentlich geförderter Kindertagespflege 2006; FDZ der Statistischen Ämter des Bundes und der Länder, Kinder und tätige Personen in Tageseinrichtungen und in öffentlich geförderter Kindertagespflege, 2017; zusammengestellt und berechnet vom Forschungsverbund DJI/TU Dortmund und der Bertelsmann Stiftung, 2018.</t>
  </si>
  <si>
    <t>Quelle: Statistisches Bundesamt: Kinder und tätige Personen in Tageseinrichtungen und in öffentlich geförderter Kindertagespflege 2006; FDZ der Statistischen Ämter des Bundes und der Länder, Kinder und tätige Personen in Tageseinrichtungen und in öffentlich geförderter Kindertagespflege, 2016; zusammengestellt und berechnet vom Forschungsverbund DJI/TU Dortmund, 2017.</t>
  </si>
  <si>
    <t>Tab73_i11e_lm19: Pädagogisch tätige Personen* in Kindertageseinrichtungen (mit Horten und Hortgruppen) in Vollzeit- und Teilzeittätigkeit in den Bundesländern am 15.03.2006 und 01.03.2018 (Anzahl; Entwicklung in %)</t>
  </si>
  <si>
    <t>Tab73_i11e_lm18: Pädagogisch tätige Personen* in Kindertageseinrichtungen (mit Horten und Hortgruppen) in Vollzeit- und Teilzeittätigkeit in den Bundesländern am 15.03.2006 und 01.03.2017 (Anzahl; Entwicklung in %)</t>
  </si>
  <si>
    <t>Tab73_i11e_lm17: Pädagogisch tätige Personen* in Kindertageseinrichtungen (mit Horten und Hortgruppen) in Vollzeit- und Teilzeittätigkeit in den Bundesländern am 15.03.2006 und 01.03.2016 (Anzahl; Entwicklung in %)</t>
  </si>
  <si>
    <t>Inhaltsverzeichnis</t>
  </si>
  <si>
    <t>Datenjahr</t>
  </si>
  <si>
    <t>Link</t>
  </si>
  <si>
    <t>2006 | 2020</t>
  </si>
  <si>
    <t>2006 | 2019</t>
  </si>
  <si>
    <t>2006 | 2018</t>
  </si>
  <si>
    <t>2006 | 2017</t>
  </si>
  <si>
    <t>2006 | 2016</t>
  </si>
  <si>
    <t>Pädagogisch tätige Personen in Vollzeit- und Teilzeittätigkeit</t>
  </si>
  <si>
    <t>Tab73_i11e_lm22: Pädagogisch tätige Personen* in Kindertageseinrichtungen (mit Horten und Hortgruppen) in Vollzeit- und Teilzeittätigkeit in den Bundesländern am 15.03.2006 und 01.03.2021** (Anzahl; Entwicklung in %)</t>
  </si>
  <si>
    <t>Gesamtentwicklung 2006-2021</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</si>
  <si>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</si>
  <si>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</si>
  <si>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Berechnungshilfe</t>
  </si>
  <si>
    <t>2006 - VZ</t>
  </si>
  <si>
    <t>2006-TZ</t>
  </si>
  <si>
    <t>2021-VZ</t>
  </si>
  <si>
    <t>2021-TZ</t>
  </si>
  <si>
    <t>2006 | 2021</t>
  </si>
  <si>
    <t>2006 | 2022</t>
  </si>
  <si>
    <t>Tab73_i11e_lm23: Pädagogisch tätige Personen* in Kindertageseinrichtungen (mit Horten und Hortgruppen) in Vollzeit- und Teilzeittätigkeit in den Bundesländern am 15.03.2006 und 01.03.2022 (Anzahl; Entwicklung in %)</t>
  </si>
  <si>
    <t>Gesamtentwicklung 2006-2022</t>
  </si>
  <si>
    <t>2022-VZ</t>
  </si>
  <si>
    <t>2022-TZ</t>
  </si>
  <si>
    <t>Quelle: FDZ der Statistischen Ämter des Bundes und der Länder, Kinder und tätige Personen in Tageseinrichtungen und in öffentlich geförderter Kindertagespflege, 2022; berechnet vom LG Empirische Bildungsforschung der FernUniversität in Hagen,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</si>
</sst>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4"/>
      <color rgb="FFC00000"/>
      <name val="Calibri"/>
      <family val="2"/>
      <scheme val="minor"/>
    </font>
    <font>
      <sz val="10"/>
      <name val="Arial"/>
      <family val="2"/>
    </font>
    <font>
      <sz val="10"/>
      <color indexed="8"/>
      <name val="Arial"/>
      <family val="2"/>
    </font>
    <font>
      <sz val="11"/>
      <color theme="1"/>
      <name val="Calibri"/>
      <family val="2"/>
      <scheme val="minor"/>
    </font>
    <font>
      <u/>
      <sz val="12"/>
      <color theme="10"/>
      <name val="Calibri"/>
      <family val="2"/>
      <scheme val="minor"/>
    </font>
    <font>
      <u/>
      <sz val="12"/>
      <color theme="11"/>
      <name val="Calibri"/>
      <family val="2"/>
      <scheme val="minor"/>
    </font>
    <font>
      <sz val="11"/>
      <color indexed="8"/>
      <name val="Calibri"/>
      <family val="2"/>
    </font>
    <font>
      <i/>
      <sz val="11"/>
      <name val="Calibri"/>
      <family val="2"/>
      <scheme val="minor"/>
    </font>
    <font>
      <b/>
      <sz val="12"/>
      <color rgb="FFC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0"/>
      <name val="Calibri"/>
      <family val="2"/>
      <scheme val="minor"/>
    </font>
  </fonts>
  <fills count="7">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64"/>
      </right>
      <top style="thin">
        <color auto="1"/>
      </top>
      <bottom style="thin">
        <color indexed="64"/>
      </bottom>
      <diagonal/>
    </border>
    <border>
      <left/>
      <right style="thin">
        <color auto="1"/>
      </right>
      <top/>
      <bottom/>
      <diagonal/>
    </border>
    <border>
      <left/>
      <right style="thin">
        <color auto="1"/>
      </right>
      <top/>
      <bottom style="thin">
        <color auto="1"/>
      </bottom>
      <diagonal/>
    </border>
    <border>
      <left/>
      <right/>
      <top/>
      <bottom style="thin">
        <color indexed="64"/>
      </bottom>
      <diagonal/>
    </border>
  </borders>
  <cellStyleXfs count="30">
    <xf numFmtId="0" fontId="0" fillId="0" borderId="0"/>
    <xf numFmtId="0" fontId="8" fillId="0" borderId="0"/>
    <xf numFmtId="0" fontId="8" fillId="0" borderId="0"/>
    <xf numFmtId="0" fontId="10" fillId="0" borderId="0"/>
    <xf numFmtId="0" fontId="10" fillId="0" borderId="0"/>
    <xf numFmtId="0" fontId="10" fillId="0" borderId="0"/>
    <xf numFmtId="0" fontId="10" fillId="0" borderId="0"/>
    <xf numFmtId="0" fontId="8" fillId="0" borderId="0"/>
    <xf numFmtId="0" fontId="10" fillId="0" borderId="0"/>
    <xf numFmtId="0" fontId="10" fillId="0" borderId="0"/>
    <xf numFmtId="0" fontId="10" fillId="0" borderId="0"/>
    <xf numFmtId="0" fontId="1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xf numFmtId="0" fontId="9" fillId="0" borderId="0"/>
    <xf numFmtId="0" fontId="11" fillId="0" borderId="0" applyNumberFormat="0" applyFill="0" applyBorder="0" applyAlignment="0" applyProtection="0"/>
    <xf numFmtId="0" fontId="11" fillId="0" borderId="0" applyNumberFormat="0" applyFill="0" applyBorder="0" applyAlignment="0" applyProtection="0"/>
  </cellStyleXfs>
  <cellXfs count="96">
    <xf numFmtId="0" fontId="0" fillId="0" borderId="0" xfId="0"/>
    <xf numFmtId="0" fontId="5" fillId="0" borderId="0" xfId="2" applyFont="1"/>
    <xf numFmtId="0" fontId="5" fillId="3" borderId="8" xfId="2" applyFont="1" applyFill="1" applyBorder="1" applyAlignment="1">
      <alignment vertical="center"/>
    </xf>
    <xf numFmtId="14" fontId="6" fillId="2" borderId="2" xfId="2" applyNumberFormat="1" applyFont="1" applyFill="1" applyBorder="1" applyAlignment="1">
      <alignment horizontal="center" vertical="center" wrapText="1"/>
    </xf>
    <xf numFmtId="0" fontId="5" fillId="4" borderId="5" xfId="2" applyFont="1" applyFill="1" applyBorder="1" applyAlignment="1">
      <alignment vertical="center"/>
    </xf>
    <xf numFmtId="0" fontId="5" fillId="4" borderId="8" xfId="2" applyFont="1" applyFill="1" applyBorder="1" applyAlignment="1">
      <alignment vertical="center"/>
    </xf>
    <xf numFmtId="0" fontId="5" fillId="3" borderId="5" xfId="2" applyFont="1" applyFill="1" applyBorder="1" applyAlignment="1">
      <alignment vertical="center"/>
    </xf>
    <xf numFmtId="0" fontId="7" fillId="0" borderId="0" xfId="0" applyFont="1" applyAlignment="1">
      <alignment vertical="center" wrapText="1"/>
    </xf>
    <xf numFmtId="3" fontId="5" fillId="4" borderId="5" xfId="2" applyNumberFormat="1" applyFont="1" applyFill="1" applyBorder="1" applyAlignment="1">
      <alignment horizontal="right" vertical="center" indent="3"/>
    </xf>
    <xf numFmtId="3" fontId="5" fillId="4" borderId="5" xfId="1" applyNumberFormat="1" applyFont="1" applyFill="1" applyBorder="1" applyAlignment="1">
      <alignment horizontal="right" vertical="center" indent="3"/>
    </xf>
    <xf numFmtId="3" fontId="5" fillId="4" borderId="2" xfId="2" applyNumberFormat="1" applyFont="1" applyFill="1" applyBorder="1" applyAlignment="1">
      <alignment horizontal="right" vertical="center" indent="3"/>
    </xf>
    <xf numFmtId="164" fontId="5" fillId="4" borderId="2" xfId="1" applyNumberFormat="1" applyFont="1" applyFill="1" applyBorder="1" applyAlignment="1">
      <alignment horizontal="right" vertical="center" indent="4"/>
    </xf>
    <xf numFmtId="3" fontId="5" fillId="4" borderId="8" xfId="2" applyNumberFormat="1" applyFont="1" applyFill="1" applyBorder="1" applyAlignment="1">
      <alignment horizontal="right" vertical="center" indent="3"/>
    </xf>
    <xf numFmtId="3" fontId="5" fillId="4" borderId="8" xfId="1" applyNumberFormat="1" applyFont="1" applyFill="1" applyBorder="1" applyAlignment="1">
      <alignment horizontal="right" vertical="center" indent="3"/>
    </xf>
    <xf numFmtId="3" fontId="5" fillId="4" borderId="6" xfId="2" applyNumberFormat="1" applyFont="1" applyFill="1" applyBorder="1" applyAlignment="1">
      <alignment horizontal="right" vertical="center" indent="3"/>
    </xf>
    <xf numFmtId="3" fontId="5" fillId="3" borderId="1" xfId="1" applyNumberFormat="1" applyFont="1" applyFill="1" applyBorder="1" applyAlignment="1">
      <alignment horizontal="right" vertical="center" indent="3"/>
    </xf>
    <xf numFmtId="3" fontId="5" fillId="3" borderId="4" xfId="1" applyNumberFormat="1" applyFont="1" applyFill="1" applyBorder="1" applyAlignment="1">
      <alignment horizontal="right" vertical="center" indent="3"/>
    </xf>
    <xf numFmtId="164" fontId="5" fillId="3" borderId="1" xfId="1" applyNumberFormat="1" applyFont="1" applyFill="1" applyBorder="1" applyAlignment="1">
      <alignment horizontal="right" vertical="center" indent="4"/>
    </xf>
    <xf numFmtId="3" fontId="5" fillId="3" borderId="6" xfId="1" applyNumberFormat="1" applyFont="1" applyFill="1" applyBorder="1" applyAlignment="1">
      <alignment horizontal="right" vertical="center" indent="3"/>
    </xf>
    <xf numFmtId="3" fontId="5" fillId="3" borderId="8" xfId="1" applyNumberFormat="1" applyFont="1" applyFill="1" applyBorder="1" applyAlignment="1">
      <alignment horizontal="right" vertical="center" indent="3"/>
    </xf>
    <xf numFmtId="164" fontId="5" fillId="3" borderId="6" xfId="1" applyNumberFormat="1" applyFont="1" applyFill="1" applyBorder="1" applyAlignment="1">
      <alignment horizontal="right" vertical="center" indent="4"/>
    </xf>
    <xf numFmtId="14" fontId="6" fillId="2" borderId="0" xfId="2" applyNumberFormat="1" applyFont="1" applyFill="1" applyAlignment="1">
      <alignment horizontal="center" vertical="center" wrapText="1"/>
    </xf>
    <xf numFmtId="0" fontId="5" fillId="0" borderId="4" xfId="2" applyFont="1" applyBorder="1" applyAlignment="1">
      <alignment vertical="center"/>
    </xf>
    <xf numFmtId="3" fontId="5" fillId="0" borderId="4" xfId="2" applyNumberFormat="1" applyFont="1" applyBorder="1" applyAlignment="1">
      <alignment horizontal="right" vertical="center" indent="3"/>
    </xf>
    <xf numFmtId="3" fontId="5" fillId="0" borderId="5" xfId="1" applyNumberFormat="1" applyFont="1" applyBorder="1" applyAlignment="1">
      <alignment horizontal="right" vertical="center" indent="3"/>
    </xf>
    <xf numFmtId="3" fontId="5" fillId="0" borderId="1" xfId="2" applyNumberFormat="1" applyFont="1" applyBorder="1" applyAlignment="1">
      <alignment horizontal="right" vertical="center" indent="3"/>
    </xf>
    <xf numFmtId="3" fontId="5" fillId="0" borderId="5" xfId="2" applyNumberFormat="1" applyFont="1" applyBorder="1" applyAlignment="1">
      <alignment horizontal="right" vertical="center" indent="3"/>
    </xf>
    <xf numFmtId="164" fontId="5" fillId="0" borderId="1" xfId="1" applyNumberFormat="1" applyFont="1" applyBorder="1" applyAlignment="1">
      <alignment horizontal="right" vertical="center" indent="4"/>
    </xf>
    <xf numFmtId="0" fontId="13" fillId="0" borderId="0" xfId="27" applyFont="1" applyAlignment="1">
      <alignment horizontal="center"/>
    </xf>
    <xf numFmtId="0" fontId="13" fillId="0" borderId="0" xfId="27" applyFont="1" applyAlignment="1">
      <alignment horizontal="right" wrapText="1"/>
    </xf>
    <xf numFmtId="0" fontId="5" fillId="0" borderId="5" xfId="2" applyFont="1" applyBorder="1" applyAlignment="1">
      <alignment vertical="center"/>
    </xf>
    <xf numFmtId="3" fontId="5" fillId="0" borderId="2" xfId="2" applyNumberFormat="1" applyFont="1" applyBorder="1" applyAlignment="1">
      <alignment horizontal="right" vertical="center" indent="3"/>
    </xf>
    <xf numFmtId="164" fontId="5" fillId="0" borderId="2" xfId="1" applyNumberFormat="1" applyFont="1" applyBorder="1" applyAlignment="1">
      <alignment horizontal="right" vertical="center" indent="4"/>
    </xf>
    <xf numFmtId="3" fontId="5" fillId="0" borderId="2" xfId="1" applyNumberFormat="1" applyFont="1" applyBorder="1" applyAlignment="1">
      <alignment horizontal="right" vertical="center" indent="3"/>
    </xf>
    <xf numFmtId="0" fontId="8" fillId="0" borderId="0" xfId="2"/>
    <xf numFmtId="0" fontId="0" fillId="0" borderId="0" xfId="0" applyAlignment="1">
      <alignment horizontal="left" vertical="center"/>
    </xf>
    <xf numFmtId="3" fontId="5" fillId="0" borderId="0" xfId="2" applyNumberFormat="1" applyFont="1"/>
    <xf numFmtId="3" fontId="5" fillId="0" borderId="0" xfId="1" applyNumberFormat="1" applyFont="1"/>
    <xf numFmtId="164" fontId="5" fillId="0" borderId="0" xfId="1" applyNumberFormat="1" applyFont="1"/>
    <xf numFmtId="0" fontId="14" fillId="3" borderId="9" xfId="2" applyFont="1" applyFill="1" applyBorder="1" applyAlignment="1">
      <alignment horizontal="center" vertical="center" wrapText="1"/>
    </xf>
    <xf numFmtId="0" fontId="14" fillId="3" borderId="11" xfId="2" applyFont="1" applyFill="1" applyBorder="1" applyAlignment="1">
      <alignment horizontal="center" vertical="center" wrapText="1"/>
    </xf>
    <xf numFmtId="0" fontId="0" fillId="5" borderId="0" xfId="0" applyFill="1"/>
    <xf numFmtId="0" fontId="14" fillId="3" borderId="12" xfId="2" applyFont="1" applyFill="1" applyBorder="1" applyAlignment="1">
      <alignment horizontal="center" vertical="center" wrapText="1"/>
    </xf>
    <xf numFmtId="0" fontId="11" fillId="5" borderId="0" xfId="29" applyFill="1" applyBorder="1" applyAlignment="1">
      <alignment horizontal="left" wrapText="1"/>
    </xf>
    <xf numFmtId="0" fontId="0" fillId="6" borderId="5" xfId="0" applyFill="1" applyBorder="1" applyAlignment="1">
      <alignment horizontal="center" vertical="center"/>
    </xf>
    <xf numFmtId="0" fontId="0" fillId="6" borderId="13" xfId="0" applyFill="1" applyBorder="1" applyAlignment="1">
      <alignment horizontal="center" vertical="center"/>
    </xf>
    <xf numFmtId="0" fontId="21" fillId="6" borderId="5" xfId="28" applyFont="1" applyFill="1" applyBorder="1" applyAlignment="1">
      <alignment horizontal="left" vertical="center" wrapText="1" indent="1"/>
    </xf>
    <xf numFmtId="0" fontId="21" fillId="6" borderId="0" xfId="28" applyFont="1" applyFill="1" applyBorder="1" applyAlignment="1">
      <alignment horizontal="left" vertical="center" wrapText="1" indent="1"/>
    </xf>
    <xf numFmtId="0" fontId="21" fillId="6" borderId="13" xfId="28" applyFont="1" applyFill="1" applyBorder="1" applyAlignment="1">
      <alignment horizontal="left" vertical="center" wrapText="1" indent="1"/>
    </xf>
    <xf numFmtId="0" fontId="0" fillId="0" borderId="5" xfId="0" applyBorder="1" applyAlignment="1">
      <alignment horizontal="center" vertical="center"/>
    </xf>
    <xf numFmtId="0" fontId="0" fillId="0" borderId="13" xfId="0" applyBorder="1" applyAlignment="1">
      <alignment horizontal="center" vertical="center"/>
    </xf>
    <xf numFmtId="0" fontId="21" fillId="0" borderId="5" xfId="28" applyFont="1" applyBorder="1" applyAlignment="1">
      <alignment horizontal="left" vertical="center" wrapText="1" indent="1"/>
    </xf>
    <xf numFmtId="0" fontId="21" fillId="0" borderId="0" xfId="28" applyFont="1" applyBorder="1" applyAlignment="1">
      <alignment horizontal="left" vertical="center" wrapText="1" indent="1"/>
    </xf>
    <xf numFmtId="0" fontId="21" fillId="0" borderId="13" xfId="28" applyFont="1" applyBorder="1" applyAlignment="1">
      <alignment horizontal="left" vertical="center" wrapText="1" indent="1"/>
    </xf>
    <xf numFmtId="0" fontId="0" fillId="6" borderId="8" xfId="0" applyFill="1" applyBorder="1" applyAlignment="1">
      <alignment horizontal="center" vertical="center"/>
    </xf>
    <xf numFmtId="0" fontId="0" fillId="6" borderId="14" xfId="0" applyFill="1" applyBorder="1" applyAlignment="1">
      <alignment horizontal="center" vertical="center"/>
    </xf>
    <xf numFmtId="0" fontId="21" fillId="6" borderId="8" xfId="28" applyFont="1" applyFill="1" applyBorder="1" applyAlignment="1">
      <alignment horizontal="left" vertical="center" wrapText="1" indent="1"/>
    </xf>
    <xf numFmtId="0" fontId="21" fillId="6" borderId="15" xfId="28" applyFont="1" applyFill="1" applyBorder="1" applyAlignment="1">
      <alignment horizontal="left" vertical="center" wrapText="1" indent="1"/>
    </xf>
    <xf numFmtId="0" fontId="21" fillId="6" borderId="14" xfId="28" applyFont="1" applyFill="1" applyBorder="1" applyAlignment="1">
      <alignment horizontal="left" vertical="center" wrapText="1" indent="1"/>
    </xf>
    <xf numFmtId="0" fontId="16" fillId="5" borderId="0" xfId="0" applyFont="1" applyFill="1" applyAlignment="1">
      <alignment horizontal="center" vertical="top"/>
    </xf>
    <xf numFmtId="0" fontId="17" fillId="5" borderId="0" xfId="0" applyFont="1" applyFill="1" applyAlignment="1">
      <alignment horizontal="center" vertical="top"/>
    </xf>
    <xf numFmtId="0" fontId="18" fillId="0" borderId="0" xfId="0" applyFont="1" applyAlignment="1">
      <alignment horizontal="center" vertical="center"/>
    </xf>
    <xf numFmtId="0" fontId="19" fillId="0" borderId="0" xfId="0" applyFont="1" applyAlignment="1">
      <alignment horizontal="center" vertical="center"/>
    </xf>
    <xf numFmtId="0" fontId="20" fillId="3" borderId="12" xfId="0" applyFont="1" applyFill="1" applyBorder="1" applyAlignment="1">
      <alignment horizontal="center" vertical="center"/>
    </xf>
    <xf numFmtId="0" fontId="2" fillId="0" borderId="3" xfId="0" applyFont="1" applyBorder="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6" fillId="2" borderId="4"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15"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15" fillId="0" borderId="0" xfId="0" applyFont="1" applyAlignment="1">
      <alignment horizontal="lef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4" fillId="3" borderId="9" xfId="2" applyFont="1" applyFill="1" applyBorder="1" applyAlignment="1">
      <alignment horizontal="center" vertical="center" wrapText="1"/>
    </xf>
    <xf numFmtId="0" fontId="14" fillId="3" borderId="10" xfId="2" applyFont="1" applyFill="1" applyBorder="1" applyAlignment="1">
      <alignment horizontal="center" vertical="center" wrapText="1"/>
    </xf>
    <xf numFmtId="0" fontId="14" fillId="3" borderId="11" xfId="2"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center" wrapText="1"/>
    </xf>
    <xf numFmtId="0" fontId="15" fillId="0" borderId="0" xfId="0" applyFont="1" applyAlignment="1">
      <alignment horizontal="left" vertical="top" wrapText="1"/>
    </xf>
    <xf numFmtId="0" fontId="0" fillId="0" borderId="3" xfId="0" applyBorder="1" applyAlignment="1">
      <alignment horizontal="left" vertical="center"/>
    </xf>
    <xf numFmtId="0" fontId="1" fillId="0" borderId="3" xfId="0" applyFont="1" applyBorder="1" applyAlignment="1">
      <alignment horizontal="left" vertical="center" wrapText="1"/>
    </xf>
    <xf numFmtId="0" fontId="1" fillId="0" borderId="0" xfId="0" applyFont="1" applyAlignment="1">
      <alignment horizontal="left" vertical="center" wrapText="1"/>
    </xf>
    <xf numFmtId="0" fontId="0" fillId="6" borderId="0" xfId="0" applyFill="1" applyBorder="1" applyAlignment="1">
      <alignment horizontal="center" vertical="center"/>
    </xf>
    <xf numFmtId="0" fontId="20" fillId="3" borderId="1" xfId="0" applyFont="1" applyFill="1" applyBorder="1" applyAlignment="1">
      <alignment horizontal="center" vertical="center"/>
    </xf>
    <xf numFmtId="0" fontId="21" fillId="6" borderId="4" xfId="28" applyFont="1" applyFill="1" applyBorder="1" applyAlignment="1">
      <alignment horizontal="left" vertical="center" wrapText="1" indent="1"/>
    </xf>
    <xf numFmtId="0" fontId="21" fillId="6" borderId="3" xfId="28" applyFont="1" applyFill="1" applyBorder="1" applyAlignment="1">
      <alignment horizontal="left" vertical="center" wrapText="1" indent="1"/>
    </xf>
    <xf numFmtId="0" fontId="21" fillId="6" borderId="7" xfId="28" applyFont="1" applyFill="1" applyBorder="1" applyAlignment="1">
      <alignment horizontal="left" vertical="center" wrapText="1" indent="1"/>
    </xf>
  </cellXfs>
  <cellStyles count="30">
    <cellStyle name="Besuchter Hyperlink" xfId="13" builtinId="9" hidden="1"/>
    <cellStyle name="Besuchter Hyperlink" xfId="15" builtinId="9" hidden="1"/>
    <cellStyle name="Hyperlink" xfId="29" xr:uid="{48104571-D633-4607-820D-1715EC307C15}"/>
    <cellStyle name="Link" xfId="12" builtinId="8" hidden="1"/>
    <cellStyle name="Link" xfId="14" builtinId="8" hidden="1"/>
    <cellStyle name="Link" xfId="28" builtinId="8"/>
    <cellStyle name="Standard" xfId="0" builtinId="0"/>
    <cellStyle name="Standard 10 2" xfId="1" xr:uid="{00000000-0005-0000-0000-000005000000}"/>
    <cellStyle name="Standard 2" xfId="2" xr:uid="{00000000-0005-0000-0000-000006000000}"/>
    <cellStyle name="Standard 2 2 2" xfId="7" xr:uid="{00000000-0005-0000-0000-000007000000}"/>
    <cellStyle name="Standard 27 2" xfId="26" xr:uid="{00000000-0005-0000-0000-000008000000}"/>
    <cellStyle name="Standard 3 5" xfId="21" xr:uid="{00000000-0005-0000-0000-000009000000}"/>
    <cellStyle name="Standard_Tab28_i11c_lm15" xfId="27" xr:uid="{00000000-0005-0000-0000-00000A000000}"/>
    <cellStyle name="style1430205272893" xfId="24" xr:uid="{00000000-0005-0000-0000-00000B000000}"/>
    <cellStyle name="style1430205272924" xfId="22" xr:uid="{00000000-0005-0000-0000-00000C000000}"/>
    <cellStyle name="style1430205272955" xfId="25" xr:uid="{00000000-0005-0000-0000-00000D000000}"/>
    <cellStyle name="style1430205273252" xfId="23" xr:uid="{00000000-0005-0000-0000-00000E000000}"/>
    <cellStyle name="style1430205273439" xfId="19" xr:uid="{00000000-0005-0000-0000-00000F000000}"/>
    <cellStyle name="style1430205273517" xfId="18" xr:uid="{00000000-0005-0000-0000-000010000000}"/>
    <cellStyle name="style1430205273533" xfId="20" xr:uid="{00000000-0005-0000-0000-000011000000}"/>
    <cellStyle name="style1430205273673" xfId="17" xr:uid="{00000000-0005-0000-0000-000012000000}"/>
    <cellStyle name="style1430205273689" xfId="16" xr:uid="{00000000-0005-0000-0000-000013000000}"/>
    <cellStyle name="style1490020861643" xfId="11" xr:uid="{00000000-0005-0000-0000-000014000000}"/>
    <cellStyle name="style1490020861690" xfId="10" xr:uid="{00000000-0005-0000-0000-000015000000}"/>
    <cellStyle name="style1490020861784" xfId="9" xr:uid="{00000000-0005-0000-0000-000016000000}"/>
    <cellStyle name="style1490020861846" xfId="8" xr:uid="{00000000-0005-0000-0000-000017000000}"/>
    <cellStyle name="style1490104816581" xfId="6" xr:uid="{00000000-0005-0000-0000-000018000000}"/>
    <cellStyle name="style1490104816627" xfId="5" xr:uid="{00000000-0005-0000-0000-000019000000}"/>
    <cellStyle name="style1490104816721" xfId="4" xr:uid="{00000000-0005-0000-0000-00001A000000}"/>
    <cellStyle name="style1490104816768" xfId="3" xr:uid="{00000000-0005-0000-0000-00001B000000}"/>
  </cellStyles>
  <dxfs count="0"/>
  <tableStyles count="0" defaultTableStyle="TableStyleMedium9" defaultPivotStyle="PivotStyleMedium7"/>
  <colors>
    <mruColors>
      <color rgb="FFDED9C4"/>
      <color rgb="FFDBEEF5"/>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FL\LGSchuetz\Empirische%20Bildungsforschung\FORSCHUNG\Monitoring%20Fr&#252;hkindliche%20Bildung\L&#228;ndermonitoring%202022\Auswertung\LM22_BL_Gesamtdatei_04.07.2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LGSchuetz\Empirische%20Bildungsforschung\FORSCHUNG\Monitoring%20Fr&#252;hkindliche%20Bildung\L&#228;ndermonitoring%202023\Auswertung\LM23_BL_Gesamtdatei_11.05.23.xlsx" TargetMode="External"/><Relationship Id="rId1" Type="http://schemas.openxmlformats.org/officeDocument/2006/relationships/externalLinkPath" Target="/LGSchuetz/Empirische%20Bildungsforschung/FORSCHUNG/Monitoring%20Fr&#252;hkindliche%20Bildung/L&#228;ndermonitoring%202023/Auswertung/LM23_BL_Gesamtdatei_11.0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_i2_lm22"/>
      <sheetName val="Tab2_i3_lm22"/>
      <sheetName val="Tab3_i3_lm22"/>
      <sheetName val="Tab3h_i3h_lm22"/>
      <sheetName val="Tab4_i3_lm22"/>
      <sheetName val="Tab5_i3_lm22"/>
      <sheetName val="Tab6_i4a_lm22"/>
      <sheetName val="Tab6a_i4a1_lm22"/>
      <sheetName val="Tab6b_i4a2_lm22"/>
      <sheetName val="Tab6c_i4a3_lm22"/>
      <sheetName val="Tab7_i4a_lm22"/>
      <sheetName val="Tab7a_i4a1_lm22"/>
      <sheetName val="Tab7b_i4a2_lm22"/>
      <sheetName val="Tab7c_i4a3_lm22"/>
      <sheetName val="Tab8_i4a_lm22"/>
      <sheetName val="Tab8a_i4a1_lm22"/>
      <sheetName val="Tab8b_i4a2_lm22"/>
      <sheetName val="Tab8c_i4a3_lm22"/>
      <sheetName val="Tab9_i4a_lm22"/>
      <sheetName val="Tab9a_i4a1_lm22"/>
      <sheetName val="Tab9b_i4a2_lm22"/>
      <sheetName val="Tab9c_i4a3_lm22"/>
      <sheetName val="Tab10_i4a_lm22"/>
      <sheetName val="Tab10a_i4a1_lm22"/>
      <sheetName val="Tab10b_i4a2_lm22"/>
      <sheetName val="Tab10c_i4a3_lm22"/>
      <sheetName val="Tab11_i4a_lm22"/>
      <sheetName val="Tab11a_i4a1_lm22"/>
      <sheetName val="Tab11b_i4a2_lm22"/>
      <sheetName val="Tab11c_i4a3_lm22"/>
      <sheetName val="Tab12_i4a_lm22"/>
      <sheetName val="Tab12a_i4a1_lm22"/>
      <sheetName val="Tab12b_i4a2_lm22"/>
      <sheetName val="Tab12c_i4a3_lm22"/>
      <sheetName val="Tab13_i4a_lm22"/>
      <sheetName val="Tab13a_i4a1_lm22"/>
      <sheetName val="Tab13b_i4a2_lm22"/>
      <sheetName val="Tab13c_i4a3_lm22"/>
      <sheetName val="Tab14_i4a_lm22"/>
      <sheetName val="Tab14a_i4a1_lm22"/>
      <sheetName val="Tab14b_i4a2_lm22"/>
      <sheetName val="Tab14c_i4a3_lm22"/>
      <sheetName val="Tab15a_i5_lm22"/>
      <sheetName val="Tab16a_i5_lm22"/>
      <sheetName val="Tab17a_i5h_lm22"/>
      <sheetName val="Tab18a_i5a_lm22"/>
      <sheetName val="Tab19a_i5a_lm22"/>
      <sheetName val="Tab20a_i5a_lm22"/>
      <sheetName val="Tab21c_i6b_lm21"/>
      <sheetName val="Tab21d_i6b_lm21"/>
      <sheetName val="Tab22_i8b_lm21"/>
      <sheetName val="Tab23_i7_lm21"/>
      <sheetName val="Tab27_i11a1_lm22"/>
      <sheetName val="Tab28_i11c_lm22"/>
      <sheetName val="Tab29_i11b_lm22"/>
      <sheetName val="Tab29oh_i11boh_lm22"/>
      <sheetName val="Tab29h_i11bh_lm22"/>
      <sheetName val="Tab36b_i10_lm22"/>
      <sheetName val="Tab36b1_i10_lm22"/>
      <sheetName val="Tab36b2_i10_lm22"/>
      <sheetName val="Tab37a_i1a_lm21"/>
      <sheetName val="Tab37b_i1b_Im20"/>
      <sheetName val="Tab38a_i4d1_lm21"/>
      <sheetName val="Tab39a_i4d1_lm21"/>
      <sheetName val="Tab41a1_i4b1b_lm22"/>
      <sheetName val="Tab41a2_i4b1b_lm22"/>
      <sheetName val="Tab42_i11d_lm22"/>
      <sheetName val="Tab42a_i11d_lm22"/>
      <sheetName val="Tab42oh_i11doh_lm22"/>
      <sheetName val="Tab42h_i11dh_lm22"/>
      <sheetName val="Tab43a1_i9a_lm22"/>
      <sheetName val="Tab43a2_i9c_lm22"/>
      <sheetName val="Tab43a2_i9ch_lm22"/>
      <sheetName val="Tab43a3_i9c_lm22"/>
      <sheetName val="Tab44_i11a4_lm22"/>
      <sheetName val="Tab44oh_i11a4oh_lm22"/>
      <sheetName val="Tab44h_i11a4h_lm22"/>
      <sheetName val="Tab45_i13_lm21 "/>
      <sheetName val="Tab46_i4b3_lm22"/>
      <sheetName val="Tab47_i11a3_lm22"/>
      <sheetName val="Tab47oh_i11a3oh_lm22"/>
      <sheetName val="Tab47h_i11a3h_lm22"/>
      <sheetName val="Tab47zr_i11a3_lm22"/>
      <sheetName val="Tab50a_i4b2b_lm22"/>
      <sheetName val="Tab51_i4d2_lm22"/>
      <sheetName val="Tab51a_i4d2a_lm22"/>
      <sheetName val="Tab51b_i4d2b_lm22"/>
      <sheetName val="Tab51c_i4d2c_lm22"/>
      <sheetName val="Tab51d_i4d2d_lm22"/>
      <sheetName val="Tab51e_i4d2e_lm22"/>
      <sheetName val="Tab59a_i4c3_lm22"/>
      <sheetName val="Tab59aoh_i4c3oh_lm22"/>
      <sheetName val="Tab59ah_i4c3h_lm22"/>
      <sheetName val="Tab60_i11a2_lm22"/>
      <sheetName val="Tab65_i21_lm22"/>
      <sheetName val="Tab65oh_i21oh_lm22"/>
      <sheetName val="Tab65h_i21h_lm22"/>
      <sheetName val="Tab65a_i21a_lm22"/>
      <sheetName val="Tab65aoh_i21aoh_lm22"/>
      <sheetName val="Tab65ah_i21ah_lm22"/>
      <sheetName val="Tab65b_i21b_lm22"/>
      <sheetName val="Tab65boh_i21boh_lm22"/>
      <sheetName val="Tab65bh_i21bh_lm22"/>
      <sheetName val="Tab66_i22_lm22"/>
      <sheetName val="Tab66oh_i22oh_lm22"/>
      <sheetName val="Tab66h_i22h_lm22"/>
      <sheetName val="Tab66a_i22a_lm22"/>
      <sheetName val="Tab66b_i22b_lm22"/>
      <sheetName val="Tab66c_i22c_lm22"/>
      <sheetName val="Tab67_i23_lm22"/>
      <sheetName val="Tab67oh_i23oh_lm22"/>
      <sheetName val="Tab67h_i23h_lm22"/>
      <sheetName val="Tab68_i24_lm22"/>
      <sheetName val="Tab68oh_i24oh_lm22"/>
      <sheetName val="Tab68h_i24h_lm22"/>
      <sheetName val="Tab69_i25_lm22"/>
      <sheetName val="Tab69oh_i25oh_lm22"/>
      <sheetName val="Tab69h_i25h_lm22"/>
      <sheetName val="Tab70_i17a_lm21"/>
      <sheetName val="Tab71_i4b4_lm22"/>
      <sheetName val="Tab72_i4b4a_lm22"/>
      <sheetName val="Tab73_i11e_lm22"/>
      <sheetName val="Tab74_i27_lm22"/>
      <sheetName val="Tab74oh_i27oh_lm22"/>
      <sheetName val="Tab74h_i27h_lm22"/>
      <sheetName val="Tab75_i28_lm22"/>
      <sheetName val="Tab76_i29_lm22"/>
      <sheetName val="Tab77_i30_lm22"/>
      <sheetName val="Tab78_i31_lm22"/>
      <sheetName val="Tab78oh_i31oh_lm22"/>
      <sheetName val="Tab78h_i31h_lm22"/>
      <sheetName val="Tab79_i32_lm22"/>
      <sheetName val="Tab80_i32_lm22"/>
      <sheetName val="Tab80a_i32_lm22"/>
      <sheetName val="Tab81_i33_lm22"/>
      <sheetName val="Tab81oh_i33oh_lm22"/>
      <sheetName val="Tab81h_i33h_lm22"/>
      <sheetName val="Tab82_i9d_lm22"/>
      <sheetName val="Tab83_i34_lm22"/>
      <sheetName val="Tab83oh_i34oh_lm22"/>
      <sheetName val="Tab83h_i34h_lm22"/>
      <sheetName val="Tab84_i4c4_lm20"/>
      <sheetName val="Tab85_i40_lm22"/>
      <sheetName val="Tab85oh_i40oh_lm22"/>
      <sheetName val="Tab85h_i40h_lm22"/>
      <sheetName val="Tab86_i50_lm22"/>
      <sheetName val="Tab86a_i50a_lm22"/>
      <sheetName val="Tab87_i41_lm22"/>
      <sheetName val="Tab87a_i41_lm22"/>
      <sheetName val="Tab88a_i2b_lm22"/>
      <sheetName val="Tab88b_i2b_lm22"/>
      <sheetName val="Tab89_i43_lm19"/>
      <sheetName val="Tab90_i43_lm19"/>
      <sheetName val="Tab91_i44_lm22"/>
      <sheetName val="Tab91oh_i44oh_lm22"/>
      <sheetName val="Tab91h_i44h_lm22"/>
      <sheetName val="Tab92_i45a_lm22"/>
      <sheetName val="Tab93_i45b_lm22"/>
      <sheetName val="Tab94_i9f_lm22"/>
      <sheetName val="Tab94a_i9f_lm22"/>
      <sheetName val="Tab94b_i9f_lm22"/>
      <sheetName val="Tab94c_i9f_lm22"/>
      <sheetName val="Tab94d_i9f_lm22"/>
      <sheetName val="Tab94e_i9h_lm22"/>
      <sheetName val="Tab95_i11f_lm22"/>
      <sheetName val="Tab95oh_i11foh_lm22"/>
      <sheetName val="Tab95h_i11fh_lm22"/>
      <sheetName val="Tab95zr_i11f_lm22"/>
      <sheetName val="Tab96_i46_lm22"/>
      <sheetName val="Tab96oh_i46oh_lm22"/>
      <sheetName val="Tab96h_i46h_lm22"/>
      <sheetName val="Tab97_i47_lm22"/>
      <sheetName val="Tab98_i48_lm22"/>
      <sheetName val="Tab99_i48_lm22"/>
      <sheetName val="Tab100_i49_lm22"/>
      <sheetName val="Tab100oh_i49oh_lm22"/>
      <sheetName val="Tab100h_i49h_lm22"/>
      <sheetName val="Tab101_i42a_lm20"/>
      <sheetName val="Tab102_i42b_lm20"/>
      <sheetName val="Tab103_i42b_lm20"/>
      <sheetName val="Tab104_i43a_lm20"/>
      <sheetName val="Tab105_i43b_lm20"/>
      <sheetName val="Tab106_i43b_lm20"/>
      <sheetName val="Tab107_i9e_lm22"/>
      <sheetName val="Tab108_i26_lm22"/>
      <sheetName val="Tab108oh_i26oh_lm22"/>
      <sheetName val="Tab108h_i26h_lm22"/>
      <sheetName val="Tab108a_i26a_lm22"/>
      <sheetName val="Tab108b_i26b_lm22"/>
      <sheetName val="Tab108c_i26c_lm22"/>
      <sheetName val="Tab109_i51_lm21"/>
      <sheetName val="Tab110_i52_lm21"/>
      <sheetName val="Tab111_i53_lm22"/>
      <sheetName val="Tab112_i54_lm22"/>
      <sheetName val="Tab113_i55_lm20"/>
      <sheetName val="Tab114_i56_lm20"/>
      <sheetName val="Tab115_i57_lm21"/>
      <sheetName val="Tab116_i58_lm22"/>
      <sheetName val="Tab116a_i58a_lm22"/>
      <sheetName val="Tab116b_i58b_lm22"/>
      <sheetName val="Tab116c_i58c_lm22"/>
      <sheetName val="Tab116d_i58d_lm22"/>
      <sheetName val="Tab116e_i58e_lm22"/>
      <sheetName val="Tab116f_i58f_lm22"/>
      <sheetName val="Tab116h_i58h_lm22"/>
      <sheetName val="Tab117_i59_lm22"/>
      <sheetName val="Tab117oh_i59oh_lm22"/>
      <sheetName val="Tab117h_i59h_lm22"/>
      <sheetName val="Tab118_i60_lm22"/>
      <sheetName val="Tab118oh_i60oh_lm22"/>
      <sheetName val="Tab118h_i60h_lm22"/>
      <sheetName val="Tab119_lm21"/>
      <sheetName val="Tab120_lm20"/>
      <sheetName val="Tab121_i61_lm22"/>
      <sheetName val="Tab122_i62_lm22"/>
      <sheetName val="Tab123_i63_lm22"/>
      <sheetName val="Tab124_i64_lm22"/>
      <sheetName val="Tab125_i65_lm22"/>
      <sheetName val="Tab126_i66_lm22"/>
      <sheetName val="Tab127_i67_lm22"/>
      <sheetName val="Tab128_i68_lm22"/>
      <sheetName val="Tab129_i69_lm22"/>
      <sheetName val="Tab130_i70_lm22"/>
      <sheetName val="Tab131_i71_lm22"/>
      <sheetName val="Tab132_i72_lm22"/>
      <sheetName val="Tab133_i73_lm22"/>
      <sheetName val="Tab134_i74_lm22"/>
      <sheetName val="Tab135_i75_lm22"/>
      <sheetName val="Tab136_i75_lm22"/>
      <sheetName val="Tab137_i75_lm22"/>
      <sheetName val="Tab138_i3a_lm22"/>
      <sheetName val="Tab139c_i4a3_lm21"/>
      <sheetName val="Tab140_i76_lm22"/>
      <sheetName val="Tab141_i77_lm22"/>
      <sheetName val="Tab142_i78_lm22"/>
      <sheetName val="Tab143_i78_lm22"/>
      <sheetName val="Tab144_i2c_lm21"/>
      <sheetName val="Tab145_i78_lm22"/>
      <sheetName val="Tab146_i78_lm22"/>
      <sheetName val="Tab147_i78_lm22"/>
      <sheetName val="i38_Bildungspläne_lm21"/>
      <sheetName val="i39_Regelungen_lm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6">
          <cell r="C6">
            <v>102890</v>
          </cell>
          <cell r="D6">
            <v>51030</v>
          </cell>
        </row>
        <row r="7">
          <cell r="C7">
            <v>110357</v>
          </cell>
          <cell r="D7">
            <v>43148</v>
          </cell>
        </row>
        <row r="8">
          <cell r="C8">
            <v>35076</v>
          </cell>
          <cell r="D8">
            <v>13823</v>
          </cell>
        </row>
        <row r="9">
          <cell r="C9">
            <v>23750</v>
          </cell>
          <cell r="D9">
            <v>4410</v>
          </cell>
        </row>
        <row r="10">
          <cell r="C10">
            <v>6063</v>
          </cell>
          <cell r="D10">
            <v>2126</v>
          </cell>
        </row>
        <row r="11">
          <cell r="C11">
            <v>18117</v>
          </cell>
          <cell r="D11">
            <v>6220</v>
          </cell>
        </row>
        <row r="12">
          <cell r="C12">
            <v>56046</v>
          </cell>
          <cell r="D12">
            <v>21501</v>
          </cell>
        </row>
        <row r="13">
          <cell r="C13">
            <v>13355</v>
          </cell>
          <cell r="D13">
            <v>4315</v>
          </cell>
        </row>
        <row r="14">
          <cell r="C14">
            <v>65138</v>
          </cell>
          <cell r="D14">
            <v>19518</v>
          </cell>
        </row>
        <row r="15">
          <cell r="C15">
            <v>130722</v>
          </cell>
          <cell r="D15">
            <v>69695</v>
          </cell>
        </row>
        <row r="16">
          <cell r="C16">
            <v>34665</v>
          </cell>
          <cell r="D16">
            <v>15080</v>
          </cell>
        </row>
        <row r="17">
          <cell r="C17">
            <v>7136</v>
          </cell>
          <cell r="D17">
            <v>3547</v>
          </cell>
        </row>
        <row r="18">
          <cell r="C18">
            <v>38729</v>
          </cell>
          <cell r="D18">
            <v>6701</v>
          </cell>
        </row>
        <row r="19">
          <cell r="C19">
            <v>19202</v>
          </cell>
          <cell r="D19">
            <v>4084</v>
          </cell>
        </row>
        <row r="20">
          <cell r="C20">
            <v>22812</v>
          </cell>
          <cell r="D20">
            <v>7383</v>
          </cell>
        </row>
        <row r="21">
          <cell r="C21">
            <v>15904</v>
          </cell>
          <cell r="D21">
            <v>5590</v>
          </cell>
        </row>
        <row r="22">
          <cell r="C22">
            <v>146016</v>
          </cell>
          <cell r="D22">
            <v>38923</v>
          </cell>
        </row>
        <row r="23">
          <cell r="C23">
            <v>553946</v>
          </cell>
          <cell r="D23">
            <v>239248</v>
          </cell>
        </row>
        <row r="24">
          <cell r="C24">
            <v>699962</v>
          </cell>
          <cell r="D24">
            <v>278171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1_i2_lm22"/>
      <sheetName val="Tab2_i3_lm23"/>
      <sheetName val="Tab3_i3_lm23"/>
      <sheetName val="Tab3h_i3h_lm22"/>
      <sheetName val="Tab4_i3_lm23"/>
      <sheetName val="Tab5_i3_lm23"/>
      <sheetName val="Tab6_i4a_lm23"/>
      <sheetName val="Tab6a_i4a1_lm23"/>
      <sheetName val="Tab6b_i4a2_lm23"/>
      <sheetName val="Tab6c_i4a3_lm23"/>
      <sheetName val="Tab7_i4a_lm23"/>
      <sheetName val="Tab7a_i4a1_lm23"/>
      <sheetName val="Tab7b_i4a2_lm23"/>
      <sheetName val="Tab7c_i4a3_lm23"/>
      <sheetName val="Tab8_i4a_lm23"/>
      <sheetName val="Tab8a_i4a1_lm23"/>
      <sheetName val="Tab8b_i4a2_lm23"/>
      <sheetName val="Tab8c_i4a3_lm23"/>
      <sheetName val="Tab9_i4a_lm23"/>
      <sheetName val="Tab9a_i4a1_lm23"/>
      <sheetName val="Tab9b_i4a2_lm23"/>
      <sheetName val="Tab9c_i4a3_lm23"/>
      <sheetName val="Tab10_i4a_lm23"/>
      <sheetName val="Tab10a_i4a1_lm23"/>
      <sheetName val="Tab10b_i4a2_lm23"/>
      <sheetName val="Tab10c_i4a3_lm23"/>
      <sheetName val="Tab11_i4a_lm23"/>
      <sheetName val="Tab11a_i4a1_lm23"/>
      <sheetName val="Tab11b_i4a2_lm23"/>
      <sheetName val="Tab11c_i4a3_lm23"/>
      <sheetName val="Tab12_i4a_lm23"/>
      <sheetName val="Tab12a_i4a1_lm23"/>
      <sheetName val="Tab12b_i4a2_lm23"/>
      <sheetName val="Tab12c_i4a3_lm23"/>
      <sheetName val="Tab13_i4a_lm23"/>
      <sheetName val="Tab13a_i4a1_lm23"/>
      <sheetName val="Tab13b_i4a2_lm23"/>
      <sheetName val="Tab13c_i4a3_lm23"/>
      <sheetName val="Tab14_i4a_lm23"/>
      <sheetName val="Tab14a_i4a1_lm23"/>
      <sheetName val="Tab14b_i4a2_lm23"/>
      <sheetName val="Tab14c_i4a3_lm23"/>
      <sheetName val="Tab15a_i5_lm23"/>
      <sheetName val="Tab16a_i5_lm23"/>
      <sheetName val="Tab17a_i5h_lm23"/>
      <sheetName val="Tab18a_i5a_lm23"/>
      <sheetName val="Tab19a_i5a_lm23"/>
      <sheetName val="Tab20a_i5a_lm23"/>
      <sheetName val="Tab21c_i6b_lm23"/>
      <sheetName val="Tab21d_i6b_lm23"/>
      <sheetName val="Tab22_i8b_lm23"/>
      <sheetName val="Tab23_i7_lm23"/>
      <sheetName val="Tab27_i11a1_lm23"/>
      <sheetName val="Tab28_i11c_lm23"/>
      <sheetName val="Tab29_i11b_lm23"/>
      <sheetName val="Tab29oh_i11boh_lm23"/>
      <sheetName val="Tab29h_i11bh_lm23"/>
      <sheetName val="Tab36b_i10_lm23"/>
      <sheetName val="Tab36b1_i10_lm23"/>
      <sheetName val="Tab36b2_i10_lm23"/>
      <sheetName val="Tab37a_i1a_lm22"/>
      <sheetName val="Tab37b_i1b_Im22"/>
      <sheetName val="Tab38a_i4d1_lm21"/>
      <sheetName val="Tab39a_i4d1_lm21"/>
      <sheetName val="Tab41a1_i4b1b_lm22"/>
      <sheetName val="Tab41a2_i4b1b_lm22"/>
      <sheetName val="Tab42_i11d_lm22"/>
      <sheetName val="Tab42a_i11d_lm23"/>
      <sheetName val="Tab42oh_i11doh_lm23"/>
      <sheetName val="Tab42h_i11dh_lm23"/>
      <sheetName val="Tab43a1_i9a_lm22"/>
      <sheetName val="Tab43a2_i9c_lm22"/>
      <sheetName val="Tab43a2_i9ch_lm22"/>
      <sheetName val="Tab43a3_i9c_lm22"/>
      <sheetName val="Tab44_i11a4_lm23"/>
      <sheetName val="Tab44oh_i11a4oh_lm23"/>
      <sheetName val="Tab44h_i11a4h_lm23"/>
      <sheetName val="Tab45_i13_lm23"/>
      <sheetName val="Tab46_i4b3_lm23"/>
      <sheetName val="Tab47_i11a3_lm22"/>
      <sheetName val="Tab47oh_i11a3oh_lm22"/>
      <sheetName val="Tab47h_i11a3h_lm22"/>
      <sheetName val="Tab47zr_i11a3_lm22"/>
      <sheetName val="Tab50a_i4b2b_lm23"/>
      <sheetName val="Tab51_i4d2_lm23"/>
      <sheetName val="Tab51a_i4d2a_lm23"/>
      <sheetName val="Tab51b_i4d2b_lm23"/>
      <sheetName val="Tab51c_i4d2c_lm23"/>
      <sheetName val="Tab51d_i4d2d_lm23"/>
      <sheetName val="Tab51e_i4d2e_lm23"/>
      <sheetName val="Tab59a_i4c3_lm23"/>
      <sheetName val="Tab59aoh_i4c3oh_lm23"/>
      <sheetName val="Tab59ah_i4c3h_lm23"/>
      <sheetName val="Tab60_i11a2_lm22"/>
      <sheetName val="Tab65_i21_lm23"/>
      <sheetName val="Tab65oh_i21oh_lm23"/>
      <sheetName val="Tab65h_i21h_lm23"/>
      <sheetName val="Tab65a_i21a_lm23"/>
      <sheetName val="Tab65aoh_i21aoh_lm23"/>
      <sheetName val="Tab65ah_i21ah_lm23"/>
      <sheetName val="Tab65b_i21b_lm23"/>
      <sheetName val="Tab65boh_i21boh_lm23"/>
      <sheetName val="Tab65bh_i21bh_lm23"/>
      <sheetName val="Tab66_i22_lm23"/>
      <sheetName val="Tab66oh_i22oh_lm23"/>
      <sheetName val="Tab66h_i22h_lm23"/>
      <sheetName val="Tab66a_i22a_lm23"/>
      <sheetName val="Tab66b_i22b_lm23"/>
      <sheetName val="Tab66c_i22c_lm23"/>
      <sheetName val="Tab67_i23_lm23"/>
      <sheetName val="Tab67oh_i23oh_lm23"/>
      <sheetName val="Tab67h_i23h_lm23"/>
      <sheetName val="Tab68_i24_lm23"/>
      <sheetName val="Tab68oh_i24oh_lm23"/>
      <sheetName val="Tab68h_i24h_lm23"/>
      <sheetName val="Tab69_i25_lm22"/>
      <sheetName val="Tab69oh_i25oh_lm22"/>
      <sheetName val="Tab69h_i25h_lm22"/>
      <sheetName val="Tab70_i17a_lm23"/>
      <sheetName val="Tab71_i4b4_lm22"/>
      <sheetName val="Tab72_i4b4a_lm22"/>
      <sheetName val="Tab73_i11e_lm23"/>
      <sheetName val="Tab74_i27_lm23"/>
      <sheetName val="Tab74oh_i27oh_lm23"/>
      <sheetName val="Tab74h_i27h_lm23"/>
      <sheetName val="Tab75_i28_lm23"/>
      <sheetName val="Tab76_i29_lm23"/>
      <sheetName val="Tab77_i30_lm23"/>
      <sheetName val="Tab78_i31_lm23"/>
      <sheetName val="Tab78oh_i31oh_lm23"/>
      <sheetName val="Tab78h_i31h_lm23"/>
      <sheetName val="Tab79_i32_lm23"/>
      <sheetName val="Tab80_i32_lm23"/>
      <sheetName val="Tab80a_i32_lm23"/>
      <sheetName val="Tab81_i33_lm23"/>
      <sheetName val="Tab81oh_i33oh_lm23"/>
      <sheetName val="Tab81h_i33h_lm23"/>
      <sheetName val="Tab82_i9d_lm22"/>
      <sheetName val="Tab83_i34_lm22"/>
      <sheetName val="Tab83oh_i34oh_lm22"/>
      <sheetName val="Tab83h_i34h_lm22"/>
      <sheetName val="Tab84_i4c4_lm20"/>
      <sheetName val="Tab85_i40_lm23"/>
      <sheetName val="Tab85oh_i40oh_lm23"/>
      <sheetName val="Tab85h_i40h_lm23"/>
      <sheetName val="Tab86_i50_lm22"/>
      <sheetName val="Tab86a_i50a_lm22"/>
      <sheetName val="Tab87_i41_lm22"/>
      <sheetName val="Tab87a_i41_lm23"/>
      <sheetName val="Tab88a_i2b_lm22"/>
      <sheetName val="Tab88b_i2b_lm22"/>
      <sheetName val="Tab89_i43_lm23"/>
      <sheetName val="Tab90_i43_lm23"/>
      <sheetName val="Tab91_i44_lm22"/>
      <sheetName val="Tab91oh_i44oh_lm22"/>
      <sheetName val="Tab91h_i44h_lm22"/>
      <sheetName val="Tab92_i45a_lm23"/>
      <sheetName val="Tab93_i45b_lm23"/>
      <sheetName val="Tab94_i9f_lm22"/>
      <sheetName val="Tab94a_i9f_lm22"/>
      <sheetName val="Tab94b_i9f_lm22"/>
      <sheetName val="Tab94c_i9f_lm22"/>
      <sheetName val="Tab94d_i9f_lm22"/>
      <sheetName val="Tab94e_i9h_lm22"/>
      <sheetName val="Tab95_i11f_lm23"/>
      <sheetName val="Tab95oh_i11foh_lm23"/>
      <sheetName val="Tab95h_i11fh_lm23"/>
      <sheetName val="Tab95zr_i11f_lm23"/>
      <sheetName val="Tab96_i46_lm22"/>
      <sheetName val="Tab96oh_i46oh_lm22"/>
      <sheetName val="Tab96h_i46h_lm22"/>
      <sheetName val="Tab97_i47_lm22"/>
      <sheetName val="Tab98_i48_lm23"/>
      <sheetName val="Tab99_i48_lm23"/>
      <sheetName val="Tab100_i49_lm23"/>
      <sheetName val="Tab100oh_i49oh_lm23"/>
      <sheetName val="Tab100h_i49h_lm23"/>
      <sheetName val="Tab101_i42a_lm20"/>
      <sheetName val="Tab102_i42b_lm20"/>
      <sheetName val="Tab103_i42b_lm20"/>
      <sheetName val="Tab104_i43a_lm20"/>
      <sheetName val="Tab105_i43b_lm20"/>
      <sheetName val="Tab106_i43b_lm20"/>
      <sheetName val="Tab107_i9e_lm22"/>
      <sheetName val="Tab108_i26_lm23"/>
      <sheetName val="Tab108oh_i26oh_lm23"/>
      <sheetName val="Tab108h_i26h_lm23"/>
      <sheetName val="Tab108a_i26a_lm23"/>
      <sheetName val="Tab108b_i26b_lm23"/>
      <sheetName val="Tab108c_i26c_lm23"/>
      <sheetName val="Tab109_i51_lm21"/>
      <sheetName val="Tab110_i52_lm21"/>
      <sheetName val="Tab111_i53_lm22"/>
      <sheetName val="Tab112_i54_lm22"/>
      <sheetName val="Tab114_i56_lm20"/>
      <sheetName val="Tab115_i57_lm21"/>
      <sheetName val="Tab116_i58_lm23"/>
      <sheetName val="Tab116a_i58a_lm23"/>
      <sheetName val="Tab116b_i58b_lm23"/>
      <sheetName val="Tab116c_i58c_lm23"/>
      <sheetName val="Tab116d_i58d_lm23"/>
      <sheetName val="Tab116e_i58e_lm23"/>
      <sheetName val="Tab116f_i58f_lm23"/>
      <sheetName val="Tab116h_i58h_lm23"/>
      <sheetName val="Tab117_i59_lm22"/>
      <sheetName val="Tab117oh_i59oh_lm22"/>
      <sheetName val="Tab117h_i59h_lm22"/>
      <sheetName val="Tab118_i60_lm22"/>
      <sheetName val="Tab118oh_i60oh_lm22"/>
      <sheetName val="Tab118h_i60h_lm22"/>
      <sheetName val="Tab119_lm21"/>
      <sheetName val="Tab120_lm20"/>
      <sheetName val="Tab121_i61_lm22"/>
      <sheetName val="Tab122_i62_lm22"/>
      <sheetName val="Tab123_i63_lm22"/>
      <sheetName val="Tab124_i64_lm22"/>
      <sheetName val="Tab125_i65_lm22"/>
      <sheetName val="Tab126_i66_lm23"/>
      <sheetName val="Tab127_i67_lm23"/>
      <sheetName val="Tab128_i68_lm23"/>
      <sheetName val="Tab129_i69_lm23"/>
      <sheetName val="Tab130_i70_lm23"/>
      <sheetName val="Tab131_i71_lm23"/>
      <sheetName val="Tab132_i72_lm23"/>
      <sheetName val="Tab133_i73_lm23"/>
      <sheetName val="Tab134_i74_lm23"/>
      <sheetName val="Tab135_i75_lm23"/>
      <sheetName val="Tab136_i75_lm23"/>
      <sheetName val="Tab137_i75_lm23"/>
      <sheetName val="Tab138_i3a_lm23"/>
      <sheetName val="Tab139c_i4a3_lm23"/>
      <sheetName val="Tab140_i76_lm22"/>
      <sheetName val="Tab141_i77_lm23"/>
      <sheetName val="Tab142_i4b4_lm22"/>
      <sheetName val="Tab143_i4b4_lm22"/>
      <sheetName val="Tab144_i2c_lm22"/>
      <sheetName val="Tab145_i78_lm22"/>
      <sheetName val="Tab146_i78_lm22"/>
      <sheetName val="Tab147_i78_lm22"/>
      <sheetName val="Tab148_i79"/>
      <sheetName val="Tabelle2"/>
      <sheetName val="i38_Bildungspläne_lm22"/>
      <sheetName val="i39_Regelungen_lm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6">
          <cell r="C6">
            <v>106212</v>
          </cell>
          <cell r="D6">
            <v>51953</v>
          </cell>
        </row>
        <row r="7">
          <cell r="C7">
            <v>114518</v>
          </cell>
          <cell r="D7">
            <v>43631</v>
          </cell>
        </row>
        <row r="8">
          <cell r="C8">
            <v>35692</v>
          </cell>
          <cell r="D8">
            <v>13560</v>
          </cell>
        </row>
        <row r="9">
          <cell r="C9">
            <v>24098</v>
          </cell>
          <cell r="D9">
            <v>4444</v>
          </cell>
        </row>
        <row r="10">
          <cell r="C10">
            <v>6082</v>
          </cell>
          <cell r="D10">
            <v>2161</v>
          </cell>
        </row>
        <row r="11">
          <cell r="C11">
            <v>18588</v>
          </cell>
          <cell r="D11">
            <v>6231</v>
          </cell>
        </row>
        <row r="12">
          <cell r="C12">
            <v>58138</v>
          </cell>
          <cell r="D12">
            <v>22164</v>
          </cell>
        </row>
        <row r="13">
          <cell r="C13">
            <v>13742</v>
          </cell>
          <cell r="D13">
            <v>4440</v>
          </cell>
        </row>
        <row r="14">
          <cell r="C14">
            <v>67888</v>
          </cell>
          <cell r="D14">
            <v>20515</v>
          </cell>
        </row>
        <row r="15">
          <cell r="C15">
            <v>135399</v>
          </cell>
          <cell r="D15">
            <v>71513</v>
          </cell>
        </row>
        <row r="16">
          <cell r="C16">
            <v>36002</v>
          </cell>
          <cell r="D16">
            <v>15565</v>
          </cell>
        </row>
        <row r="17">
          <cell r="C17">
            <v>7261</v>
          </cell>
          <cell r="D17">
            <v>3591</v>
          </cell>
        </row>
        <row r="18">
          <cell r="C18">
            <v>38995</v>
          </cell>
          <cell r="D18">
            <v>6405</v>
          </cell>
        </row>
        <row r="19">
          <cell r="C19">
            <v>19366</v>
          </cell>
          <cell r="D19">
            <v>4066</v>
          </cell>
        </row>
        <row r="20">
          <cell r="C20">
            <v>24044</v>
          </cell>
          <cell r="D20">
            <v>7671</v>
          </cell>
        </row>
        <row r="21">
          <cell r="C21">
            <v>16018</v>
          </cell>
          <cell r="D21">
            <v>5639</v>
          </cell>
        </row>
        <row r="22">
          <cell r="C22">
            <v>147911</v>
          </cell>
          <cell r="D22">
            <v>38554</v>
          </cell>
        </row>
        <row r="23">
          <cell r="C23">
            <v>574132</v>
          </cell>
          <cell r="D23">
            <v>244995</v>
          </cell>
        </row>
        <row r="24">
          <cell r="C24">
            <v>722043</v>
          </cell>
          <cell r="D24">
            <v>283549</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94669-44E0-4390-8360-33CE4A92A3A0}">
  <sheetPr>
    <tabColor rgb="FF00B0F0"/>
  </sheetPr>
  <dimension ref="A1:J15"/>
  <sheetViews>
    <sheetView tabSelected="1" workbookViewId="0">
      <selection activeCell="D8" sqref="D8:I8"/>
    </sheetView>
  </sheetViews>
  <sheetFormatPr baseColWidth="10" defaultColWidth="11" defaultRowHeight="15.75"/>
  <cols>
    <col min="1" max="1" width="4.375" customWidth="1"/>
    <col min="3" max="3" width="9.125" customWidth="1"/>
    <col min="9" max="9" width="75.625" customWidth="1"/>
    <col min="10" max="10" width="5.5" customWidth="1"/>
  </cols>
  <sheetData>
    <row r="1" spans="1:10" ht="33" customHeight="1">
      <c r="A1" s="41"/>
      <c r="B1" s="41"/>
      <c r="C1" s="41"/>
      <c r="D1" s="41"/>
      <c r="E1" s="41"/>
      <c r="F1" s="41"/>
      <c r="G1" s="41"/>
      <c r="H1" s="41"/>
      <c r="I1" s="41"/>
      <c r="J1" s="41"/>
    </row>
    <row r="2" spans="1:10">
      <c r="A2" s="41"/>
      <c r="B2" s="59" t="s">
        <v>46</v>
      </c>
      <c r="C2" s="60"/>
      <c r="D2" s="60"/>
      <c r="E2" s="60"/>
      <c r="F2" s="60"/>
      <c r="G2" s="60"/>
      <c r="H2" s="60"/>
      <c r="I2" s="60"/>
      <c r="J2" s="41"/>
    </row>
    <row r="3" spans="1:10" ht="24" customHeight="1">
      <c r="A3" s="41"/>
      <c r="B3" s="60"/>
      <c r="C3" s="60"/>
      <c r="D3" s="60"/>
      <c r="E3" s="60"/>
      <c r="F3" s="60"/>
      <c r="G3" s="60"/>
      <c r="H3" s="60"/>
      <c r="I3" s="60"/>
      <c r="J3" s="41"/>
    </row>
    <row r="4" spans="1:10">
      <c r="A4" s="41"/>
      <c r="B4" s="61" t="s">
        <v>54</v>
      </c>
      <c r="C4" s="62"/>
      <c r="D4" s="62"/>
      <c r="E4" s="62"/>
      <c r="F4" s="62"/>
      <c r="G4" s="62"/>
      <c r="H4" s="62"/>
      <c r="I4" s="62"/>
      <c r="J4" s="41"/>
    </row>
    <row r="5" spans="1:10" ht="39.950000000000003" customHeight="1">
      <c r="A5" s="41"/>
      <c r="B5" s="62"/>
      <c r="C5" s="62"/>
      <c r="D5" s="62"/>
      <c r="E5" s="62"/>
      <c r="F5" s="62"/>
      <c r="G5" s="62"/>
      <c r="H5" s="62"/>
      <c r="I5" s="62"/>
      <c r="J5" s="41"/>
    </row>
    <row r="6" spans="1:10">
      <c r="A6" s="41"/>
      <c r="B6" s="63" t="s">
        <v>47</v>
      </c>
      <c r="C6" s="63"/>
      <c r="D6" s="63" t="s">
        <v>48</v>
      </c>
      <c r="E6" s="63"/>
      <c r="F6" s="63"/>
      <c r="G6" s="63"/>
      <c r="H6" s="63"/>
      <c r="I6" s="63"/>
      <c r="J6" s="41"/>
    </row>
    <row r="7" spans="1:10">
      <c r="A7" s="41"/>
      <c r="B7" s="63"/>
      <c r="C7" s="63"/>
      <c r="D7" s="92"/>
      <c r="E7" s="92"/>
      <c r="F7" s="92"/>
      <c r="G7" s="92"/>
      <c r="H7" s="92"/>
      <c r="I7" s="92"/>
      <c r="J7" s="41"/>
    </row>
    <row r="8" spans="1:10" ht="33.75" customHeight="1">
      <c r="A8" s="41"/>
      <c r="B8" s="44" t="s">
        <v>65</v>
      </c>
      <c r="C8" s="91"/>
      <c r="D8" s="93" t="s">
        <v>66</v>
      </c>
      <c r="E8" s="94"/>
      <c r="F8" s="94"/>
      <c r="G8" s="94"/>
      <c r="H8" s="94"/>
      <c r="I8" s="95"/>
      <c r="J8" s="41"/>
    </row>
    <row r="9" spans="1:10" ht="33.75" customHeight="1">
      <c r="A9" s="41"/>
      <c r="B9" s="49" t="s">
        <v>64</v>
      </c>
      <c r="C9" s="50"/>
      <c r="D9" s="51" t="s">
        <v>55</v>
      </c>
      <c r="E9" s="52"/>
      <c r="F9" s="52"/>
      <c r="G9" s="52"/>
      <c r="H9" s="52"/>
      <c r="I9" s="53"/>
      <c r="J9" s="41"/>
    </row>
    <row r="10" spans="1:10" ht="33" customHeight="1">
      <c r="A10" s="41"/>
      <c r="B10" s="44" t="s">
        <v>49</v>
      </c>
      <c r="C10" s="45"/>
      <c r="D10" s="46" t="s">
        <v>26</v>
      </c>
      <c r="E10" s="47"/>
      <c r="F10" s="47"/>
      <c r="G10" s="47"/>
      <c r="H10" s="47"/>
      <c r="I10" s="48"/>
      <c r="J10" s="41"/>
    </row>
    <row r="11" spans="1:10" ht="33.75" customHeight="1">
      <c r="A11" s="41"/>
      <c r="B11" s="49" t="s">
        <v>50</v>
      </c>
      <c r="C11" s="50"/>
      <c r="D11" s="51" t="s">
        <v>39</v>
      </c>
      <c r="E11" s="52"/>
      <c r="F11" s="52"/>
      <c r="G11" s="52"/>
      <c r="H11" s="52"/>
      <c r="I11" s="53"/>
      <c r="J11" s="41"/>
    </row>
    <row r="12" spans="1:10" ht="34.5" customHeight="1">
      <c r="A12" s="41"/>
      <c r="B12" s="44" t="s">
        <v>51</v>
      </c>
      <c r="C12" s="45"/>
      <c r="D12" s="46" t="s">
        <v>43</v>
      </c>
      <c r="E12" s="47"/>
      <c r="F12" s="47"/>
      <c r="G12" s="47"/>
      <c r="H12" s="47"/>
      <c r="I12" s="48"/>
      <c r="J12" s="41"/>
    </row>
    <row r="13" spans="1:10" ht="33" customHeight="1">
      <c r="A13" s="41"/>
      <c r="B13" s="49" t="s">
        <v>52</v>
      </c>
      <c r="C13" s="50"/>
      <c r="D13" s="51" t="s">
        <v>44</v>
      </c>
      <c r="E13" s="52"/>
      <c r="F13" s="52"/>
      <c r="G13" s="52"/>
      <c r="H13" s="52"/>
      <c r="I13" s="53"/>
      <c r="J13" s="41"/>
    </row>
    <row r="14" spans="1:10" ht="33" customHeight="1">
      <c r="A14" s="41"/>
      <c r="B14" s="54" t="s">
        <v>53</v>
      </c>
      <c r="C14" s="55"/>
      <c r="D14" s="56" t="s">
        <v>45</v>
      </c>
      <c r="E14" s="57"/>
      <c r="F14" s="57"/>
      <c r="G14" s="57"/>
      <c r="H14" s="57"/>
      <c r="I14" s="58"/>
      <c r="J14" s="41"/>
    </row>
    <row r="15" spans="1:10" ht="33" customHeight="1">
      <c r="A15" s="41"/>
      <c r="B15" s="41"/>
      <c r="C15" s="41"/>
      <c r="D15" s="43"/>
      <c r="E15" s="43"/>
      <c r="F15" s="43"/>
      <c r="G15" s="43"/>
      <c r="H15" s="43"/>
      <c r="I15" s="43"/>
      <c r="J15" s="41"/>
    </row>
  </sheetData>
  <mergeCells count="19">
    <mergeCell ref="B11:C11"/>
    <mergeCell ref="D11:I11"/>
    <mergeCell ref="B9:C9"/>
    <mergeCell ref="D9:I9"/>
    <mergeCell ref="B2:I3"/>
    <mergeCell ref="B4:I5"/>
    <mergeCell ref="B6:C7"/>
    <mergeCell ref="D6:I7"/>
    <mergeCell ref="B10:C10"/>
    <mergeCell ref="D10:I10"/>
    <mergeCell ref="B8:C8"/>
    <mergeCell ref="D8:I8"/>
    <mergeCell ref="D15:I15"/>
    <mergeCell ref="B12:C12"/>
    <mergeCell ref="D12:I12"/>
    <mergeCell ref="B13:C13"/>
    <mergeCell ref="D13:I13"/>
    <mergeCell ref="B14:C14"/>
    <mergeCell ref="D14:I14"/>
  </mergeCells>
  <hyperlinks>
    <hyperlink ref="D10:I10" location="'2006 | 2020'!A1" display="Tab73_i11e_lm21: Pädagogisch tätige Personen* in Kindertageseinrichtungen (mit Horten und Hortgruppen) in Vollzeit- und Teilzeittätigkeit in den Bundesländern am 15.03.2006 und 01.03.2020 (Anzahl; Entwicklung in %)" xr:uid="{DA2E1790-FE9B-44FD-951C-5574E715473C}"/>
    <hyperlink ref="D11:I11" location="'2006 | 2019'!A1" display="Tab73_i11e_lm20: Pädagogisch tätige Personen* in Kindertageseinrichtungen (mit Horten und Hortgruppen) in Vollzeit- und Teilzeittätigkeit in den Bundesländern am 15.03.2006 und 01.03.2019 (Anzahl; Entwicklung in %)" xr:uid="{30CC1042-2D17-45A4-A759-58D65FDB4A78}"/>
    <hyperlink ref="D12:I12" location="'2006 | 2018'!A1" display="Tab73_i11e_lm19: Pädagogisch tätige Personen* in Kindertageseinrichtungen (mit Horten und Hortgruppen) in Vollzeit- und Teilzeittätigkeit in den Bundesländern am 15.03.2006 und 01.03.2018 (Anzahl; Entwicklung in %)" xr:uid="{1EF4C06E-3030-44F4-98EF-C3859424614B}"/>
    <hyperlink ref="D13:I13" location="'2006 | 2017'!A1" display="Tab73_i11e_lm18: Pädagogisch tätige Personen* in Kindertageseinrichtungen (mit Horten und Hortgruppen) in Vollzeit- und Teilzeittätigkeit in den Bundesländern am 15.03.2006 und 01.03.2017 (Anzahl; Entwicklung in %)" xr:uid="{0E44C4C4-C389-4533-952E-C42822D1EBB9}"/>
    <hyperlink ref="D14:I14" location="'2006 | 20016'!A1" display="Tab73_i11e_lm17: Pädagogisch tätige Personen* in Kindertageseinrichtungen (mit Horten und Hortgruppen) in Vollzeit- und Teilzeittätigkeit in den Bundesländern am 15.03.2006 und 01.03.2016 (Anzahl; Entwicklung in %)" xr:uid="{0B83986A-BA2B-4185-BF70-C1BC86CF7E19}"/>
    <hyperlink ref="D9:I9" location="'2006 | 2021'!A1" display="Tab73_i11e_lm22: Pädagogisch tätige Personen* in Kindertageseinrichtungen (mit Horten und Hortgruppen) in Vollzeit- und Teilzeittätigkeit in den Bundesländern am 15.03.2006 und 01.03.2021** (Anzahl; Entwicklung in %)" xr:uid="{34048EE5-74BB-4FDA-92B1-F6BF405F3C43}"/>
    <hyperlink ref="D8" location="'2006 | 2022'!A1" display="Tab73_i11e_lm23: Pädagogisch tätige Personen* in Kindertageseinrichtungen (mit Horten und Hortgruppen) in Vollzeit- und Teilzeittätigkeit in den Bundesländern am 15.03.2006 und 01.03.2022 (Anzahl; Entwicklung in %)" xr:uid="{8FE54933-0499-4B7F-9D0E-D8DB9A986AD3}"/>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4C25C-E938-4097-B96C-E6657C6EB304}">
  <sheetPr>
    <tabColor rgb="FF002060"/>
  </sheetPr>
  <dimension ref="B2:P31"/>
  <sheetViews>
    <sheetView workbookViewId="0">
      <selection activeCell="B2" sqref="B2:I2"/>
    </sheetView>
  </sheetViews>
  <sheetFormatPr baseColWidth="10" defaultColWidth="9.125" defaultRowHeight="15.75"/>
  <cols>
    <col min="2" max="2" width="24.875" customWidth="1"/>
    <col min="3" max="20" width="15.25" customWidth="1"/>
  </cols>
  <sheetData>
    <row r="2" spans="2:16" ht="18.75">
      <c r="B2" s="73" t="s">
        <v>66</v>
      </c>
      <c r="C2" s="73"/>
      <c r="D2" s="73"/>
      <c r="E2" s="73"/>
      <c r="F2" s="73"/>
      <c r="G2" s="73"/>
      <c r="H2" s="73"/>
      <c r="I2" s="73"/>
      <c r="J2" s="7"/>
      <c r="K2" s="7"/>
      <c r="L2" s="7"/>
      <c r="M2" s="7"/>
      <c r="N2" s="7"/>
      <c r="O2" s="7"/>
      <c r="P2" s="7"/>
    </row>
    <row r="3" spans="2:16" ht="28.5" customHeight="1">
      <c r="B3" s="74" t="s">
        <v>15</v>
      </c>
      <c r="C3" s="67" t="s">
        <v>27</v>
      </c>
      <c r="D3" s="68"/>
      <c r="E3" s="67" t="s">
        <v>67</v>
      </c>
      <c r="F3" s="68"/>
      <c r="G3" s="69"/>
      <c r="H3" s="67" t="s">
        <v>22</v>
      </c>
      <c r="I3" s="69"/>
      <c r="J3" s="1"/>
      <c r="K3" s="1"/>
      <c r="L3" s="67" t="s">
        <v>59</v>
      </c>
      <c r="M3" s="68"/>
      <c r="N3" s="68"/>
      <c r="O3" s="69"/>
    </row>
    <row r="4" spans="2:16">
      <c r="B4" s="75"/>
      <c r="C4" s="21">
        <v>38791</v>
      </c>
      <c r="D4" s="3">
        <v>44621</v>
      </c>
      <c r="E4" s="3" t="s">
        <v>16</v>
      </c>
      <c r="F4" s="3" t="s">
        <v>23</v>
      </c>
      <c r="G4" s="3" t="s">
        <v>24</v>
      </c>
      <c r="H4" s="3" t="s">
        <v>23</v>
      </c>
      <c r="I4" s="3" t="s">
        <v>24</v>
      </c>
      <c r="J4" s="1"/>
      <c r="K4" s="1"/>
      <c r="L4" s="70"/>
      <c r="M4" s="71"/>
      <c r="N4" s="71"/>
      <c r="O4" s="72"/>
    </row>
    <row r="5" spans="2:16">
      <c r="B5" s="76"/>
      <c r="C5" s="77" t="s">
        <v>0</v>
      </c>
      <c r="D5" s="78"/>
      <c r="E5" s="78"/>
      <c r="F5" s="78"/>
      <c r="G5" s="79"/>
      <c r="H5" s="77" t="s">
        <v>17</v>
      </c>
      <c r="I5" s="79"/>
      <c r="J5" s="1"/>
      <c r="K5" s="1"/>
      <c r="L5" s="39" t="s">
        <v>60</v>
      </c>
      <c r="M5" s="40" t="s">
        <v>61</v>
      </c>
      <c r="N5" s="39" t="s">
        <v>68</v>
      </c>
      <c r="O5" s="42" t="s">
        <v>69</v>
      </c>
    </row>
    <row r="6" spans="2:16">
      <c r="B6" s="22" t="s">
        <v>18</v>
      </c>
      <c r="C6" s="23">
        <v>46355</v>
      </c>
      <c r="D6" s="24">
        <f>[2]Tab29_i11b_lm23!C6</f>
        <v>106212</v>
      </c>
      <c r="E6" s="25">
        <f>SUM(F6:G6)</f>
        <v>59857</v>
      </c>
      <c r="F6" s="23">
        <f>N6-L6</f>
        <v>27689</v>
      </c>
      <c r="G6" s="26">
        <f>O6-M6</f>
        <v>32168</v>
      </c>
      <c r="H6" s="27">
        <f>F6*100/E6</f>
        <v>46.258582956045238</v>
      </c>
      <c r="I6" s="27">
        <f>G6*100/E6</f>
        <v>53.741417043954762</v>
      </c>
      <c r="J6" s="28"/>
      <c r="K6" s="28"/>
      <c r="L6" s="26">
        <v>24264</v>
      </c>
      <c r="M6" s="26">
        <f>C6-L6</f>
        <v>22091</v>
      </c>
      <c r="N6" s="26">
        <f>[2]Tab29_i11b_lm23!D6</f>
        <v>51953</v>
      </c>
      <c r="O6" s="31">
        <f t="shared" ref="O6:O24" si="0">D6-N6</f>
        <v>54259</v>
      </c>
    </row>
    <row r="7" spans="2:16">
      <c r="B7" s="4" t="s">
        <v>1</v>
      </c>
      <c r="C7" s="8">
        <v>44792</v>
      </c>
      <c r="D7" s="9">
        <f>[2]Tab29_i11b_lm23!C7</f>
        <v>114518</v>
      </c>
      <c r="E7" s="10">
        <f t="shared" ref="E7:E24" si="1">SUM(F7:G7)</f>
        <v>69726</v>
      </c>
      <c r="F7" s="8">
        <f t="shared" ref="F7:G21" si="2">N7-L7</f>
        <v>20377</v>
      </c>
      <c r="G7" s="8">
        <f t="shared" si="2"/>
        <v>49349</v>
      </c>
      <c r="H7" s="11">
        <f t="shared" ref="H7:H24" si="3">F7*100/E7</f>
        <v>29.224392622551129</v>
      </c>
      <c r="I7" s="11">
        <f t="shared" ref="I7:I24" si="4">G7*100/E7</f>
        <v>70.775607377448878</v>
      </c>
      <c r="J7" s="29"/>
      <c r="K7" s="29"/>
      <c r="L7" s="8">
        <v>23254</v>
      </c>
      <c r="M7" s="8">
        <f t="shared" ref="M7:M24" si="5">C7-L7</f>
        <v>21538</v>
      </c>
      <c r="N7" s="8">
        <f>[2]Tab29_i11b_lm23!D7</f>
        <v>43631</v>
      </c>
      <c r="O7" s="10">
        <f t="shared" si="0"/>
        <v>70887</v>
      </c>
    </row>
    <row r="8" spans="2:16">
      <c r="B8" s="30" t="s">
        <v>2</v>
      </c>
      <c r="C8" s="26">
        <v>15987</v>
      </c>
      <c r="D8" s="24">
        <f>[2]Tab29_i11b_lm23!C8</f>
        <v>35692</v>
      </c>
      <c r="E8" s="31">
        <f t="shared" si="1"/>
        <v>19705</v>
      </c>
      <c r="F8" s="26">
        <f t="shared" si="2"/>
        <v>8027</v>
      </c>
      <c r="G8" s="26">
        <f t="shared" si="2"/>
        <v>11678</v>
      </c>
      <c r="H8" s="32">
        <f t="shared" si="3"/>
        <v>40.735853844201976</v>
      </c>
      <c r="I8" s="32">
        <f t="shared" si="4"/>
        <v>59.264146155798024</v>
      </c>
      <c r="L8" s="26">
        <v>5533</v>
      </c>
      <c r="M8" s="26">
        <f t="shared" si="5"/>
        <v>10454</v>
      </c>
      <c r="N8" s="26">
        <f>[2]Tab29_i11b_lm23!D8</f>
        <v>13560</v>
      </c>
      <c r="O8" s="31">
        <f t="shared" si="0"/>
        <v>22132</v>
      </c>
    </row>
    <row r="9" spans="2:16">
      <c r="B9" s="4" t="s">
        <v>3</v>
      </c>
      <c r="C9" s="8">
        <v>12530</v>
      </c>
      <c r="D9" s="9">
        <f>[2]Tab29_i11b_lm23!C9</f>
        <v>24098</v>
      </c>
      <c r="E9" s="10">
        <f t="shared" si="1"/>
        <v>11568</v>
      </c>
      <c r="F9" s="8">
        <f t="shared" si="2"/>
        <v>2476</v>
      </c>
      <c r="G9" s="8">
        <f t="shared" si="2"/>
        <v>9092</v>
      </c>
      <c r="H9" s="11">
        <f t="shared" si="3"/>
        <v>21.403872752420469</v>
      </c>
      <c r="I9" s="11">
        <f t="shared" si="4"/>
        <v>78.596127247579531</v>
      </c>
      <c r="L9" s="8">
        <v>1968</v>
      </c>
      <c r="M9" s="8">
        <f t="shared" si="5"/>
        <v>10562</v>
      </c>
      <c r="N9" s="8">
        <f>[2]Tab29_i11b_lm23!D9</f>
        <v>4444</v>
      </c>
      <c r="O9" s="10">
        <f t="shared" si="0"/>
        <v>19654</v>
      </c>
    </row>
    <row r="10" spans="2:16">
      <c r="B10" s="30" t="s">
        <v>4</v>
      </c>
      <c r="C10" s="26">
        <v>3329</v>
      </c>
      <c r="D10" s="24">
        <f>[2]Tab29_i11b_lm23!C10</f>
        <v>6082</v>
      </c>
      <c r="E10" s="31">
        <f t="shared" si="1"/>
        <v>2753</v>
      </c>
      <c r="F10" s="26">
        <f t="shared" si="2"/>
        <v>1094</v>
      </c>
      <c r="G10" s="26">
        <f t="shared" si="2"/>
        <v>1659</v>
      </c>
      <c r="H10" s="32">
        <f t="shared" si="3"/>
        <v>39.738467126770793</v>
      </c>
      <c r="I10" s="32">
        <f t="shared" si="4"/>
        <v>60.261532873229207</v>
      </c>
      <c r="L10" s="26">
        <v>1067</v>
      </c>
      <c r="M10" s="26">
        <f t="shared" si="5"/>
        <v>2262</v>
      </c>
      <c r="N10" s="26">
        <f>[2]Tab29_i11b_lm23!D10</f>
        <v>2161</v>
      </c>
      <c r="O10" s="31">
        <f t="shared" si="0"/>
        <v>3921</v>
      </c>
    </row>
    <row r="11" spans="2:16">
      <c r="B11" s="4" t="s">
        <v>5</v>
      </c>
      <c r="C11" s="8">
        <v>8281</v>
      </c>
      <c r="D11" s="9">
        <f>[2]Tab29_i11b_lm23!C11</f>
        <v>18588</v>
      </c>
      <c r="E11" s="10">
        <f t="shared" si="1"/>
        <v>10307</v>
      </c>
      <c r="F11" s="8">
        <f t="shared" si="2"/>
        <v>3641</v>
      </c>
      <c r="G11" s="8">
        <f t="shared" si="2"/>
        <v>6666</v>
      </c>
      <c r="H11" s="11">
        <f t="shared" si="3"/>
        <v>35.325506937033083</v>
      </c>
      <c r="I11" s="11">
        <f t="shared" si="4"/>
        <v>64.674493062966917</v>
      </c>
      <c r="L11" s="8">
        <v>2590</v>
      </c>
      <c r="M11" s="8">
        <f t="shared" si="5"/>
        <v>5691</v>
      </c>
      <c r="N11" s="8">
        <f>[2]Tab29_i11b_lm23!D11</f>
        <v>6231</v>
      </c>
      <c r="O11" s="10">
        <f t="shared" si="0"/>
        <v>12357</v>
      </c>
    </row>
    <row r="12" spans="2:16">
      <c r="B12" s="30" t="s">
        <v>6</v>
      </c>
      <c r="C12" s="26">
        <v>30019</v>
      </c>
      <c r="D12" s="24">
        <f>[2]Tab29_i11b_lm23!C12</f>
        <v>58138</v>
      </c>
      <c r="E12" s="31">
        <f t="shared" si="1"/>
        <v>28119</v>
      </c>
      <c r="F12" s="26">
        <f t="shared" si="2"/>
        <v>11739</v>
      </c>
      <c r="G12" s="26">
        <f t="shared" si="2"/>
        <v>16380</v>
      </c>
      <c r="H12" s="32">
        <f t="shared" si="3"/>
        <v>41.747572815533978</v>
      </c>
      <c r="I12" s="32">
        <f>G12*100/E12</f>
        <v>58.252427184466022</v>
      </c>
      <c r="L12" s="26">
        <v>10425</v>
      </c>
      <c r="M12" s="26">
        <f t="shared" si="5"/>
        <v>19594</v>
      </c>
      <c r="N12" s="26">
        <f>[2]Tab29_i11b_lm23!D12</f>
        <v>22164</v>
      </c>
      <c r="O12" s="31">
        <f t="shared" si="0"/>
        <v>35974</v>
      </c>
    </row>
    <row r="13" spans="2:16">
      <c r="B13" s="4" t="s">
        <v>19</v>
      </c>
      <c r="C13" s="8">
        <v>8068</v>
      </c>
      <c r="D13" s="9">
        <f>[2]Tab29_i11b_lm23!C13</f>
        <v>13742</v>
      </c>
      <c r="E13" s="10">
        <f t="shared" si="1"/>
        <v>5674</v>
      </c>
      <c r="F13" s="8">
        <f t="shared" si="2"/>
        <v>2825</v>
      </c>
      <c r="G13" s="8">
        <f t="shared" si="2"/>
        <v>2849</v>
      </c>
      <c r="H13" s="11">
        <f t="shared" si="3"/>
        <v>49.788508988367994</v>
      </c>
      <c r="I13" s="11">
        <f t="shared" si="4"/>
        <v>50.211491011632006</v>
      </c>
      <c r="L13" s="8">
        <v>1615</v>
      </c>
      <c r="M13" s="8">
        <f t="shared" si="5"/>
        <v>6453</v>
      </c>
      <c r="N13" s="8">
        <f>[2]Tab29_i11b_lm23!D13</f>
        <v>4440</v>
      </c>
      <c r="O13" s="10">
        <f t="shared" si="0"/>
        <v>9302</v>
      </c>
    </row>
    <row r="14" spans="2:16">
      <c r="B14" s="30" t="s">
        <v>7</v>
      </c>
      <c r="C14" s="26">
        <v>30597</v>
      </c>
      <c r="D14" s="24">
        <f>[2]Tab29_i11b_lm23!C14</f>
        <v>67888</v>
      </c>
      <c r="E14" s="31">
        <f t="shared" si="1"/>
        <v>37291</v>
      </c>
      <c r="F14" s="26">
        <f t="shared" si="2"/>
        <v>14081</v>
      </c>
      <c r="G14" s="26">
        <f t="shared" si="2"/>
        <v>23210</v>
      </c>
      <c r="H14" s="32">
        <f t="shared" si="3"/>
        <v>37.759781180445685</v>
      </c>
      <c r="I14" s="32">
        <f t="shared" si="4"/>
        <v>62.240218819554315</v>
      </c>
      <c r="L14" s="26">
        <v>6434</v>
      </c>
      <c r="M14" s="26">
        <f t="shared" si="5"/>
        <v>24163</v>
      </c>
      <c r="N14" s="26">
        <f>[2]Tab29_i11b_lm23!D14</f>
        <v>20515</v>
      </c>
      <c r="O14" s="31">
        <f t="shared" si="0"/>
        <v>47373</v>
      </c>
    </row>
    <row r="15" spans="2:16">
      <c r="B15" s="4" t="s">
        <v>32</v>
      </c>
      <c r="C15" s="8">
        <v>73957</v>
      </c>
      <c r="D15" s="9">
        <f>[2]Tab29_i11b_lm23!C15</f>
        <v>135399</v>
      </c>
      <c r="E15" s="10">
        <f t="shared" si="1"/>
        <v>61442</v>
      </c>
      <c r="F15" s="8">
        <f t="shared" si="2"/>
        <v>27958</v>
      </c>
      <c r="G15" s="8">
        <f t="shared" si="2"/>
        <v>33484</v>
      </c>
      <c r="H15" s="11">
        <f t="shared" si="3"/>
        <v>45.503076071742456</v>
      </c>
      <c r="I15" s="11">
        <f t="shared" si="4"/>
        <v>54.496923928257544</v>
      </c>
      <c r="L15" s="8">
        <v>43555</v>
      </c>
      <c r="M15" s="8">
        <f t="shared" si="5"/>
        <v>30402</v>
      </c>
      <c r="N15" s="8">
        <f>[2]Tab29_i11b_lm23!D15</f>
        <v>71513</v>
      </c>
      <c r="O15" s="10">
        <f t="shared" si="0"/>
        <v>63886</v>
      </c>
    </row>
    <row r="16" spans="2:16">
      <c r="B16" s="30" t="s">
        <v>8</v>
      </c>
      <c r="C16" s="26">
        <v>19444</v>
      </c>
      <c r="D16" s="24">
        <f>[2]Tab29_i11b_lm23!C16</f>
        <v>36002</v>
      </c>
      <c r="E16" s="31">
        <f t="shared" si="1"/>
        <v>16558</v>
      </c>
      <c r="F16" s="26">
        <f t="shared" si="2"/>
        <v>6243</v>
      </c>
      <c r="G16" s="26">
        <f t="shared" si="2"/>
        <v>10315</v>
      </c>
      <c r="H16" s="32">
        <f t="shared" si="3"/>
        <v>37.703828964850828</v>
      </c>
      <c r="I16" s="32">
        <f t="shared" si="4"/>
        <v>62.296171035149172</v>
      </c>
      <c r="L16" s="26">
        <v>9322</v>
      </c>
      <c r="M16" s="26">
        <f t="shared" si="5"/>
        <v>10122</v>
      </c>
      <c r="N16" s="26">
        <f>[2]Tab29_i11b_lm23!D16</f>
        <v>15565</v>
      </c>
      <c r="O16" s="31">
        <f t="shared" si="0"/>
        <v>20437</v>
      </c>
    </row>
    <row r="17" spans="2:15">
      <c r="B17" s="4" t="s">
        <v>9</v>
      </c>
      <c r="C17" s="8">
        <v>4110</v>
      </c>
      <c r="D17" s="9">
        <f>[2]Tab29_i11b_lm23!C17</f>
        <v>7261</v>
      </c>
      <c r="E17" s="10">
        <f t="shared" si="1"/>
        <v>3151</v>
      </c>
      <c r="F17" s="8">
        <f t="shared" si="2"/>
        <v>1728</v>
      </c>
      <c r="G17" s="8">
        <f t="shared" si="2"/>
        <v>1423</v>
      </c>
      <c r="H17" s="11">
        <f t="shared" si="3"/>
        <v>54.839733417962549</v>
      </c>
      <c r="I17" s="11">
        <f t="shared" si="4"/>
        <v>45.160266582037451</v>
      </c>
      <c r="L17" s="8">
        <v>1863</v>
      </c>
      <c r="M17" s="8">
        <f t="shared" si="5"/>
        <v>2247</v>
      </c>
      <c r="N17" s="8">
        <f>[2]Tab29_i11b_lm23!D17</f>
        <v>3591</v>
      </c>
      <c r="O17" s="10">
        <f t="shared" si="0"/>
        <v>3670</v>
      </c>
    </row>
    <row r="18" spans="2:15">
      <c r="B18" s="30" t="s">
        <v>10</v>
      </c>
      <c r="C18" s="26">
        <v>20941</v>
      </c>
      <c r="D18" s="24">
        <f>[2]Tab29_i11b_lm23!C18</f>
        <v>38995</v>
      </c>
      <c r="E18" s="31">
        <f t="shared" si="1"/>
        <v>18054</v>
      </c>
      <c r="F18" s="26">
        <f t="shared" si="2"/>
        <v>2466</v>
      </c>
      <c r="G18" s="26">
        <f t="shared" si="2"/>
        <v>15588</v>
      </c>
      <c r="H18" s="32">
        <f t="shared" si="3"/>
        <v>13.659022931206382</v>
      </c>
      <c r="I18" s="32">
        <f t="shared" si="4"/>
        <v>86.34097706879362</v>
      </c>
      <c r="L18" s="26">
        <v>3939</v>
      </c>
      <c r="M18" s="26">
        <f t="shared" si="5"/>
        <v>17002</v>
      </c>
      <c r="N18" s="26">
        <f>[2]Tab29_i11b_lm23!D18</f>
        <v>6405</v>
      </c>
      <c r="O18" s="31">
        <f t="shared" si="0"/>
        <v>32590</v>
      </c>
    </row>
    <row r="19" spans="2:15">
      <c r="B19" s="4" t="s">
        <v>20</v>
      </c>
      <c r="C19" s="8">
        <v>12820</v>
      </c>
      <c r="D19" s="9">
        <f>[2]Tab29_i11b_lm23!C19</f>
        <v>19366</v>
      </c>
      <c r="E19" s="10">
        <f t="shared" si="1"/>
        <v>6546</v>
      </c>
      <c r="F19" s="8">
        <f t="shared" si="2"/>
        <v>2498</v>
      </c>
      <c r="G19" s="8">
        <f t="shared" si="2"/>
        <v>4048</v>
      </c>
      <c r="H19" s="11">
        <f t="shared" si="3"/>
        <v>38.16070882981974</v>
      </c>
      <c r="I19" s="11">
        <f t="shared" si="4"/>
        <v>61.83929117018026</v>
      </c>
      <c r="L19" s="8">
        <v>1568</v>
      </c>
      <c r="M19" s="8">
        <f t="shared" si="5"/>
        <v>11252</v>
      </c>
      <c r="N19" s="8">
        <f>[2]Tab29_i11b_lm23!D19</f>
        <v>4066</v>
      </c>
      <c r="O19" s="10">
        <f t="shared" si="0"/>
        <v>15300</v>
      </c>
    </row>
    <row r="20" spans="2:15">
      <c r="B20" s="30" t="s">
        <v>21</v>
      </c>
      <c r="C20" s="26">
        <v>11230</v>
      </c>
      <c r="D20" s="24">
        <f>[2]Tab29_i11b_lm23!C20</f>
        <v>24044</v>
      </c>
      <c r="E20" s="31">
        <f t="shared" si="1"/>
        <v>12814</v>
      </c>
      <c r="F20" s="26">
        <f t="shared" si="2"/>
        <v>4764</v>
      </c>
      <c r="G20" s="26">
        <f t="shared" si="2"/>
        <v>8050</v>
      </c>
      <c r="H20" s="32">
        <f t="shared" si="3"/>
        <v>37.178086467925709</v>
      </c>
      <c r="I20" s="32">
        <f t="shared" si="4"/>
        <v>62.821913532074291</v>
      </c>
      <c r="L20" s="26">
        <v>2907</v>
      </c>
      <c r="M20" s="26">
        <f t="shared" si="5"/>
        <v>8323</v>
      </c>
      <c r="N20" s="26">
        <f>[2]Tab29_i11b_lm23!D20</f>
        <v>7671</v>
      </c>
      <c r="O20" s="31">
        <f t="shared" si="0"/>
        <v>16373</v>
      </c>
    </row>
    <row r="21" spans="2:15">
      <c r="B21" s="5" t="s">
        <v>11</v>
      </c>
      <c r="C21" s="12">
        <v>10311</v>
      </c>
      <c r="D21" s="13">
        <f>[2]Tab29_i11b_lm23!C21</f>
        <v>16018</v>
      </c>
      <c r="E21" s="14">
        <f t="shared" si="1"/>
        <v>5707</v>
      </c>
      <c r="F21" s="12">
        <f t="shared" si="2"/>
        <v>3056</v>
      </c>
      <c r="G21" s="8">
        <f t="shared" si="2"/>
        <v>2651</v>
      </c>
      <c r="H21" s="11">
        <f t="shared" si="3"/>
        <v>53.548274049413003</v>
      </c>
      <c r="I21" s="11">
        <f t="shared" si="4"/>
        <v>46.451725950586997</v>
      </c>
      <c r="L21" s="8">
        <v>2583</v>
      </c>
      <c r="M21" s="8">
        <f t="shared" si="5"/>
        <v>7728</v>
      </c>
      <c r="N21" s="8">
        <f>[2]Tab29_i11b_lm23!D21</f>
        <v>5639</v>
      </c>
      <c r="O21" s="10">
        <f t="shared" si="0"/>
        <v>10379</v>
      </c>
    </row>
    <row r="22" spans="2:15">
      <c r="B22" s="6" t="s">
        <v>12</v>
      </c>
      <c r="C22" s="15">
        <v>80657</v>
      </c>
      <c r="D22" s="16">
        <f>[2]Tab29_i11b_lm23!C22</f>
        <v>147911</v>
      </c>
      <c r="E22" s="15">
        <f t="shared" si="1"/>
        <v>67254</v>
      </c>
      <c r="F22" s="15">
        <f>SUM(F8,F9,F13,F18,F19,F21)</f>
        <v>21348</v>
      </c>
      <c r="G22" s="16">
        <f>SUM(G8,G9,G13,G18,G19,G21)</f>
        <v>45906</v>
      </c>
      <c r="H22" s="17">
        <f t="shared" si="3"/>
        <v>31.742349897403873</v>
      </c>
      <c r="I22" s="17">
        <f t="shared" si="4"/>
        <v>68.257650102596131</v>
      </c>
      <c r="L22" s="16">
        <v>17206</v>
      </c>
      <c r="M22" s="16">
        <f t="shared" si="5"/>
        <v>63451</v>
      </c>
      <c r="N22" s="16">
        <f>[2]Tab29_i11b_lm23!D22</f>
        <v>38554</v>
      </c>
      <c r="O22" s="15">
        <f t="shared" si="0"/>
        <v>109357</v>
      </c>
    </row>
    <row r="23" spans="2:15">
      <c r="B23" s="30" t="s">
        <v>13</v>
      </c>
      <c r="C23" s="33">
        <v>272114</v>
      </c>
      <c r="D23" s="24">
        <f>[2]Tab29_i11b_lm23!C23</f>
        <v>574132</v>
      </c>
      <c r="E23" s="33">
        <f t="shared" si="1"/>
        <v>302018</v>
      </c>
      <c r="F23" s="33">
        <f>SUM(F6,F7,F10,F11,F12,F14:F17,F20)</f>
        <v>119314</v>
      </c>
      <c r="G23" s="24">
        <f>SUM(G6,G7,G10,G11,G12,G14:G17,G20)</f>
        <v>182704</v>
      </c>
      <c r="H23" s="32">
        <f t="shared" si="3"/>
        <v>39.505592381911015</v>
      </c>
      <c r="I23" s="32">
        <f t="shared" si="4"/>
        <v>60.494407618088985</v>
      </c>
      <c r="L23" s="24">
        <v>125681</v>
      </c>
      <c r="M23" s="24">
        <f t="shared" si="5"/>
        <v>146433</v>
      </c>
      <c r="N23" s="24">
        <f>[2]Tab29_i11b_lm23!D23</f>
        <v>244995</v>
      </c>
      <c r="O23" s="33">
        <f t="shared" si="0"/>
        <v>329137</v>
      </c>
    </row>
    <row r="24" spans="2:15">
      <c r="B24" s="2" t="s">
        <v>14</v>
      </c>
      <c r="C24" s="18">
        <v>352771</v>
      </c>
      <c r="D24" s="19">
        <f>[2]Tab29_i11b_lm23!C24</f>
        <v>722043</v>
      </c>
      <c r="E24" s="18">
        <f t="shared" si="1"/>
        <v>369272</v>
      </c>
      <c r="F24" s="18">
        <f>SUM(F22:F23)</f>
        <v>140662</v>
      </c>
      <c r="G24" s="19">
        <f>SUM(G22:G23)</f>
        <v>228610</v>
      </c>
      <c r="H24" s="20">
        <f t="shared" si="3"/>
        <v>38.091704759635171</v>
      </c>
      <c r="I24" s="20">
        <f t="shared" si="4"/>
        <v>61.908295240364829</v>
      </c>
      <c r="L24" s="19">
        <f>SUM(L22:L23)</f>
        <v>142887</v>
      </c>
      <c r="M24" s="19">
        <f t="shared" si="5"/>
        <v>209884</v>
      </c>
      <c r="N24" s="19">
        <f>[2]Tab29_i11b_lm23!D24</f>
        <v>283549</v>
      </c>
      <c r="O24" s="18">
        <f t="shared" si="0"/>
        <v>438494</v>
      </c>
    </row>
    <row r="25" spans="2:15">
      <c r="B25" s="89" t="s">
        <v>25</v>
      </c>
      <c r="C25" s="89"/>
      <c r="D25" s="89"/>
      <c r="E25" s="89"/>
      <c r="F25" s="89"/>
      <c r="G25" s="89"/>
      <c r="H25" s="89"/>
      <c r="I25" s="89"/>
    </row>
    <row r="26" spans="2:15" ht="30" customHeight="1">
      <c r="B26" s="90" t="s">
        <v>70</v>
      </c>
      <c r="C26" s="90"/>
      <c r="D26" s="90"/>
      <c r="E26" s="90"/>
      <c r="F26" s="90"/>
      <c r="G26" s="90"/>
      <c r="H26" s="90"/>
      <c r="I26" s="90"/>
    </row>
    <row r="27" spans="2:15">
      <c r="B27" s="34"/>
      <c r="C27" s="34"/>
      <c r="D27" s="34"/>
      <c r="E27" s="34"/>
      <c r="F27" s="34"/>
      <c r="G27" s="34"/>
      <c r="H27" s="34"/>
      <c r="I27" s="34"/>
    </row>
    <row r="28" spans="2:15">
      <c r="B28" s="1"/>
      <c r="C28" s="1"/>
      <c r="D28" s="1"/>
      <c r="E28" s="1"/>
      <c r="F28" s="1"/>
      <c r="G28" s="1"/>
      <c r="H28" s="36"/>
      <c r="I28" s="34"/>
    </row>
    <row r="29" spans="2:15">
      <c r="B29" s="34"/>
      <c r="C29" s="34"/>
      <c r="D29" s="34"/>
      <c r="E29" s="34"/>
      <c r="F29" s="34"/>
      <c r="G29" s="34"/>
      <c r="H29" s="34"/>
      <c r="I29" s="34"/>
    </row>
    <row r="30" spans="2:15">
      <c r="B30" s="34"/>
      <c r="C30" s="34"/>
      <c r="D30" s="34"/>
      <c r="E30" s="34"/>
      <c r="F30" s="34"/>
      <c r="G30" s="34"/>
      <c r="H30" s="34"/>
      <c r="I30" s="34"/>
    </row>
    <row r="31" spans="2:15">
      <c r="B31" s="34"/>
      <c r="C31" s="34"/>
      <c r="D31" s="34"/>
      <c r="E31" s="34"/>
      <c r="F31" s="34"/>
      <c r="G31" s="34"/>
      <c r="H31" s="34"/>
      <c r="I31" s="34"/>
    </row>
  </sheetData>
  <mergeCells count="10">
    <mergeCell ref="B25:I25"/>
    <mergeCell ref="B26:I26"/>
    <mergeCell ref="B2:I2"/>
    <mergeCell ref="B3:B5"/>
    <mergeCell ref="C3:D3"/>
    <mergeCell ref="E3:G3"/>
    <mergeCell ref="H3:I3"/>
    <mergeCell ref="L3:O4"/>
    <mergeCell ref="C5:G5"/>
    <mergeCell ref="H5:I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77EB5-8652-4CEC-861F-64A22E6C064A}">
  <dimension ref="B2:P32"/>
  <sheetViews>
    <sheetView zoomScale="75" zoomScaleNormal="75" workbookViewId="0">
      <selection activeCell="B36" sqref="B36"/>
    </sheetView>
  </sheetViews>
  <sheetFormatPr baseColWidth="10" defaultColWidth="9.375" defaultRowHeight="15.75"/>
  <cols>
    <col min="2" max="2" width="25.625" customWidth="1"/>
    <col min="3" max="20" width="15.75" customWidth="1"/>
  </cols>
  <sheetData>
    <row r="2" spans="2:16" ht="34.9" customHeight="1">
      <c r="B2" s="73" t="s">
        <v>55</v>
      </c>
      <c r="C2" s="73"/>
      <c r="D2" s="73"/>
      <c r="E2" s="73"/>
      <c r="F2" s="73"/>
      <c r="G2" s="73"/>
      <c r="H2" s="73"/>
      <c r="I2" s="73"/>
      <c r="J2" s="7"/>
      <c r="K2" s="7"/>
      <c r="L2" s="7"/>
      <c r="M2" s="7"/>
      <c r="N2" s="7"/>
      <c r="O2" s="7"/>
      <c r="P2" s="7"/>
    </row>
    <row r="3" spans="2:16" ht="15.6" customHeight="1">
      <c r="B3" s="74" t="s">
        <v>15</v>
      </c>
      <c r="C3" s="67" t="s">
        <v>27</v>
      </c>
      <c r="D3" s="68"/>
      <c r="E3" s="67" t="s">
        <v>56</v>
      </c>
      <c r="F3" s="68"/>
      <c r="G3" s="69"/>
      <c r="H3" s="67" t="s">
        <v>22</v>
      </c>
      <c r="I3" s="69"/>
      <c r="J3" s="1"/>
      <c r="K3" s="1"/>
      <c r="L3" s="67" t="s">
        <v>59</v>
      </c>
      <c r="M3" s="68"/>
      <c r="N3" s="68"/>
      <c r="O3" s="69"/>
    </row>
    <row r="4" spans="2:16">
      <c r="B4" s="75"/>
      <c r="C4" s="21">
        <v>38791</v>
      </c>
      <c r="D4" s="3">
        <v>44256</v>
      </c>
      <c r="E4" s="3" t="s">
        <v>16</v>
      </c>
      <c r="F4" s="3" t="s">
        <v>23</v>
      </c>
      <c r="G4" s="3" t="s">
        <v>24</v>
      </c>
      <c r="H4" s="3" t="s">
        <v>23</v>
      </c>
      <c r="I4" s="3" t="s">
        <v>24</v>
      </c>
      <c r="J4" s="1"/>
      <c r="K4" s="1"/>
      <c r="L4" s="70"/>
      <c r="M4" s="71"/>
      <c r="N4" s="71"/>
      <c r="O4" s="72"/>
    </row>
    <row r="5" spans="2:16">
      <c r="B5" s="76"/>
      <c r="C5" s="77" t="s">
        <v>0</v>
      </c>
      <c r="D5" s="78"/>
      <c r="E5" s="78"/>
      <c r="F5" s="78"/>
      <c r="G5" s="79"/>
      <c r="H5" s="77" t="s">
        <v>17</v>
      </c>
      <c r="I5" s="79"/>
      <c r="J5" s="1"/>
      <c r="K5" s="1"/>
      <c r="L5" s="39" t="s">
        <v>60</v>
      </c>
      <c r="M5" s="40" t="s">
        <v>61</v>
      </c>
      <c r="N5" s="39" t="s">
        <v>62</v>
      </c>
      <c r="O5" s="42" t="s">
        <v>63</v>
      </c>
    </row>
    <row r="6" spans="2:16">
      <c r="B6" s="22" t="s">
        <v>18</v>
      </c>
      <c r="C6" s="23">
        <v>46355</v>
      </c>
      <c r="D6" s="24">
        <f>[1]Tab29_i11b_lm22!C6</f>
        <v>102890</v>
      </c>
      <c r="E6" s="25">
        <f>SUM(F6:G6)</f>
        <v>56535</v>
      </c>
      <c r="F6" s="23">
        <f t="shared" ref="F6:F21" si="0">N6-L6</f>
        <v>26766</v>
      </c>
      <c r="G6" s="26">
        <f t="shared" ref="G6:G21" si="1">O6-M6</f>
        <v>29769</v>
      </c>
      <c r="H6" s="27">
        <f>F6*100/E6</f>
        <v>47.344123109578135</v>
      </c>
      <c r="I6" s="27">
        <f>G6*100/E6</f>
        <v>52.655876890421865</v>
      </c>
      <c r="J6" s="28"/>
      <c r="K6" s="28"/>
      <c r="L6" s="26">
        <v>24264</v>
      </c>
      <c r="M6" s="26">
        <f>C6-L6</f>
        <v>22091</v>
      </c>
      <c r="N6" s="26">
        <f>[1]Tab29_i11b_lm22!D6</f>
        <v>51030</v>
      </c>
      <c r="O6" s="31">
        <f t="shared" ref="O6:O24" si="2">D6-N6</f>
        <v>51860</v>
      </c>
    </row>
    <row r="7" spans="2:16">
      <c r="B7" s="4" t="s">
        <v>1</v>
      </c>
      <c r="C7" s="8">
        <v>44792</v>
      </c>
      <c r="D7" s="9">
        <f>[1]Tab29_i11b_lm22!C7</f>
        <v>110357</v>
      </c>
      <c r="E7" s="10">
        <f t="shared" ref="E7:E24" si="3">SUM(F7:G7)</f>
        <v>65565</v>
      </c>
      <c r="F7" s="8">
        <f t="shared" si="0"/>
        <v>19894</v>
      </c>
      <c r="G7" s="8">
        <f t="shared" si="1"/>
        <v>45671</v>
      </c>
      <c r="H7" s="11">
        <f t="shared" ref="H7:H24" si="4">F7*100/E7</f>
        <v>30.342408297109738</v>
      </c>
      <c r="I7" s="11">
        <f t="shared" ref="I7:I24" si="5">G7*100/E7</f>
        <v>69.657591702890258</v>
      </c>
      <c r="J7" s="29"/>
      <c r="K7" s="29"/>
      <c r="L7" s="8">
        <v>23254</v>
      </c>
      <c r="M7" s="8">
        <f t="shared" ref="M7:M24" si="6">C7-L7</f>
        <v>21538</v>
      </c>
      <c r="N7" s="8">
        <f>[1]Tab29_i11b_lm22!D7</f>
        <v>43148</v>
      </c>
      <c r="O7" s="10">
        <f t="shared" si="2"/>
        <v>67209</v>
      </c>
    </row>
    <row r="8" spans="2:16">
      <c r="B8" s="30" t="s">
        <v>2</v>
      </c>
      <c r="C8" s="26">
        <v>15987</v>
      </c>
      <c r="D8" s="24">
        <f>[1]Tab29_i11b_lm22!C8</f>
        <v>35076</v>
      </c>
      <c r="E8" s="31">
        <f t="shared" si="3"/>
        <v>19089</v>
      </c>
      <c r="F8" s="26">
        <f t="shared" si="0"/>
        <v>8290</v>
      </c>
      <c r="G8" s="26">
        <f t="shared" si="1"/>
        <v>10799</v>
      </c>
      <c r="H8" s="32">
        <f t="shared" si="4"/>
        <v>43.428152339043429</v>
      </c>
      <c r="I8" s="32">
        <f t="shared" si="5"/>
        <v>56.571847660956571</v>
      </c>
      <c r="L8" s="26">
        <v>5533</v>
      </c>
      <c r="M8" s="26">
        <f t="shared" si="6"/>
        <v>10454</v>
      </c>
      <c r="N8" s="26">
        <f>[1]Tab29_i11b_lm22!D8</f>
        <v>13823</v>
      </c>
      <c r="O8" s="31">
        <f t="shared" si="2"/>
        <v>21253</v>
      </c>
    </row>
    <row r="9" spans="2:16">
      <c r="B9" s="4" t="s">
        <v>3</v>
      </c>
      <c r="C9" s="8">
        <v>12530</v>
      </c>
      <c r="D9" s="9">
        <f>[1]Tab29_i11b_lm22!C9</f>
        <v>23750</v>
      </c>
      <c r="E9" s="10">
        <f t="shared" si="3"/>
        <v>11220</v>
      </c>
      <c r="F9" s="8">
        <f t="shared" si="0"/>
        <v>2442</v>
      </c>
      <c r="G9" s="8">
        <f t="shared" si="1"/>
        <v>8778</v>
      </c>
      <c r="H9" s="11">
        <f t="shared" si="4"/>
        <v>21.764705882352942</v>
      </c>
      <c r="I9" s="11">
        <f t="shared" si="5"/>
        <v>78.235294117647058</v>
      </c>
      <c r="L9" s="8">
        <v>1968</v>
      </c>
      <c r="M9" s="8">
        <f t="shared" si="6"/>
        <v>10562</v>
      </c>
      <c r="N9" s="8">
        <f>[1]Tab29_i11b_lm22!D9</f>
        <v>4410</v>
      </c>
      <c r="O9" s="10">
        <f t="shared" si="2"/>
        <v>19340</v>
      </c>
    </row>
    <row r="10" spans="2:16">
      <c r="B10" s="30" t="s">
        <v>4</v>
      </c>
      <c r="C10" s="26">
        <v>3329</v>
      </c>
      <c r="D10" s="24">
        <f>[1]Tab29_i11b_lm22!C10</f>
        <v>6063</v>
      </c>
      <c r="E10" s="31">
        <f t="shared" si="3"/>
        <v>2734</v>
      </c>
      <c r="F10" s="26">
        <f t="shared" si="0"/>
        <v>1059</v>
      </c>
      <c r="G10" s="26">
        <f t="shared" si="1"/>
        <v>1675</v>
      </c>
      <c r="H10" s="32">
        <f t="shared" si="4"/>
        <v>38.734455010972937</v>
      </c>
      <c r="I10" s="32">
        <f t="shared" si="5"/>
        <v>61.265544989027063</v>
      </c>
      <c r="L10" s="26">
        <v>1067</v>
      </c>
      <c r="M10" s="26">
        <f t="shared" si="6"/>
        <v>2262</v>
      </c>
      <c r="N10" s="26">
        <f>[1]Tab29_i11b_lm22!D10</f>
        <v>2126</v>
      </c>
      <c r="O10" s="31">
        <f t="shared" si="2"/>
        <v>3937</v>
      </c>
    </row>
    <row r="11" spans="2:16">
      <c r="B11" s="4" t="s">
        <v>5</v>
      </c>
      <c r="C11" s="8">
        <v>8281</v>
      </c>
      <c r="D11" s="9">
        <f>[1]Tab29_i11b_lm22!C11</f>
        <v>18117</v>
      </c>
      <c r="E11" s="10">
        <f t="shared" si="3"/>
        <v>9836</v>
      </c>
      <c r="F11" s="8">
        <f t="shared" si="0"/>
        <v>3630</v>
      </c>
      <c r="G11" s="8">
        <f t="shared" si="1"/>
        <v>6206</v>
      </c>
      <c r="H11" s="11">
        <f t="shared" si="4"/>
        <v>36.905246034973565</v>
      </c>
      <c r="I11" s="11">
        <f t="shared" si="5"/>
        <v>63.094753965026435</v>
      </c>
      <c r="L11" s="8">
        <v>2590</v>
      </c>
      <c r="M11" s="8">
        <f t="shared" si="6"/>
        <v>5691</v>
      </c>
      <c r="N11" s="8">
        <f>[1]Tab29_i11b_lm22!D11</f>
        <v>6220</v>
      </c>
      <c r="O11" s="10">
        <f t="shared" si="2"/>
        <v>11897</v>
      </c>
    </row>
    <row r="12" spans="2:16">
      <c r="B12" s="30" t="s">
        <v>6</v>
      </c>
      <c r="C12" s="26">
        <v>30019</v>
      </c>
      <c r="D12" s="24">
        <f>[1]Tab29_i11b_lm22!C12</f>
        <v>56046</v>
      </c>
      <c r="E12" s="31">
        <f t="shared" si="3"/>
        <v>26027</v>
      </c>
      <c r="F12" s="26">
        <f t="shared" si="0"/>
        <v>11076</v>
      </c>
      <c r="G12" s="26">
        <f t="shared" si="1"/>
        <v>14951</v>
      </c>
      <c r="H12" s="32">
        <f t="shared" si="4"/>
        <v>42.555807430744998</v>
      </c>
      <c r="I12" s="32">
        <f>G12*100/E12</f>
        <v>57.444192569255002</v>
      </c>
      <c r="L12" s="26">
        <v>10425</v>
      </c>
      <c r="M12" s="26">
        <f t="shared" si="6"/>
        <v>19594</v>
      </c>
      <c r="N12" s="26">
        <f>[1]Tab29_i11b_lm22!D12</f>
        <v>21501</v>
      </c>
      <c r="O12" s="31">
        <f t="shared" si="2"/>
        <v>34545</v>
      </c>
    </row>
    <row r="13" spans="2:16">
      <c r="B13" s="4" t="s">
        <v>19</v>
      </c>
      <c r="C13" s="8">
        <v>8068</v>
      </c>
      <c r="D13" s="9">
        <f>[1]Tab29_i11b_lm22!C13</f>
        <v>13355</v>
      </c>
      <c r="E13" s="10">
        <f t="shared" si="3"/>
        <v>5287</v>
      </c>
      <c r="F13" s="8">
        <f t="shared" si="0"/>
        <v>2700</v>
      </c>
      <c r="G13" s="8">
        <f t="shared" si="1"/>
        <v>2587</v>
      </c>
      <c r="H13" s="11">
        <f t="shared" si="4"/>
        <v>51.068658974843956</v>
      </c>
      <c r="I13" s="11">
        <f t="shared" si="5"/>
        <v>48.931341025156044</v>
      </c>
      <c r="L13" s="8">
        <v>1615</v>
      </c>
      <c r="M13" s="8">
        <f t="shared" si="6"/>
        <v>6453</v>
      </c>
      <c r="N13" s="8">
        <f>[1]Tab29_i11b_lm22!D13</f>
        <v>4315</v>
      </c>
      <c r="O13" s="10">
        <f t="shared" si="2"/>
        <v>9040</v>
      </c>
    </row>
    <row r="14" spans="2:16">
      <c r="B14" s="30" t="s">
        <v>7</v>
      </c>
      <c r="C14" s="26">
        <v>30597</v>
      </c>
      <c r="D14" s="24">
        <f>[1]Tab29_i11b_lm22!C14</f>
        <v>65138</v>
      </c>
      <c r="E14" s="31">
        <f t="shared" si="3"/>
        <v>34541</v>
      </c>
      <c r="F14" s="26">
        <f t="shared" si="0"/>
        <v>13084</v>
      </c>
      <c r="G14" s="26">
        <f t="shared" si="1"/>
        <v>21457</v>
      </c>
      <c r="H14" s="32">
        <f t="shared" si="4"/>
        <v>37.879621319591209</v>
      </c>
      <c r="I14" s="32">
        <f t="shared" si="5"/>
        <v>62.120378680408791</v>
      </c>
      <c r="L14" s="26">
        <v>6434</v>
      </c>
      <c r="M14" s="26">
        <f t="shared" si="6"/>
        <v>24163</v>
      </c>
      <c r="N14" s="26">
        <f>[1]Tab29_i11b_lm22!D14</f>
        <v>19518</v>
      </c>
      <c r="O14" s="31">
        <f t="shared" si="2"/>
        <v>45620</v>
      </c>
    </row>
    <row r="15" spans="2:16">
      <c r="B15" s="4" t="s">
        <v>32</v>
      </c>
      <c r="C15" s="8">
        <v>73957</v>
      </c>
      <c r="D15" s="9">
        <f>[1]Tab29_i11b_lm22!C15</f>
        <v>130722</v>
      </c>
      <c r="E15" s="10">
        <f t="shared" si="3"/>
        <v>56765</v>
      </c>
      <c r="F15" s="8">
        <f t="shared" si="0"/>
        <v>26140</v>
      </c>
      <c r="G15" s="8">
        <f t="shared" si="1"/>
        <v>30625</v>
      </c>
      <c r="H15" s="11">
        <f t="shared" si="4"/>
        <v>46.049502334184794</v>
      </c>
      <c r="I15" s="11">
        <f t="shared" si="5"/>
        <v>53.950497665815206</v>
      </c>
      <c r="L15" s="8">
        <v>43555</v>
      </c>
      <c r="M15" s="8">
        <f t="shared" si="6"/>
        <v>30402</v>
      </c>
      <c r="N15" s="8">
        <f>[1]Tab29_i11b_lm22!D15</f>
        <v>69695</v>
      </c>
      <c r="O15" s="10">
        <f t="shared" si="2"/>
        <v>61027</v>
      </c>
    </row>
    <row r="16" spans="2:16">
      <c r="B16" s="30" t="s">
        <v>8</v>
      </c>
      <c r="C16" s="26">
        <v>19444</v>
      </c>
      <c r="D16" s="24">
        <f>[1]Tab29_i11b_lm22!C16</f>
        <v>34665</v>
      </c>
      <c r="E16" s="31">
        <f t="shared" si="3"/>
        <v>15221</v>
      </c>
      <c r="F16" s="26">
        <f t="shared" si="0"/>
        <v>5758</v>
      </c>
      <c r="G16" s="26">
        <f t="shared" si="1"/>
        <v>9463</v>
      </c>
      <c r="H16" s="32">
        <f t="shared" si="4"/>
        <v>37.82931476249918</v>
      </c>
      <c r="I16" s="32">
        <f t="shared" si="5"/>
        <v>62.17068523750082</v>
      </c>
      <c r="L16" s="26">
        <v>9322</v>
      </c>
      <c r="M16" s="26">
        <f t="shared" si="6"/>
        <v>10122</v>
      </c>
      <c r="N16" s="26">
        <f>[1]Tab29_i11b_lm22!D16</f>
        <v>15080</v>
      </c>
      <c r="O16" s="31">
        <f t="shared" si="2"/>
        <v>19585</v>
      </c>
    </row>
    <row r="17" spans="2:15">
      <c r="B17" s="4" t="s">
        <v>9</v>
      </c>
      <c r="C17" s="8">
        <v>4110</v>
      </c>
      <c r="D17" s="9">
        <f>[1]Tab29_i11b_lm22!C17</f>
        <v>7136</v>
      </c>
      <c r="E17" s="10">
        <f t="shared" si="3"/>
        <v>3026</v>
      </c>
      <c r="F17" s="8">
        <f t="shared" si="0"/>
        <v>1684</v>
      </c>
      <c r="G17" s="8">
        <f t="shared" si="1"/>
        <v>1342</v>
      </c>
      <c r="H17" s="11">
        <f t="shared" si="4"/>
        <v>55.651024454725707</v>
      </c>
      <c r="I17" s="11">
        <f t="shared" si="5"/>
        <v>44.348975545274293</v>
      </c>
      <c r="L17" s="8">
        <v>1863</v>
      </c>
      <c r="M17" s="8">
        <f t="shared" si="6"/>
        <v>2247</v>
      </c>
      <c r="N17" s="8">
        <f>[1]Tab29_i11b_lm22!D17</f>
        <v>3547</v>
      </c>
      <c r="O17" s="10">
        <f t="shared" si="2"/>
        <v>3589</v>
      </c>
    </row>
    <row r="18" spans="2:15">
      <c r="B18" s="30" t="s">
        <v>10</v>
      </c>
      <c r="C18" s="26">
        <v>20941</v>
      </c>
      <c r="D18" s="24">
        <f>[1]Tab29_i11b_lm22!C18</f>
        <v>38729</v>
      </c>
      <c r="E18" s="31">
        <f t="shared" si="3"/>
        <v>17788</v>
      </c>
      <c r="F18" s="26">
        <f t="shared" si="0"/>
        <v>2762</v>
      </c>
      <c r="G18" s="26">
        <f t="shared" si="1"/>
        <v>15026</v>
      </c>
      <c r="H18" s="32">
        <f t="shared" si="4"/>
        <v>15.527321789970767</v>
      </c>
      <c r="I18" s="32">
        <f t="shared" si="5"/>
        <v>84.47267821002923</v>
      </c>
      <c r="L18" s="26">
        <v>3939</v>
      </c>
      <c r="M18" s="26">
        <f t="shared" si="6"/>
        <v>17002</v>
      </c>
      <c r="N18" s="26">
        <f>[1]Tab29_i11b_lm22!D18</f>
        <v>6701</v>
      </c>
      <c r="O18" s="31">
        <f t="shared" si="2"/>
        <v>32028</v>
      </c>
    </row>
    <row r="19" spans="2:15">
      <c r="B19" s="4" t="s">
        <v>20</v>
      </c>
      <c r="C19" s="8">
        <v>12820</v>
      </c>
      <c r="D19" s="9">
        <f>[1]Tab29_i11b_lm22!C19</f>
        <v>19202</v>
      </c>
      <c r="E19" s="10">
        <f t="shared" si="3"/>
        <v>6382</v>
      </c>
      <c r="F19" s="8">
        <f t="shared" si="0"/>
        <v>2516</v>
      </c>
      <c r="G19" s="8">
        <f t="shared" si="1"/>
        <v>3866</v>
      </c>
      <c r="H19" s="11">
        <f t="shared" si="4"/>
        <v>39.423378251331869</v>
      </c>
      <c r="I19" s="11">
        <f t="shared" si="5"/>
        <v>60.576621748668131</v>
      </c>
      <c r="L19" s="8">
        <v>1568</v>
      </c>
      <c r="M19" s="8">
        <f t="shared" si="6"/>
        <v>11252</v>
      </c>
      <c r="N19" s="8">
        <f>[1]Tab29_i11b_lm22!D19</f>
        <v>4084</v>
      </c>
      <c r="O19" s="10">
        <f t="shared" si="2"/>
        <v>15118</v>
      </c>
    </row>
    <row r="20" spans="2:15">
      <c r="B20" s="30" t="s">
        <v>21</v>
      </c>
      <c r="C20" s="26">
        <v>11230</v>
      </c>
      <c r="D20" s="24">
        <f>[1]Tab29_i11b_lm22!C20</f>
        <v>22812</v>
      </c>
      <c r="E20" s="31">
        <f t="shared" si="3"/>
        <v>11582</v>
      </c>
      <c r="F20" s="26">
        <f t="shared" si="0"/>
        <v>4476</v>
      </c>
      <c r="G20" s="26">
        <f t="shared" si="1"/>
        <v>7106</v>
      </c>
      <c r="H20" s="32">
        <f t="shared" si="4"/>
        <v>38.646175099292002</v>
      </c>
      <c r="I20" s="32">
        <f t="shared" si="5"/>
        <v>61.353824900707998</v>
      </c>
      <c r="L20" s="26">
        <v>2907</v>
      </c>
      <c r="M20" s="26">
        <f t="shared" si="6"/>
        <v>8323</v>
      </c>
      <c r="N20" s="26">
        <f>[1]Tab29_i11b_lm22!D20</f>
        <v>7383</v>
      </c>
      <c r="O20" s="31">
        <f t="shared" si="2"/>
        <v>15429</v>
      </c>
    </row>
    <row r="21" spans="2:15">
      <c r="B21" s="5" t="s">
        <v>11</v>
      </c>
      <c r="C21" s="12">
        <v>10311</v>
      </c>
      <c r="D21" s="13">
        <f>[1]Tab29_i11b_lm22!C21</f>
        <v>15904</v>
      </c>
      <c r="E21" s="14">
        <f t="shared" si="3"/>
        <v>5593</v>
      </c>
      <c r="F21" s="12">
        <f t="shared" si="0"/>
        <v>3007</v>
      </c>
      <c r="G21" s="8">
        <f t="shared" si="1"/>
        <v>2586</v>
      </c>
      <c r="H21" s="11">
        <f t="shared" si="4"/>
        <v>53.763633112819598</v>
      </c>
      <c r="I21" s="11">
        <f t="shared" si="5"/>
        <v>46.236366887180402</v>
      </c>
      <c r="L21" s="8">
        <v>2583</v>
      </c>
      <c r="M21" s="8">
        <f t="shared" si="6"/>
        <v>7728</v>
      </c>
      <c r="N21" s="8">
        <f>[1]Tab29_i11b_lm22!D21</f>
        <v>5590</v>
      </c>
      <c r="O21" s="10">
        <f t="shared" si="2"/>
        <v>10314</v>
      </c>
    </row>
    <row r="22" spans="2:15">
      <c r="B22" s="6" t="s">
        <v>12</v>
      </c>
      <c r="C22" s="15">
        <v>80657</v>
      </c>
      <c r="D22" s="16">
        <f>[1]Tab29_i11b_lm22!C22</f>
        <v>146016</v>
      </c>
      <c r="E22" s="15">
        <f t="shared" si="3"/>
        <v>65359</v>
      </c>
      <c r="F22" s="15">
        <f>SUM(F8,F9,F13,F18,F19,F21)</f>
        <v>21717</v>
      </c>
      <c r="G22" s="16">
        <f>SUM(G8,G9,G13,G18,G19,G21)</f>
        <v>43642</v>
      </c>
      <c r="H22" s="17">
        <f t="shared" si="4"/>
        <v>33.227252558943682</v>
      </c>
      <c r="I22" s="17">
        <f t="shared" si="5"/>
        <v>66.772747441056325</v>
      </c>
      <c r="L22" s="16">
        <v>17206</v>
      </c>
      <c r="M22" s="16">
        <f t="shared" si="6"/>
        <v>63451</v>
      </c>
      <c r="N22" s="16">
        <f>[1]Tab29_i11b_lm22!D22</f>
        <v>38923</v>
      </c>
      <c r="O22" s="15">
        <f t="shared" si="2"/>
        <v>107093</v>
      </c>
    </row>
    <row r="23" spans="2:15">
      <c r="B23" s="30" t="s">
        <v>13</v>
      </c>
      <c r="C23" s="33">
        <v>272114</v>
      </c>
      <c r="D23" s="24">
        <f>[1]Tab29_i11b_lm22!C23</f>
        <v>553946</v>
      </c>
      <c r="E23" s="33">
        <f t="shared" si="3"/>
        <v>281832</v>
      </c>
      <c r="F23" s="33">
        <f>SUM(F6,F7,F10,F11,F12,F14:F17,F20)</f>
        <v>113567</v>
      </c>
      <c r="G23" s="24">
        <f>SUM(G6,G7,G10,G11,G12,G14:G17,G20)</f>
        <v>168265</v>
      </c>
      <c r="H23" s="32">
        <f t="shared" si="4"/>
        <v>40.295991938459792</v>
      </c>
      <c r="I23" s="32">
        <f t="shared" si="5"/>
        <v>59.704008061540208</v>
      </c>
      <c r="L23" s="24">
        <v>125681</v>
      </c>
      <c r="M23" s="24">
        <f t="shared" si="6"/>
        <v>146433</v>
      </c>
      <c r="N23" s="24">
        <f>[1]Tab29_i11b_lm22!D23</f>
        <v>239248</v>
      </c>
      <c r="O23" s="33">
        <f t="shared" si="2"/>
        <v>314698</v>
      </c>
    </row>
    <row r="24" spans="2:15">
      <c r="B24" s="2" t="s">
        <v>14</v>
      </c>
      <c r="C24" s="18">
        <v>352771</v>
      </c>
      <c r="D24" s="19">
        <f>[1]Tab29_i11b_lm22!C24</f>
        <v>699962</v>
      </c>
      <c r="E24" s="18">
        <f t="shared" si="3"/>
        <v>347191</v>
      </c>
      <c r="F24" s="18">
        <f>SUM(F22:F23)</f>
        <v>135284</v>
      </c>
      <c r="G24" s="19">
        <f>SUM(G22:G23)</f>
        <v>211907</v>
      </c>
      <c r="H24" s="20">
        <f t="shared" si="4"/>
        <v>38.965295759394685</v>
      </c>
      <c r="I24" s="20">
        <f t="shared" si="5"/>
        <v>61.034704240605315</v>
      </c>
      <c r="L24" s="19">
        <f>SUM(L22:L23)</f>
        <v>142887</v>
      </c>
      <c r="M24" s="19">
        <f t="shared" si="6"/>
        <v>209884</v>
      </c>
      <c r="N24" s="19">
        <f>[1]Tab29_i11b_lm22!D24</f>
        <v>278171</v>
      </c>
      <c r="O24" s="18">
        <f t="shared" si="2"/>
        <v>421791</v>
      </c>
    </row>
    <row r="25" spans="2:15" ht="15.6" customHeight="1">
      <c r="B25" s="64" t="s">
        <v>25</v>
      </c>
      <c r="C25" s="64"/>
      <c r="D25" s="64"/>
      <c r="E25" s="64"/>
      <c r="F25" s="64"/>
      <c r="G25" s="64"/>
      <c r="H25" s="64"/>
      <c r="I25" s="64"/>
    </row>
    <row r="26" spans="2:15" ht="80.25" customHeight="1">
      <c r="B26" s="65" t="s">
        <v>57</v>
      </c>
      <c r="C26" s="65"/>
      <c r="D26" s="65"/>
      <c r="E26" s="65"/>
      <c r="F26" s="65"/>
      <c r="G26" s="65"/>
      <c r="H26" s="65"/>
      <c r="I26" s="65"/>
    </row>
    <row r="27" spans="2:15" ht="33" customHeight="1">
      <c r="B27" s="66" t="s">
        <v>58</v>
      </c>
      <c r="C27" s="66"/>
      <c r="D27" s="66"/>
      <c r="E27" s="66"/>
      <c r="F27" s="66"/>
      <c r="G27" s="66"/>
      <c r="H27" s="66"/>
      <c r="I27" s="66"/>
    </row>
    <row r="28" spans="2:15">
      <c r="B28" s="34"/>
      <c r="C28" s="34"/>
      <c r="D28" s="34"/>
      <c r="E28" s="34"/>
      <c r="F28" s="34"/>
      <c r="G28" s="34"/>
      <c r="H28" s="34"/>
      <c r="I28" s="34"/>
    </row>
    <row r="29" spans="2:15">
      <c r="B29" s="1"/>
      <c r="C29" s="1"/>
      <c r="D29" s="1"/>
      <c r="E29" s="1"/>
      <c r="F29" s="1"/>
      <c r="G29" s="1"/>
      <c r="H29" s="36"/>
      <c r="I29" s="34"/>
    </row>
    <row r="30" spans="2:15">
      <c r="B30" s="34"/>
      <c r="C30" s="34"/>
      <c r="D30" s="34"/>
      <c r="E30" s="34"/>
      <c r="F30" s="34"/>
      <c r="G30" s="34"/>
      <c r="H30" s="34"/>
      <c r="I30" s="34"/>
    </row>
    <row r="31" spans="2:15">
      <c r="B31" s="34"/>
      <c r="C31" s="34"/>
      <c r="D31" s="34"/>
      <c r="E31" s="34"/>
      <c r="F31" s="34"/>
      <c r="G31" s="34"/>
      <c r="H31" s="34"/>
      <c r="I31" s="34"/>
    </row>
    <row r="32" spans="2:15">
      <c r="B32" s="34"/>
      <c r="C32" s="34"/>
      <c r="D32" s="34"/>
      <c r="E32" s="34"/>
      <c r="F32" s="34"/>
      <c r="G32" s="34"/>
      <c r="H32" s="34"/>
      <c r="I32" s="34"/>
    </row>
  </sheetData>
  <mergeCells count="11">
    <mergeCell ref="B25:I25"/>
    <mergeCell ref="B26:I26"/>
    <mergeCell ref="B27:I27"/>
    <mergeCell ref="L3:O4"/>
    <mergeCell ref="B2:I2"/>
    <mergeCell ref="B3:B5"/>
    <mergeCell ref="C3:D3"/>
    <mergeCell ref="E3:G3"/>
    <mergeCell ref="H3:I3"/>
    <mergeCell ref="C5:G5"/>
    <mergeCell ref="H5:I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E493B-54C7-47C5-B224-99ADFBA5CBFE}">
  <dimension ref="B2:J27"/>
  <sheetViews>
    <sheetView workbookViewId="0">
      <selection activeCell="B2" sqref="B2:I2"/>
    </sheetView>
  </sheetViews>
  <sheetFormatPr baseColWidth="10" defaultRowHeight="15.75"/>
  <cols>
    <col min="2" max="2" width="24.875" customWidth="1"/>
    <col min="3" max="10" width="15.125" customWidth="1"/>
  </cols>
  <sheetData>
    <row r="2" spans="2:10" ht="30" customHeight="1">
      <c r="B2" s="73" t="s">
        <v>26</v>
      </c>
      <c r="C2" s="73"/>
      <c r="D2" s="73"/>
      <c r="E2" s="73"/>
      <c r="F2" s="73"/>
      <c r="G2" s="73"/>
      <c r="H2" s="73"/>
      <c r="I2" s="73"/>
      <c r="J2" s="7"/>
    </row>
    <row r="3" spans="2:10">
      <c r="B3" s="74" t="s">
        <v>15</v>
      </c>
      <c r="C3" s="67" t="s">
        <v>27</v>
      </c>
      <c r="D3" s="68"/>
      <c r="E3" s="67" t="s">
        <v>28</v>
      </c>
      <c r="F3" s="68"/>
      <c r="G3" s="69"/>
      <c r="H3" s="67" t="s">
        <v>22</v>
      </c>
      <c r="I3" s="69"/>
      <c r="J3" s="1"/>
    </row>
    <row r="4" spans="2:10">
      <c r="B4" s="75"/>
      <c r="C4" s="21">
        <v>38791</v>
      </c>
      <c r="D4" s="3">
        <v>43891</v>
      </c>
      <c r="E4" s="3" t="s">
        <v>16</v>
      </c>
      <c r="F4" s="3" t="s">
        <v>23</v>
      </c>
      <c r="G4" s="3" t="s">
        <v>24</v>
      </c>
      <c r="H4" s="3" t="s">
        <v>23</v>
      </c>
      <c r="I4" s="3" t="s">
        <v>24</v>
      </c>
      <c r="J4" s="1"/>
    </row>
    <row r="5" spans="2:10">
      <c r="B5" s="76"/>
      <c r="C5" s="77" t="s">
        <v>0</v>
      </c>
      <c r="D5" s="78"/>
      <c r="E5" s="78"/>
      <c r="F5" s="78"/>
      <c r="G5" s="79"/>
      <c r="H5" s="77" t="s">
        <v>17</v>
      </c>
      <c r="I5" s="79"/>
      <c r="J5" s="1"/>
    </row>
    <row r="6" spans="2:10">
      <c r="B6" s="22" t="s">
        <v>18</v>
      </c>
      <c r="C6" s="23">
        <v>46355</v>
      </c>
      <c r="D6" s="24">
        <v>99620</v>
      </c>
      <c r="E6" s="25">
        <v>53265</v>
      </c>
      <c r="F6" s="23">
        <v>24558</v>
      </c>
      <c r="G6" s="26">
        <v>28707</v>
      </c>
      <c r="H6" s="27">
        <v>46.105322444381862</v>
      </c>
      <c r="I6" s="27">
        <v>53.894677555618138</v>
      </c>
      <c r="J6" s="28"/>
    </row>
    <row r="7" spans="2:10">
      <c r="B7" s="4" t="s">
        <v>1</v>
      </c>
      <c r="C7" s="8">
        <v>44792</v>
      </c>
      <c r="D7" s="9">
        <v>106499</v>
      </c>
      <c r="E7" s="10">
        <v>61707</v>
      </c>
      <c r="F7" s="8">
        <v>18412</v>
      </c>
      <c r="G7" s="8">
        <v>43295</v>
      </c>
      <c r="H7" s="11">
        <v>29.837781775163272</v>
      </c>
      <c r="I7" s="11">
        <v>70.162218224836735</v>
      </c>
      <c r="J7" s="29"/>
    </row>
    <row r="8" spans="2:10">
      <c r="B8" s="30" t="s">
        <v>2</v>
      </c>
      <c r="C8" s="26">
        <v>15987</v>
      </c>
      <c r="D8" s="24">
        <v>34098</v>
      </c>
      <c r="E8" s="31">
        <v>18111</v>
      </c>
      <c r="F8" s="26">
        <v>8376</v>
      </c>
      <c r="G8" s="26">
        <v>9735</v>
      </c>
      <c r="H8" s="32">
        <v>46.248136491634916</v>
      </c>
      <c r="I8" s="32">
        <v>53.751863508365084</v>
      </c>
    </row>
    <row r="9" spans="2:10">
      <c r="B9" s="4" t="s">
        <v>3</v>
      </c>
      <c r="C9" s="8">
        <v>12530</v>
      </c>
      <c r="D9" s="9">
        <v>23085</v>
      </c>
      <c r="E9" s="10">
        <v>10555</v>
      </c>
      <c r="F9" s="8">
        <v>2439</v>
      </c>
      <c r="G9" s="8">
        <v>8116</v>
      </c>
      <c r="H9" s="11">
        <v>23.107531975367124</v>
      </c>
      <c r="I9" s="11">
        <v>76.892468024632876</v>
      </c>
    </row>
    <row r="10" spans="2:10">
      <c r="B10" s="30" t="s">
        <v>4</v>
      </c>
      <c r="C10" s="26">
        <v>3329</v>
      </c>
      <c r="D10" s="24">
        <v>5949</v>
      </c>
      <c r="E10" s="31">
        <v>2620</v>
      </c>
      <c r="F10" s="26">
        <v>1069</v>
      </c>
      <c r="G10" s="26">
        <v>1551</v>
      </c>
      <c r="H10" s="32">
        <v>40.801526717557252</v>
      </c>
      <c r="I10" s="32">
        <v>59.198473282442748</v>
      </c>
    </row>
    <row r="11" spans="2:10">
      <c r="B11" s="4" t="s">
        <v>5</v>
      </c>
      <c r="C11" s="8">
        <v>8281</v>
      </c>
      <c r="D11" s="9">
        <v>17728</v>
      </c>
      <c r="E11" s="10">
        <v>9447</v>
      </c>
      <c r="F11" s="8">
        <v>3624</v>
      </c>
      <c r="G11" s="8">
        <v>5823</v>
      </c>
      <c r="H11" s="11">
        <v>38.361384566529054</v>
      </c>
      <c r="I11" s="11">
        <v>61.638615433470946</v>
      </c>
    </row>
    <row r="12" spans="2:10">
      <c r="B12" s="30" t="s">
        <v>6</v>
      </c>
      <c r="C12" s="26">
        <v>30019</v>
      </c>
      <c r="D12" s="24">
        <v>53580</v>
      </c>
      <c r="E12" s="31">
        <v>23561</v>
      </c>
      <c r="F12" s="26">
        <v>9904</v>
      </c>
      <c r="G12" s="26">
        <v>13657</v>
      </c>
      <c r="H12" s="32">
        <v>42.035567250965578</v>
      </c>
      <c r="I12" s="32">
        <v>57.964432749034422</v>
      </c>
    </row>
    <row r="13" spans="2:10">
      <c r="B13" s="4" t="s">
        <v>19</v>
      </c>
      <c r="C13" s="8">
        <v>8068</v>
      </c>
      <c r="D13" s="9">
        <v>13137</v>
      </c>
      <c r="E13" s="10">
        <v>5069</v>
      </c>
      <c r="F13" s="8">
        <v>2852</v>
      </c>
      <c r="G13" s="8">
        <v>2217</v>
      </c>
      <c r="H13" s="11">
        <v>56.263562832905897</v>
      </c>
      <c r="I13" s="11">
        <v>43.736437167094103</v>
      </c>
    </row>
    <row r="14" spans="2:10">
      <c r="B14" s="30" t="s">
        <v>7</v>
      </c>
      <c r="C14" s="26">
        <v>30597</v>
      </c>
      <c r="D14" s="24">
        <v>62148</v>
      </c>
      <c r="E14" s="31">
        <v>31551</v>
      </c>
      <c r="F14" s="26">
        <v>11859</v>
      </c>
      <c r="G14" s="26">
        <v>19692</v>
      </c>
      <c r="H14" s="32">
        <v>37.586764286393461</v>
      </c>
      <c r="I14" s="32">
        <v>62.413235713606539</v>
      </c>
    </row>
    <row r="15" spans="2:10">
      <c r="B15" s="4" t="s">
        <v>30</v>
      </c>
      <c r="C15" s="8">
        <v>73957</v>
      </c>
      <c r="D15" s="9">
        <v>124562</v>
      </c>
      <c r="E15" s="10">
        <v>50605</v>
      </c>
      <c r="F15" s="8">
        <v>21813</v>
      </c>
      <c r="G15" s="8">
        <v>28792</v>
      </c>
      <c r="H15" s="11">
        <v>43.104436320521685</v>
      </c>
      <c r="I15" s="11">
        <v>56.895563679478315</v>
      </c>
    </row>
    <row r="16" spans="2:10">
      <c r="B16" s="30" t="s">
        <v>8</v>
      </c>
      <c r="C16" s="26">
        <v>19444</v>
      </c>
      <c r="D16" s="24">
        <v>33803</v>
      </c>
      <c r="E16" s="31">
        <v>14359</v>
      </c>
      <c r="F16" s="26">
        <v>5458</v>
      </c>
      <c r="G16" s="26">
        <v>8901</v>
      </c>
      <c r="H16" s="32">
        <v>38.011003551779375</v>
      </c>
      <c r="I16" s="32">
        <v>61.988996448220625</v>
      </c>
    </row>
    <row r="17" spans="2:9">
      <c r="B17" s="4" t="s">
        <v>9</v>
      </c>
      <c r="C17" s="8">
        <v>4110</v>
      </c>
      <c r="D17" s="9">
        <v>6919</v>
      </c>
      <c r="E17" s="10">
        <v>2809</v>
      </c>
      <c r="F17" s="8">
        <v>1537</v>
      </c>
      <c r="G17" s="8">
        <v>1272</v>
      </c>
      <c r="H17" s="11">
        <v>54.716981132075475</v>
      </c>
      <c r="I17" s="11">
        <v>45.283018867924525</v>
      </c>
    </row>
    <row r="18" spans="2:9">
      <c r="B18" s="30" t="s">
        <v>10</v>
      </c>
      <c r="C18" s="26">
        <v>20941</v>
      </c>
      <c r="D18" s="24">
        <v>38009</v>
      </c>
      <c r="E18" s="31">
        <v>17068</v>
      </c>
      <c r="F18" s="26">
        <v>3943</v>
      </c>
      <c r="G18" s="26">
        <v>13125</v>
      </c>
      <c r="H18" s="32">
        <v>23.101710803843449</v>
      </c>
      <c r="I18" s="32">
        <v>76.898289196156554</v>
      </c>
    </row>
    <row r="19" spans="2:9">
      <c r="B19" s="4" t="s">
        <v>20</v>
      </c>
      <c r="C19" s="8">
        <v>12820</v>
      </c>
      <c r="D19" s="9">
        <v>19108</v>
      </c>
      <c r="E19" s="10">
        <v>6288</v>
      </c>
      <c r="F19" s="8">
        <v>2677</v>
      </c>
      <c r="G19" s="8">
        <v>3611</v>
      </c>
      <c r="H19" s="11">
        <v>42.573155216284988</v>
      </c>
      <c r="I19" s="11">
        <v>57.426844783715012</v>
      </c>
    </row>
    <row r="20" spans="2:9">
      <c r="B20" s="30" t="s">
        <v>21</v>
      </c>
      <c r="C20" s="26">
        <v>11230</v>
      </c>
      <c r="D20" s="24">
        <v>21780</v>
      </c>
      <c r="E20" s="31">
        <v>10550</v>
      </c>
      <c r="F20" s="26">
        <v>4089</v>
      </c>
      <c r="G20" s="26">
        <v>6461</v>
      </c>
      <c r="H20" s="32">
        <v>38.758293838862556</v>
      </c>
      <c r="I20" s="32">
        <v>61.241706161137444</v>
      </c>
    </row>
    <row r="21" spans="2:9">
      <c r="B21" s="5" t="s">
        <v>11</v>
      </c>
      <c r="C21" s="12">
        <v>10311</v>
      </c>
      <c r="D21" s="13">
        <v>15620</v>
      </c>
      <c r="E21" s="14">
        <v>5309</v>
      </c>
      <c r="F21" s="12">
        <v>3421</v>
      </c>
      <c r="G21" s="8">
        <v>1888</v>
      </c>
      <c r="H21" s="11">
        <v>64.437747221698999</v>
      </c>
      <c r="I21" s="11">
        <v>35.562252778301001</v>
      </c>
    </row>
    <row r="22" spans="2:9">
      <c r="B22" s="6" t="s">
        <v>12</v>
      </c>
      <c r="C22" s="15">
        <v>80657</v>
      </c>
      <c r="D22" s="16">
        <v>143057</v>
      </c>
      <c r="E22" s="15">
        <v>62400</v>
      </c>
      <c r="F22" s="15">
        <v>23708</v>
      </c>
      <c r="G22" s="16">
        <v>38692</v>
      </c>
      <c r="H22" s="17">
        <v>37.993589743589745</v>
      </c>
      <c r="I22" s="17">
        <v>62.006410256410255</v>
      </c>
    </row>
    <row r="23" spans="2:9">
      <c r="B23" s="30" t="s">
        <v>13</v>
      </c>
      <c r="C23" s="33">
        <v>272114</v>
      </c>
      <c r="D23" s="24">
        <v>532588</v>
      </c>
      <c r="E23" s="33">
        <v>260474</v>
      </c>
      <c r="F23" s="33">
        <v>102323</v>
      </c>
      <c r="G23" s="24">
        <v>158151</v>
      </c>
      <c r="H23" s="32">
        <v>39.283383370317189</v>
      </c>
      <c r="I23" s="32">
        <v>60.716616629682811</v>
      </c>
    </row>
    <row r="24" spans="2:9">
      <c r="B24" s="2" t="s">
        <v>14</v>
      </c>
      <c r="C24" s="18">
        <v>352771</v>
      </c>
      <c r="D24" s="19">
        <v>675645</v>
      </c>
      <c r="E24" s="18">
        <v>322874</v>
      </c>
      <c r="F24" s="18">
        <v>126031</v>
      </c>
      <c r="G24" s="19">
        <v>196843</v>
      </c>
      <c r="H24" s="20">
        <v>39.034112378203261</v>
      </c>
      <c r="I24" s="20">
        <v>60.965887621796739</v>
      </c>
    </row>
    <row r="25" spans="2:9">
      <c r="B25" s="80" t="s">
        <v>25</v>
      </c>
      <c r="C25" s="80"/>
      <c r="D25" s="80"/>
      <c r="E25" s="80"/>
      <c r="F25" s="80"/>
      <c r="G25" s="80"/>
      <c r="H25" s="80"/>
      <c r="I25" s="80"/>
    </row>
    <row r="26" spans="2:9" ht="48.75" customHeight="1">
      <c r="B26" s="82" t="s">
        <v>31</v>
      </c>
      <c r="C26" s="83"/>
      <c r="D26" s="83"/>
      <c r="E26" s="83"/>
      <c r="F26" s="83"/>
      <c r="G26" s="83"/>
      <c r="H26" s="83"/>
      <c r="I26" s="83"/>
    </row>
    <row r="27" spans="2:9" ht="27.75" customHeight="1">
      <c r="B27" s="81" t="s">
        <v>29</v>
      </c>
      <c r="C27" s="81"/>
      <c r="D27" s="81"/>
      <c r="E27" s="81"/>
      <c r="F27" s="81"/>
      <c r="G27" s="81"/>
      <c r="H27" s="81"/>
      <c r="I27" s="81"/>
    </row>
  </sheetData>
  <mergeCells count="10">
    <mergeCell ref="B25:I25"/>
    <mergeCell ref="B27:I27"/>
    <mergeCell ref="B2:I2"/>
    <mergeCell ref="B3:B5"/>
    <mergeCell ref="C3:D3"/>
    <mergeCell ref="E3:G3"/>
    <mergeCell ref="H3:I3"/>
    <mergeCell ref="C5:G5"/>
    <mergeCell ref="H5:I5"/>
    <mergeCell ref="B26:I26"/>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3190-F8CA-7944-A6DD-194C354F04FA}">
  <dimension ref="B1:Q31"/>
  <sheetViews>
    <sheetView zoomScale="63" workbookViewId="0">
      <selection activeCell="B2" sqref="B2:I2"/>
    </sheetView>
  </sheetViews>
  <sheetFormatPr baseColWidth="10" defaultRowHeight="15.75"/>
  <cols>
    <col min="2" max="2" width="26" customWidth="1"/>
    <col min="3" max="21" width="15.875" customWidth="1"/>
  </cols>
  <sheetData>
    <row r="1" spans="2:17" ht="18.75">
      <c r="J1" s="7"/>
      <c r="K1" s="7"/>
      <c r="L1" s="7"/>
      <c r="M1" s="7"/>
      <c r="N1" s="7"/>
      <c r="O1" s="7"/>
      <c r="P1" s="7"/>
      <c r="Q1" s="7"/>
    </row>
    <row r="2" spans="2:17" ht="39.75" customHeight="1">
      <c r="B2" s="73" t="s">
        <v>39</v>
      </c>
      <c r="C2" s="73"/>
      <c r="D2" s="73"/>
      <c r="E2" s="73"/>
      <c r="F2" s="73"/>
      <c r="G2" s="73"/>
      <c r="H2" s="73"/>
      <c r="I2" s="73"/>
      <c r="J2" s="1"/>
      <c r="K2" s="1"/>
      <c r="L2" s="1"/>
      <c r="M2" s="1"/>
      <c r="N2" s="1"/>
      <c r="O2" s="1"/>
    </row>
    <row r="3" spans="2:17" ht="31.5" customHeight="1">
      <c r="B3" s="74" t="s">
        <v>15</v>
      </c>
      <c r="C3" s="67" t="s">
        <v>33</v>
      </c>
      <c r="D3" s="68"/>
      <c r="E3" s="67" t="s">
        <v>34</v>
      </c>
      <c r="F3" s="68"/>
      <c r="G3" s="69"/>
      <c r="H3" s="67" t="s">
        <v>22</v>
      </c>
      <c r="I3" s="69"/>
      <c r="J3" s="1"/>
      <c r="K3" s="1"/>
      <c r="L3" s="1"/>
      <c r="M3" s="1"/>
      <c r="N3" s="1"/>
      <c r="O3" s="1"/>
    </row>
    <row r="4" spans="2:17">
      <c r="B4" s="75"/>
      <c r="C4" s="21">
        <v>38791</v>
      </c>
      <c r="D4" s="3">
        <v>43525</v>
      </c>
      <c r="E4" s="3" t="s">
        <v>16</v>
      </c>
      <c r="F4" s="3" t="s">
        <v>23</v>
      </c>
      <c r="G4" s="3" t="s">
        <v>24</v>
      </c>
      <c r="H4" s="3" t="s">
        <v>23</v>
      </c>
      <c r="I4" s="3" t="s">
        <v>24</v>
      </c>
      <c r="J4" s="1"/>
      <c r="K4" s="1"/>
      <c r="L4" s="1"/>
      <c r="M4" s="1"/>
      <c r="N4" s="1"/>
      <c r="O4" s="1"/>
    </row>
    <row r="5" spans="2:17" ht="20.100000000000001" customHeight="1">
      <c r="B5" s="76"/>
      <c r="C5" s="77" t="s">
        <v>0</v>
      </c>
      <c r="D5" s="78"/>
      <c r="E5" s="78"/>
      <c r="F5" s="78"/>
      <c r="G5" s="79"/>
      <c r="H5" s="77" t="s">
        <v>17</v>
      </c>
      <c r="I5" s="79"/>
      <c r="J5" s="1"/>
      <c r="K5" s="1"/>
      <c r="L5" s="1"/>
      <c r="M5" s="1"/>
      <c r="N5" s="1"/>
      <c r="O5" s="1"/>
    </row>
    <row r="6" spans="2:17" ht="20.100000000000001" customHeight="1">
      <c r="B6" s="22" t="s">
        <v>18</v>
      </c>
      <c r="C6" s="23">
        <v>46355</v>
      </c>
      <c r="D6" s="24">
        <v>95393</v>
      </c>
      <c r="E6" s="25">
        <v>49038</v>
      </c>
      <c r="F6" s="23">
        <v>22437</v>
      </c>
      <c r="G6" s="26">
        <v>26601</v>
      </c>
      <c r="H6" s="27">
        <v>45.754312981769239</v>
      </c>
      <c r="I6" s="27">
        <v>54.245687018230761</v>
      </c>
      <c r="J6" s="28"/>
      <c r="K6" s="28"/>
      <c r="L6" s="28"/>
      <c r="M6" s="1"/>
      <c r="N6" s="28"/>
      <c r="O6" s="28"/>
    </row>
    <row r="7" spans="2:17" ht="20.100000000000001" customHeight="1">
      <c r="B7" s="4" t="s">
        <v>1</v>
      </c>
      <c r="C7" s="8">
        <v>44792</v>
      </c>
      <c r="D7" s="9">
        <v>101204</v>
      </c>
      <c r="E7" s="10">
        <v>56412</v>
      </c>
      <c r="F7" s="8">
        <v>16491</v>
      </c>
      <c r="G7" s="8">
        <v>39921</v>
      </c>
      <c r="H7" s="11">
        <v>29.233141884705383</v>
      </c>
      <c r="I7" s="11">
        <v>70.766858115294625</v>
      </c>
      <c r="J7" s="29"/>
      <c r="K7" s="29"/>
      <c r="L7" s="29"/>
      <c r="M7" s="1"/>
      <c r="N7" s="29"/>
      <c r="O7" s="29"/>
    </row>
    <row r="8" spans="2:17" ht="20.100000000000001" customHeight="1">
      <c r="B8" s="30" t="s">
        <v>2</v>
      </c>
      <c r="C8" s="26">
        <v>15987</v>
      </c>
      <c r="D8" s="24">
        <v>32558</v>
      </c>
      <c r="E8" s="31">
        <v>16571</v>
      </c>
      <c r="F8" s="26">
        <v>8273</v>
      </c>
      <c r="G8" s="26">
        <v>8298</v>
      </c>
      <c r="H8" s="32">
        <v>49.92456701466417</v>
      </c>
      <c r="I8" s="32">
        <v>50.07543298533583</v>
      </c>
    </row>
    <row r="9" spans="2:17" ht="20.100000000000001" customHeight="1">
      <c r="B9" s="4" t="s">
        <v>3</v>
      </c>
      <c r="C9" s="8">
        <v>12530</v>
      </c>
      <c r="D9" s="9">
        <v>21924</v>
      </c>
      <c r="E9" s="10">
        <v>9394</v>
      </c>
      <c r="F9" s="8">
        <v>2239</v>
      </c>
      <c r="G9" s="8">
        <v>7155</v>
      </c>
      <c r="H9" s="11">
        <v>23.834362358952522</v>
      </c>
      <c r="I9" s="11">
        <v>76.165637641047482</v>
      </c>
    </row>
    <row r="10" spans="2:17" ht="20.100000000000001" customHeight="1">
      <c r="B10" s="30" t="s">
        <v>4</v>
      </c>
      <c r="C10" s="26">
        <v>3329</v>
      </c>
      <c r="D10" s="24">
        <v>5536</v>
      </c>
      <c r="E10" s="31">
        <v>2207</v>
      </c>
      <c r="F10" s="26">
        <v>395</v>
      </c>
      <c r="G10" s="26">
        <v>1812</v>
      </c>
      <c r="H10" s="32">
        <v>17.897598550067965</v>
      </c>
      <c r="I10" s="32">
        <v>82.102401449932032</v>
      </c>
    </row>
    <row r="11" spans="2:17" ht="20.100000000000001" customHeight="1">
      <c r="B11" s="4" t="s">
        <v>5</v>
      </c>
      <c r="C11" s="8">
        <v>8281</v>
      </c>
      <c r="D11" s="9">
        <v>16709</v>
      </c>
      <c r="E11" s="10">
        <v>8428</v>
      </c>
      <c r="F11" s="8">
        <v>3439</v>
      </c>
      <c r="G11" s="8">
        <v>4989</v>
      </c>
      <c r="H11" s="11">
        <v>40.804461319411487</v>
      </c>
      <c r="I11" s="11">
        <v>59.195538680588513</v>
      </c>
    </row>
    <row r="12" spans="2:17" ht="20.100000000000001" customHeight="1">
      <c r="B12" s="30" t="s">
        <v>6</v>
      </c>
      <c r="C12" s="26">
        <v>30019</v>
      </c>
      <c r="D12" s="24">
        <v>51808</v>
      </c>
      <c r="E12" s="31">
        <v>21789</v>
      </c>
      <c r="F12" s="26">
        <v>9335</v>
      </c>
      <c r="G12" s="26">
        <v>12454</v>
      </c>
      <c r="H12" s="32">
        <v>42.842718803065765</v>
      </c>
      <c r="I12" s="32">
        <v>57.157281196934235</v>
      </c>
    </row>
    <row r="13" spans="2:17" ht="20.100000000000001" customHeight="1">
      <c r="B13" s="4" t="s">
        <v>19</v>
      </c>
      <c r="C13" s="8">
        <v>8068</v>
      </c>
      <c r="D13" s="9">
        <v>12724</v>
      </c>
      <c r="E13" s="10">
        <v>4656</v>
      </c>
      <c r="F13" s="8">
        <v>2546</v>
      </c>
      <c r="G13" s="8">
        <v>2110</v>
      </c>
      <c r="H13" s="11">
        <v>54.682130584192443</v>
      </c>
      <c r="I13" s="11">
        <v>45.317869415807557</v>
      </c>
    </row>
    <row r="14" spans="2:17" ht="20.100000000000001" customHeight="1">
      <c r="B14" s="30" t="s">
        <v>7</v>
      </c>
      <c r="C14" s="26">
        <v>30597</v>
      </c>
      <c r="D14" s="24">
        <v>58683</v>
      </c>
      <c r="E14" s="31">
        <v>28086</v>
      </c>
      <c r="F14" s="26">
        <v>10317</v>
      </c>
      <c r="G14" s="26">
        <v>17769</v>
      </c>
      <c r="H14" s="32">
        <v>36.733603930784021</v>
      </c>
      <c r="I14" s="32">
        <v>63.266396069215979</v>
      </c>
    </row>
    <row r="15" spans="2:17" ht="20.100000000000001" customHeight="1">
      <c r="B15" s="4" t="s">
        <v>32</v>
      </c>
      <c r="C15" s="8">
        <v>73957</v>
      </c>
      <c r="D15" s="9">
        <v>119583</v>
      </c>
      <c r="E15" s="10">
        <v>45626</v>
      </c>
      <c r="F15" s="8">
        <v>19760</v>
      </c>
      <c r="G15" s="8">
        <v>25866</v>
      </c>
      <c r="H15" s="11">
        <v>43.30863981063429</v>
      </c>
      <c r="I15" s="11">
        <v>56.69136018936571</v>
      </c>
    </row>
    <row r="16" spans="2:17" ht="20.100000000000001" customHeight="1">
      <c r="B16" s="30" t="s">
        <v>8</v>
      </c>
      <c r="C16" s="26">
        <v>19444</v>
      </c>
      <c r="D16" s="24">
        <v>32593</v>
      </c>
      <c r="E16" s="31">
        <v>13149</v>
      </c>
      <c r="F16" s="26">
        <v>5285</v>
      </c>
      <c r="G16" s="26">
        <v>7864</v>
      </c>
      <c r="H16" s="32">
        <v>40.19317058331432</v>
      </c>
      <c r="I16" s="32">
        <v>59.80682941668568</v>
      </c>
    </row>
    <row r="17" spans="2:9" ht="20.100000000000001" customHeight="1">
      <c r="B17" s="4" t="s">
        <v>9</v>
      </c>
      <c r="C17" s="8">
        <v>4110</v>
      </c>
      <c r="D17" s="9">
        <v>6725</v>
      </c>
      <c r="E17" s="10">
        <v>2615</v>
      </c>
      <c r="F17" s="8">
        <v>1355</v>
      </c>
      <c r="G17" s="8">
        <v>1260</v>
      </c>
      <c r="H17" s="11">
        <v>51.816443594646273</v>
      </c>
      <c r="I17" s="11">
        <v>48.183556405353727</v>
      </c>
    </row>
    <row r="18" spans="2:9" ht="20.100000000000001" customHeight="1">
      <c r="B18" s="30" t="s">
        <v>10</v>
      </c>
      <c r="C18" s="26">
        <v>20941</v>
      </c>
      <c r="D18" s="24">
        <v>36126</v>
      </c>
      <c r="E18" s="31">
        <v>15185</v>
      </c>
      <c r="F18" s="26">
        <v>3680</v>
      </c>
      <c r="G18" s="26">
        <v>11505</v>
      </c>
      <c r="H18" s="32">
        <v>24.234441883437604</v>
      </c>
      <c r="I18" s="32">
        <v>75.765558116562403</v>
      </c>
    </row>
    <row r="19" spans="2:9" ht="20.100000000000001" customHeight="1">
      <c r="B19" s="4" t="s">
        <v>20</v>
      </c>
      <c r="C19" s="8">
        <v>12820</v>
      </c>
      <c r="D19" s="9">
        <v>18915</v>
      </c>
      <c r="E19" s="10">
        <v>6095</v>
      </c>
      <c r="F19" s="8">
        <v>2420</v>
      </c>
      <c r="G19" s="8">
        <v>3675</v>
      </c>
      <c r="H19" s="11">
        <v>39.70467596390484</v>
      </c>
      <c r="I19" s="11">
        <v>60.29532403609516</v>
      </c>
    </row>
    <row r="20" spans="2:9" ht="20.100000000000001" customHeight="1">
      <c r="B20" s="30" t="s">
        <v>21</v>
      </c>
      <c r="C20" s="26">
        <v>11230</v>
      </c>
      <c r="D20" s="24">
        <v>21037</v>
      </c>
      <c r="E20" s="31">
        <v>9807</v>
      </c>
      <c r="F20" s="26">
        <v>3795</v>
      </c>
      <c r="G20" s="26">
        <v>6012</v>
      </c>
      <c r="H20" s="32">
        <v>38.696849189354545</v>
      </c>
      <c r="I20" s="32">
        <v>61.303150810645455</v>
      </c>
    </row>
    <row r="21" spans="2:9" ht="20.100000000000001" customHeight="1">
      <c r="B21" s="5" t="s">
        <v>11</v>
      </c>
      <c r="C21" s="12">
        <v>10311</v>
      </c>
      <c r="D21" s="13">
        <v>15427</v>
      </c>
      <c r="E21" s="14">
        <v>5116</v>
      </c>
      <c r="F21" s="12">
        <v>3265</v>
      </c>
      <c r="G21" s="8">
        <v>1851</v>
      </c>
      <c r="H21" s="11">
        <v>63.819390148553559</v>
      </c>
      <c r="I21" s="11">
        <v>36.180609851446441</v>
      </c>
    </row>
    <row r="22" spans="2:9" ht="20.100000000000001" customHeight="1">
      <c r="B22" s="6" t="s">
        <v>12</v>
      </c>
      <c r="C22" s="15">
        <v>80657</v>
      </c>
      <c r="D22" s="16">
        <v>137674</v>
      </c>
      <c r="E22" s="15">
        <v>57017</v>
      </c>
      <c r="F22" s="15">
        <v>22423</v>
      </c>
      <c r="G22" s="16">
        <v>34594</v>
      </c>
      <c r="H22" s="17">
        <v>39.326867425504673</v>
      </c>
      <c r="I22" s="17">
        <v>60.673132574495327</v>
      </c>
    </row>
    <row r="23" spans="2:9" ht="20.100000000000001" customHeight="1">
      <c r="B23" s="30" t="s">
        <v>13</v>
      </c>
      <c r="C23" s="33">
        <v>272114</v>
      </c>
      <c r="D23" s="24">
        <v>509271</v>
      </c>
      <c r="E23" s="33">
        <v>237157</v>
      </c>
      <c r="F23" s="33">
        <v>92609</v>
      </c>
      <c r="G23" s="24">
        <v>144548</v>
      </c>
      <c r="H23" s="32">
        <v>39.049659086596641</v>
      </c>
      <c r="I23" s="32">
        <v>60.950340913403359</v>
      </c>
    </row>
    <row r="24" spans="2:9" ht="20.100000000000001" customHeight="1">
      <c r="B24" s="2" t="s">
        <v>14</v>
      </c>
      <c r="C24" s="18">
        <v>352771</v>
      </c>
      <c r="D24" s="19">
        <v>646945</v>
      </c>
      <c r="E24" s="18">
        <v>294174</v>
      </c>
      <c r="F24" s="18">
        <v>115032</v>
      </c>
      <c r="G24" s="19">
        <v>179142</v>
      </c>
      <c r="H24" s="20">
        <v>39.103387790899262</v>
      </c>
      <c r="I24" s="20">
        <v>60.896612209100738</v>
      </c>
    </row>
    <row r="25" spans="2:9" ht="33.75" customHeight="1">
      <c r="B25" s="85" t="s">
        <v>25</v>
      </c>
      <c r="C25" s="85"/>
      <c r="D25" s="85"/>
      <c r="E25" s="85"/>
      <c r="F25" s="85"/>
      <c r="G25" s="85"/>
      <c r="H25" s="85"/>
      <c r="I25" s="85"/>
    </row>
    <row r="26" spans="2:9" ht="40.5" customHeight="1">
      <c r="B26" s="84" t="s">
        <v>35</v>
      </c>
      <c r="C26" s="84"/>
      <c r="D26" s="84"/>
      <c r="E26" s="84"/>
      <c r="F26" s="84"/>
      <c r="G26" s="84"/>
      <c r="H26" s="84"/>
      <c r="I26" s="84"/>
    </row>
    <row r="27" spans="2:9">
      <c r="B27" s="34"/>
      <c r="C27" s="34"/>
      <c r="D27" s="34"/>
      <c r="E27" s="34"/>
      <c r="F27" s="34"/>
      <c r="G27" s="34"/>
      <c r="H27" s="34"/>
      <c r="I27" s="34"/>
    </row>
    <row r="28" spans="2:9">
      <c r="B28" s="1"/>
      <c r="C28" s="1"/>
      <c r="D28" s="1"/>
      <c r="E28" s="1"/>
      <c r="F28" s="1"/>
      <c r="G28" s="1"/>
      <c r="H28" s="36"/>
      <c r="I28" s="34"/>
    </row>
    <row r="29" spans="2:9">
      <c r="B29" s="34"/>
      <c r="C29" s="34"/>
      <c r="D29" s="34"/>
      <c r="E29" s="34"/>
      <c r="F29" s="34"/>
      <c r="G29" s="34"/>
      <c r="H29" s="34"/>
      <c r="I29" s="34"/>
    </row>
    <row r="30" spans="2:9">
      <c r="B30" s="34"/>
      <c r="C30" s="34"/>
      <c r="D30" s="34"/>
      <c r="E30" s="34"/>
      <c r="F30" s="34"/>
      <c r="G30" s="34"/>
      <c r="H30" s="34"/>
      <c r="I30" s="34"/>
    </row>
    <row r="31" spans="2:9">
      <c r="B31" s="34"/>
      <c r="C31" s="34"/>
      <c r="D31" s="34"/>
      <c r="E31" s="34"/>
      <c r="F31" s="34"/>
      <c r="G31" s="34"/>
      <c r="H31" s="34"/>
      <c r="I31" s="34"/>
    </row>
  </sheetData>
  <mergeCells count="9">
    <mergeCell ref="B26:I26"/>
    <mergeCell ref="B2:I2"/>
    <mergeCell ref="C3:D3"/>
    <mergeCell ref="E3:G3"/>
    <mergeCell ref="H3:I3"/>
    <mergeCell ref="C5:G5"/>
    <mergeCell ref="H5:I5"/>
    <mergeCell ref="B3:B5"/>
    <mergeCell ref="B25:I25"/>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BA02F-4597-2C45-87E5-3267FFA914E1}">
  <dimension ref="B1:Q32"/>
  <sheetViews>
    <sheetView workbookViewId="0">
      <selection activeCell="B2" sqref="B2:I2"/>
    </sheetView>
  </sheetViews>
  <sheetFormatPr baseColWidth="10" defaultRowHeight="15.75"/>
  <cols>
    <col min="2" max="2" width="26" customWidth="1"/>
    <col min="3" max="21" width="15.875" customWidth="1"/>
  </cols>
  <sheetData>
    <row r="1" spans="2:17" ht="18.75">
      <c r="J1" s="7"/>
      <c r="K1" s="7"/>
      <c r="L1" s="7"/>
      <c r="M1" s="7"/>
      <c r="N1" s="7"/>
      <c r="O1" s="7"/>
      <c r="P1" s="7"/>
      <c r="Q1" s="7"/>
    </row>
    <row r="2" spans="2:17" ht="32.25" customHeight="1">
      <c r="B2" s="87" t="s">
        <v>43</v>
      </c>
      <c r="C2" s="87"/>
      <c r="D2" s="87"/>
      <c r="E2" s="87"/>
      <c r="F2" s="87"/>
      <c r="G2" s="87"/>
      <c r="H2" s="87"/>
      <c r="I2" s="87"/>
      <c r="J2" s="1"/>
      <c r="K2" s="1"/>
      <c r="L2" s="1"/>
      <c r="M2" s="1"/>
      <c r="N2" s="1"/>
      <c r="O2" s="1"/>
    </row>
    <row r="3" spans="2:17" ht="20.100000000000001" customHeight="1">
      <c r="B3" s="74" t="s">
        <v>15</v>
      </c>
      <c r="C3" s="67" t="s">
        <v>33</v>
      </c>
      <c r="D3" s="68"/>
      <c r="E3" s="67" t="s">
        <v>36</v>
      </c>
      <c r="F3" s="68"/>
      <c r="G3" s="69"/>
      <c r="H3" s="67" t="s">
        <v>22</v>
      </c>
      <c r="I3" s="69"/>
      <c r="J3" s="1"/>
      <c r="K3" s="1"/>
      <c r="L3" s="1"/>
      <c r="M3" s="1"/>
      <c r="N3" s="1"/>
      <c r="O3" s="1"/>
    </row>
    <row r="4" spans="2:17">
      <c r="B4" s="75"/>
      <c r="C4" s="21">
        <v>38791</v>
      </c>
      <c r="D4" s="3">
        <v>43160</v>
      </c>
      <c r="E4" s="3" t="s">
        <v>16</v>
      </c>
      <c r="F4" s="3" t="s">
        <v>23</v>
      </c>
      <c r="G4" s="3" t="s">
        <v>24</v>
      </c>
      <c r="H4" s="3" t="s">
        <v>23</v>
      </c>
      <c r="I4" s="3" t="s">
        <v>24</v>
      </c>
      <c r="J4" s="1"/>
      <c r="K4" s="1"/>
      <c r="L4" s="1"/>
      <c r="M4" s="1"/>
      <c r="N4" s="1"/>
      <c r="O4" s="1"/>
    </row>
    <row r="5" spans="2:17" ht="20.100000000000001" customHeight="1">
      <c r="B5" s="76"/>
      <c r="C5" s="77" t="s">
        <v>0</v>
      </c>
      <c r="D5" s="78"/>
      <c r="E5" s="78"/>
      <c r="F5" s="78"/>
      <c r="G5" s="79"/>
      <c r="H5" s="77" t="s">
        <v>17</v>
      </c>
      <c r="I5" s="79"/>
      <c r="J5" s="1"/>
      <c r="K5" s="1"/>
      <c r="L5" s="1"/>
      <c r="M5" s="1"/>
      <c r="N5" s="1"/>
      <c r="O5" s="1"/>
    </row>
    <row r="6" spans="2:17" ht="20.100000000000001" customHeight="1">
      <c r="B6" s="22" t="s">
        <v>18</v>
      </c>
      <c r="C6" s="23">
        <v>46355</v>
      </c>
      <c r="D6" s="24">
        <v>92432</v>
      </c>
      <c r="E6" s="25">
        <v>46077</v>
      </c>
      <c r="F6" s="23">
        <v>20597</v>
      </c>
      <c r="G6" s="26">
        <v>25480</v>
      </c>
      <c r="H6" s="27">
        <v>44.701260932786425</v>
      </c>
      <c r="I6" s="27">
        <v>55.298739067213575</v>
      </c>
      <c r="J6" s="28"/>
      <c r="K6" s="28"/>
      <c r="L6" s="28"/>
      <c r="M6" s="1"/>
      <c r="N6" s="28"/>
      <c r="O6" s="28"/>
    </row>
    <row r="7" spans="2:17" ht="20.100000000000001" customHeight="1">
      <c r="B7" s="4" t="s">
        <v>1</v>
      </c>
      <c r="C7" s="8">
        <v>44792</v>
      </c>
      <c r="D7" s="9">
        <v>96861</v>
      </c>
      <c r="E7" s="10">
        <v>52069</v>
      </c>
      <c r="F7" s="8">
        <v>15139</v>
      </c>
      <c r="G7" s="8">
        <v>36930</v>
      </c>
      <c r="H7" s="11">
        <v>29.074881407363307</v>
      </c>
      <c r="I7" s="11">
        <v>70.925118592636693</v>
      </c>
      <c r="J7" s="29"/>
      <c r="K7" s="29"/>
      <c r="L7" s="29"/>
      <c r="M7" s="1"/>
      <c r="N7" s="29"/>
      <c r="O7" s="29"/>
    </row>
    <row r="8" spans="2:17" ht="20.100000000000001" customHeight="1">
      <c r="B8" s="30" t="s">
        <v>2</v>
      </c>
      <c r="C8" s="26">
        <v>15987</v>
      </c>
      <c r="D8" s="24">
        <v>30545</v>
      </c>
      <c r="E8" s="31">
        <v>14558</v>
      </c>
      <c r="F8" s="26">
        <v>7937</v>
      </c>
      <c r="G8" s="26">
        <v>6621</v>
      </c>
      <c r="H8" s="32">
        <v>54.519851627970873</v>
      </c>
      <c r="I8" s="32">
        <v>45.480148372029127</v>
      </c>
    </row>
    <row r="9" spans="2:17" ht="20.100000000000001" customHeight="1">
      <c r="B9" s="4" t="s">
        <v>3</v>
      </c>
      <c r="C9" s="8">
        <v>12530</v>
      </c>
      <c r="D9" s="9">
        <v>21005</v>
      </c>
      <c r="E9" s="10">
        <v>8475</v>
      </c>
      <c r="F9" s="8">
        <v>2073</v>
      </c>
      <c r="G9" s="8">
        <v>6402</v>
      </c>
      <c r="H9" s="11">
        <v>24.460176991150444</v>
      </c>
      <c r="I9" s="11">
        <v>75.539823008849552</v>
      </c>
    </row>
    <row r="10" spans="2:17" ht="20.100000000000001" customHeight="1">
      <c r="B10" s="30" t="s">
        <v>4</v>
      </c>
      <c r="C10" s="26">
        <v>3329</v>
      </c>
      <c r="D10" s="24">
        <v>4959</v>
      </c>
      <c r="E10" s="31">
        <v>1630</v>
      </c>
      <c r="F10" s="26">
        <v>246</v>
      </c>
      <c r="G10" s="26">
        <v>1384</v>
      </c>
      <c r="H10" s="32">
        <v>15.092024539877301</v>
      </c>
      <c r="I10" s="32">
        <v>84.907975460122699</v>
      </c>
    </row>
    <row r="11" spans="2:17" ht="20.100000000000001" customHeight="1">
      <c r="B11" s="4" t="s">
        <v>5</v>
      </c>
      <c r="C11" s="8">
        <v>8281</v>
      </c>
      <c r="D11" s="9">
        <v>15326</v>
      </c>
      <c r="E11" s="10">
        <v>7045</v>
      </c>
      <c r="F11" s="8">
        <v>3056</v>
      </c>
      <c r="G11" s="8">
        <v>3989</v>
      </c>
      <c r="H11" s="11">
        <v>43.378282469836762</v>
      </c>
      <c r="I11" s="11">
        <v>56.621717530163238</v>
      </c>
    </row>
    <row r="12" spans="2:17" ht="20.100000000000001" customHeight="1">
      <c r="B12" s="30" t="s">
        <v>6</v>
      </c>
      <c r="C12" s="26">
        <v>30019</v>
      </c>
      <c r="D12" s="24">
        <v>50022</v>
      </c>
      <c r="E12" s="31">
        <v>20003</v>
      </c>
      <c r="F12" s="26">
        <v>8532</v>
      </c>
      <c r="G12" s="26">
        <v>11471</v>
      </c>
      <c r="H12" s="32">
        <v>42.653601959706045</v>
      </c>
      <c r="I12" s="32">
        <v>57.346398040293955</v>
      </c>
    </row>
    <row r="13" spans="2:17" ht="20.100000000000001" customHeight="1">
      <c r="B13" s="4" t="s">
        <v>19</v>
      </c>
      <c r="C13" s="8">
        <v>8068</v>
      </c>
      <c r="D13" s="9">
        <v>12493</v>
      </c>
      <c r="E13" s="10">
        <v>4425</v>
      </c>
      <c r="F13" s="8">
        <v>2476</v>
      </c>
      <c r="G13" s="8">
        <v>1949</v>
      </c>
      <c r="H13" s="11">
        <v>55.954802259887003</v>
      </c>
      <c r="I13" s="11">
        <v>44.045197740112997</v>
      </c>
    </row>
    <row r="14" spans="2:17" ht="20.100000000000001" customHeight="1">
      <c r="B14" s="30" t="s">
        <v>7</v>
      </c>
      <c r="C14" s="26">
        <v>30597</v>
      </c>
      <c r="D14" s="24">
        <v>55925</v>
      </c>
      <c r="E14" s="31">
        <v>25328</v>
      </c>
      <c r="F14" s="26">
        <v>9028</v>
      </c>
      <c r="G14" s="26">
        <v>16300</v>
      </c>
      <c r="H14" s="32">
        <v>35.644346178142769</v>
      </c>
      <c r="I14" s="32">
        <v>64.355653821857231</v>
      </c>
    </row>
    <row r="15" spans="2:17" ht="20.100000000000001" customHeight="1">
      <c r="B15" s="4" t="s">
        <v>32</v>
      </c>
      <c r="C15" s="8">
        <v>73957</v>
      </c>
      <c r="D15" s="9">
        <v>114561</v>
      </c>
      <c r="E15" s="10">
        <v>40604</v>
      </c>
      <c r="F15" s="8">
        <v>17353</v>
      </c>
      <c r="G15" s="8">
        <v>23251</v>
      </c>
      <c r="H15" s="11">
        <v>42.737168751847108</v>
      </c>
      <c r="I15" s="11">
        <v>57.262831248152892</v>
      </c>
    </row>
    <row r="16" spans="2:17" ht="20.100000000000001" customHeight="1">
      <c r="B16" s="30" t="s">
        <v>8</v>
      </c>
      <c r="C16" s="26">
        <v>19444</v>
      </c>
      <c r="D16" s="24">
        <v>31529</v>
      </c>
      <c r="E16" s="31">
        <v>12085</v>
      </c>
      <c r="F16" s="26">
        <v>5032</v>
      </c>
      <c r="G16" s="26">
        <v>7053</v>
      </c>
      <c r="H16" s="32">
        <v>41.638394704178737</v>
      </c>
      <c r="I16" s="32">
        <v>58.361605295821263</v>
      </c>
    </row>
    <row r="17" spans="2:9" ht="20.100000000000001" customHeight="1">
      <c r="B17" s="4" t="s">
        <v>9</v>
      </c>
      <c r="C17" s="8">
        <v>4110</v>
      </c>
      <c r="D17" s="9">
        <v>6605</v>
      </c>
      <c r="E17" s="10">
        <v>2495</v>
      </c>
      <c r="F17" s="8">
        <v>1292</v>
      </c>
      <c r="G17" s="8">
        <v>1203</v>
      </c>
      <c r="H17" s="11">
        <v>51.783567134268537</v>
      </c>
      <c r="I17" s="11">
        <v>48.216432865731463</v>
      </c>
    </row>
    <row r="18" spans="2:9" ht="20.100000000000001" customHeight="1">
      <c r="B18" s="30" t="s">
        <v>10</v>
      </c>
      <c r="C18" s="26">
        <v>20941</v>
      </c>
      <c r="D18" s="24">
        <v>34606</v>
      </c>
      <c r="E18" s="31">
        <v>13665</v>
      </c>
      <c r="F18" s="26">
        <v>3353</v>
      </c>
      <c r="G18" s="26">
        <v>10312</v>
      </c>
      <c r="H18" s="32">
        <v>24.537138675448226</v>
      </c>
      <c r="I18" s="32">
        <v>75.462861324551781</v>
      </c>
    </row>
    <row r="19" spans="2:9" ht="20.100000000000001" customHeight="1">
      <c r="B19" s="4" t="s">
        <v>20</v>
      </c>
      <c r="C19" s="8">
        <v>12820</v>
      </c>
      <c r="D19" s="9">
        <v>18523</v>
      </c>
      <c r="E19" s="10">
        <v>5703</v>
      </c>
      <c r="F19" s="8">
        <v>2412</v>
      </c>
      <c r="G19" s="8">
        <v>3291</v>
      </c>
      <c r="H19" s="11">
        <v>42.29352972119937</v>
      </c>
      <c r="I19" s="11">
        <v>57.70647027880063</v>
      </c>
    </row>
    <row r="20" spans="2:9" ht="20.100000000000001" customHeight="1">
      <c r="B20" s="30" t="s">
        <v>21</v>
      </c>
      <c r="C20" s="26">
        <v>11230</v>
      </c>
      <c r="D20" s="24">
        <v>20048</v>
      </c>
      <c r="E20" s="31">
        <v>8818</v>
      </c>
      <c r="F20" s="26">
        <v>3456</v>
      </c>
      <c r="G20" s="26">
        <v>5362</v>
      </c>
      <c r="H20" s="32">
        <v>39.192560671354052</v>
      </c>
      <c r="I20" s="32">
        <v>60.807439328645948</v>
      </c>
    </row>
    <row r="21" spans="2:9" ht="20.100000000000001" customHeight="1">
      <c r="B21" s="5" t="s">
        <v>11</v>
      </c>
      <c r="C21" s="12">
        <v>10311</v>
      </c>
      <c r="D21" s="13">
        <v>15213</v>
      </c>
      <c r="E21" s="14">
        <v>4902</v>
      </c>
      <c r="F21" s="12">
        <v>3193</v>
      </c>
      <c r="G21" s="8">
        <v>1709</v>
      </c>
      <c r="H21" s="11">
        <v>65.136678906568747</v>
      </c>
      <c r="I21" s="11">
        <v>34.863321093431253</v>
      </c>
    </row>
    <row r="22" spans="2:9" ht="20.100000000000001" customHeight="1">
      <c r="B22" s="6" t="s">
        <v>12</v>
      </c>
      <c r="C22" s="15">
        <v>80657</v>
      </c>
      <c r="D22" s="16">
        <v>132385</v>
      </c>
      <c r="E22" s="15">
        <v>51728</v>
      </c>
      <c r="F22" s="15">
        <v>21444</v>
      </c>
      <c r="G22" s="16">
        <v>30284</v>
      </c>
      <c r="H22" s="17">
        <v>41.455304670584596</v>
      </c>
      <c r="I22" s="17">
        <v>58.544695329415404</v>
      </c>
    </row>
    <row r="23" spans="2:9" ht="20.100000000000001" customHeight="1">
      <c r="B23" s="30" t="s">
        <v>13</v>
      </c>
      <c r="C23" s="33">
        <v>272114</v>
      </c>
      <c r="D23" s="24">
        <v>488268</v>
      </c>
      <c r="E23" s="33">
        <v>216154</v>
      </c>
      <c r="F23" s="33">
        <v>83731</v>
      </c>
      <c r="G23" s="24">
        <v>132423</v>
      </c>
      <c r="H23" s="32">
        <v>38.736733995207118</v>
      </c>
      <c r="I23" s="32">
        <v>61.263266004792882</v>
      </c>
    </row>
    <row r="24" spans="2:9" ht="20.100000000000001" customHeight="1">
      <c r="B24" s="2" t="s">
        <v>14</v>
      </c>
      <c r="C24" s="18">
        <v>352771</v>
      </c>
      <c r="D24" s="19">
        <v>620653</v>
      </c>
      <c r="E24" s="18">
        <v>267882</v>
      </c>
      <c r="F24" s="18">
        <v>105175</v>
      </c>
      <c r="G24" s="19">
        <v>162707</v>
      </c>
      <c r="H24" s="20">
        <v>39.261689848515388</v>
      </c>
      <c r="I24" s="20">
        <v>60.738310151484612</v>
      </c>
    </row>
    <row r="25" spans="2:9">
      <c r="B25" s="35" t="s">
        <v>25</v>
      </c>
      <c r="C25" s="37"/>
      <c r="D25" s="37"/>
      <c r="E25" s="37"/>
      <c r="F25" s="37"/>
      <c r="G25" s="37"/>
      <c r="H25" s="38"/>
      <c r="I25" s="38"/>
    </row>
    <row r="26" spans="2:9" ht="30.75" customHeight="1">
      <c r="B26" s="84" t="s">
        <v>40</v>
      </c>
      <c r="C26" s="84"/>
      <c r="D26" s="84"/>
      <c r="E26" s="84"/>
      <c r="F26" s="84"/>
      <c r="G26" s="84"/>
      <c r="H26" s="84"/>
      <c r="I26" s="84"/>
    </row>
    <row r="27" spans="2:9" ht="45" customHeight="1">
      <c r="B27" s="86"/>
      <c r="C27" s="86"/>
      <c r="D27" s="86"/>
      <c r="E27" s="86"/>
      <c r="F27" s="86"/>
      <c r="G27" s="86"/>
      <c r="H27" s="86"/>
      <c r="I27" s="86"/>
    </row>
    <row r="28" spans="2:9">
      <c r="B28" s="34"/>
      <c r="C28" s="34"/>
      <c r="D28" s="34"/>
      <c r="E28" s="34"/>
      <c r="F28" s="34"/>
      <c r="G28" s="34"/>
      <c r="H28" s="34"/>
      <c r="I28" s="34"/>
    </row>
    <row r="29" spans="2:9">
      <c r="B29" s="1"/>
      <c r="C29" s="1"/>
      <c r="D29" s="1"/>
      <c r="E29" s="1"/>
      <c r="F29" s="1"/>
      <c r="G29" s="1"/>
      <c r="H29" s="36"/>
      <c r="I29" s="34"/>
    </row>
    <row r="30" spans="2:9">
      <c r="B30" s="34"/>
      <c r="C30" s="34"/>
      <c r="D30" s="34"/>
      <c r="E30" s="34"/>
      <c r="F30" s="34"/>
      <c r="G30" s="34"/>
      <c r="H30" s="34"/>
      <c r="I30" s="34"/>
    </row>
    <row r="31" spans="2:9">
      <c r="B31" s="34"/>
      <c r="C31" s="34"/>
      <c r="D31" s="34"/>
      <c r="E31" s="34"/>
      <c r="F31" s="34"/>
      <c r="G31" s="34"/>
      <c r="H31" s="34"/>
      <c r="I31" s="34"/>
    </row>
    <row r="32" spans="2:9">
      <c r="B32" s="34"/>
      <c r="C32" s="34"/>
      <c r="D32" s="34"/>
      <c r="E32" s="34"/>
      <c r="F32" s="34"/>
      <c r="G32" s="34"/>
      <c r="H32" s="34"/>
      <c r="I32" s="34"/>
    </row>
  </sheetData>
  <mergeCells count="9">
    <mergeCell ref="B27:I27"/>
    <mergeCell ref="B2:I2"/>
    <mergeCell ref="C3:D3"/>
    <mergeCell ref="E3:G3"/>
    <mergeCell ref="H3:I3"/>
    <mergeCell ref="C5:G5"/>
    <mergeCell ref="H5:I5"/>
    <mergeCell ref="B3:B5"/>
    <mergeCell ref="B26:I26"/>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FA93E-81BD-8348-8E4B-79299DEDF515}">
  <dimension ref="B1:Q32"/>
  <sheetViews>
    <sheetView workbookViewId="0">
      <selection activeCell="B2" sqref="B2:I2"/>
    </sheetView>
  </sheetViews>
  <sheetFormatPr baseColWidth="10" defaultRowHeight="15.75"/>
  <cols>
    <col min="2" max="2" width="26" customWidth="1"/>
    <col min="3" max="21" width="15.875" customWidth="1"/>
  </cols>
  <sheetData>
    <row r="1" spans="2:17" ht="18.75">
      <c r="J1" s="7"/>
      <c r="K1" s="7"/>
      <c r="L1" s="7"/>
      <c r="M1" s="7"/>
      <c r="N1" s="7"/>
      <c r="O1" s="7"/>
      <c r="P1" s="7"/>
      <c r="Q1" s="7"/>
    </row>
    <row r="2" spans="2:17" ht="33.75" customHeight="1">
      <c r="B2" s="73" t="s">
        <v>44</v>
      </c>
      <c r="C2" s="73"/>
      <c r="D2" s="73"/>
      <c r="E2" s="73"/>
      <c r="F2" s="73"/>
      <c r="G2" s="73"/>
      <c r="H2" s="73"/>
      <c r="I2" s="73"/>
      <c r="J2" s="1"/>
      <c r="K2" s="1"/>
      <c r="L2" s="1"/>
      <c r="M2" s="1"/>
      <c r="N2" s="1"/>
      <c r="O2" s="1"/>
    </row>
    <row r="3" spans="2:17" ht="20.100000000000001" customHeight="1">
      <c r="B3" s="74" t="s">
        <v>15</v>
      </c>
      <c r="C3" s="67" t="s">
        <v>33</v>
      </c>
      <c r="D3" s="68"/>
      <c r="E3" s="67" t="s">
        <v>38</v>
      </c>
      <c r="F3" s="68"/>
      <c r="G3" s="69"/>
      <c r="H3" s="67" t="s">
        <v>22</v>
      </c>
      <c r="I3" s="69"/>
      <c r="J3" s="1"/>
      <c r="K3" s="1"/>
      <c r="L3" s="1"/>
      <c r="M3" s="1"/>
      <c r="N3" s="1"/>
      <c r="O3" s="1"/>
    </row>
    <row r="4" spans="2:17">
      <c r="B4" s="75"/>
      <c r="C4" s="21">
        <v>38791</v>
      </c>
      <c r="D4" s="3">
        <v>42795</v>
      </c>
      <c r="E4" s="3" t="s">
        <v>16</v>
      </c>
      <c r="F4" s="3" t="s">
        <v>23</v>
      </c>
      <c r="G4" s="3" t="s">
        <v>24</v>
      </c>
      <c r="H4" s="3" t="s">
        <v>23</v>
      </c>
      <c r="I4" s="3" t="s">
        <v>24</v>
      </c>
      <c r="J4" s="1"/>
      <c r="K4" s="1"/>
      <c r="L4" s="1"/>
      <c r="M4" s="1"/>
      <c r="N4" s="1"/>
      <c r="O4" s="1"/>
    </row>
    <row r="5" spans="2:17" ht="20.100000000000001" customHeight="1">
      <c r="B5" s="76"/>
      <c r="C5" s="77" t="s">
        <v>0</v>
      </c>
      <c r="D5" s="78"/>
      <c r="E5" s="78"/>
      <c r="F5" s="78"/>
      <c r="G5" s="79"/>
      <c r="H5" s="77" t="s">
        <v>17</v>
      </c>
      <c r="I5" s="79"/>
      <c r="J5" s="1"/>
      <c r="K5" s="1"/>
      <c r="L5" s="1"/>
      <c r="M5" s="1"/>
      <c r="N5" s="1"/>
      <c r="O5" s="1"/>
    </row>
    <row r="6" spans="2:17" ht="20.100000000000001" customHeight="1">
      <c r="B6" s="22" t="s">
        <v>18</v>
      </c>
      <c r="C6" s="23">
        <v>46355</v>
      </c>
      <c r="D6" s="24">
        <v>88004</v>
      </c>
      <c r="E6" s="25">
        <v>41649</v>
      </c>
      <c r="F6" s="23">
        <v>16999</v>
      </c>
      <c r="G6" s="26">
        <v>24650</v>
      </c>
      <c r="H6" s="27">
        <v>40.814905519940453</v>
      </c>
      <c r="I6" s="27">
        <v>59.185094480059547</v>
      </c>
      <c r="J6" s="28"/>
      <c r="K6" s="28"/>
      <c r="L6" s="28"/>
      <c r="M6" s="1"/>
      <c r="N6" s="28"/>
      <c r="O6" s="28"/>
    </row>
    <row r="7" spans="2:17" ht="20.100000000000001" customHeight="1">
      <c r="B7" s="4" t="s">
        <v>1</v>
      </c>
      <c r="C7" s="8">
        <v>44792</v>
      </c>
      <c r="D7" s="9">
        <v>92290</v>
      </c>
      <c r="E7" s="10">
        <v>47498</v>
      </c>
      <c r="F7" s="8">
        <v>13790</v>
      </c>
      <c r="G7" s="8">
        <v>33708</v>
      </c>
      <c r="H7" s="11">
        <v>29.032801381110783</v>
      </c>
      <c r="I7" s="11">
        <v>70.967198618889213</v>
      </c>
      <c r="J7" s="29"/>
      <c r="K7" s="29"/>
      <c r="L7" s="29"/>
      <c r="M7" s="1"/>
      <c r="N7" s="29"/>
      <c r="O7" s="29"/>
    </row>
    <row r="8" spans="2:17" ht="20.100000000000001" customHeight="1">
      <c r="B8" s="30" t="s">
        <v>2</v>
      </c>
      <c r="C8" s="26">
        <v>15987</v>
      </c>
      <c r="D8" s="24">
        <v>28816</v>
      </c>
      <c r="E8" s="31">
        <v>12829</v>
      </c>
      <c r="F8" s="26">
        <v>7977</v>
      </c>
      <c r="G8" s="26">
        <v>4852</v>
      </c>
      <c r="H8" s="32">
        <v>62.179437212565283</v>
      </c>
      <c r="I8" s="32">
        <v>37.820562787434717</v>
      </c>
    </row>
    <row r="9" spans="2:17" ht="20.100000000000001" customHeight="1">
      <c r="B9" s="4" t="s">
        <v>3</v>
      </c>
      <c r="C9" s="8">
        <v>12530</v>
      </c>
      <c r="D9" s="9">
        <v>19922</v>
      </c>
      <c r="E9" s="10">
        <v>7392</v>
      </c>
      <c r="F9" s="8">
        <v>2039</v>
      </c>
      <c r="G9" s="8">
        <v>5353</v>
      </c>
      <c r="H9" s="11">
        <v>27.583874458874458</v>
      </c>
      <c r="I9" s="11">
        <v>72.416125541125538</v>
      </c>
    </row>
    <row r="10" spans="2:17" ht="20.100000000000001" customHeight="1">
      <c r="B10" s="30" t="s">
        <v>4</v>
      </c>
      <c r="C10" s="26">
        <v>3329</v>
      </c>
      <c r="D10" s="24">
        <v>4742</v>
      </c>
      <c r="E10" s="31">
        <v>1413</v>
      </c>
      <c r="F10" s="26">
        <v>537</v>
      </c>
      <c r="G10" s="26">
        <v>876</v>
      </c>
      <c r="H10" s="32">
        <v>38.004246284501065</v>
      </c>
      <c r="I10" s="32">
        <v>61.995753715498935</v>
      </c>
    </row>
    <row r="11" spans="2:17" ht="20.100000000000001" customHeight="1">
      <c r="B11" s="4" t="s">
        <v>5</v>
      </c>
      <c r="C11" s="8">
        <v>8281</v>
      </c>
      <c r="D11" s="9">
        <v>14023</v>
      </c>
      <c r="E11" s="10">
        <v>5742</v>
      </c>
      <c r="F11" s="8">
        <v>2732</v>
      </c>
      <c r="G11" s="8">
        <v>3010</v>
      </c>
      <c r="H11" s="11">
        <v>47.579240682688962</v>
      </c>
      <c r="I11" s="11">
        <v>52.420759317311038</v>
      </c>
    </row>
    <row r="12" spans="2:17" ht="20.100000000000001" customHeight="1">
      <c r="B12" s="30" t="s">
        <v>6</v>
      </c>
      <c r="C12" s="26">
        <v>30019</v>
      </c>
      <c r="D12" s="24">
        <v>48705</v>
      </c>
      <c r="E12" s="31">
        <v>18686</v>
      </c>
      <c r="F12" s="26">
        <v>8096</v>
      </c>
      <c r="G12" s="26">
        <v>10590</v>
      </c>
      <c r="H12" s="32">
        <v>43.326554639837312</v>
      </c>
      <c r="I12" s="32">
        <v>56.673445360162688</v>
      </c>
    </row>
    <row r="13" spans="2:17" ht="20.100000000000001" customHeight="1">
      <c r="B13" s="4" t="s">
        <v>19</v>
      </c>
      <c r="C13" s="8">
        <v>8068</v>
      </c>
      <c r="D13" s="9">
        <v>12056</v>
      </c>
      <c r="E13" s="10">
        <v>3988</v>
      </c>
      <c r="F13" s="8">
        <v>2242</v>
      </c>
      <c r="G13" s="8">
        <v>1746</v>
      </c>
      <c r="H13" s="11">
        <v>56.218655967903715</v>
      </c>
      <c r="I13" s="11">
        <v>43.781344032096285</v>
      </c>
    </row>
    <row r="14" spans="2:17" ht="20.100000000000001" customHeight="1">
      <c r="B14" s="30" t="s">
        <v>7</v>
      </c>
      <c r="C14" s="26">
        <v>30597</v>
      </c>
      <c r="D14" s="24">
        <v>52509</v>
      </c>
      <c r="E14" s="31">
        <v>21912</v>
      </c>
      <c r="F14" s="26">
        <v>7834</v>
      </c>
      <c r="G14" s="26">
        <v>14078</v>
      </c>
      <c r="H14" s="32">
        <v>35.752099306316175</v>
      </c>
      <c r="I14" s="32">
        <v>64.247900693683832</v>
      </c>
    </row>
    <row r="15" spans="2:17" ht="20.100000000000001" customHeight="1">
      <c r="B15" s="4" t="s">
        <v>32</v>
      </c>
      <c r="C15" s="8">
        <v>73957</v>
      </c>
      <c r="D15" s="9">
        <v>110440</v>
      </c>
      <c r="E15" s="10">
        <v>36483</v>
      </c>
      <c r="F15" s="8">
        <v>15603</v>
      </c>
      <c r="G15" s="8">
        <v>20880</v>
      </c>
      <c r="H15" s="11">
        <v>42.76786448482855</v>
      </c>
      <c r="I15" s="11">
        <v>57.23213551517145</v>
      </c>
    </row>
    <row r="16" spans="2:17" ht="20.100000000000001" customHeight="1">
      <c r="B16" s="30" t="s">
        <v>8</v>
      </c>
      <c r="C16" s="26">
        <v>19444</v>
      </c>
      <c r="D16" s="24">
        <v>30749</v>
      </c>
      <c r="E16" s="31">
        <v>11305</v>
      </c>
      <c r="F16" s="26">
        <v>4782</v>
      </c>
      <c r="G16" s="26">
        <v>6523</v>
      </c>
      <c r="H16" s="32">
        <v>42.299867315347193</v>
      </c>
      <c r="I16" s="32">
        <v>57.700132684652807</v>
      </c>
    </row>
    <row r="17" spans="2:9" ht="20.100000000000001" customHeight="1">
      <c r="B17" s="4" t="s">
        <v>9</v>
      </c>
      <c r="C17" s="8">
        <v>4110</v>
      </c>
      <c r="D17" s="9">
        <v>6473</v>
      </c>
      <c r="E17" s="10">
        <v>2363</v>
      </c>
      <c r="F17" s="8">
        <v>1215</v>
      </c>
      <c r="G17" s="8">
        <v>1148</v>
      </c>
      <c r="H17" s="11">
        <v>51.41768937790944</v>
      </c>
      <c r="I17" s="11">
        <v>48.58231062209056</v>
      </c>
    </row>
    <row r="18" spans="2:9" ht="20.100000000000001" customHeight="1">
      <c r="B18" s="30" t="s">
        <v>10</v>
      </c>
      <c r="C18" s="26">
        <v>20941</v>
      </c>
      <c r="D18" s="24">
        <v>33113</v>
      </c>
      <c r="E18" s="31">
        <v>12172</v>
      </c>
      <c r="F18" s="26">
        <v>3079</v>
      </c>
      <c r="G18" s="26">
        <v>9093</v>
      </c>
      <c r="H18" s="32">
        <v>25.295760762405521</v>
      </c>
      <c r="I18" s="32">
        <v>74.704239237594479</v>
      </c>
    </row>
    <row r="19" spans="2:9" ht="20.100000000000001" customHeight="1">
      <c r="B19" s="4" t="s">
        <v>20</v>
      </c>
      <c r="C19" s="8">
        <v>12820</v>
      </c>
      <c r="D19" s="9">
        <v>17968</v>
      </c>
      <c r="E19" s="10">
        <v>5148</v>
      </c>
      <c r="F19" s="8">
        <v>2417</v>
      </c>
      <c r="G19" s="8">
        <v>2731</v>
      </c>
      <c r="H19" s="11">
        <v>46.950271950271947</v>
      </c>
      <c r="I19" s="11">
        <v>53.049728049728053</v>
      </c>
    </row>
    <row r="20" spans="2:9" ht="20.100000000000001" customHeight="1">
      <c r="B20" s="30" t="s">
        <v>21</v>
      </c>
      <c r="C20" s="26">
        <v>11230</v>
      </c>
      <c r="D20" s="24">
        <v>19008</v>
      </c>
      <c r="E20" s="31">
        <v>7778</v>
      </c>
      <c r="F20" s="26">
        <v>2987</v>
      </c>
      <c r="G20" s="26">
        <v>4791</v>
      </c>
      <c r="H20" s="32">
        <v>38.403188480329135</v>
      </c>
      <c r="I20" s="32">
        <v>61.596811519670865</v>
      </c>
    </row>
    <row r="21" spans="2:9" ht="20.100000000000001" customHeight="1">
      <c r="B21" s="5" t="s">
        <v>11</v>
      </c>
      <c r="C21" s="12">
        <v>10311</v>
      </c>
      <c r="D21" s="13">
        <v>14865</v>
      </c>
      <c r="E21" s="14">
        <v>4554</v>
      </c>
      <c r="F21" s="12">
        <v>3071</v>
      </c>
      <c r="G21" s="8">
        <v>1483</v>
      </c>
      <c r="H21" s="11">
        <v>67.435221783047865</v>
      </c>
      <c r="I21" s="11">
        <v>32.564778216952128</v>
      </c>
    </row>
    <row r="22" spans="2:9" ht="20.100000000000001" customHeight="1">
      <c r="B22" s="6" t="s">
        <v>12</v>
      </c>
      <c r="C22" s="15">
        <v>80657</v>
      </c>
      <c r="D22" s="16">
        <v>126740</v>
      </c>
      <c r="E22" s="15">
        <v>46083</v>
      </c>
      <c r="F22" s="15">
        <v>20825</v>
      </c>
      <c r="G22" s="16">
        <v>25258</v>
      </c>
      <c r="H22" s="17">
        <v>45.190200290779678</v>
      </c>
      <c r="I22" s="17">
        <v>54.809799709220322</v>
      </c>
    </row>
    <row r="23" spans="2:9" ht="20.100000000000001" customHeight="1">
      <c r="B23" s="30" t="s">
        <v>13</v>
      </c>
      <c r="C23" s="33">
        <v>272114</v>
      </c>
      <c r="D23" s="24">
        <v>466943</v>
      </c>
      <c r="E23" s="33">
        <v>194829</v>
      </c>
      <c r="F23" s="33">
        <v>74575</v>
      </c>
      <c r="G23" s="24">
        <v>120254</v>
      </c>
      <c r="H23" s="32">
        <v>38.277155864886645</v>
      </c>
      <c r="I23" s="32">
        <v>61.722844135113355</v>
      </c>
    </row>
    <row r="24" spans="2:9" ht="20.100000000000001" customHeight="1">
      <c r="B24" s="2" t="s">
        <v>14</v>
      </c>
      <c r="C24" s="18">
        <v>352771</v>
      </c>
      <c r="D24" s="19">
        <v>593683</v>
      </c>
      <c r="E24" s="18">
        <v>240912</v>
      </c>
      <c r="F24" s="18">
        <v>95400</v>
      </c>
      <c r="G24" s="19">
        <v>145512</v>
      </c>
      <c r="H24" s="20">
        <v>39.599521817095038</v>
      </c>
      <c r="I24" s="20">
        <v>60.400478182904962</v>
      </c>
    </row>
    <row r="25" spans="2:9">
      <c r="B25" s="88" t="s">
        <v>25</v>
      </c>
      <c r="C25" s="88"/>
      <c r="D25" s="88"/>
      <c r="E25" s="88"/>
      <c r="F25" s="88"/>
      <c r="G25" s="88"/>
      <c r="H25" s="88"/>
      <c r="I25" s="88"/>
    </row>
    <row r="26" spans="2:9" ht="48" customHeight="1">
      <c r="B26" s="86" t="s">
        <v>41</v>
      </c>
      <c r="C26" s="86"/>
      <c r="D26" s="86"/>
      <c r="E26" s="86"/>
      <c r="F26" s="86"/>
      <c r="G26" s="86"/>
      <c r="H26" s="86"/>
      <c r="I26" s="86"/>
    </row>
    <row r="27" spans="2:9" ht="45" customHeight="1">
      <c r="B27" s="86"/>
      <c r="C27" s="86"/>
      <c r="D27" s="86"/>
      <c r="E27" s="86"/>
      <c r="F27" s="86"/>
      <c r="G27" s="86"/>
      <c r="H27" s="86"/>
      <c r="I27" s="86"/>
    </row>
    <row r="28" spans="2:9">
      <c r="B28" s="34"/>
      <c r="C28" s="34"/>
      <c r="D28" s="34"/>
      <c r="E28" s="34"/>
      <c r="F28" s="34"/>
      <c r="G28" s="34"/>
      <c r="H28" s="34"/>
      <c r="I28" s="34"/>
    </row>
    <row r="29" spans="2:9">
      <c r="B29" s="1"/>
      <c r="C29" s="1"/>
      <c r="D29" s="1"/>
      <c r="E29" s="1"/>
      <c r="F29" s="1"/>
      <c r="G29" s="1"/>
      <c r="H29" s="36"/>
      <c r="I29" s="34"/>
    </row>
    <row r="30" spans="2:9">
      <c r="B30" s="34"/>
      <c r="C30" s="34"/>
      <c r="D30" s="34"/>
      <c r="E30" s="34"/>
      <c r="F30" s="34"/>
      <c r="G30" s="34"/>
      <c r="H30" s="34"/>
      <c r="I30" s="34"/>
    </row>
    <row r="31" spans="2:9">
      <c r="B31" s="34"/>
      <c r="C31" s="34"/>
      <c r="D31" s="34"/>
      <c r="E31" s="34"/>
      <c r="F31" s="34"/>
      <c r="G31" s="34"/>
      <c r="H31" s="34"/>
      <c r="I31" s="34"/>
    </row>
    <row r="32" spans="2:9">
      <c r="B32" s="34"/>
      <c r="C32" s="34"/>
      <c r="D32" s="34"/>
      <c r="E32" s="34"/>
      <c r="F32" s="34"/>
      <c r="G32" s="34"/>
      <c r="H32" s="34"/>
      <c r="I32" s="34"/>
    </row>
  </sheetData>
  <mergeCells count="10">
    <mergeCell ref="B27:I27"/>
    <mergeCell ref="B2:I2"/>
    <mergeCell ref="C3:D3"/>
    <mergeCell ref="E3:G3"/>
    <mergeCell ref="H3:I3"/>
    <mergeCell ref="C5:G5"/>
    <mergeCell ref="H5:I5"/>
    <mergeCell ref="B3:B5"/>
    <mergeCell ref="B25:I25"/>
    <mergeCell ref="B26:I26"/>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EF1A8-4489-5D40-AB16-4B04BB4542C1}">
  <dimension ref="B1:Q32"/>
  <sheetViews>
    <sheetView zoomScale="117" workbookViewId="0">
      <selection activeCell="B2" sqref="B2:I2"/>
    </sheetView>
  </sheetViews>
  <sheetFormatPr baseColWidth="10" defaultRowHeight="15.75"/>
  <cols>
    <col min="2" max="2" width="26" customWidth="1"/>
    <col min="3" max="21" width="15.875" customWidth="1"/>
  </cols>
  <sheetData>
    <row r="1" spans="2:17" ht="18.75">
      <c r="J1" s="7"/>
      <c r="K1" s="7"/>
      <c r="L1" s="7"/>
      <c r="M1" s="7"/>
      <c r="N1" s="7"/>
      <c r="O1" s="7"/>
      <c r="P1" s="7"/>
      <c r="Q1" s="7"/>
    </row>
    <row r="2" spans="2:17" ht="36" customHeight="1">
      <c r="B2" s="73" t="s">
        <v>45</v>
      </c>
      <c r="C2" s="73"/>
      <c r="D2" s="73"/>
      <c r="E2" s="73"/>
      <c r="F2" s="73"/>
      <c r="G2" s="73"/>
      <c r="H2" s="73"/>
      <c r="I2" s="73"/>
      <c r="J2" s="1"/>
      <c r="K2" s="1"/>
      <c r="L2" s="1"/>
      <c r="M2" s="1"/>
      <c r="N2" s="1"/>
      <c r="O2" s="1"/>
    </row>
    <row r="3" spans="2:17" ht="20.100000000000001" customHeight="1">
      <c r="B3" s="74" t="s">
        <v>15</v>
      </c>
      <c r="C3" s="67" t="s">
        <v>33</v>
      </c>
      <c r="D3" s="68"/>
      <c r="E3" s="67" t="s">
        <v>37</v>
      </c>
      <c r="F3" s="68"/>
      <c r="G3" s="69"/>
      <c r="H3" s="67" t="s">
        <v>22</v>
      </c>
      <c r="I3" s="69"/>
      <c r="J3" s="1"/>
      <c r="K3" s="1"/>
      <c r="L3" s="1"/>
      <c r="M3" s="1"/>
      <c r="N3" s="1"/>
      <c r="O3" s="1"/>
    </row>
    <row r="4" spans="2:17">
      <c r="B4" s="75"/>
      <c r="C4" s="21">
        <v>38791</v>
      </c>
      <c r="D4" s="3">
        <v>42430</v>
      </c>
      <c r="E4" s="3" t="s">
        <v>16</v>
      </c>
      <c r="F4" s="3" t="s">
        <v>23</v>
      </c>
      <c r="G4" s="3" t="s">
        <v>24</v>
      </c>
      <c r="H4" s="3" t="s">
        <v>23</v>
      </c>
      <c r="I4" s="3" t="s">
        <v>24</v>
      </c>
      <c r="J4" s="1"/>
      <c r="K4" s="1"/>
      <c r="L4" s="1"/>
      <c r="M4" s="1"/>
      <c r="N4" s="1"/>
      <c r="O4" s="1"/>
    </row>
    <row r="5" spans="2:17" ht="20.100000000000001" customHeight="1">
      <c r="B5" s="76"/>
      <c r="C5" s="77" t="s">
        <v>0</v>
      </c>
      <c r="D5" s="78"/>
      <c r="E5" s="78"/>
      <c r="F5" s="78"/>
      <c r="G5" s="79"/>
      <c r="H5" s="77" t="s">
        <v>17</v>
      </c>
      <c r="I5" s="79"/>
      <c r="J5" s="1"/>
      <c r="K5" s="1"/>
      <c r="L5" s="1"/>
      <c r="M5" s="1"/>
      <c r="N5" s="1"/>
      <c r="O5" s="1"/>
    </row>
    <row r="6" spans="2:17" ht="20.100000000000001" customHeight="1">
      <c r="B6" s="22" t="s">
        <v>18</v>
      </c>
      <c r="C6" s="23">
        <v>46355</v>
      </c>
      <c r="D6" s="24">
        <v>85012</v>
      </c>
      <c r="E6" s="25">
        <v>38657</v>
      </c>
      <c r="F6" s="23">
        <v>16081</v>
      </c>
      <c r="G6" s="26">
        <v>22576</v>
      </c>
      <c r="H6" s="27">
        <v>41.599192901673696</v>
      </c>
      <c r="I6" s="27">
        <v>58.400807098326304</v>
      </c>
      <c r="J6" s="28"/>
      <c r="K6" s="28"/>
      <c r="L6" s="28"/>
      <c r="M6" s="1"/>
      <c r="N6" s="28"/>
      <c r="O6" s="28"/>
    </row>
    <row r="7" spans="2:17" ht="20.100000000000001" customHeight="1">
      <c r="B7" s="4" t="s">
        <v>1</v>
      </c>
      <c r="C7" s="8">
        <v>44792</v>
      </c>
      <c r="D7" s="9">
        <v>88126</v>
      </c>
      <c r="E7" s="10">
        <v>43334</v>
      </c>
      <c r="F7" s="8">
        <v>12371</v>
      </c>
      <c r="G7" s="8">
        <v>30963</v>
      </c>
      <c r="H7" s="11">
        <v>28.548022338117875</v>
      </c>
      <c r="I7" s="11">
        <v>71.451977661882125</v>
      </c>
      <c r="J7" s="29"/>
      <c r="K7" s="29"/>
      <c r="L7" s="29"/>
      <c r="M7" s="1"/>
      <c r="N7" s="29"/>
      <c r="O7" s="29"/>
    </row>
    <row r="8" spans="2:17" ht="20.100000000000001" customHeight="1">
      <c r="B8" s="30" t="s">
        <v>2</v>
      </c>
      <c r="C8" s="26">
        <v>15987</v>
      </c>
      <c r="D8" s="24">
        <v>27190</v>
      </c>
      <c r="E8" s="31">
        <v>11203</v>
      </c>
      <c r="F8" s="26">
        <v>7448</v>
      </c>
      <c r="G8" s="26">
        <v>3755</v>
      </c>
      <c r="H8" s="32">
        <v>66.482192269927694</v>
      </c>
      <c r="I8" s="32">
        <v>33.517807730072299</v>
      </c>
    </row>
    <row r="9" spans="2:17" ht="20.100000000000001" customHeight="1">
      <c r="B9" s="4" t="s">
        <v>3</v>
      </c>
      <c r="C9" s="8">
        <v>12530</v>
      </c>
      <c r="D9" s="9">
        <v>18969</v>
      </c>
      <c r="E9" s="10">
        <v>6439</v>
      </c>
      <c r="F9" s="8">
        <v>1631</v>
      </c>
      <c r="G9" s="8">
        <v>4808</v>
      </c>
      <c r="H9" s="11">
        <v>25.330020189470414</v>
      </c>
      <c r="I9" s="11">
        <v>74.669979810529583</v>
      </c>
    </row>
    <row r="10" spans="2:17" ht="20.100000000000001" customHeight="1">
      <c r="B10" s="30" t="s">
        <v>4</v>
      </c>
      <c r="C10" s="26">
        <v>3329</v>
      </c>
      <c r="D10" s="24">
        <v>4746</v>
      </c>
      <c r="E10" s="31">
        <v>1417</v>
      </c>
      <c r="F10" s="26">
        <v>541</v>
      </c>
      <c r="G10" s="26">
        <v>876</v>
      </c>
      <c r="H10" s="32">
        <v>38.17925194071983</v>
      </c>
      <c r="I10" s="32">
        <v>61.82074805928017</v>
      </c>
    </row>
    <row r="11" spans="2:17" ht="20.100000000000001" customHeight="1">
      <c r="B11" s="4" t="s">
        <v>5</v>
      </c>
      <c r="C11" s="8">
        <v>8281</v>
      </c>
      <c r="D11" s="9">
        <v>13445</v>
      </c>
      <c r="E11" s="10">
        <v>5164</v>
      </c>
      <c r="F11" s="8">
        <v>2366</v>
      </c>
      <c r="G11" s="8">
        <v>2798</v>
      </c>
      <c r="H11" s="11">
        <v>45.817195972114639</v>
      </c>
      <c r="I11" s="11">
        <v>54.182804027885354</v>
      </c>
    </row>
    <row r="12" spans="2:17" ht="20.100000000000001" customHeight="1">
      <c r="B12" s="30" t="s">
        <v>6</v>
      </c>
      <c r="C12" s="26">
        <v>30019</v>
      </c>
      <c r="D12" s="24">
        <v>47141</v>
      </c>
      <c r="E12" s="31">
        <v>17122</v>
      </c>
      <c r="F12" s="26">
        <v>7752</v>
      </c>
      <c r="G12" s="26">
        <v>9370</v>
      </c>
      <c r="H12" s="32">
        <v>45.275084686368416</v>
      </c>
      <c r="I12" s="32">
        <v>54.724915313631584</v>
      </c>
    </row>
    <row r="13" spans="2:17" ht="20.100000000000001" customHeight="1">
      <c r="B13" s="4" t="s">
        <v>19</v>
      </c>
      <c r="C13" s="8">
        <v>8068</v>
      </c>
      <c r="D13" s="9">
        <v>11584</v>
      </c>
      <c r="E13" s="10">
        <v>3516</v>
      </c>
      <c r="F13" s="8">
        <v>2216</v>
      </c>
      <c r="G13" s="8">
        <v>1300</v>
      </c>
      <c r="H13" s="11">
        <v>63.026166097838455</v>
      </c>
      <c r="I13" s="11">
        <v>36.973833902161545</v>
      </c>
    </row>
    <row r="14" spans="2:17" ht="20.100000000000001" customHeight="1">
      <c r="B14" s="30" t="s">
        <v>7</v>
      </c>
      <c r="C14" s="26">
        <v>30597</v>
      </c>
      <c r="D14" s="24">
        <v>49773</v>
      </c>
      <c r="E14" s="31">
        <v>19176</v>
      </c>
      <c r="F14" s="26">
        <v>7042</v>
      </c>
      <c r="G14" s="26">
        <v>12134</v>
      </c>
      <c r="H14" s="32">
        <v>36.722987067167288</v>
      </c>
      <c r="I14" s="32">
        <v>63.277012932832712</v>
      </c>
    </row>
    <row r="15" spans="2:17" ht="20.100000000000001" customHeight="1">
      <c r="B15" s="4" t="s">
        <v>32</v>
      </c>
      <c r="C15" s="8">
        <v>73957</v>
      </c>
      <c r="D15" s="9">
        <v>106845</v>
      </c>
      <c r="E15" s="10">
        <v>32888</v>
      </c>
      <c r="F15" s="8">
        <v>14289</v>
      </c>
      <c r="G15" s="8">
        <v>18599</v>
      </c>
      <c r="H15" s="11">
        <v>43.44745803940647</v>
      </c>
      <c r="I15" s="11">
        <v>56.55254196059353</v>
      </c>
    </row>
    <row r="16" spans="2:17" ht="20.100000000000001" customHeight="1">
      <c r="B16" s="30" t="s">
        <v>8</v>
      </c>
      <c r="C16" s="26">
        <v>19444</v>
      </c>
      <c r="D16" s="24">
        <v>29772</v>
      </c>
      <c r="E16" s="31">
        <v>10328</v>
      </c>
      <c r="F16" s="26">
        <v>4510</v>
      </c>
      <c r="G16" s="26">
        <v>5818</v>
      </c>
      <c r="H16" s="32">
        <v>43.667699457784664</v>
      </c>
      <c r="I16" s="32">
        <v>56.332300542215343</v>
      </c>
    </row>
    <row r="17" spans="2:9" ht="20.100000000000001" customHeight="1">
      <c r="B17" s="4" t="s">
        <v>9</v>
      </c>
      <c r="C17" s="8">
        <v>4110</v>
      </c>
      <c r="D17" s="9">
        <v>6239</v>
      </c>
      <c r="E17" s="10">
        <v>2129</v>
      </c>
      <c r="F17" s="8">
        <v>1107</v>
      </c>
      <c r="G17" s="8">
        <v>1022</v>
      </c>
      <c r="H17" s="11">
        <v>51.996242367308596</v>
      </c>
      <c r="I17" s="11">
        <v>48.003757632691404</v>
      </c>
    </row>
    <row r="18" spans="2:9" ht="20.100000000000001" customHeight="1">
      <c r="B18" s="30" t="s">
        <v>10</v>
      </c>
      <c r="C18" s="26">
        <v>20941</v>
      </c>
      <c r="D18" s="24">
        <v>31897</v>
      </c>
      <c r="E18" s="31">
        <v>10956</v>
      </c>
      <c r="F18" s="26">
        <v>2421</v>
      </c>
      <c r="G18" s="26">
        <v>8535</v>
      </c>
      <c r="H18" s="32">
        <v>22.09748083242059</v>
      </c>
      <c r="I18" s="32">
        <v>77.902519167579413</v>
      </c>
    </row>
    <row r="19" spans="2:9" ht="20.100000000000001" customHeight="1">
      <c r="B19" s="4" t="s">
        <v>20</v>
      </c>
      <c r="C19" s="8">
        <v>12820</v>
      </c>
      <c r="D19" s="9">
        <v>17415</v>
      </c>
      <c r="E19" s="10">
        <v>4595</v>
      </c>
      <c r="F19" s="8">
        <v>2620</v>
      </c>
      <c r="G19" s="8">
        <v>1975</v>
      </c>
      <c r="H19" s="11">
        <v>57.018498367791082</v>
      </c>
      <c r="I19" s="11">
        <v>42.981501632208925</v>
      </c>
    </row>
    <row r="20" spans="2:9" ht="20.100000000000001" customHeight="1">
      <c r="B20" s="30" t="s">
        <v>21</v>
      </c>
      <c r="C20" s="26">
        <v>11230</v>
      </c>
      <c r="D20" s="24">
        <v>17958</v>
      </c>
      <c r="E20" s="31">
        <v>6728</v>
      </c>
      <c r="F20" s="26">
        <v>2492</v>
      </c>
      <c r="G20" s="26">
        <v>4236</v>
      </c>
      <c r="H20" s="32">
        <v>37.03923900118906</v>
      </c>
      <c r="I20" s="32">
        <v>62.96076099881094</v>
      </c>
    </row>
    <row r="21" spans="2:9" ht="20.100000000000001" customHeight="1">
      <c r="B21" s="5" t="s">
        <v>11</v>
      </c>
      <c r="C21" s="12">
        <v>10311</v>
      </c>
      <c r="D21" s="13">
        <v>14551</v>
      </c>
      <c r="E21" s="14">
        <v>4240</v>
      </c>
      <c r="F21" s="12">
        <v>2837</v>
      </c>
      <c r="G21" s="8">
        <v>1403</v>
      </c>
      <c r="H21" s="11">
        <v>66.910377358490564</v>
      </c>
      <c r="I21" s="11">
        <v>33.089622641509436</v>
      </c>
    </row>
    <row r="22" spans="2:9" ht="20.100000000000001" customHeight="1">
      <c r="B22" s="6" t="s">
        <v>12</v>
      </c>
      <c r="C22" s="15">
        <v>80657</v>
      </c>
      <c r="D22" s="16">
        <v>121606</v>
      </c>
      <c r="E22" s="15">
        <v>40949</v>
      </c>
      <c r="F22" s="15">
        <v>19173</v>
      </c>
      <c r="G22" s="16">
        <v>21776</v>
      </c>
      <c r="H22" s="17">
        <v>46.821656206500769</v>
      </c>
      <c r="I22" s="17">
        <v>53.178343793499231</v>
      </c>
    </row>
    <row r="23" spans="2:9" ht="20.100000000000001" customHeight="1">
      <c r="B23" s="30" t="s">
        <v>13</v>
      </c>
      <c r="C23" s="33">
        <v>272114</v>
      </c>
      <c r="D23" s="24">
        <v>449057</v>
      </c>
      <c r="E23" s="33">
        <v>176943</v>
      </c>
      <c r="F23" s="33">
        <v>68551</v>
      </c>
      <c r="G23" s="24">
        <v>108392</v>
      </c>
      <c r="H23" s="32">
        <v>38.741854721577006</v>
      </c>
      <c r="I23" s="32">
        <v>61.258145278422994</v>
      </c>
    </row>
    <row r="24" spans="2:9" ht="20.100000000000001" customHeight="1">
      <c r="B24" s="2" t="s">
        <v>14</v>
      </c>
      <c r="C24" s="18">
        <v>352771</v>
      </c>
      <c r="D24" s="19">
        <v>570663</v>
      </c>
      <c r="E24" s="18">
        <v>217892</v>
      </c>
      <c r="F24" s="18">
        <v>87724</v>
      </c>
      <c r="G24" s="19">
        <v>130168</v>
      </c>
      <c r="H24" s="20">
        <v>40.260312448368921</v>
      </c>
      <c r="I24" s="20">
        <v>59.739687551631079</v>
      </c>
    </row>
    <row r="25" spans="2:9">
      <c r="B25" s="88" t="s">
        <v>25</v>
      </c>
      <c r="C25" s="88"/>
      <c r="D25" s="88"/>
      <c r="E25" s="88"/>
      <c r="F25" s="88"/>
      <c r="G25" s="88"/>
      <c r="H25" s="88"/>
      <c r="I25" s="88"/>
    </row>
    <row r="26" spans="2:9" ht="33" customHeight="1">
      <c r="B26" s="86" t="s">
        <v>42</v>
      </c>
      <c r="C26" s="86"/>
      <c r="D26" s="86"/>
      <c r="E26" s="86"/>
      <c r="F26" s="86"/>
      <c r="G26" s="86"/>
      <c r="H26" s="86"/>
      <c r="I26" s="86"/>
    </row>
    <row r="27" spans="2:9" ht="45" customHeight="1">
      <c r="B27" s="86"/>
      <c r="C27" s="86"/>
      <c r="D27" s="86"/>
      <c r="E27" s="86"/>
      <c r="F27" s="86"/>
      <c r="G27" s="86"/>
      <c r="H27" s="86"/>
      <c r="I27" s="86"/>
    </row>
    <row r="28" spans="2:9">
      <c r="B28" s="34"/>
      <c r="C28" s="34"/>
      <c r="D28" s="34"/>
      <c r="E28" s="34"/>
      <c r="F28" s="34"/>
      <c r="G28" s="34"/>
      <c r="H28" s="34"/>
      <c r="I28" s="34"/>
    </row>
    <row r="29" spans="2:9">
      <c r="B29" s="1"/>
      <c r="C29" s="1"/>
      <c r="D29" s="1"/>
      <c r="E29" s="1"/>
      <c r="F29" s="1"/>
      <c r="G29" s="1"/>
      <c r="H29" s="36"/>
      <c r="I29" s="34"/>
    </row>
    <row r="30" spans="2:9">
      <c r="B30" s="34"/>
      <c r="C30" s="34"/>
      <c r="D30" s="34"/>
      <c r="E30" s="34"/>
      <c r="F30" s="34"/>
      <c r="G30" s="34"/>
      <c r="H30" s="34"/>
      <c r="I30" s="34"/>
    </row>
    <row r="31" spans="2:9">
      <c r="B31" s="34"/>
      <c r="C31" s="34"/>
      <c r="D31" s="34"/>
      <c r="E31" s="34"/>
      <c r="F31" s="34"/>
      <c r="G31" s="34"/>
      <c r="H31" s="34"/>
      <c r="I31" s="34"/>
    </row>
    <row r="32" spans="2:9">
      <c r="B32" s="34"/>
      <c r="C32" s="34"/>
      <c r="D32" s="34"/>
      <c r="E32" s="34"/>
      <c r="F32" s="34"/>
      <c r="G32" s="34"/>
      <c r="H32" s="34"/>
      <c r="I32" s="34"/>
    </row>
  </sheetData>
  <mergeCells count="10">
    <mergeCell ref="B27:I27"/>
    <mergeCell ref="B2:I2"/>
    <mergeCell ref="C3:D3"/>
    <mergeCell ref="E3:G3"/>
    <mergeCell ref="H3:I3"/>
    <mergeCell ref="C5:G5"/>
    <mergeCell ref="H5:I5"/>
    <mergeCell ref="B3:B5"/>
    <mergeCell ref="B25:I25"/>
    <mergeCell ref="B26:I2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14" ma:contentTypeDescription="Ein neues Dokument erstellen." ma:contentTypeScope="" ma:versionID="453b719ec9cc11b57b0d10b0b506b7ad">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4754ca19f48c1d29aaad5112600c3021"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ragen xmlns="71ea3402-ccc5-4626-b376-cfd2cbafb61f" xsi:nil="true"/>
    <rsmimportiert xmlns="71ea3402-ccc5-4626-b376-cfd2cbafb61f">false</rsmimportiert>
  </documentManagement>
</p:properties>
</file>

<file path=customXml/itemProps1.xml><?xml version="1.0" encoding="utf-8"?>
<ds:datastoreItem xmlns:ds="http://schemas.openxmlformats.org/officeDocument/2006/customXml" ds:itemID="{E2E56202-35A7-4648-8642-0C3DB640FACF}"/>
</file>

<file path=customXml/itemProps2.xml><?xml version="1.0" encoding="utf-8"?>
<ds:datastoreItem xmlns:ds="http://schemas.openxmlformats.org/officeDocument/2006/customXml" ds:itemID="{DA1688A5-28CC-41A5-909D-DDE4D59AF6CD}">
  <ds:schemaRefs>
    <ds:schemaRef ds:uri="http://schemas.microsoft.com/sharepoint/v3/contenttype/forms"/>
  </ds:schemaRefs>
</ds:datastoreItem>
</file>

<file path=customXml/itemProps3.xml><?xml version="1.0" encoding="utf-8"?>
<ds:datastoreItem xmlns:ds="http://schemas.openxmlformats.org/officeDocument/2006/customXml" ds:itemID="{6C025A7A-5A33-40C3-BF4D-F0F3966974F9}">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schemas.microsoft.com/office/2006/metadata/properties"/>
    <ds:schemaRef ds:uri="c36c42b8-7270-431b-8ac7-ff1b8da8aa77"/>
    <ds:schemaRef ds:uri="http://www.w3.org/XML/1998/namespace"/>
    <ds:schemaRef ds:uri="http://purl.org/dc/dcmitype/"/>
    <ds:schemaRef ds:uri="71ea3402-ccc5-4626-b376-cfd2cbafb61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2006 | 2022</vt:lpstr>
      <vt:lpstr>2006 | 2021</vt:lpstr>
      <vt:lpstr>2006 | 2020</vt:lpstr>
      <vt:lpstr>2006 | 2019</vt:lpstr>
      <vt:lpstr>2006 | 2018</vt:lpstr>
      <vt:lpstr>2006 | 2017</vt:lpstr>
      <vt:lpstr>2006 | 20016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rahel</cp:lastModifiedBy>
  <dcterms:created xsi:type="dcterms:W3CDTF">2018-02-13T14:44:12Z</dcterms:created>
  <dcterms:modified xsi:type="dcterms:W3CDTF">2023-06-12T11:16:34Z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