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E70301DF-EECE-4009-9890-8759CB18DBD3}" xr6:coauthVersionLast="47" xr6:coauthVersionMax="47" xr10:uidLastSave="{00000000-0000-0000-0000-000000000000}"/>
  <bookViews>
    <workbookView xWindow="38292" yWindow="4380" windowWidth="29016" windowHeight="15696" xr2:uid="{58CA7617-D3CC-4023-8004-D4D9AF217DD5}"/>
  </bookViews>
  <sheets>
    <sheet name="Inhalt" sheetId="3" r:id="rId1"/>
    <sheet name="2023" sheetId="6" r:id="rId2"/>
    <sheet name="2022" sheetId="5" r:id="rId3"/>
    <sheet name="2021" sheetId="4" r:id="rId4"/>
    <sheet name="2020" sheetId="2" r:id="rId5"/>
    <sheet name="2019" sheetId="1" r:id="rId6"/>
  </sheets>
  <definedNames>
    <definedName name="_____________________________C22b7" localSheetId="1">#REF!</definedName>
    <definedName name="_____________________________C22b7">#REF!</definedName>
    <definedName name="____________________________C22b7" localSheetId="1">#REF!</definedName>
    <definedName name="____________________________C22b7">#REF!</definedName>
    <definedName name="___________________________C22b7" localSheetId="1">#REF!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1" hidden="1">#REF!</definedName>
    <definedName name="__123Graph_A" hidden="1">#REF!</definedName>
    <definedName name="__123Graph_B" localSheetId="1" hidden="1">#REF!</definedName>
    <definedName name="__123Graph_B" hidden="1">#REF!</definedName>
    <definedName name="__123Graph_C" localSheetId="1" hidden="1">#REF!</definedName>
    <definedName name="__123Graph_C" hidden="1">#REF!</definedName>
    <definedName name="__123Graph_D" localSheetId="1" hidden="1">#REF!</definedName>
    <definedName name="__123Graph_D" hidden="1">#REF!</definedName>
    <definedName name="__123Graph_E" localSheetId="1" hidden="1">#REF!</definedName>
    <definedName name="__123Graph_E" hidden="1">#REF!</definedName>
    <definedName name="__123Graph_F" localSheetId="1" hidden="1">#REF!</definedName>
    <definedName name="__123Graph_F" hidden="1">#REF!</definedName>
    <definedName name="__123Graph_X" localSheetId="1" hidden="1">#REF!</definedName>
    <definedName name="__123Graph_X" hidden="1">#REF!</definedName>
    <definedName name="__C22b7" localSheetId="1">#REF!</definedName>
    <definedName name="__C22b7">#REF!</definedName>
    <definedName name="_C22b7" localSheetId="1">#REF!</definedName>
    <definedName name="_C22b7">#REF!</definedName>
    <definedName name="_Fill" localSheetId="1" hidden="1">#REF!</definedName>
    <definedName name="_Fill" hidden="1">#REF!</definedName>
    <definedName name="_tab27" localSheetId="1">#REF!</definedName>
    <definedName name="_tab27">#REF!</definedName>
    <definedName name="_tab28" localSheetId="1">#REF!</definedName>
    <definedName name="_tab28">#REF!</definedName>
    <definedName name="aa" localSheetId="1">#REF!</definedName>
    <definedName name="aa">#REF!</definedName>
    <definedName name="aaaa" localSheetId="1">#REF!</definedName>
    <definedName name="aaaa">#REF!</definedName>
    <definedName name="aaaaa" localSheetId="1">#REF!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 localSheetId="1">#REF!</definedName>
    <definedName name="Abschluss">#REF!</definedName>
    <definedName name="Abschlussart" localSheetId="1">#REF!</definedName>
    <definedName name="Abschlussart">#REF!</definedName>
    <definedName name="ad" localSheetId="1">#REF!</definedName>
    <definedName name="ad">#REF!</definedName>
    <definedName name="adadasd">#REF!</definedName>
    <definedName name="ads">#REF!</definedName>
    <definedName name="Alle" localSheetId="1">#REF!</definedName>
    <definedName name="Alle">#REF!</definedName>
    <definedName name="Alter" localSheetId="1">#REF!</definedName>
    <definedName name="Alter">#REF!</definedName>
    <definedName name="ANLERNAUSBILDUNG" localSheetId="1">#REF!</definedName>
    <definedName name="ANLERNAUSBILDUNG">#REF!</definedName>
    <definedName name="AS_MitAngabe" localSheetId="1">#REF!</definedName>
    <definedName name="AS_MitAngabe">#REF!</definedName>
    <definedName name="AS_OhneAngabezurArt" localSheetId="1">#REF!</definedName>
    <definedName name="AS_OhneAngabezurArt">#REF!</definedName>
    <definedName name="AS_OhneAS" localSheetId="1">#REF!</definedName>
    <definedName name="AS_OhneAS">#REF!</definedName>
    <definedName name="asas" localSheetId="1">#REF!</definedName>
    <definedName name="asas">#REF!</definedName>
    <definedName name="BaMa_Key" localSheetId="1">#REF!</definedName>
    <definedName name="BaMa_Key">#REF!</definedName>
    <definedName name="bbbbbbbbbbbb" localSheetId="1">#REF!</definedName>
    <definedName name="bbbbbbbbbbbb">#REF!</definedName>
    <definedName name="BERUFSFACHSCHULE" localSheetId="1">#REF!</definedName>
    <definedName name="BERUFSFACHSCHULE">#REF!</definedName>
    <definedName name="BFS_Insg" localSheetId="1">#REF!</definedName>
    <definedName name="BFS_Insg">#REF!</definedName>
    <definedName name="BFS_Schlüssel" localSheetId="1">#REF!</definedName>
    <definedName name="BFS_Schlüssel">#REF!</definedName>
    <definedName name="BFS_Weibl" localSheetId="1">#REF!</definedName>
    <definedName name="BFS_Weibl">#REF!</definedName>
    <definedName name="BGJ_Daten_Insg">#REF!</definedName>
    <definedName name="BGJ_Daten_Weibl">#REF!</definedName>
    <definedName name="BGJ_Schlüssel">#REF!</definedName>
    <definedName name="BS_Insg">#REF!</definedName>
    <definedName name="BS_MitAngabe" localSheetId="1">#REF!</definedName>
    <definedName name="BS_MitAngabe">#REF!</definedName>
    <definedName name="BS_OhneAbschluss" localSheetId="1">#REF!</definedName>
    <definedName name="BS_OhneAbschluss">#REF!</definedName>
    <definedName name="BS_OhneAngabe" localSheetId="1">#REF!</definedName>
    <definedName name="BS_OhneAngabe">#REF!</definedName>
    <definedName name="BS_Schlüssel" localSheetId="1">#REF!</definedName>
    <definedName name="BS_Schlüssel">#REF!</definedName>
    <definedName name="BS_Weibl" localSheetId="1">#REF!</definedName>
    <definedName name="BS_Weibl">#REF!</definedName>
    <definedName name="BVJ" localSheetId="1">#REF!</definedName>
    <definedName name="BVJ">#REF!</definedName>
    <definedName name="d" localSheetId="1">#REF!</definedName>
    <definedName name="d">#REF!</definedName>
    <definedName name="dddddddddd" localSheetId="1">#REF!</definedName>
    <definedName name="dddddddddd">#REF!</definedName>
    <definedName name="dgdhfd" localSheetId="1">#REF!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 localSheetId="1">#REF!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localSheetId="1" hidden="1">#REF!</definedName>
    <definedName name="ER" hidden="1">#REF!</definedName>
    <definedName name="ererkk" localSheetId="1">#REF!</definedName>
    <definedName name="ererkk">#REF!</definedName>
    <definedName name="essen" localSheetId="1">#REF!</definedName>
    <definedName name="essen">#REF!</definedName>
    <definedName name="f" localSheetId="1">#REF!</definedName>
    <definedName name="f">#REF!</definedName>
    <definedName name="FA_Insg">#REF!</definedName>
    <definedName name="FA_Schlüssel">#REF!</definedName>
    <definedName name="FA_Weibl">#REF!</definedName>
    <definedName name="Fachhochschulreife" localSheetId="1">#REF!</definedName>
    <definedName name="Fachhochschulreife">#REF!</definedName>
    <definedName name="FACHSCHULE" localSheetId="1">#REF!</definedName>
    <definedName name="FACHSCHULE">#REF!</definedName>
    <definedName name="FACHSCHULE_DDR" localSheetId="1">#REF!</definedName>
    <definedName name="FACHSCHULE_DDR">#REF!</definedName>
    <definedName name="fbbbbbb" localSheetId="1">#REF!</definedName>
    <definedName name="fbbbbbb">#REF!</definedName>
    <definedName name="fbgvsgf" localSheetId="1">#REF!</definedName>
    <definedName name="fbgvsgf">#REF!</definedName>
    <definedName name="fefe" localSheetId="1">#REF!</definedName>
    <definedName name="fefe">#REF!</definedName>
    <definedName name="ff" localSheetId="1" hidden="1">#REF!</definedName>
    <definedName name="ff" hidden="1">#REF!</definedName>
    <definedName name="fff" localSheetId="1">#REF!</definedName>
    <definedName name="fff">#REF!</definedName>
    <definedName name="ffffffffffffffff" localSheetId="1">#REF!</definedName>
    <definedName name="ffffffffffffffff">#REF!</definedName>
    <definedName name="fgdgrtet" localSheetId="1">#REF!</definedName>
    <definedName name="fgdgrtet">#REF!</definedName>
    <definedName name="fgfg">#REF!</definedName>
    <definedName name="FH" localSheetId="1">#REF!</definedName>
    <definedName name="FH">#REF!</definedName>
    <definedName name="fhethehet" localSheetId="1">#REF!</definedName>
    <definedName name="fhethehet">#REF!</definedName>
    <definedName name="Field_ISCED" localSheetId="1">#REF!</definedName>
    <definedName name="Field_ISCED">#REF!</definedName>
    <definedName name="Fields" localSheetId="1">#REF!</definedName>
    <definedName name="Fields">#REF!</definedName>
    <definedName name="Fields_II" localSheetId="1">#REF!</definedName>
    <definedName name="Fields_II">#REF!</definedName>
    <definedName name="FS_Daten_Insg" localSheetId="1">#REF!</definedName>
    <definedName name="FS_Daten_Insg">#REF!</definedName>
    <definedName name="FS_Daten_Weibl" localSheetId="1">#REF!</definedName>
    <definedName name="FS_Daten_Weibl">#REF!</definedName>
    <definedName name="FS_Key" localSheetId="1">#REF!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 localSheetId="1">#REF!</definedName>
    <definedName name="Hochschulreife">#REF!</definedName>
    <definedName name="HS_Abschluss" localSheetId="1">#REF!</definedName>
    <definedName name="HS_Abschluss">#REF!</definedName>
    <definedName name="ii" localSheetId="1">#REF!</definedName>
    <definedName name="ii">#REF!</definedName>
    <definedName name="ISBN" localSheetId="1" hidden="1">#REF!</definedName>
    <definedName name="ISBN" hidden="1">#REF!</definedName>
    <definedName name="isced_dual" localSheetId="1">#REF!</definedName>
    <definedName name="isced_dual">#REF!</definedName>
    <definedName name="isced_dual_w" localSheetId="1">#REF!</definedName>
    <definedName name="isced_dual_w">#REF!</definedName>
    <definedName name="iuziz" localSheetId="1">#REF!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 localSheetId="1">#REF!</definedName>
    <definedName name="Key_5er">#REF!</definedName>
    <definedName name="Key_6_Schule" localSheetId="1">#REF!</definedName>
    <definedName name="Key_6_Schule">#REF!</definedName>
    <definedName name="key_fach_ges" localSheetId="1">#REF!</definedName>
    <definedName name="key_fach_ges">#REF!</definedName>
    <definedName name="Key_Privat" localSheetId="1">#REF!</definedName>
    <definedName name="Key_Privat">#REF!</definedName>
    <definedName name="kkk" localSheetId="1">#REF!</definedName>
    <definedName name="kkk">#REF!</definedName>
    <definedName name="kkkk" localSheetId="1">#REF!</definedName>
    <definedName name="kkkk">#REF!</definedName>
    <definedName name="kkkkkkke">#REF!</definedName>
    <definedName name="kkkkkkkkkkkk">#REF!</definedName>
    <definedName name="kkkkkkkkkkkkko">#REF!</definedName>
    <definedName name="kkkr">#REF!</definedName>
    <definedName name="Laender">#REF!</definedName>
    <definedName name="LEERE" localSheetId="1">#REF!</definedName>
    <definedName name="LEERE">#REF!</definedName>
    <definedName name="Liste" localSheetId="1">#REF!</definedName>
    <definedName name="Liste">#REF!</definedName>
    <definedName name="Liste_Schulen" localSheetId="1">#REF!</definedName>
    <definedName name="Liste_Schulen">#REF!</definedName>
    <definedName name="llllöll" localSheetId="1">#REF!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 localSheetId="1">#REF!</definedName>
    <definedName name="NochInSchule">#REF!</definedName>
    <definedName name="NW" localSheetId="1">#REF!</definedName>
    <definedName name="NW">#REF!</definedName>
    <definedName name="öioöioö" localSheetId="1">#REF!</definedName>
    <definedName name="öioöioö">#REF!</definedName>
    <definedName name="öoiöioöoi" localSheetId="1">#REF!</definedName>
    <definedName name="öoiöioöoi">#REF!</definedName>
    <definedName name="ooooo" localSheetId="1">#REF!</definedName>
    <definedName name="ooooo">#REF!</definedName>
    <definedName name="POS" localSheetId="1">#REF!</definedName>
    <definedName name="POS">#REF!</definedName>
    <definedName name="PROMOTION" localSheetId="1">#REF!</definedName>
    <definedName name="PROMOTION">#REF!</definedName>
    <definedName name="PROT01VK" localSheetId="1">#REF!</definedName>
    <definedName name="PROT01VK">#REF!</definedName>
    <definedName name="qqq" localSheetId="1">#REF!</definedName>
    <definedName name="qqq">#REF!</definedName>
    <definedName name="qqqq" localSheetId="1">#REF!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 localSheetId="1">#REF!</definedName>
    <definedName name="Realschule">#REF!</definedName>
    <definedName name="revbsrgv" localSheetId="1">#REF!</definedName>
    <definedName name="revbsrgv">#REF!</definedName>
    <definedName name="rrrrrrrr" localSheetId="1">#REF!</definedName>
    <definedName name="rrrrrrrr">#REF!</definedName>
    <definedName name="Schulart" localSheetId="1">#REF!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 localSheetId="1">#REF!</definedName>
    <definedName name="UNI">#REF!</definedName>
    <definedName name="uuuuuuuuuuuuuuuuuu" localSheetId="1">#REF!</definedName>
    <definedName name="uuuuuuuuuuuuuuuuuu">#REF!</definedName>
    <definedName name="uzkzuk" localSheetId="1">#REF!</definedName>
    <definedName name="uzkzuk">#REF!</definedName>
    <definedName name="vbbbbbbbbb" localSheetId="1">#REF!</definedName>
    <definedName name="vbbbbbbbbb">#REF!</definedName>
    <definedName name="VerwFH" localSheetId="1">#REF!</definedName>
    <definedName name="VerwFH">#REF!</definedName>
    <definedName name="VolksHauptschule" localSheetId="1">#REF!</definedName>
    <definedName name="VolksHauptschule">#REF!</definedName>
    <definedName name="vsdgsgs" localSheetId="1">#REF!</definedName>
    <definedName name="vsdgsgs">#REF!</definedName>
    <definedName name="vvvvvvvvvv" localSheetId="1">#REF!</definedName>
    <definedName name="vvvvvvvvvv">#REF!</definedName>
    <definedName name="we" localSheetId="1">#REF!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5" l="1"/>
  <c r="G25" i="5"/>
  <c r="K25" i="5" s="1"/>
  <c r="E25" i="5"/>
  <c r="I25" i="5" s="1"/>
  <c r="C25" i="5"/>
  <c r="H25" i="5" s="1"/>
  <c r="G24" i="5"/>
  <c r="F24" i="5"/>
  <c r="E24" i="5"/>
  <c r="D24" i="5"/>
  <c r="G23" i="5"/>
  <c r="F23" i="5"/>
  <c r="C23" i="5" s="1"/>
  <c r="E23" i="5"/>
  <c r="I23" i="5" s="1"/>
  <c r="D23" i="5"/>
  <c r="H23" i="5" s="1"/>
  <c r="K22" i="5"/>
  <c r="I22" i="5"/>
  <c r="K21" i="5"/>
  <c r="J21" i="5"/>
  <c r="I21" i="5"/>
  <c r="H21" i="5"/>
  <c r="K20" i="5"/>
  <c r="J20" i="5"/>
  <c r="I20" i="5"/>
  <c r="H20" i="5"/>
  <c r="K19" i="5"/>
  <c r="J19" i="5"/>
  <c r="I19" i="5"/>
  <c r="H19" i="5"/>
  <c r="K18" i="5"/>
  <c r="J18" i="5"/>
  <c r="I18" i="5"/>
  <c r="H18" i="5"/>
  <c r="K17" i="5"/>
  <c r="J17" i="5"/>
  <c r="I17" i="5"/>
  <c r="H17" i="5"/>
  <c r="K16" i="5"/>
  <c r="J16" i="5"/>
  <c r="I16" i="5"/>
  <c r="H16" i="5"/>
  <c r="K15" i="5"/>
  <c r="J15" i="5"/>
  <c r="I15" i="5"/>
  <c r="H15" i="5"/>
  <c r="K14" i="5"/>
  <c r="J14" i="5"/>
  <c r="I14" i="5"/>
  <c r="H14" i="5"/>
  <c r="K13" i="5"/>
  <c r="J13" i="5"/>
  <c r="I13" i="5"/>
  <c r="H13" i="5"/>
  <c r="K12" i="5"/>
  <c r="I12" i="5"/>
  <c r="K11" i="5"/>
  <c r="J11" i="5"/>
  <c r="I11" i="5"/>
  <c r="H11" i="5"/>
  <c r="K10" i="5"/>
  <c r="J10" i="5"/>
  <c r="I10" i="5"/>
  <c r="H10" i="5"/>
  <c r="K8" i="5"/>
  <c r="J8" i="5"/>
  <c r="I8" i="5"/>
  <c r="H8" i="5"/>
  <c r="K7" i="5"/>
  <c r="J7" i="5"/>
  <c r="I7" i="5"/>
  <c r="H7" i="5"/>
  <c r="G25" i="4"/>
  <c r="K25" i="4" s="1"/>
  <c r="F25" i="4"/>
  <c r="J25" i="4" s="1"/>
  <c r="E25" i="4"/>
  <c r="I25" i="4" s="1"/>
  <c r="D25" i="4"/>
  <c r="H25" i="4" s="1"/>
  <c r="C25" i="4"/>
  <c r="G24" i="4"/>
  <c r="F24" i="4"/>
  <c r="E24" i="4"/>
  <c r="D24" i="4"/>
  <c r="G23" i="4"/>
  <c r="F23" i="4"/>
  <c r="E23" i="4"/>
  <c r="D23" i="4"/>
  <c r="K22" i="4"/>
  <c r="J22" i="4"/>
  <c r="I22" i="4"/>
  <c r="H22" i="4"/>
  <c r="K21" i="4"/>
  <c r="J21" i="4"/>
  <c r="I21" i="4"/>
  <c r="H21" i="4"/>
  <c r="K20" i="4"/>
  <c r="J20" i="4"/>
  <c r="I20" i="4"/>
  <c r="H20" i="4"/>
  <c r="K19" i="4"/>
  <c r="J19" i="4"/>
  <c r="I19" i="4"/>
  <c r="H19" i="4"/>
  <c r="K18" i="4"/>
  <c r="J18" i="4"/>
  <c r="I18" i="4"/>
  <c r="H18" i="4"/>
  <c r="K17" i="4"/>
  <c r="J17" i="4"/>
  <c r="I17" i="4"/>
  <c r="H17" i="4"/>
  <c r="K16" i="4"/>
  <c r="J16" i="4"/>
  <c r="I16" i="4"/>
  <c r="H16" i="4"/>
  <c r="K15" i="4"/>
  <c r="J15" i="4"/>
  <c r="I15" i="4"/>
  <c r="H15" i="4"/>
  <c r="K14" i="4"/>
  <c r="J14" i="4"/>
  <c r="I14" i="4"/>
  <c r="H14" i="4"/>
  <c r="K13" i="4"/>
  <c r="J13" i="4"/>
  <c r="I13" i="4"/>
  <c r="H13" i="4"/>
  <c r="K12" i="4"/>
  <c r="J12" i="4"/>
  <c r="I12" i="4"/>
  <c r="H12" i="4"/>
  <c r="K11" i="4"/>
  <c r="J11" i="4"/>
  <c r="I11" i="4"/>
  <c r="H11" i="4"/>
  <c r="K10" i="4"/>
  <c r="J10" i="4"/>
  <c r="I10" i="4"/>
  <c r="H10" i="4"/>
  <c r="K8" i="4"/>
  <c r="J8" i="4"/>
  <c r="I8" i="4"/>
  <c r="H8" i="4"/>
  <c r="K7" i="4"/>
  <c r="J7" i="4"/>
  <c r="I7" i="4"/>
  <c r="H7" i="4"/>
  <c r="G25" i="2"/>
  <c r="F25" i="2"/>
  <c r="E25" i="2"/>
  <c r="D25" i="2"/>
  <c r="H25" i="2" s="1"/>
  <c r="C25" i="2"/>
  <c r="G24" i="2"/>
  <c r="F24" i="2"/>
  <c r="E24" i="2"/>
  <c r="C24" i="2" s="1"/>
  <c r="D24" i="2"/>
  <c r="G23" i="2"/>
  <c r="F23" i="2"/>
  <c r="E23" i="2"/>
  <c r="D23" i="2"/>
  <c r="K22" i="2"/>
  <c r="J22" i="2"/>
  <c r="I22" i="2"/>
  <c r="H22" i="2"/>
  <c r="K21" i="2"/>
  <c r="J21" i="2"/>
  <c r="I21" i="2"/>
  <c r="H21" i="2"/>
  <c r="K20" i="2"/>
  <c r="J20" i="2"/>
  <c r="I20" i="2"/>
  <c r="H20" i="2"/>
  <c r="K19" i="2"/>
  <c r="J19" i="2"/>
  <c r="I19" i="2"/>
  <c r="H19" i="2"/>
  <c r="K18" i="2"/>
  <c r="J18" i="2"/>
  <c r="I18" i="2"/>
  <c r="H18" i="2"/>
  <c r="K17" i="2"/>
  <c r="J17" i="2"/>
  <c r="I17" i="2"/>
  <c r="H17" i="2"/>
  <c r="K16" i="2"/>
  <c r="J16" i="2"/>
  <c r="I16" i="2"/>
  <c r="H16" i="2"/>
  <c r="K15" i="2"/>
  <c r="J15" i="2"/>
  <c r="I15" i="2"/>
  <c r="H15" i="2"/>
  <c r="K14" i="2"/>
  <c r="J14" i="2"/>
  <c r="I14" i="2"/>
  <c r="H14" i="2"/>
  <c r="K13" i="2"/>
  <c r="J13" i="2"/>
  <c r="I13" i="2"/>
  <c r="H13" i="2"/>
  <c r="K12" i="2"/>
  <c r="J12" i="2"/>
  <c r="I12" i="2"/>
  <c r="H12" i="2"/>
  <c r="K11" i="2"/>
  <c r="J11" i="2"/>
  <c r="I11" i="2"/>
  <c r="H11" i="2"/>
  <c r="K10" i="2"/>
  <c r="J10" i="2"/>
  <c r="I10" i="2"/>
  <c r="H10" i="2"/>
  <c r="K8" i="2"/>
  <c r="J8" i="2"/>
  <c r="I8" i="2"/>
  <c r="H8" i="2"/>
  <c r="K7" i="2"/>
  <c r="J7" i="2"/>
  <c r="I7" i="2"/>
  <c r="H7" i="2"/>
  <c r="H24" i="5" l="1"/>
  <c r="K23" i="5"/>
  <c r="K24" i="5"/>
  <c r="J23" i="5"/>
  <c r="C24" i="5"/>
  <c r="I24" i="5" s="1"/>
  <c r="J23" i="4"/>
  <c r="K23" i="4"/>
  <c r="H23" i="4"/>
  <c r="H24" i="4"/>
  <c r="C23" i="4"/>
  <c r="I23" i="4" s="1"/>
  <c r="C24" i="4"/>
  <c r="K24" i="4" s="1"/>
  <c r="I25" i="2"/>
  <c r="J25" i="2"/>
  <c r="K25" i="2"/>
  <c r="J24" i="2"/>
  <c r="K24" i="2"/>
  <c r="H24" i="2"/>
  <c r="C23" i="2"/>
  <c r="J23" i="2" s="1"/>
  <c r="I24" i="2"/>
  <c r="K25" i="1"/>
  <c r="J25" i="1"/>
  <c r="I25" i="1"/>
  <c r="H25" i="1"/>
  <c r="G24" i="1"/>
  <c r="F24" i="1"/>
  <c r="E24" i="1"/>
  <c r="D24" i="1"/>
  <c r="C24" i="1" s="1"/>
  <c r="G23" i="1"/>
  <c r="F23" i="1"/>
  <c r="E23" i="1"/>
  <c r="D23" i="1"/>
  <c r="K22" i="1"/>
  <c r="H22" i="1"/>
  <c r="K21" i="1"/>
  <c r="J21" i="1"/>
  <c r="I21" i="1"/>
  <c r="H21" i="1"/>
  <c r="K20" i="1"/>
  <c r="J20" i="1"/>
  <c r="I20" i="1"/>
  <c r="H20" i="1"/>
  <c r="K19" i="1"/>
  <c r="J19" i="1"/>
  <c r="I19" i="1"/>
  <c r="H19" i="1"/>
  <c r="K18" i="1"/>
  <c r="J18" i="1"/>
  <c r="I18" i="1"/>
  <c r="H18" i="1"/>
  <c r="K17" i="1"/>
  <c r="J17" i="1"/>
  <c r="I17" i="1"/>
  <c r="H17" i="1"/>
  <c r="K16" i="1"/>
  <c r="J16" i="1"/>
  <c r="I16" i="1"/>
  <c r="H16" i="1"/>
  <c r="K15" i="1"/>
  <c r="J15" i="1"/>
  <c r="I15" i="1"/>
  <c r="H15" i="1"/>
  <c r="K14" i="1"/>
  <c r="J14" i="1"/>
  <c r="I14" i="1"/>
  <c r="H14" i="1"/>
  <c r="K13" i="1"/>
  <c r="J13" i="1"/>
  <c r="I13" i="1"/>
  <c r="H13" i="1"/>
  <c r="K12" i="1"/>
  <c r="H12" i="1"/>
  <c r="K11" i="1"/>
  <c r="J11" i="1"/>
  <c r="I11" i="1"/>
  <c r="H11" i="1"/>
  <c r="K10" i="1"/>
  <c r="J10" i="1"/>
  <c r="I10" i="1"/>
  <c r="H10" i="1"/>
  <c r="K8" i="1"/>
  <c r="J8" i="1"/>
  <c r="I8" i="1"/>
  <c r="H8" i="1"/>
  <c r="K7" i="1"/>
  <c r="J7" i="1"/>
  <c r="I7" i="1"/>
  <c r="H7" i="1"/>
  <c r="J24" i="5" l="1"/>
  <c r="J24" i="4"/>
  <c r="I24" i="4"/>
  <c r="I23" i="2"/>
  <c r="H23" i="2"/>
  <c r="K23" i="2"/>
  <c r="K24" i="1"/>
  <c r="I24" i="1"/>
  <c r="J24" i="1"/>
  <c r="H24" i="1"/>
  <c r="C23" i="1"/>
  <c r="J23" i="1" s="1"/>
  <c r="K23" i="1" l="1"/>
  <c r="I23" i="1"/>
  <c r="H23" i="1"/>
</calcChain>
</file>

<file path=xl/sharedStrings.xml><?xml version="1.0" encoding="utf-8"?>
<sst xmlns="http://schemas.openxmlformats.org/spreadsheetml/2006/main" count="279" uniqueCount="58">
  <si>
    <t>Tab42h_i11dh_lm20: Pädagogisch tätige Personen* in Horten und Hortgruppen** nach Altersgruppen in den Bundesländern am 01.03.2019 (Anzahl; Anteil in %)</t>
  </si>
  <si>
    <t>Bundesland</t>
  </si>
  <si>
    <t>Pädagogisch Tätige* in Horten und Hortgruppen**</t>
  </si>
  <si>
    <t>Insgesamt</t>
  </si>
  <si>
    <t>im Alter von</t>
  </si>
  <si>
    <t>unter 25 Jahren</t>
  </si>
  <si>
    <t>25 bis unter 40 Jahren</t>
  </si>
  <si>
    <t>40 bis unter 55 Jahren</t>
  </si>
  <si>
    <t>55 Jahren und älter</t>
  </si>
  <si>
    <t>Anzahl</t>
  </si>
  <si>
    <t>In %</t>
  </si>
  <si>
    <t>Baden-Württemberg</t>
  </si>
  <si>
    <t>Bayern</t>
  </si>
  <si>
    <t>Berlin</t>
  </si>
  <si>
    <t>-</t>
  </si>
  <si>
    <t>Brandenburg</t>
  </si>
  <si>
    <t>Bremen</t>
  </si>
  <si>
    <t>Hamburg</t>
  </si>
  <si>
    <t>x</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</si>
  <si>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</si>
  <si>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</si>
  <si>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</si>
  <si>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</si>
  <si>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</si>
  <si>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</si>
  <si>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</si>
  <si>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</si>
  <si>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</si>
  <si>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</si>
  <si>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</si>
  <si>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</si>
  <si>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</si>
  <si>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x Wert unterliegt nach Angabe des Statistischen Bundesamtes der Geheimhaltung</t>
  </si>
  <si>
    <t>– trifft nicht zu</t>
  </si>
  <si>
    <t>* Berücksichtigt werden auch diejenigen, die als ersten Arbeitsbereich Leitungstätigkeiten angegeben haben. Unberücksichtigt bleiben hingegen Tätige, die überwiegend Verwaltungsaufgaben wahrnehmen und Tätige im hauswirtschaftlich-technischen Bereich.</t>
  </si>
  <si>
    <t>**Berücksichtigt werden pädagogisch Tätige in Horten und in reinen Hortgruppen (Schulkindergruppen). Dadurch wird nicht das gesamte pädagogische Personal, das in Kindertageseinrichtungen mit Schulkindern arbeitet, ausgewiesen. So bleibt das pädagogische Personal unberücksichtigt, das gruppenübergreifend in Kindertageseinrichtungen tätig ist, in denen neben Schulkindergruppen noch andere Gruppen sind. Ebenso unberücksichtigt bleibt dadurch das pädagogische Personal, das nicht überwiegend in seiner Arbeitszeit in Schulkindergruppen tätig ist, sowie das pädagogische Personal, das in altersgemischten Gruppen tätig ist, in denen neben Schulkindern auch Kinder ohne Schulbesuch betreut werden.</t>
  </si>
  <si>
    <t>*** Exklusive der Werte, die nach Angabe des Statistischen Bundesamtes der Geheimhaltung unterliegen</t>
  </si>
  <si>
    <t>Quelle: FDZ der Statistischen Ämter des Bundes und der Länder, Kinder und tätige Personen in Tageseinrichtungen und in öffentlich geförderter Kindertagespflege, 2019; berechnet vom LG Empirische Bildungsforschung der FernUniversität in Hagen, 2020.</t>
  </si>
  <si>
    <t>Tab42h_i11dh_lm21: Pädagogisch tätige Personen* in Horten und Hortgruppen** nach Altersgruppen in den Bundesländern am 01.03.2020 (Anzahl; Anteil in %)</t>
  </si>
  <si>
    <t>Ostdeutschland (mit Berlin)</t>
  </si>
  <si>
    <t>Westdeutschland (ohne Berlin)</t>
  </si>
  <si>
    <t>** Berücksichtigt werden pädagogisch Tätige in Horten und in reinen Hortgruppen (Schulkindergruppen). Dadurch wird nicht das gesamte pädagogische Personal, das in Kindertageseinrichtungen mit Schulkindern arbeitet, ausgewiesen. So bleibt das pädagogische Personal unberücksichtigt, das gruppenübergreifend in Kindertageseinrichtungen tätig ist, in denen neben Schulkindergruppen noch andere Gruppen sind. Ebenso unberücksichtigt bleibt dadurch das pädagogische Personal, das nicht überwiegend in seiner Arbeitszeit in Schulkindergruppen tätig ist, sowie das pädagogische Personal, das in altersgemischten Gruppen tätig ist, in denen neben Schulkindern auch Kinder ohne Schulbesuch betreut werden.</t>
  </si>
  <si>
    <t>Quelle: FDZ der Statistischen Ämter des Bundes und der Länder, Kinder und tätige Personen in Tageseinrichtungen und in öffentlich geförderter Kindertagespflege, 2020; berechnet vom LG Empirische Bildungsforschung der FernUniversität in Hagen, 2021.</t>
  </si>
  <si>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</si>
  <si>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</si>
  <si>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Inhaltsverzeichnis</t>
  </si>
  <si>
    <t>Datenjahr</t>
  </si>
  <si>
    <t>Link</t>
  </si>
  <si>
    <t xml:space="preserve">Pädagogisch tätige Personen in Horten nach Altersgruppen </t>
  </si>
  <si>
    <t>Tab42h_i11dh_lm22: Pädagogisch tätige Personen* in Horten und Hortgruppen** nach Altersgruppen in den Bundesländern am 01.03.2021***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</si>
  <si>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</si>
  <si>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</si>
  <si>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Tab42h_i11dh_lm23: Pädagogisch tätige Personen* in Horten und Hortgruppen** nach Altersgruppen in den Bundesländern am 01.03.2022 (Anzahl; Anteil in %)</t>
  </si>
  <si>
    <t>x Wert unterliegt nach Angaben des Statistischen Bundesamtes der Geheimhaltung</t>
  </si>
  <si>
    <t>*** Exklusive der Werte, die nach Angabe des Statistischen Bundesamtes der Geheimhaltung unterliegen.</t>
  </si>
  <si>
    <t>Quelle: FDZ der Statistischen Ämter des Bundes und der Länder, Kinder und tätige Personen in Tageseinrichtungen und in öffentlich geförderter Kindertagespflege, 2022; berechnet vom LG Empirische Bildungsforschung der FernUniversität in Hagen, 2023.</t>
  </si>
  <si>
    <t>Tab42h_i11dh_lm24: Pädagogisch tätige Personen* in Horten und Hortgruppen** nach Altersgruppen in den Bundesländern am 01.03.2023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</si>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</sst>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1"/>
      <color theme="1"/>
      <name val="Calibri"/>
      <family val="2"/>
      <scheme val="minor"/>
    </font>
    <font>
      <sz val="11"/>
      <color theme="1"/>
      <name val="Calibri"/>
      <family val="2"/>
      <scheme val="minor"/>
    </font>
    <font>
      <b/>
      <sz val="12"/>
      <color rgb="FFC00000"/>
      <name val="Calibri"/>
      <family val="2"/>
      <scheme val="minor"/>
    </font>
    <font>
      <sz val="11"/>
      <name val="Calibri"/>
      <family val="2"/>
      <scheme val="minor"/>
    </font>
    <font>
      <b/>
      <sz val="11"/>
      <name val="Calibri"/>
      <family val="2"/>
      <scheme val="minor"/>
    </font>
    <font>
      <b/>
      <sz val="11"/>
      <color theme="1"/>
      <name val="Calibri"/>
      <family val="2"/>
      <scheme val="minor"/>
    </font>
    <font>
      <i/>
      <sz val="11"/>
      <color theme="1"/>
      <name val="Calibri"/>
      <family val="2"/>
      <scheme val="minor"/>
    </font>
    <font>
      <sz val="10"/>
      <name val="Arial"/>
      <family val="2"/>
    </font>
    <font>
      <sz val="11"/>
      <color rgb="FF000000"/>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family val="2"/>
      <scheme val="minor"/>
    </font>
    <font>
      <sz val="12"/>
      <color theme="10"/>
      <name val="Calibri"/>
      <family val="2"/>
      <scheme val="minor"/>
    </font>
    <font>
      <u/>
      <sz val="12"/>
      <color theme="10"/>
      <name val="Calibri"/>
      <family val="2"/>
      <scheme val="minor"/>
    </font>
  </fonts>
  <fills count="8">
    <fill>
      <patternFill patternType="none"/>
    </fill>
    <fill>
      <patternFill patternType="gray125"/>
    </fill>
    <fill>
      <patternFill patternType="solid">
        <fgColor rgb="FFF2F2F2"/>
        <bgColor rgb="FF000000"/>
      </patternFill>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3">
    <border>
      <left/>
      <right/>
      <top/>
      <bottom/>
      <diagonal/>
    </border>
    <border>
      <left style="thin">
        <color indexed="64"/>
      </left>
      <right style="thin">
        <color indexed="64"/>
      </right>
      <top style="thin">
        <color indexed="64"/>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thin">
        <color auto="1"/>
      </right>
      <top/>
      <bottom/>
      <diagonal/>
    </border>
    <border>
      <left style="thin">
        <color indexed="64"/>
      </left>
      <right/>
      <top/>
      <bottom/>
      <diagonal/>
    </border>
    <border>
      <left/>
      <right style="thin">
        <color auto="1"/>
      </right>
      <top/>
      <bottom/>
      <diagonal/>
    </border>
    <border>
      <left style="thin">
        <color indexed="64"/>
      </left>
      <right style="thin">
        <color auto="1"/>
      </right>
      <top/>
      <bottom style="thin">
        <color indexed="64"/>
      </bottom>
      <diagonal/>
    </border>
    <border>
      <left/>
      <right/>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7" fillId="0" borderId="0"/>
    <xf numFmtId="0" fontId="9" fillId="0" borderId="0" applyNumberFormat="0" applyFill="0" applyBorder="0" applyAlignment="0" applyProtection="0"/>
    <xf numFmtId="0" fontId="17" fillId="0" borderId="0" applyNumberFormat="0" applyFill="0" applyBorder="0" applyAlignment="0" applyProtection="0"/>
  </cellStyleXfs>
  <cellXfs count="82">
    <xf numFmtId="0" fontId="0" fillId="0" borderId="0" xfId="0"/>
    <xf numFmtId="0" fontId="3" fillId="0" borderId="0" xfId="0" applyFont="1" applyAlignment="1">
      <alignment horizontal="left"/>
    </xf>
    <xf numFmtId="0" fontId="1" fillId="0" borderId="0" xfId="0" applyFont="1"/>
    <xf numFmtId="0" fontId="4" fillId="3" borderId="7"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1" fillId="0" borderId="6" xfId="0" applyFont="1" applyBorder="1" applyAlignment="1">
      <alignment vertical="center"/>
    </xf>
    <xf numFmtId="3" fontId="1" fillId="0" borderId="1" xfId="0" applyNumberFormat="1" applyFont="1" applyBorder="1" applyAlignment="1">
      <alignment horizontal="right" vertical="center" indent="7"/>
    </xf>
    <xf numFmtId="3" fontId="1" fillId="0" borderId="4" xfId="0" applyNumberFormat="1" applyFont="1" applyBorder="1" applyAlignment="1">
      <alignment horizontal="right" vertical="center" indent="7"/>
    </xf>
    <xf numFmtId="164" fontId="1" fillId="0" borderId="7" xfId="0" applyNumberFormat="1" applyFont="1" applyBorder="1" applyAlignment="1">
      <alignment horizontal="right" vertical="center" indent="8"/>
    </xf>
    <xf numFmtId="164" fontId="1" fillId="0" borderId="5" xfId="0" applyNumberFormat="1" applyFont="1" applyBorder="1" applyAlignment="1">
      <alignment horizontal="right" vertical="center" indent="8"/>
    </xf>
    <xf numFmtId="0" fontId="1" fillId="5" borderId="6" xfId="0" applyFont="1" applyFill="1" applyBorder="1" applyAlignment="1">
      <alignment vertical="center"/>
    </xf>
    <xf numFmtId="3" fontId="1" fillId="5" borderId="5" xfId="0" applyNumberFormat="1" applyFont="1" applyFill="1" applyBorder="1" applyAlignment="1">
      <alignment horizontal="right" vertical="center" indent="7"/>
    </xf>
    <xf numFmtId="3" fontId="1" fillId="5" borderId="7" xfId="0" applyNumberFormat="1" applyFont="1" applyFill="1" applyBorder="1" applyAlignment="1">
      <alignment horizontal="right" vertical="center" indent="7"/>
    </xf>
    <xf numFmtId="164" fontId="1" fillId="5" borderId="7" xfId="0" applyNumberFormat="1" applyFont="1" applyFill="1" applyBorder="1" applyAlignment="1">
      <alignment horizontal="right" vertical="center" indent="8"/>
    </xf>
    <xf numFmtId="164" fontId="1" fillId="5" borderId="5" xfId="0" applyNumberFormat="1" applyFont="1" applyFill="1" applyBorder="1" applyAlignment="1">
      <alignment horizontal="right" vertical="center" indent="8"/>
    </xf>
    <xf numFmtId="3" fontId="0" fillId="0" borderId="5" xfId="0" applyNumberFormat="1" applyBorder="1" applyAlignment="1">
      <alignment horizontal="right" vertical="center" indent="7"/>
    </xf>
    <xf numFmtId="3" fontId="0" fillId="0" borderId="7" xfId="0" applyNumberFormat="1" applyBorder="1" applyAlignment="1">
      <alignment horizontal="right" vertical="center" indent="7"/>
    </xf>
    <xf numFmtId="164" fontId="0" fillId="0" borderId="7" xfId="0" applyNumberFormat="1" applyBorder="1" applyAlignment="1">
      <alignment horizontal="right" vertical="center" indent="8"/>
    </xf>
    <xf numFmtId="164" fontId="0" fillId="0" borderId="5" xfId="0" applyNumberFormat="1" applyBorder="1" applyAlignment="1">
      <alignment horizontal="right" vertical="center" indent="8"/>
    </xf>
    <xf numFmtId="3" fontId="1" fillId="0" borderId="5" xfId="0" applyNumberFormat="1" applyFont="1" applyBorder="1" applyAlignment="1">
      <alignment horizontal="right" vertical="center" indent="7"/>
    </xf>
    <xf numFmtId="3" fontId="1" fillId="0" borderId="7" xfId="0" applyNumberFormat="1" applyFont="1" applyBorder="1" applyAlignment="1">
      <alignment horizontal="right" vertical="center" indent="7"/>
    </xf>
    <xf numFmtId="3" fontId="0" fillId="5" borderId="7" xfId="0" applyNumberFormat="1" applyFill="1" applyBorder="1" applyAlignment="1">
      <alignment horizontal="right" vertical="center" indent="7"/>
    </xf>
    <xf numFmtId="3" fontId="0" fillId="5" borderId="5" xfId="0" applyNumberFormat="1" applyFill="1" applyBorder="1" applyAlignment="1">
      <alignment horizontal="right" vertical="center" indent="7"/>
    </xf>
    <xf numFmtId="164" fontId="0" fillId="5" borderId="5" xfId="0" applyNumberFormat="1" applyFill="1" applyBorder="1" applyAlignment="1">
      <alignment horizontal="right" vertical="center" indent="8"/>
    </xf>
    <xf numFmtId="3" fontId="1" fillId="5" borderId="10" xfId="0" applyNumberFormat="1" applyFont="1" applyFill="1" applyBorder="1" applyAlignment="1">
      <alignment horizontal="right" vertical="center" indent="7"/>
    </xf>
    <xf numFmtId="3" fontId="0" fillId="5" borderId="10" xfId="0" applyNumberFormat="1" applyFill="1" applyBorder="1" applyAlignment="1">
      <alignment horizontal="right" vertical="center" indent="7"/>
    </xf>
    <xf numFmtId="3" fontId="0" fillId="5" borderId="8" xfId="0" applyNumberFormat="1" applyFill="1" applyBorder="1" applyAlignment="1">
      <alignment horizontal="right" vertical="center" indent="7"/>
    </xf>
    <xf numFmtId="3" fontId="1" fillId="5" borderId="8" xfId="0" applyNumberFormat="1" applyFont="1" applyFill="1" applyBorder="1" applyAlignment="1">
      <alignment horizontal="right" vertical="center" indent="7"/>
    </xf>
    <xf numFmtId="0" fontId="0" fillId="4" borderId="2" xfId="0" applyFill="1" applyBorder="1" applyAlignment="1">
      <alignment vertical="center"/>
    </xf>
    <xf numFmtId="3" fontId="3" fillId="4" borderId="1" xfId="1" applyNumberFormat="1" applyFont="1" applyFill="1" applyBorder="1" applyAlignment="1">
      <alignment horizontal="right" vertical="center" indent="7"/>
    </xf>
    <xf numFmtId="164" fontId="1" fillId="4" borderId="4" xfId="0" applyNumberFormat="1" applyFont="1" applyFill="1" applyBorder="1" applyAlignment="1">
      <alignment horizontal="right" vertical="center" indent="8"/>
    </xf>
    <xf numFmtId="164" fontId="1" fillId="4" borderId="1" xfId="0" applyNumberFormat="1" applyFont="1" applyFill="1" applyBorder="1" applyAlignment="1">
      <alignment horizontal="right" vertical="center" indent="8"/>
    </xf>
    <xf numFmtId="0" fontId="0" fillId="0" borderId="6" xfId="0" applyBorder="1" applyAlignment="1">
      <alignment vertical="center"/>
    </xf>
    <xf numFmtId="3" fontId="3" fillId="0" borderId="5" xfId="1" applyNumberFormat="1" applyFont="1" applyBorder="1" applyAlignment="1">
      <alignment horizontal="right" vertical="center" indent="7"/>
    </xf>
    <xf numFmtId="0" fontId="0" fillId="4" borderId="11" xfId="0" applyFill="1" applyBorder="1" applyAlignment="1">
      <alignment vertical="center"/>
    </xf>
    <xf numFmtId="3" fontId="3" fillId="4" borderId="8" xfId="1" applyNumberFormat="1" applyFont="1" applyFill="1" applyBorder="1" applyAlignment="1">
      <alignment horizontal="right" vertical="center" indent="7"/>
    </xf>
    <xf numFmtId="164" fontId="1" fillId="4" borderId="10" xfId="0" applyNumberFormat="1" applyFont="1" applyFill="1" applyBorder="1" applyAlignment="1">
      <alignment horizontal="right" vertical="center" indent="8"/>
    </xf>
    <xf numFmtId="164" fontId="1" fillId="4" borderId="8" xfId="0" applyNumberFormat="1" applyFont="1" applyFill="1" applyBorder="1" applyAlignment="1">
      <alignment horizontal="right" vertical="center" indent="8"/>
    </xf>
    <xf numFmtId="0" fontId="8" fillId="0" borderId="0" xfId="0" applyFont="1" applyAlignment="1">
      <alignment vertical="top" wrapText="1"/>
    </xf>
    <xf numFmtId="164" fontId="1" fillId="0" borderId="0" xfId="0" applyNumberFormat="1" applyFont="1"/>
    <xf numFmtId="0" fontId="0" fillId="6" borderId="0" xfId="0" applyFill="1"/>
    <xf numFmtId="0" fontId="15" fillId="0" borderId="11" xfId="0" applyFont="1" applyBorder="1" applyAlignment="1">
      <alignment horizontal="center" vertical="center"/>
    </xf>
    <xf numFmtId="0" fontId="15" fillId="0" borderId="10" xfId="0" applyFont="1" applyBorder="1" applyAlignment="1">
      <alignment horizontal="center" vertical="center"/>
    </xf>
    <xf numFmtId="0" fontId="16" fillId="0" borderId="11" xfId="3" applyFont="1" applyBorder="1" applyAlignment="1">
      <alignment horizontal="left" vertical="center" wrapText="1" indent="1"/>
    </xf>
    <xf numFmtId="0" fontId="16" fillId="0" borderId="9" xfId="3" applyFont="1" applyBorder="1" applyAlignment="1">
      <alignment horizontal="left" vertical="center" wrapText="1" indent="1"/>
    </xf>
    <xf numFmtId="0" fontId="16" fillId="0" borderId="10" xfId="3" applyFont="1" applyBorder="1" applyAlignment="1">
      <alignment horizontal="left" vertical="center" wrapText="1" indent="1"/>
    </xf>
    <xf numFmtId="0" fontId="17" fillId="6" borderId="0" xfId="4" applyFill="1" applyBorder="1" applyAlignment="1">
      <alignment horizontal="left" wrapText="1"/>
    </xf>
    <xf numFmtId="0" fontId="10" fillId="6" borderId="0" xfId="0" applyFont="1" applyFill="1" applyAlignment="1">
      <alignment horizontal="center" vertical="top"/>
    </xf>
    <xf numFmtId="0" fontId="11" fillId="6" borderId="0" xfId="0" applyFont="1" applyFill="1" applyAlignment="1">
      <alignment horizontal="center" vertical="top"/>
    </xf>
    <xf numFmtId="0" fontId="12" fillId="0" borderId="0" xfId="0" applyFont="1" applyAlignment="1">
      <alignment horizontal="center" vertical="center"/>
    </xf>
    <xf numFmtId="0" fontId="13" fillId="0" borderId="0" xfId="0" applyFont="1" applyAlignment="1">
      <alignment horizontal="center" vertical="center"/>
    </xf>
    <xf numFmtId="0" fontId="14" fillId="4" borderId="12"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6" fillId="7" borderId="6" xfId="3" applyFont="1" applyFill="1" applyBorder="1" applyAlignment="1">
      <alignment horizontal="left" vertical="center" wrapText="1" indent="1"/>
    </xf>
    <xf numFmtId="0" fontId="16" fillId="7" borderId="0" xfId="3" applyFont="1" applyFill="1" applyBorder="1" applyAlignment="1">
      <alignment horizontal="left" vertical="center" wrapText="1" indent="1"/>
    </xf>
    <xf numFmtId="0" fontId="16" fillId="7" borderId="7" xfId="3" applyFont="1" applyFill="1" applyBorder="1" applyAlignment="1">
      <alignment horizontal="left" vertical="center" wrapText="1" indent="1"/>
    </xf>
    <xf numFmtId="0" fontId="15" fillId="0" borderId="6" xfId="0" applyFont="1" applyBorder="1" applyAlignment="1">
      <alignment horizontal="center" vertical="center"/>
    </xf>
    <xf numFmtId="0" fontId="15" fillId="0" borderId="0" xfId="0" applyFont="1" applyAlignment="1">
      <alignment horizontal="center" vertical="center"/>
    </xf>
    <xf numFmtId="0" fontId="16" fillId="0" borderId="6" xfId="3" applyFont="1" applyBorder="1" applyAlignment="1">
      <alignment horizontal="left" vertical="center" wrapText="1" indent="1"/>
    </xf>
    <xf numFmtId="0" fontId="16" fillId="0" borderId="0" xfId="3" applyFont="1" applyBorder="1" applyAlignment="1">
      <alignment horizontal="left" vertical="center" wrapText="1" indent="1"/>
    </xf>
    <xf numFmtId="0" fontId="16" fillId="0" borderId="7" xfId="3" applyFont="1" applyBorder="1" applyAlignment="1">
      <alignment horizontal="left" vertical="center" wrapText="1" indent="1"/>
    </xf>
    <xf numFmtId="0" fontId="15" fillId="7" borderId="0" xfId="0" applyFont="1" applyFill="1" applyAlignment="1">
      <alignment horizontal="center" vertical="center"/>
    </xf>
    <xf numFmtId="0" fontId="8" fillId="0" borderId="0" xfId="0" applyFont="1" applyAlignment="1">
      <alignment horizontal="left" vertical="top" wrapText="1"/>
    </xf>
    <xf numFmtId="0" fontId="3" fillId="0" borderId="0" xfId="2" applyFont="1" applyAlignment="1">
      <alignment horizontal="left" wrapText="1"/>
    </xf>
    <xf numFmtId="0" fontId="2" fillId="0" borderId="0" xfId="0" applyFont="1" applyAlignment="1">
      <alignment horizontal="left"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0" xfId="0" applyFont="1" applyFill="1" applyAlignment="1">
      <alignment horizontal="center" vertical="center"/>
    </xf>
    <xf numFmtId="0" fontId="5" fillId="3" borderId="7" xfId="0" applyFont="1" applyFill="1" applyBorder="1" applyAlignment="1">
      <alignment horizontal="center" vertical="center"/>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3" fillId="0" borderId="0" xfId="2" applyFont="1" applyAlignment="1">
      <alignment horizontal="left" vertical="top" wrapText="1"/>
    </xf>
    <xf numFmtId="0" fontId="0" fillId="0" borderId="3" xfId="0" applyBorder="1" applyAlignment="1">
      <alignment horizontal="left" vertical="center" wrapText="1"/>
    </xf>
    <xf numFmtId="0" fontId="1" fillId="0" borderId="3" xfId="0" applyFont="1" applyBorder="1" applyAlignment="1">
      <alignment horizontal="left" vertical="center" wrapText="1"/>
    </xf>
  </cellXfs>
  <cellStyles count="5">
    <cellStyle name="Hyperlink" xfId="4" xr:uid="{3F4342B6-AF34-46AF-AD08-37B03BC839E2}"/>
    <cellStyle name="Link" xfId="3" builtinId="8"/>
    <cellStyle name="Standard" xfId="0" builtinId="0"/>
    <cellStyle name="Standard 10 2" xfId="1" xr:uid="{E502969D-EFF9-4C45-949D-34419BA07C88}"/>
    <cellStyle name="Standard 2" xfId="2" xr:uid="{74D6DB61-744D-48CE-B581-446F84C339B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DBA4F-DA5E-4E9B-8450-1A585E098996}">
  <sheetPr published="0">
    <tabColor rgb="FF00B0F0"/>
  </sheetPr>
  <dimension ref="A1:J13"/>
  <sheetViews>
    <sheetView tabSelected="1" workbookViewId="0">
      <selection activeCell="M9" sqref="M9"/>
    </sheetView>
  </sheetViews>
  <sheetFormatPr baseColWidth="10" defaultColWidth="12.5546875" defaultRowHeight="14.4"/>
  <cols>
    <col min="1" max="1" width="5" customWidth="1"/>
    <col min="3" max="3" width="10.44140625" customWidth="1"/>
    <col min="9" max="9" width="86.44140625" customWidth="1"/>
    <col min="10" max="10" width="6.33203125" customWidth="1"/>
  </cols>
  <sheetData>
    <row r="1" spans="1:10" ht="33" customHeight="1">
      <c r="A1" s="40"/>
      <c r="B1" s="40"/>
      <c r="C1" s="40"/>
      <c r="D1" s="40"/>
      <c r="E1" s="40"/>
      <c r="F1" s="40"/>
      <c r="G1" s="40"/>
      <c r="H1" s="40"/>
      <c r="I1" s="40"/>
      <c r="J1" s="40"/>
    </row>
    <row r="2" spans="1:10">
      <c r="A2" s="40"/>
      <c r="B2" s="47" t="s">
        <v>45</v>
      </c>
      <c r="C2" s="48"/>
      <c r="D2" s="48"/>
      <c r="E2" s="48"/>
      <c r="F2" s="48"/>
      <c r="G2" s="48"/>
      <c r="H2" s="48"/>
      <c r="I2" s="48"/>
      <c r="J2" s="40"/>
    </row>
    <row r="3" spans="1:10" ht="24" customHeight="1">
      <c r="A3" s="40"/>
      <c r="B3" s="48"/>
      <c r="C3" s="48"/>
      <c r="D3" s="48"/>
      <c r="E3" s="48"/>
      <c r="F3" s="48"/>
      <c r="G3" s="48"/>
      <c r="H3" s="48"/>
      <c r="I3" s="48"/>
      <c r="J3" s="40"/>
    </row>
    <row r="4" spans="1:10">
      <c r="A4" s="40"/>
      <c r="B4" s="49" t="s">
        <v>48</v>
      </c>
      <c r="C4" s="50"/>
      <c r="D4" s="50"/>
      <c r="E4" s="50"/>
      <c r="F4" s="50"/>
      <c r="G4" s="50"/>
      <c r="H4" s="50"/>
      <c r="I4" s="50"/>
      <c r="J4" s="40"/>
    </row>
    <row r="5" spans="1:10" ht="39.9" customHeight="1">
      <c r="A5" s="40"/>
      <c r="B5" s="50"/>
      <c r="C5" s="50"/>
      <c r="D5" s="50"/>
      <c r="E5" s="50"/>
      <c r="F5" s="50"/>
      <c r="G5" s="50"/>
      <c r="H5" s="50"/>
      <c r="I5" s="50"/>
      <c r="J5" s="40"/>
    </row>
    <row r="6" spans="1:10">
      <c r="A6" s="40"/>
      <c r="B6" s="51" t="s">
        <v>46</v>
      </c>
      <c r="C6" s="51"/>
      <c r="D6" s="51" t="s">
        <v>47</v>
      </c>
      <c r="E6" s="51"/>
      <c r="F6" s="51"/>
      <c r="G6" s="51"/>
      <c r="H6" s="51"/>
      <c r="I6" s="51"/>
      <c r="J6" s="40"/>
    </row>
    <row r="7" spans="1:10">
      <c r="A7" s="40"/>
      <c r="B7" s="51"/>
      <c r="C7" s="51"/>
      <c r="D7" s="51"/>
      <c r="E7" s="51"/>
      <c r="F7" s="51"/>
      <c r="G7" s="51"/>
      <c r="H7" s="51"/>
      <c r="I7" s="51"/>
      <c r="J7" s="40"/>
    </row>
    <row r="8" spans="1:10" ht="33.75" customHeight="1">
      <c r="A8" s="40"/>
      <c r="B8" s="57">
        <v>2023</v>
      </c>
      <c r="C8" s="58"/>
      <c r="D8" s="59" t="s">
        <v>56</v>
      </c>
      <c r="E8" s="60"/>
      <c r="F8" s="60"/>
      <c r="G8" s="60"/>
      <c r="H8" s="60"/>
      <c r="I8" s="61"/>
      <c r="J8" s="40"/>
    </row>
    <row r="9" spans="1:10" ht="33.75" customHeight="1">
      <c r="A9" s="40"/>
      <c r="B9" s="52">
        <v>2022</v>
      </c>
      <c r="C9" s="62"/>
      <c r="D9" s="54" t="s">
        <v>52</v>
      </c>
      <c r="E9" s="55"/>
      <c r="F9" s="55"/>
      <c r="G9" s="55"/>
      <c r="H9" s="55"/>
      <c r="I9" s="56"/>
      <c r="J9" s="40"/>
    </row>
    <row r="10" spans="1:10" ht="33.75" customHeight="1">
      <c r="A10" s="40"/>
      <c r="B10" s="57">
        <v>2021</v>
      </c>
      <c r="C10" s="58"/>
      <c r="D10" s="59" t="s">
        <v>49</v>
      </c>
      <c r="E10" s="60"/>
      <c r="F10" s="60"/>
      <c r="G10" s="60"/>
      <c r="H10" s="60"/>
      <c r="I10" s="61"/>
      <c r="J10" s="40"/>
    </row>
    <row r="11" spans="1:10" ht="32.25" customHeight="1">
      <c r="A11" s="40"/>
      <c r="B11" s="52">
        <v>2020</v>
      </c>
      <c r="C11" s="53"/>
      <c r="D11" s="54" t="s">
        <v>38</v>
      </c>
      <c r="E11" s="55"/>
      <c r="F11" s="55"/>
      <c r="G11" s="55"/>
      <c r="H11" s="55"/>
      <c r="I11" s="56"/>
      <c r="J11" s="40"/>
    </row>
    <row r="12" spans="1:10" ht="30" customHeight="1">
      <c r="A12" s="40"/>
      <c r="B12" s="41">
        <v>2019</v>
      </c>
      <c r="C12" s="42"/>
      <c r="D12" s="43" t="s">
        <v>0</v>
      </c>
      <c r="E12" s="44"/>
      <c r="F12" s="44"/>
      <c r="G12" s="44"/>
      <c r="H12" s="44"/>
      <c r="I12" s="45"/>
      <c r="J12" s="40"/>
    </row>
    <row r="13" spans="1:10" ht="15.6">
      <c r="A13" s="40"/>
      <c r="B13" s="40"/>
      <c r="C13" s="40"/>
      <c r="D13" s="46"/>
      <c r="E13" s="46"/>
      <c r="F13" s="46"/>
      <c r="G13" s="46"/>
      <c r="H13" s="46"/>
      <c r="I13" s="46"/>
      <c r="J13" s="40"/>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2020'!A1" display="Tab47h_i11a3h_lm21: Horte mit mindestens einem:einer pädagogisch Tätigen* mit fachlich einschlägigem Hochschulabschluss** in den Bundesländern am 01.03.2020 (Anzahl; Anteil in %)" xr:uid="{369FD9D4-A2ED-4CFB-A97F-F65604CB2667}"/>
    <hyperlink ref="D12:I12" location="'2019'!A1" display="Tab47h_i11a3h_lm20: Horte mit mindestens einem:einer pädagogisch Tätigen* mit fachlich einschlägigem Hochschulabschluss** in den Bundesländern am 01.03.2019 (Anzahl; Anteil in %)" xr:uid="{5C1AB456-F725-48B8-B188-F89E91AC84ED}"/>
    <hyperlink ref="D10:I10" location="'2021'!A1" display="Tab42h_i11dh_lm22: Pädagogisch tätige Personen* in Horten und Hortgruppen** nach Altersgruppen in den Bundesländern am 01.03.2021*** (Anzahl; Anteil in %)" xr:uid="{BC77A7B9-A7AB-436F-9F63-D0EAE09B99C8}"/>
    <hyperlink ref="D9" location="'2022'!A1" display="Tab42h_i11dh_lm23: Pädagogisch tätige Personen* in Horten und Hortgruppen** nach Altersgruppen in den Bundesländern am 01.03.2022 (Anzahl; Anteil in %)" xr:uid="{0119B2C8-864C-4EF0-830E-02E004A0A33E}"/>
    <hyperlink ref="D8:I8" location="'2023'!A1" display="Tab42h_i11dh_lm24: Pädagogisch tätige Personen* in Horten und Hortgruppen** nach Altersgruppen in den Bundesländern am 01.03.2023 (Anzahl; Anteil in %)" xr:uid="{05AEFB66-C703-4835-9E77-F1180475104E}"/>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7230C-7412-47CF-B5E1-832D6AB2BAAF}">
  <sheetPr published="0">
    <tabColor rgb="FF002060"/>
  </sheetPr>
  <dimension ref="B2:O32"/>
  <sheetViews>
    <sheetView workbookViewId="0">
      <selection activeCell="B2" sqref="B2:K2"/>
    </sheetView>
  </sheetViews>
  <sheetFormatPr baseColWidth="10" defaultColWidth="10.44140625" defaultRowHeight="14.4"/>
  <cols>
    <col min="1" max="1" width="10.44140625" style="2"/>
    <col min="2" max="2" width="29.44140625" style="2" customWidth="1"/>
    <col min="3" max="11" width="28.44140625" style="2" customWidth="1"/>
    <col min="12" max="15" width="22.44140625" style="2" customWidth="1"/>
    <col min="16" max="19" width="17.44140625" style="2" customWidth="1"/>
    <col min="20" max="16384" width="10.44140625" style="2"/>
  </cols>
  <sheetData>
    <row r="2" spans="2:15" ht="15.45" customHeight="1">
      <c r="B2" s="65" t="s">
        <v>56</v>
      </c>
      <c r="C2" s="65"/>
      <c r="D2" s="65"/>
      <c r="E2" s="65"/>
      <c r="F2" s="65"/>
      <c r="G2" s="65"/>
      <c r="H2" s="65"/>
      <c r="I2" s="65"/>
      <c r="J2" s="65"/>
      <c r="K2" s="65"/>
      <c r="L2" s="1"/>
      <c r="M2" s="1"/>
      <c r="N2" s="1"/>
      <c r="O2" s="1"/>
    </row>
    <row r="3" spans="2:15">
      <c r="B3" s="66" t="s">
        <v>1</v>
      </c>
      <c r="C3" s="69" t="s">
        <v>2</v>
      </c>
      <c r="D3" s="70"/>
      <c r="E3" s="70"/>
      <c r="F3" s="70"/>
      <c r="G3" s="70"/>
      <c r="H3" s="70"/>
      <c r="I3" s="70"/>
      <c r="J3" s="70"/>
      <c r="K3" s="71"/>
    </row>
    <row r="4" spans="2:15">
      <c r="B4" s="67"/>
      <c r="C4" s="72" t="s">
        <v>3</v>
      </c>
      <c r="D4" s="73" t="s">
        <v>4</v>
      </c>
      <c r="E4" s="74"/>
      <c r="F4" s="74"/>
      <c r="G4" s="74"/>
      <c r="H4" s="74"/>
      <c r="I4" s="74"/>
      <c r="J4" s="74"/>
      <c r="K4" s="75"/>
    </row>
    <row r="5" spans="2:15" ht="51.75" customHeight="1">
      <c r="B5" s="67"/>
      <c r="C5" s="72"/>
      <c r="D5" s="3" t="s">
        <v>5</v>
      </c>
      <c r="E5" s="4" t="s">
        <v>6</v>
      </c>
      <c r="F5" s="3" t="s">
        <v>7</v>
      </c>
      <c r="G5" s="3" t="s">
        <v>8</v>
      </c>
      <c r="H5" s="3" t="s">
        <v>5</v>
      </c>
      <c r="I5" s="4" t="s">
        <v>6</v>
      </c>
      <c r="J5" s="3" t="s">
        <v>7</v>
      </c>
      <c r="K5" s="3" t="s">
        <v>8</v>
      </c>
    </row>
    <row r="6" spans="2:15">
      <c r="B6" s="68"/>
      <c r="C6" s="76" t="s">
        <v>9</v>
      </c>
      <c r="D6" s="76"/>
      <c r="E6" s="76"/>
      <c r="F6" s="76"/>
      <c r="G6" s="77"/>
      <c r="H6" s="78" t="s">
        <v>10</v>
      </c>
      <c r="I6" s="76"/>
      <c r="J6" s="76"/>
      <c r="K6" s="77"/>
    </row>
    <row r="7" spans="2:15">
      <c r="B7" s="5" t="s">
        <v>11</v>
      </c>
      <c r="C7" s="6">
        <v>3247</v>
      </c>
      <c r="D7" s="7">
        <v>518</v>
      </c>
      <c r="E7" s="7">
        <v>1012</v>
      </c>
      <c r="F7" s="6">
        <v>898</v>
      </c>
      <c r="G7" s="6">
        <v>819</v>
      </c>
      <c r="H7" s="8">
        <v>15.953187557745609</v>
      </c>
      <c r="I7" s="9">
        <v>31.167231290421928</v>
      </c>
      <c r="J7" s="9">
        <v>27.656298121342775</v>
      </c>
      <c r="K7" s="9">
        <v>25.223283030489686</v>
      </c>
      <c r="L7" s="39"/>
    </row>
    <row r="8" spans="2:15">
      <c r="B8" s="10" t="s">
        <v>12</v>
      </c>
      <c r="C8" s="11">
        <v>10032</v>
      </c>
      <c r="D8" s="12">
        <v>1437</v>
      </c>
      <c r="E8" s="12">
        <v>3748</v>
      </c>
      <c r="F8" s="11">
        <v>3033</v>
      </c>
      <c r="G8" s="11">
        <v>1814</v>
      </c>
      <c r="H8" s="13">
        <v>14.324162679425836</v>
      </c>
      <c r="I8" s="14">
        <v>37.36044657097289</v>
      </c>
      <c r="J8" s="14">
        <v>30.233253588516746</v>
      </c>
      <c r="K8" s="14">
        <v>18.082137161084528</v>
      </c>
      <c r="L8" s="39"/>
    </row>
    <row r="9" spans="2:15">
      <c r="B9" s="5" t="s">
        <v>13</v>
      </c>
      <c r="C9" s="15" t="s">
        <v>14</v>
      </c>
      <c r="D9" s="16" t="s">
        <v>14</v>
      </c>
      <c r="E9" s="16" t="s">
        <v>14</v>
      </c>
      <c r="F9" s="15" t="s">
        <v>14</v>
      </c>
      <c r="G9" s="15" t="s">
        <v>14</v>
      </c>
      <c r="H9" s="17" t="s">
        <v>14</v>
      </c>
      <c r="I9" s="18" t="s">
        <v>14</v>
      </c>
      <c r="J9" s="18" t="s">
        <v>14</v>
      </c>
      <c r="K9" s="18" t="s">
        <v>14</v>
      </c>
      <c r="L9" s="39"/>
    </row>
    <row r="10" spans="2:15">
      <c r="B10" s="10" t="s">
        <v>15</v>
      </c>
      <c r="C10" s="11">
        <v>4959</v>
      </c>
      <c r="D10" s="12">
        <v>379</v>
      </c>
      <c r="E10" s="12">
        <v>1840</v>
      </c>
      <c r="F10" s="11">
        <v>1642</v>
      </c>
      <c r="G10" s="11">
        <v>1098</v>
      </c>
      <c r="H10" s="13">
        <v>7.642669893123613</v>
      </c>
      <c r="I10" s="14">
        <v>37.104254890098808</v>
      </c>
      <c r="J10" s="14">
        <v>33.111514418229483</v>
      </c>
      <c r="K10" s="14">
        <v>22.141560798548092</v>
      </c>
      <c r="L10" s="39"/>
    </row>
    <row r="11" spans="2:15">
      <c r="B11" s="5" t="s">
        <v>16</v>
      </c>
      <c r="C11" s="19">
        <v>223</v>
      </c>
      <c r="D11" s="20">
        <v>12</v>
      </c>
      <c r="E11" s="20">
        <v>83</v>
      </c>
      <c r="F11" s="19">
        <v>69</v>
      </c>
      <c r="G11" s="19">
        <v>59</v>
      </c>
      <c r="H11" s="8">
        <v>5.3811659192825116</v>
      </c>
      <c r="I11" s="9">
        <v>37.219730941704036</v>
      </c>
      <c r="J11" s="9">
        <v>30.941704035874441</v>
      </c>
      <c r="K11" s="9">
        <v>26.457399103139011</v>
      </c>
      <c r="L11" s="39"/>
    </row>
    <row r="12" spans="2:15">
      <c r="B12" s="10" t="s">
        <v>17</v>
      </c>
      <c r="C12" s="11">
        <v>183</v>
      </c>
      <c r="D12" s="12">
        <v>26</v>
      </c>
      <c r="E12" s="21">
        <v>56</v>
      </c>
      <c r="F12" s="22">
        <v>60</v>
      </c>
      <c r="G12" s="11">
        <v>41</v>
      </c>
      <c r="H12" s="13">
        <v>14.207650273224044</v>
      </c>
      <c r="I12" s="23">
        <v>30.601092896174865</v>
      </c>
      <c r="J12" s="23">
        <v>32.786885245901637</v>
      </c>
      <c r="K12" s="14">
        <v>22.404371584699454</v>
      </c>
      <c r="L12" s="39"/>
    </row>
    <row r="13" spans="2:15">
      <c r="B13" s="5" t="s">
        <v>19</v>
      </c>
      <c r="C13" s="19">
        <v>2391</v>
      </c>
      <c r="D13" s="20">
        <v>358</v>
      </c>
      <c r="E13" s="20">
        <v>881</v>
      </c>
      <c r="F13" s="19">
        <v>683</v>
      </c>
      <c r="G13" s="19">
        <v>469</v>
      </c>
      <c r="H13" s="8">
        <v>14.972814721873693</v>
      </c>
      <c r="I13" s="9">
        <v>36.846507737348389</v>
      </c>
      <c r="J13" s="9">
        <v>28.565453785027184</v>
      </c>
      <c r="K13" s="9">
        <v>19.615223755750733</v>
      </c>
      <c r="L13" s="39"/>
    </row>
    <row r="14" spans="2:15">
      <c r="B14" s="10" t="s">
        <v>20</v>
      </c>
      <c r="C14" s="11">
        <v>2377</v>
      </c>
      <c r="D14" s="12" t="s">
        <v>18</v>
      </c>
      <c r="E14" s="12">
        <v>849</v>
      </c>
      <c r="F14" s="11" t="s">
        <v>18</v>
      </c>
      <c r="G14" s="11">
        <v>592</v>
      </c>
      <c r="H14" s="13" t="s">
        <v>18</v>
      </c>
      <c r="I14" s="14">
        <v>35.71729070256626</v>
      </c>
      <c r="J14" s="14" t="s">
        <v>18</v>
      </c>
      <c r="K14" s="14">
        <v>24.905342869162812</v>
      </c>
      <c r="L14" s="39"/>
    </row>
    <row r="15" spans="2:15">
      <c r="B15" s="5" t="s">
        <v>21</v>
      </c>
      <c r="C15" s="19">
        <v>4003</v>
      </c>
      <c r="D15" s="20">
        <v>442</v>
      </c>
      <c r="E15" s="20">
        <v>1330</v>
      </c>
      <c r="F15" s="19">
        <v>1211</v>
      </c>
      <c r="G15" s="19">
        <v>1020</v>
      </c>
      <c r="H15" s="8">
        <v>11.041718710966775</v>
      </c>
      <c r="I15" s="9">
        <v>33.225081189108167</v>
      </c>
      <c r="J15" s="9">
        <v>30.252310766924808</v>
      </c>
      <c r="K15" s="9">
        <v>25.480889333000249</v>
      </c>
      <c r="L15" s="39"/>
    </row>
    <row r="16" spans="2:15">
      <c r="B16" s="10" t="s">
        <v>22</v>
      </c>
      <c r="C16" s="11">
        <v>334</v>
      </c>
      <c r="D16" s="12">
        <v>49</v>
      </c>
      <c r="E16" s="12">
        <v>100</v>
      </c>
      <c r="F16" s="11">
        <v>108</v>
      </c>
      <c r="G16" s="11">
        <v>77</v>
      </c>
      <c r="H16" s="13">
        <v>14.67065868263473</v>
      </c>
      <c r="I16" s="14">
        <v>29.940119760479039</v>
      </c>
      <c r="J16" s="14">
        <v>32.335329341317362</v>
      </c>
      <c r="K16" s="14">
        <v>23.053892215568865</v>
      </c>
      <c r="L16" s="39"/>
    </row>
    <row r="17" spans="2:14">
      <c r="B17" s="5" t="s">
        <v>23</v>
      </c>
      <c r="C17" s="19">
        <v>956</v>
      </c>
      <c r="D17" s="20">
        <v>117</v>
      </c>
      <c r="E17" s="20">
        <v>349</v>
      </c>
      <c r="F17" s="19">
        <v>283</v>
      </c>
      <c r="G17" s="19">
        <v>207</v>
      </c>
      <c r="H17" s="8">
        <v>12.238493723849372</v>
      </c>
      <c r="I17" s="9">
        <v>36.506276150627613</v>
      </c>
      <c r="J17" s="9">
        <v>29.602510460251047</v>
      </c>
      <c r="K17" s="9">
        <v>21.652719665271967</v>
      </c>
      <c r="L17" s="39"/>
    </row>
    <row r="18" spans="2:14">
      <c r="B18" s="10" t="s">
        <v>24</v>
      </c>
      <c r="C18" s="11">
        <v>238</v>
      </c>
      <c r="D18" s="12">
        <v>16</v>
      </c>
      <c r="E18" s="12">
        <v>92</v>
      </c>
      <c r="F18" s="11">
        <v>75</v>
      </c>
      <c r="G18" s="11">
        <v>55</v>
      </c>
      <c r="H18" s="13">
        <v>6.7226890756302522</v>
      </c>
      <c r="I18" s="14">
        <v>38.655462184873954</v>
      </c>
      <c r="J18" s="14">
        <v>31.512605042016805</v>
      </c>
      <c r="K18" s="14">
        <v>23.109243697478991</v>
      </c>
      <c r="L18" s="39"/>
    </row>
    <row r="19" spans="2:14">
      <c r="B19" s="5" t="s">
        <v>25</v>
      </c>
      <c r="C19" s="19">
        <v>8841</v>
      </c>
      <c r="D19" s="20">
        <v>605</v>
      </c>
      <c r="E19" s="20">
        <v>3452</v>
      </c>
      <c r="F19" s="19">
        <v>2995</v>
      </c>
      <c r="G19" s="19">
        <v>1789</v>
      </c>
      <c r="H19" s="8">
        <v>6.843117294423708</v>
      </c>
      <c r="I19" s="9">
        <v>39.0453568600837</v>
      </c>
      <c r="J19" s="9">
        <v>33.876258341816538</v>
      </c>
      <c r="K19" s="9">
        <v>20.235267503676056</v>
      </c>
      <c r="L19" s="39"/>
    </row>
    <row r="20" spans="2:14">
      <c r="B20" s="10" t="s">
        <v>26</v>
      </c>
      <c r="C20" s="11">
        <v>3388</v>
      </c>
      <c r="D20" s="12">
        <v>419</v>
      </c>
      <c r="E20" s="12">
        <v>1244</v>
      </c>
      <c r="F20" s="11">
        <v>954</v>
      </c>
      <c r="G20" s="11">
        <v>771</v>
      </c>
      <c r="H20" s="13">
        <v>12.367178276269184</v>
      </c>
      <c r="I20" s="14">
        <v>36.717827626918535</v>
      </c>
      <c r="J20" s="14">
        <v>28.158205430932703</v>
      </c>
      <c r="K20" s="14">
        <v>22.756788665879572</v>
      </c>
      <c r="L20" s="39"/>
    </row>
    <row r="21" spans="2:14">
      <c r="B21" s="5" t="s">
        <v>27</v>
      </c>
      <c r="C21" s="19">
        <v>838</v>
      </c>
      <c r="D21" s="20">
        <v>113</v>
      </c>
      <c r="E21" s="20">
        <v>301</v>
      </c>
      <c r="F21" s="19">
        <v>251</v>
      </c>
      <c r="G21" s="19">
        <v>173</v>
      </c>
      <c r="H21" s="8">
        <v>13.484486873508352</v>
      </c>
      <c r="I21" s="9">
        <v>35.918854415274467</v>
      </c>
      <c r="J21" s="9">
        <v>29.952267303102627</v>
      </c>
      <c r="K21" s="9">
        <v>20.644391408114558</v>
      </c>
      <c r="L21" s="39"/>
    </row>
    <row r="22" spans="2:14">
      <c r="B22" s="10" t="s">
        <v>28</v>
      </c>
      <c r="C22" s="11">
        <v>21</v>
      </c>
      <c r="D22" s="24" t="s">
        <v>18</v>
      </c>
      <c r="E22" s="25">
        <v>7</v>
      </c>
      <c r="F22" s="26" t="s">
        <v>18</v>
      </c>
      <c r="G22" s="27">
        <v>8</v>
      </c>
      <c r="H22" s="13" t="s">
        <v>18</v>
      </c>
      <c r="I22" s="23">
        <v>33.333333333333329</v>
      </c>
      <c r="J22" s="23" t="s">
        <v>18</v>
      </c>
      <c r="K22" s="14">
        <v>38.095238095238095</v>
      </c>
      <c r="L22" s="39"/>
    </row>
    <row r="23" spans="2:14">
      <c r="B23" s="28" t="s">
        <v>39</v>
      </c>
      <c r="C23" s="29">
        <v>19586</v>
      </c>
      <c r="D23" s="29" t="s">
        <v>18</v>
      </c>
      <c r="E23" s="29">
        <v>7392</v>
      </c>
      <c r="F23" s="29" t="s">
        <v>18</v>
      </c>
      <c r="G23" s="29">
        <v>4258</v>
      </c>
      <c r="H23" s="30" t="s">
        <v>18</v>
      </c>
      <c r="I23" s="31">
        <v>37.741243745532522</v>
      </c>
      <c r="J23" s="31" t="s">
        <v>18</v>
      </c>
      <c r="K23" s="31">
        <v>21.740018380475849</v>
      </c>
      <c r="L23" s="39"/>
    </row>
    <row r="24" spans="2:14">
      <c r="B24" s="32" t="s">
        <v>40</v>
      </c>
      <c r="C24" s="33">
        <v>22445</v>
      </c>
      <c r="D24" s="33">
        <v>3088</v>
      </c>
      <c r="E24" s="33">
        <v>7952</v>
      </c>
      <c r="F24" s="33">
        <v>6671</v>
      </c>
      <c r="G24" s="33">
        <v>4734</v>
      </c>
      <c r="H24" s="8">
        <v>13.758075295165961</v>
      </c>
      <c r="I24" s="9">
        <v>35.428826019157945</v>
      </c>
      <c r="J24" s="9">
        <v>29.721541546001333</v>
      </c>
      <c r="K24" s="9">
        <v>21.091557139674759</v>
      </c>
      <c r="L24" s="39"/>
    </row>
    <row r="25" spans="2:14">
      <c r="B25" s="34" t="s">
        <v>31</v>
      </c>
      <c r="C25" s="35">
        <v>42031</v>
      </c>
      <c r="D25" s="35">
        <v>4732</v>
      </c>
      <c r="E25" s="35">
        <v>15344</v>
      </c>
      <c r="F25" s="35">
        <v>12963</v>
      </c>
      <c r="G25" s="35">
        <v>8992</v>
      </c>
      <c r="H25" s="36">
        <v>11.25835692703005</v>
      </c>
      <c r="I25" s="37">
        <v>36.506388142085605</v>
      </c>
      <c r="J25" s="37">
        <v>30.84152173395827</v>
      </c>
      <c r="K25" s="37">
        <v>21.393733196926078</v>
      </c>
      <c r="L25" s="39"/>
    </row>
    <row r="26" spans="2:14">
      <c r="B26" s="63" t="s">
        <v>33</v>
      </c>
      <c r="C26" s="63"/>
      <c r="D26" s="63"/>
      <c r="E26" s="63"/>
      <c r="F26" s="63"/>
      <c r="G26" s="63"/>
      <c r="H26" s="63"/>
      <c r="I26" s="63"/>
      <c r="J26" s="63"/>
      <c r="K26" s="63"/>
      <c r="L26" s="38"/>
      <c r="M26" s="38"/>
      <c r="N26" s="38"/>
    </row>
    <row r="27" spans="2:14">
      <c r="B27" s="63" t="s">
        <v>53</v>
      </c>
      <c r="C27" s="63"/>
      <c r="D27" s="63"/>
      <c r="E27" s="63"/>
      <c r="F27" s="63"/>
      <c r="G27" s="63"/>
      <c r="H27" s="63"/>
      <c r="I27" s="63"/>
      <c r="J27" s="63"/>
      <c r="K27" s="63"/>
      <c r="L27" s="38"/>
      <c r="M27" s="38"/>
      <c r="N27" s="38"/>
    </row>
    <row r="28" spans="2:14" ht="14.7" customHeight="1">
      <c r="B28" s="64" t="s">
        <v>34</v>
      </c>
      <c r="C28" s="64"/>
      <c r="D28" s="64"/>
      <c r="E28" s="64"/>
      <c r="F28" s="64"/>
      <c r="G28" s="64"/>
      <c r="H28" s="64"/>
      <c r="I28" s="64"/>
      <c r="J28" s="64"/>
      <c r="K28" s="64"/>
    </row>
    <row r="29" spans="2:14" ht="45" customHeight="1">
      <c r="B29" s="64" t="s">
        <v>41</v>
      </c>
      <c r="C29" s="64"/>
      <c r="D29" s="64"/>
      <c r="E29" s="64"/>
      <c r="F29" s="64"/>
      <c r="G29" s="64"/>
      <c r="H29" s="64"/>
      <c r="I29" s="64"/>
      <c r="J29" s="64"/>
      <c r="K29" s="64"/>
    </row>
    <row r="30" spans="2:14" ht="13.95" customHeight="1">
      <c r="B30" s="64" t="s">
        <v>57</v>
      </c>
      <c r="C30" s="64"/>
      <c r="D30" s="64"/>
      <c r="E30" s="64"/>
      <c r="F30" s="64"/>
      <c r="G30" s="64"/>
      <c r="H30" s="64"/>
      <c r="I30" s="64"/>
      <c r="J30" s="64"/>
      <c r="K30" s="64"/>
    </row>
    <row r="32" spans="2:14">
      <c r="H32" s="39"/>
    </row>
  </sheetData>
  <mergeCells count="12">
    <mergeCell ref="B2:K2"/>
    <mergeCell ref="B3:B6"/>
    <mergeCell ref="C3:K3"/>
    <mergeCell ref="C4:C5"/>
    <mergeCell ref="D4:K4"/>
    <mergeCell ref="C6:G6"/>
    <mergeCell ref="H6:K6"/>
    <mergeCell ref="B26:K26"/>
    <mergeCell ref="B27:K27"/>
    <mergeCell ref="B28:K28"/>
    <mergeCell ref="B29:K29"/>
    <mergeCell ref="B30:K30"/>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232C-AED7-4EE5-A9E6-23A97B4737C5}">
  <sheetPr published="0"/>
  <dimension ref="B2:O33"/>
  <sheetViews>
    <sheetView workbookViewId="0">
      <selection activeCell="B2" sqref="B2:K2"/>
    </sheetView>
  </sheetViews>
  <sheetFormatPr baseColWidth="10" defaultColWidth="10.44140625" defaultRowHeight="14.4"/>
  <cols>
    <col min="1" max="1" width="10.44140625" style="2"/>
    <col min="2" max="2" width="29.44140625" style="2" customWidth="1"/>
    <col min="3" max="11" width="28.44140625" style="2" customWidth="1"/>
    <col min="12" max="15" width="22.44140625" style="2" customWidth="1"/>
    <col min="16" max="19" width="17.44140625" style="2" customWidth="1"/>
    <col min="20" max="16384" width="10.44140625" style="2"/>
  </cols>
  <sheetData>
    <row r="2" spans="2:15" ht="15.6">
      <c r="B2" s="65" t="s">
        <v>52</v>
      </c>
      <c r="C2" s="65"/>
      <c r="D2" s="65"/>
      <c r="E2" s="65"/>
      <c r="F2" s="65"/>
      <c r="G2" s="65"/>
      <c r="H2" s="65"/>
      <c r="I2" s="65"/>
      <c r="J2" s="65"/>
      <c r="K2" s="65"/>
      <c r="L2" s="1"/>
      <c r="M2" s="1"/>
      <c r="N2" s="1"/>
      <c r="O2" s="1"/>
    </row>
    <row r="3" spans="2:15">
      <c r="B3" s="66" t="s">
        <v>1</v>
      </c>
      <c r="C3" s="69" t="s">
        <v>2</v>
      </c>
      <c r="D3" s="70"/>
      <c r="E3" s="70"/>
      <c r="F3" s="70"/>
      <c r="G3" s="70"/>
      <c r="H3" s="70"/>
      <c r="I3" s="70"/>
      <c r="J3" s="70"/>
      <c r="K3" s="71"/>
    </row>
    <row r="4" spans="2:15">
      <c r="B4" s="67"/>
      <c r="C4" s="72" t="s">
        <v>3</v>
      </c>
      <c r="D4" s="73" t="s">
        <v>4</v>
      </c>
      <c r="E4" s="74"/>
      <c r="F4" s="74"/>
      <c r="G4" s="74"/>
      <c r="H4" s="74"/>
      <c r="I4" s="74"/>
      <c r="J4" s="74"/>
      <c r="K4" s="75"/>
    </row>
    <row r="5" spans="2:15">
      <c r="B5" s="67"/>
      <c r="C5" s="72"/>
      <c r="D5" s="3" t="s">
        <v>5</v>
      </c>
      <c r="E5" s="4" t="s">
        <v>6</v>
      </c>
      <c r="F5" s="3" t="s">
        <v>7</v>
      </c>
      <c r="G5" s="3" t="s">
        <v>8</v>
      </c>
      <c r="H5" s="3" t="s">
        <v>5</v>
      </c>
      <c r="I5" s="4" t="s">
        <v>6</v>
      </c>
      <c r="J5" s="3" t="s">
        <v>7</v>
      </c>
      <c r="K5" s="3" t="s">
        <v>8</v>
      </c>
    </row>
    <row r="6" spans="2:15">
      <c r="B6" s="68"/>
      <c r="C6" s="76" t="s">
        <v>9</v>
      </c>
      <c r="D6" s="76"/>
      <c r="E6" s="76"/>
      <c r="F6" s="76"/>
      <c r="G6" s="77"/>
      <c r="H6" s="78" t="s">
        <v>10</v>
      </c>
      <c r="I6" s="76"/>
      <c r="J6" s="76"/>
      <c r="K6" s="77"/>
    </row>
    <row r="7" spans="2:15">
      <c r="B7" s="5" t="s">
        <v>11</v>
      </c>
      <c r="C7" s="6">
        <v>3119</v>
      </c>
      <c r="D7" s="7">
        <v>472</v>
      </c>
      <c r="E7" s="7">
        <v>981</v>
      </c>
      <c r="F7" s="6">
        <v>905</v>
      </c>
      <c r="G7" s="6">
        <v>761</v>
      </c>
      <c r="H7" s="8">
        <f>D7/C7*100</f>
        <v>15.133055466495671</v>
      </c>
      <c r="I7" s="9">
        <f>E7/C7*100</f>
        <v>31.452388586085284</v>
      </c>
      <c r="J7" s="9">
        <f>F7/C7*100</f>
        <v>29.015710163513948</v>
      </c>
      <c r="K7" s="9">
        <f>G7/C7*100</f>
        <v>24.398845783905099</v>
      </c>
      <c r="L7" s="39"/>
    </row>
    <row r="8" spans="2:15">
      <c r="B8" s="10" t="s">
        <v>12</v>
      </c>
      <c r="C8" s="11">
        <v>9814</v>
      </c>
      <c r="D8" s="12">
        <v>1504</v>
      </c>
      <c r="E8" s="12">
        <v>3690</v>
      </c>
      <c r="F8" s="11">
        <v>2913</v>
      </c>
      <c r="G8" s="11">
        <v>1707</v>
      </c>
      <c r="H8" s="13">
        <f t="shared" ref="H8:H24" si="0">D8/C8*100</f>
        <v>15.325045852863257</v>
      </c>
      <c r="I8" s="14">
        <f t="shared" ref="I8:I24" si="1">E8/C8*100</f>
        <v>37.599347870389238</v>
      </c>
      <c r="J8" s="14">
        <f t="shared" ref="J8:J24" si="2">F8/C8*100</f>
        <v>29.682086814754431</v>
      </c>
      <c r="K8" s="14">
        <f t="shared" ref="K8:K24" si="3">G8/C8*100</f>
        <v>17.393519461993069</v>
      </c>
      <c r="L8" s="39"/>
    </row>
    <row r="9" spans="2:15">
      <c r="B9" s="5" t="s">
        <v>13</v>
      </c>
      <c r="C9" s="15" t="s">
        <v>14</v>
      </c>
      <c r="D9" s="16" t="s">
        <v>14</v>
      </c>
      <c r="E9" s="16" t="s">
        <v>14</v>
      </c>
      <c r="F9" s="15" t="s">
        <v>14</v>
      </c>
      <c r="G9" s="15" t="s">
        <v>14</v>
      </c>
      <c r="H9" s="17" t="s">
        <v>14</v>
      </c>
      <c r="I9" s="18" t="s">
        <v>14</v>
      </c>
      <c r="J9" s="18" t="s">
        <v>14</v>
      </c>
      <c r="K9" s="18" t="s">
        <v>14</v>
      </c>
      <c r="L9" s="39"/>
    </row>
    <row r="10" spans="2:15">
      <c r="B10" s="10" t="s">
        <v>15</v>
      </c>
      <c r="C10" s="11">
        <v>4829</v>
      </c>
      <c r="D10" s="12">
        <v>314</v>
      </c>
      <c r="E10" s="12">
        <v>1775</v>
      </c>
      <c r="F10" s="11">
        <v>1598</v>
      </c>
      <c r="G10" s="11">
        <v>1142</v>
      </c>
      <c r="H10" s="13">
        <f t="shared" si="0"/>
        <v>6.5023814454338371</v>
      </c>
      <c r="I10" s="14">
        <f t="shared" si="1"/>
        <v>36.7570925657486</v>
      </c>
      <c r="J10" s="14">
        <f t="shared" si="2"/>
        <v>33.091737419755646</v>
      </c>
      <c r="K10" s="14">
        <f t="shared" si="3"/>
        <v>23.648788569061917</v>
      </c>
      <c r="L10" s="39"/>
    </row>
    <row r="11" spans="2:15">
      <c r="B11" s="5" t="s">
        <v>16</v>
      </c>
      <c r="C11" s="19">
        <v>250</v>
      </c>
      <c r="D11" s="20">
        <v>22</v>
      </c>
      <c r="E11" s="20">
        <v>92</v>
      </c>
      <c r="F11" s="19">
        <v>82</v>
      </c>
      <c r="G11" s="19">
        <v>54</v>
      </c>
      <c r="H11" s="8">
        <f t="shared" si="0"/>
        <v>8.7999999999999989</v>
      </c>
      <c r="I11" s="9">
        <f t="shared" si="1"/>
        <v>36.799999999999997</v>
      </c>
      <c r="J11" s="9">
        <f t="shared" si="2"/>
        <v>32.800000000000004</v>
      </c>
      <c r="K11" s="9">
        <f t="shared" si="3"/>
        <v>21.6</v>
      </c>
      <c r="L11" s="39"/>
    </row>
    <row r="12" spans="2:15">
      <c r="B12" s="10" t="s">
        <v>17</v>
      </c>
      <c r="C12" s="11">
        <v>132</v>
      </c>
      <c r="D12" s="12" t="s">
        <v>18</v>
      </c>
      <c r="E12" s="21">
        <v>46</v>
      </c>
      <c r="F12" s="22" t="s">
        <v>18</v>
      </c>
      <c r="G12" s="11">
        <v>24</v>
      </c>
      <c r="H12" s="13" t="s">
        <v>18</v>
      </c>
      <c r="I12" s="23">
        <f t="shared" si="1"/>
        <v>34.848484848484851</v>
      </c>
      <c r="J12" s="23" t="s">
        <v>18</v>
      </c>
      <c r="K12" s="14">
        <f t="shared" si="3"/>
        <v>18.181818181818183</v>
      </c>
      <c r="L12" s="39"/>
    </row>
    <row r="13" spans="2:15">
      <c r="B13" s="5" t="s">
        <v>19</v>
      </c>
      <c r="C13" s="19">
        <v>2384</v>
      </c>
      <c r="D13" s="20">
        <v>317</v>
      </c>
      <c r="E13" s="20">
        <v>870</v>
      </c>
      <c r="F13" s="19">
        <v>708</v>
      </c>
      <c r="G13" s="19">
        <v>489</v>
      </c>
      <c r="H13" s="8">
        <f t="shared" si="0"/>
        <v>13.296979865771814</v>
      </c>
      <c r="I13" s="9">
        <f t="shared" si="1"/>
        <v>36.493288590604031</v>
      </c>
      <c r="J13" s="9">
        <f t="shared" si="2"/>
        <v>29.697986577181208</v>
      </c>
      <c r="K13" s="9">
        <f t="shared" si="3"/>
        <v>20.511744966442951</v>
      </c>
      <c r="L13" s="39"/>
    </row>
    <row r="14" spans="2:15">
      <c r="B14" s="10" t="s">
        <v>20</v>
      </c>
      <c r="C14" s="11">
        <v>2284</v>
      </c>
      <c r="D14" s="12">
        <v>201</v>
      </c>
      <c r="E14" s="12">
        <v>810</v>
      </c>
      <c r="F14" s="11">
        <v>684</v>
      </c>
      <c r="G14" s="11">
        <v>589</v>
      </c>
      <c r="H14" s="13">
        <f t="shared" si="0"/>
        <v>8.8003502626970231</v>
      </c>
      <c r="I14" s="14">
        <f t="shared" si="1"/>
        <v>35.464098073555164</v>
      </c>
      <c r="J14" s="14">
        <f t="shared" si="2"/>
        <v>29.947460595446586</v>
      </c>
      <c r="K14" s="14">
        <f t="shared" si="3"/>
        <v>25.788091068301227</v>
      </c>
      <c r="L14" s="39"/>
    </row>
    <row r="15" spans="2:15">
      <c r="B15" s="5" t="s">
        <v>21</v>
      </c>
      <c r="C15" s="19">
        <v>3898</v>
      </c>
      <c r="D15" s="20">
        <v>453</v>
      </c>
      <c r="E15" s="20">
        <v>1323</v>
      </c>
      <c r="F15" s="19">
        <v>1176</v>
      </c>
      <c r="G15" s="19">
        <v>946</v>
      </c>
      <c r="H15" s="8">
        <f t="shared" si="0"/>
        <v>11.621344279117496</v>
      </c>
      <c r="I15" s="9">
        <f t="shared" si="1"/>
        <v>33.940482298614668</v>
      </c>
      <c r="J15" s="9">
        <f t="shared" si="2"/>
        <v>30.169317598768597</v>
      </c>
      <c r="K15" s="9">
        <f t="shared" si="3"/>
        <v>24.26885582349923</v>
      </c>
      <c r="L15" s="39"/>
    </row>
    <row r="16" spans="2:15">
      <c r="B16" s="10" t="s">
        <v>22</v>
      </c>
      <c r="C16" s="11">
        <v>294</v>
      </c>
      <c r="D16" s="12">
        <v>45</v>
      </c>
      <c r="E16" s="12">
        <v>85</v>
      </c>
      <c r="F16" s="11">
        <v>92</v>
      </c>
      <c r="G16" s="11">
        <v>72</v>
      </c>
      <c r="H16" s="13">
        <f t="shared" si="0"/>
        <v>15.306122448979592</v>
      </c>
      <c r="I16" s="14">
        <f t="shared" si="1"/>
        <v>28.911564625850339</v>
      </c>
      <c r="J16" s="14">
        <f t="shared" si="2"/>
        <v>31.292517006802722</v>
      </c>
      <c r="K16" s="14">
        <f t="shared" si="3"/>
        <v>24.489795918367346</v>
      </c>
      <c r="L16" s="39"/>
    </row>
    <row r="17" spans="2:14">
      <c r="B17" s="5" t="s">
        <v>23</v>
      </c>
      <c r="C17" s="19">
        <v>913</v>
      </c>
      <c r="D17" s="20">
        <v>130</v>
      </c>
      <c r="E17" s="20">
        <v>339</v>
      </c>
      <c r="F17" s="19">
        <v>268</v>
      </c>
      <c r="G17" s="19">
        <v>176</v>
      </c>
      <c r="H17" s="8">
        <f t="shared" si="0"/>
        <v>14.238773274917854</v>
      </c>
      <c r="I17" s="9">
        <f t="shared" si="1"/>
        <v>37.130339539978095</v>
      </c>
      <c r="J17" s="9">
        <f t="shared" si="2"/>
        <v>29.353778751369113</v>
      </c>
      <c r="K17" s="9">
        <f t="shared" si="3"/>
        <v>19.277108433734941</v>
      </c>
      <c r="L17" s="39"/>
    </row>
    <row r="18" spans="2:14">
      <c r="B18" s="10" t="s">
        <v>24</v>
      </c>
      <c r="C18" s="11">
        <v>190</v>
      </c>
      <c r="D18" s="12">
        <v>10</v>
      </c>
      <c r="E18" s="12">
        <v>81</v>
      </c>
      <c r="F18" s="11">
        <v>57</v>
      </c>
      <c r="G18" s="11">
        <v>42</v>
      </c>
      <c r="H18" s="13">
        <f t="shared" si="0"/>
        <v>5.2631578947368416</v>
      </c>
      <c r="I18" s="14">
        <f t="shared" si="1"/>
        <v>42.631578947368418</v>
      </c>
      <c r="J18" s="14">
        <f t="shared" si="2"/>
        <v>30</v>
      </c>
      <c r="K18" s="14">
        <f t="shared" si="3"/>
        <v>22.105263157894736</v>
      </c>
      <c r="L18" s="39"/>
    </row>
    <row r="19" spans="2:14">
      <c r="B19" s="5" t="s">
        <v>25</v>
      </c>
      <c r="C19" s="19">
        <v>8335</v>
      </c>
      <c r="D19" s="20">
        <v>555</v>
      </c>
      <c r="E19" s="20">
        <v>3223</v>
      </c>
      <c r="F19" s="19">
        <v>2794</v>
      </c>
      <c r="G19" s="19">
        <v>1763</v>
      </c>
      <c r="H19" s="8">
        <f t="shared" si="0"/>
        <v>6.65866826634673</v>
      </c>
      <c r="I19" s="9">
        <f t="shared" si="1"/>
        <v>38.668266346730654</v>
      </c>
      <c r="J19" s="9">
        <f t="shared" si="2"/>
        <v>33.521295740851834</v>
      </c>
      <c r="K19" s="9">
        <f t="shared" si="3"/>
        <v>21.151769646070786</v>
      </c>
      <c r="L19" s="39"/>
    </row>
    <row r="20" spans="2:14">
      <c r="B20" s="10" t="s">
        <v>26</v>
      </c>
      <c r="C20" s="11">
        <v>3245</v>
      </c>
      <c r="D20" s="12">
        <v>380</v>
      </c>
      <c r="E20" s="12">
        <v>1169</v>
      </c>
      <c r="F20" s="11">
        <v>919</v>
      </c>
      <c r="G20" s="11">
        <v>777</v>
      </c>
      <c r="H20" s="13">
        <f t="shared" si="0"/>
        <v>11.710323574730355</v>
      </c>
      <c r="I20" s="14">
        <f t="shared" si="1"/>
        <v>36.024653312788907</v>
      </c>
      <c r="J20" s="14">
        <f t="shared" si="2"/>
        <v>28.320493066255782</v>
      </c>
      <c r="K20" s="14">
        <f t="shared" si="3"/>
        <v>23.944530046224962</v>
      </c>
      <c r="L20" s="39"/>
    </row>
    <row r="21" spans="2:14">
      <c r="B21" s="5" t="s">
        <v>27</v>
      </c>
      <c r="C21" s="19">
        <v>889</v>
      </c>
      <c r="D21" s="20">
        <v>92</v>
      </c>
      <c r="E21" s="20">
        <v>315</v>
      </c>
      <c r="F21" s="19">
        <v>284</v>
      </c>
      <c r="G21" s="19">
        <v>198</v>
      </c>
      <c r="H21" s="8">
        <f t="shared" si="0"/>
        <v>10.348706411698538</v>
      </c>
      <c r="I21" s="9">
        <f t="shared" si="1"/>
        <v>35.433070866141733</v>
      </c>
      <c r="J21" s="9">
        <f t="shared" si="2"/>
        <v>31.946006749156357</v>
      </c>
      <c r="K21" s="9">
        <f t="shared" si="3"/>
        <v>22.272215973003377</v>
      </c>
      <c r="L21" s="39"/>
    </row>
    <row r="22" spans="2:14">
      <c r="B22" s="10" t="s">
        <v>28</v>
      </c>
      <c r="C22" s="11">
        <v>25</v>
      </c>
      <c r="D22" s="24" t="s">
        <v>18</v>
      </c>
      <c r="E22" s="25">
        <v>10</v>
      </c>
      <c r="F22" s="26" t="s">
        <v>18</v>
      </c>
      <c r="G22" s="27">
        <v>9</v>
      </c>
      <c r="H22" s="13" t="s">
        <v>18</v>
      </c>
      <c r="I22" s="23">
        <f t="shared" si="1"/>
        <v>40</v>
      </c>
      <c r="J22" s="23" t="s">
        <v>18</v>
      </c>
      <c r="K22" s="14">
        <f t="shared" si="3"/>
        <v>36</v>
      </c>
      <c r="L22" s="39"/>
    </row>
    <row r="23" spans="2:14">
      <c r="B23" s="28" t="s">
        <v>29</v>
      </c>
      <c r="C23" s="29">
        <f>SUM(D23:G23)</f>
        <v>18712</v>
      </c>
      <c r="D23" s="29">
        <f>SUM(D9:D10,D14,D19:D20,D22)</f>
        <v>1450</v>
      </c>
      <c r="E23" s="29">
        <f t="shared" ref="E23:G23" si="4">SUM(E9:E10,E14,E19:E20,E22)</f>
        <v>6987</v>
      </c>
      <c r="F23" s="29">
        <f>SUM(F9:F10,F14,F19:F20,F22)</f>
        <v>5995</v>
      </c>
      <c r="G23" s="29">
        <f t="shared" si="4"/>
        <v>4280</v>
      </c>
      <c r="H23" s="30">
        <f t="shared" si="0"/>
        <v>7.7490380504489105</v>
      </c>
      <c r="I23" s="31">
        <f t="shared" si="1"/>
        <v>37.339675074818295</v>
      </c>
      <c r="J23" s="31">
        <f t="shared" si="2"/>
        <v>32.038264215476694</v>
      </c>
      <c r="K23" s="31">
        <f t="shared" si="3"/>
        <v>22.873022659256094</v>
      </c>
      <c r="L23" s="39"/>
    </row>
    <row r="24" spans="2:14">
      <c r="B24" s="32" t="s">
        <v>30</v>
      </c>
      <c r="C24" s="33">
        <f>SUM(D24:G24)</f>
        <v>21821</v>
      </c>
      <c r="D24" s="33">
        <f>SUM(D7:D8,D11:D13,D15:D18,D21)</f>
        <v>3045</v>
      </c>
      <c r="E24" s="33">
        <f>SUM(E7:E8,E11:E13,E15:E18,E21)</f>
        <v>7822</v>
      </c>
      <c r="F24" s="33">
        <f t="shared" ref="F24:G24" si="5">SUM(F7:F8,F11:F13,F15:F18,F21)</f>
        <v>6485</v>
      </c>
      <c r="G24" s="33">
        <f t="shared" si="5"/>
        <v>4469</v>
      </c>
      <c r="H24" s="8">
        <f t="shared" si="0"/>
        <v>13.954447550524723</v>
      </c>
      <c r="I24" s="9">
        <f t="shared" si="1"/>
        <v>35.846203198753493</v>
      </c>
      <c r="J24" s="9">
        <f t="shared" si="2"/>
        <v>29.719077952431146</v>
      </c>
      <c r="K24" s="9">
        <f t="shared" si="3"/>
        <v>20.480271298290635</v>
      </c>
      <c r="L24" s="39"/>
    </row>
    <row r="25" spans="2:14">
      <c r="B25" s="34" t="s">
        <v>31</v>
      </c>
      <c r="C25" s="35">
        <f>SUM(C7:C22)</f>
        <v>40601</v>
      </c>
      <c r="D25" s="35">
        <v>4512</v>
      </c>
      <c r="E25" s="35">
        <f t="shared" ref="E25:G25" si="6">SUM(E7:E22)</f>
        <v>14809</v>
      </c>
      <c r="F25" s="35">
        <v>12531</v>
      </c>
      <c r="G25" s="35">
        <f t="shared" si="6"/>
        <v>8749</v>
      </c>
      <c r="H25" s="36">
        <f>D25/C25*100</f>
        <v>11.113026772739587</v>
      </c>
      <c r="I25" s="37">
        <f>E25/C25*100</f>
        <v>36.474471072141078</v>
      </c>
      <c r="J25" s="37">
        <f>F25/C25*100</f>
        <v>30.86377182828009</v>
      </c>
      <c r="K25" s="37">
        <f>G25/C25*100</f>
        <v>21.548730326839241</v>
      </c>
      <c r="L25" s="39"/>
    </row>
    <row r="26" spans="2:14">
      <c r="B26" s="63" t="s">
        <v>33</v>
      </c>
      <c r="C26" s="63"/>
      <c r="D26" s="63"/>
      <c r="E26" s="63"/>
      <c r="F26" s="63"/>
      <c r="G26" s="63"/>
      <c r="H26" s="63"/>
      <c r="I26" s="63"/>
      <c r="J26" s="63"/>
      <c r="K26" s="63"/>
      <c r="L26" s="38"/>
      <c r="M26" s="38"/>
      <c r="N26" s="38"/>
    </row>
    <row r="27" spans="2:14">
      <c r="B27" s="63" t="s">
        <v>53</v>
      </c>
      <c r="C27" s="63"/>
      <c r="D27" s="63"/>
      <c r="E27" s="63"/>
      <c r="F27" s="63"/>
      <c r="G27" s="63"/>
      <c r="H27" s="63"/>
      <c r="I27" s="63"/>
      <c r="J27" s="63"/>
      <c r="K27" s="63"/>
      <c r="L27" s="38"/>
      <c r="M27" s="38"/>
      <c r="N27" s="38"/>
    </row>
    <row r="28" spans="2:14" ht="14.7" customHeight="1">
      <c r="B28" s="64" t="s">
        <v>34</v>
      </c>
      <c r="C28" s="64"/>
      <c r="D28" s="64"/>
      <c r="E28" s="64"/>
      <c r="F28" s="64"/>
      <c r="G28" s="64"/>
      <c r="H28" s="64"/>
      <c r="I28" s="64"/>
      <c r="J28" s="64"/>
      <c r="K28" s="64"/>
    </row>
    <row r="29" spans="2:14" ht="45" customHeight="1">
      <c r="B29" s="64" t="s">
        <v>41</v>
      </c>
      <c r="C29" s="64"/>
      <c r="D29" s="64"/>
      <c r="E29" s="64"/>
      <c r="F29" s="64"/>
      <c r="G29" s="64"/>
      <c r="H29" s="64"/>
      <c r="I29" s="64"/>
      <c r="J29" s="64"/>
      <c r="K29" s="64"/>
    </row>
    <row r="30" spans="2:14" ht="15" customHeight="1">
      <c r="B30" s="64" t="s">
        <v>54</v>
      </c>
      <c r="C30" s="64"/>
      <c r="D30" s="64"/>
      <c r="E30" s="64"/>
      <c r="F30" s="64"/>
      <c r="G30" s="64"/>
      <c r="H30" s="64"/>
      <c r="I30" s="64"/>
      <c r="J30" s="64"/>
      <c r="K30" s="64"/>
    </row>
    <row r="31" spans="2:14" ht="13.95" customHeight="1">
      <c r="B31" s="64" t="s">
        <v>55</v>
      </c>
      <c r="C31" s="64"/>
      <c r="D31" s="64"/>
      <c r="E31" s="64"/>
      <c r="F31" s="64"/>
      <c r="G31" s="64"/>
      <c r="H31" s="64"/>
      <c r="I31" s="64"/>
      <c r="J31" s="64"/>
      <c r="K31" s="64"/>
    </row>
    <row r="33" spans="8:8">
      <c r="H33" s="39"/>
    </row>
  </sheetData>
  <mergeCells count="13">
    <mergeCell ref="B31:K31"/>
    <mergeCell ref="B2:K2"/>
    <mergeCell ref="B3:B6"/>
    <mergeCell ref="C3:K3"/>
    <mergeCell ref="C4:C5"/>
    <mergeCell ref="D4:K4"/>
    <mergeCell ref="C6:G6"/>
    <mergeCell ref="H6:K6"/>
    <mergeCell ref="B26:K26"/>
    <mergeCell ref="B27:K27"/>
    <mergeCell ref="B28:K28"/>
    <mergeCell ref="B29:K29"/>
    <mergeCell ref="B30:K30"/>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5184C-0CDF-4224-AAEC-C46FA43C5C0F}">
  <sheetPr published="0"/>
  <dimension ref="B2:O32"/>
  <sheetViews>
    <sheetView workbookViewId="0">
      <selection activeCell="B2" sqref="B2:K2"/>
    </sheetView>
  </sheetViews>
  <sheetFormatPr baseColWidth="10" defaultColWidth="10.44140625" defaultRowHeight="14.4"/>
  <cols>
    <col min="1" max="1" width="10.44140625" style="2"/>
    <col min="2" max="2" width="29.44140625" style="2" customWidth="1"/>
    <col min="3" max="11" width="28.44140625" style="2" customWidth="1"/>
    <col min="12" max="15" width="22.44140625" style="2" customWidth="1"/>
    <col min="16" max="19" width="17.44140625" style="2" customWidth="1"/>
    <col min="20" max="16384" width="10.44140625" style="2"/>
  </cols>
  <sheetData>
    <row r="2" spans="2:15" ht="15.6" customHeight="1">
      <c r="B2" s="65" t="s">
        <v>49</v>
      </c>
      <c r="C2" s="65"/>
      <c r="D2" s="65"/>
      <c r="E2" s="65"/>
      <c r="F2" s="65"/>
      <c r="G2" s="65"/>
      <c r="H2" s="65"/>
      <c r="I2" s="65"/>
      <c r="J2" s="65"/>
      <c r="K2" s="65"/>
      <c r="L2" s="1"/>
      <c r="M2" s="1"/>
      <c r="N2" s="1"/>
      <c r="O2" s="1"/>
    </row>
    <row r="3" spans="2:15">
      <c r="B3" s="66" t="s">
        <v>1</v>
      </c>
      <c r="C3" s="69" t="s">
        <v>2</v>
      </c>
      <c r="D3" s="70"/>
      <c r="E3" s="70"/>
      <c r="F3" s="70"/>
      <c r="G3" s="70"/>
      <c r="H3" s="70"/>
      <c r="I3" s="70"/>
      <c r="J3" s="70"/>
      <c r="K3" s="71"/>
    </row>
    <row r="4" spans="2:15">
      <c r="B4" s="67"/>
      <c r="C4" s="72" t="s">
        <v>3</v>
      </c>
      <c r="D4" s="73" t="s">
        <v>4</v>
      </c>
      <c r="E4" s="74"/>
      <c r="F4" s="74"/>
      <c r="G4" s="74"/>
      <c r="H4" s="74"/>
      <c r="I4" s="74"/>
      <c r="J4" s="74"/>
      <c r="K4" s="75"/>
    </row>
    <row r="5" spans="2:15" ht="51.75" customHeight="1">
      <c r="B5" s="67"/>
      <c r="C5" s="72"/>
      <c r="D5" s="3" t="s">
        <v>5</v>
      </c>
      <c r="E5" s="4" t="s">
        <v>6</v>
      </c>
      <c r="F5" s="3" t="s">
        <v>7</v>
      </c>
      <c r="G5" s="3" t="s">
        <v>8</v>
      </c>
      <c r="H5" s="3" t="s">
        <v>5</v>
      </c>
      <c r="I5" s="4" t="s">
        <v>6</v>
      </c>
      <c r="J5" s="3" t="s">
        <v>7</v>
      </c>
      <c r="K5" s="3" t="s">
        <v>8</v>
      </c>
    </row>
    <row r="6" spans="2:15">
      <c r="B6" s="68"/>
      <c r="C6" s="76" t="s">
        <v>9</v>
      </c>
      <c r="D6" s="76"/>
      <c r="E6" s="76"/>
      <c r="F6" s="76"/>
      <c r="G6" s="77"/>
      <c r="H6" s="78" t="s">
        <v>10</v>
      </c>
      <c r="I6" s="76"/>
      <c r="J6" s="76"/>
      <c r="K6" s="77"/>
    </row>
    <row r="7" spans="2:15">
      <c r="B7" s="5" t="s">
        <v>11</v>
      </c>
      <c r="C7" s="6">
        <v>3132</v>
      </c>
      <c r="D7" s="7">
        <v>451</v>
      </c>
      <c r="E7" s="7">
        <v>999</v>
      </c>
      <c r="F7" s="6">
        <v>942</v>
      </c>
      <c r="G7" s="6">
        <v>740</v>
      </c>
      <c r="H7" s="8">
        <f>D7/C7*100</f>
        <v>14.399744572158365</v>
      </c>
      <c r="I7" s="9">
        <f>E7/C7*100</f>
        <v>31.896551724137932</v>
      </c>
      <c r="J7" s="9">
        <f>F7/C7*100</f>
        <v>30.07662835249042</v>
      </c>
      <c r="K7" s="9">
        <f>G7/C7*100</f>
        <v>23.627075351213282</v>
      </c>
      <c r="L7" s="39"/>
    </row>
    <row r="8" spans="2:15">
      <c r="B8" s="10" t="s">
        <v>12</v>
      </c>
      <c r="C8" s="11">
        <v>9767</v>
      </c>
      <c r="D8" s="12">
        <v>1630</v>
      </c>
      <c r="E8" s="12">
        <v>3671</v>
      </c>
      <c r="F8" s="11">
        <v>2801</v>
      </c>
      <c r="G8" s="11">
        <v>1665</v>
      </c>
      <c r="H8" s="13">
        <f t="shared" ref="H8:H25" si="0">D8/C8*100</f>
        <v>16.688850209890447</v>
      </c>
      <c r="I8" s="14">
        <f t="shared" ref="I8:I25" si="1">E8/C8*100</f>
        <v>37.585747926691923</v>
      </c>
      <c r="J8" s="14">
        <f t="shared" ref="J8:J25" si="2">F8/C8*100</f>
        <v>28.678202109143029</v>
      </c>
      <c r="K8" s="14">
        <f t="shared" ref="K8:K25" si="3">G8/C8*100</f>
        <v>17.047199754274597</v>
      </c>
      <c r="L8" s="39"/>
    </row>
    <row r="9" spans="2:15">
      <c r="B9" s="5" t="s">
        <v>13</v>
      </c>
      <c r="C9" s="15" t="s">
        <v>14</v>
      </c>
      <c r="D9" s="16" t="s">
        <v>14</v>
      </c>
      <c r="E9" s="16" t="s">
        <v>14</v>
      </c>
      <c r="F9" s="15" t="s">
        <v>14</v>
      </c>
      <c r="G9" s="15" t="s">
        <v>14</v>
      </c>
      <c r="H9" s="17" t="s">
        <v>14</v>
      </c>
      <c r="I9" s="18" t="s">
        <v>14</v>
      </c>
      <c r="J9" s="18" t="s">
        <v>14</v>
      </c>
      <c r="K9" s="18" t="s">
        <v>14</v>
      </c>
      <c r="L9" s="39"/>
    </row>
    <row r="10" spans="2:15">
      <c r="B10" s="10" t="s">
        <v>15</v>
      </c>
      <c r="C10" s="11">
        <v>4693</v>
      </c>
      <c r="D10" s="12">
        <v>262</v>
      </c>
      <c r="E10" s="12">
        <v>1748</v>
      </c>
      <c r="F10" s="11">
        <v>1571</v>
      </c>
      <c r="G10" s="11">
        <v>1112</v>
      </c>
      <c r="H10" s="13">
        <f t="shared" si="0"/>
        <v>5.582782868101428</v>
      </c>
      <c r="I10" s="14">
        <f t="shared" si="1"/>
        <v>37.246963562753038</v>
      </c>
      <c r="J10" s="14">
        <f t="shared" si="2"/>
        <v>33.475388877050925</v>
      </c>
      <c r="K10" s="14">
        <f t="shared" si="3"/>
        <v>23.694864692094608</v>
      </c>
      <c r="L10" s="39"/>
    </row>
    <row r="11" spans="2:15">
      <c r="B11" s="5" t="s">
        <v>16</v>
      </c>
      <c r="C11" s="19">
        <v>240</v>
      </c>
      <c r="D11" s="20">
        <v>19</v>
      </c>
      <c r="E11" s="20">
        <v>86</v>
      </c>
      <c r="F11" s="19">
        <v>78</v>
      </c>
      <c r="G11" s="19">
        <v>57</v>
      </c>
      <c r="H11" s="8">
        <f t="shared" si="0"/>
        <v>7.9166666666666661</v>
      </c>
      <c r="I11" s="9">
        <f t="shared" si="1"/>
        <v>35.833333333333336</v>
      </c>
      <c r="J11" s="9">
        <f t="shared" si="2"/>
        <v>32.5</v>
      </c>
      <c r="K11" s="9">
        <f t="shared" si="3"/>
        <v>23.75</v>
      </c>
      <c r="L11" s="39"/>
    </row>
    <row r="12" spans="2:15">
      <c r="B12" s="10" t="s">
        <v>17</v>
      </c>
      <c r="C12" s="11">
        <v>136</v>
      </c>
      <c r="D12" s="12">
        <v>14</v>
      </c>
      <c r="E12" s="21">
        <v>53</v>
      </c>
      <c r="F12" s="22">
        <v>42</v>
      </c>
      <c r="G12" s="11">
        <v>27</v>
      </c>
      <c r="H12" s="13">
        <f t="shared" si="0"/>
        <v>10.294117647058822</v>
      </c>
      <c r="I12" s="23">
        <f t="shared" si="1"/>
        <v>38.970588235294116</v>
      </c>
      <c r="J12" s="23">
        <f t="shared" si="2"/>
        <v>30.882352941176471</v>
      </c>
      <c r="K12" s="14">
        <f t="shared" si="3"/>
        <v>19.852941176470587</v>
      </c>
      <c r="L12" s="39"/>
    </row>
    <row r="13" spans="2:15">
      <c r="B13" s="5" t="s">
        <v>19</v>
      </c>
      <c r="C13" s="19">
        <v>2494</v>
      </c>
      <c r="D13" s="20">
        <v>332</v>
      </c>
      <c r="E13" s="20">
        <v>897</v>
      </c>
      <c r="F13" s="19">
        <v>753</v>
      </c>
      <c r="G13" s="19">
        <v>512</v>
      </c>
      <c r="H13" s="8">
        <f t="shared" si="0"/>
        <v>13.311948676824379</v>
      </c>
      <c r="I13" s="9">
        <f t="shared" si="1"/>
        <v>35.966319165998392</v>
      </c>
      <c r="J13" s="9">
        <f t="shared" si="2"/>
        <v>30.192461908580594</v>
      </c>
      <c r="K13" s="9">
        <f t="shared" si="3"/>
        <v>20.529270248596632</v>
      </c>
      <c r="L13" s="39"/>
    </row>
    <row r="14" spans="2:15">
      <c r="B14" s="10" t="s">
        <v>20</v>
      </c>
      <c r="C14" s="11">
        <v>2217</v>
      </c>
      <c r="D14" s="12">
        <v>180</v>
      </c>
      <c r="E14" s="12">
        <v>760</v>
      </c>
      <c r="F14" s="11">
        <v>675</v>
      </c>
      <c r="G14" s="11">
        <v>602</v>
      </c>
      <c r="H14" s="13">
        <f t="shared" si="0"/>
        <v>8.1190798376184041</v>
      </c>
      <c r="I14" s="14">
        <f t="shared" si="1"/>
        <v>34.280559314388817</v>
      </c>
      <c r="J14" s="14">
        <f t="shared" si="2"/>
        <v>30.446549391069013</v>
      </c>
      <c r="K14" s="14">
        <f t="shared" si="3"/>
        <v>27.153811456923769</v>
      </c>
      <c r="L14" s="39"/>
    </row>
    <row r="15" spans="2:15">
      <c r="B15" s="5" t="s">
        <v>21</v>
      </c>
      <c r="C15" s="19">
        <v>3838</v>
      </c>
      <c r="D15" s="20">
        <v>432</v>
      </c>
      <c r="E15" s="20">
        <v>1273</v>
      </c>
      <c r="F15" s="19">
        <v>1214</v>
      </c>
      <c r="G15" s="19">
        <v>919</v>
      </c>
      <c r="H15" s="8">
        <f t="shared" si="0"/>
        <v>11.255862428348099</v>
      </c>
      <c r="I15" s="9">
        <f t="shared" si="1"/>
        <v>33.168316831683171</v>
      </c>
      <c r="J15" s="9">
        <f t="shared" si="2"/>
        <v>31.631057842626369</v>
      </c>
      <c r="K15" s="9">
        <f t="shared" si="3"/>
        <v>23.944762897342368</v>
      </c>
      <c r="L15" s="39"/>
    </row>
    <row r="16" spans="2:15">
      <c r="B16" s="10" t="s">
        <v>22</v>
      </c>
      <c r="C16" s="11">
        <v>253</v>
      </c>
      <c r="D16" s="12">
        <v>31</v>
      </c>
      <c r="E16" s="12">
        <v>74</v>
      </c>
      <c r="F16" s="11">
        <v>89</v>
      </c>
      <c r="G16" s="11">
        <v>59</v>
      </c>
      <c r="H16" s="13">
        <f t="shared" si="0"/>
        <v>12.252964426877471</v>
      </c>
      <c r="I16" s="14">
        <f t="shared" si="1"/>
        <v>29.249011857707508</v>
      </c>
      <c r="J16" s="14">
        <f t="shared" si="2"/>
        <v>35.177865612648226</v>
      </c>
      <c r="K16" s="14">
        <f t="shared" si="3"/>
        <v>23.320158102766801</v>
      </c>
      <c r="L16" s="39"/>
    </row>
    <row r="17" spans="2:14">
      <c r="B17" s="5" t="s">
        <v>23</v>
      </c>
      <c r="C17" s="19">
        <v>898</v>
      </c>
      <c r="D17" s="20">
        <v>135</v>
      </c>
      <c r="E17" s="20">
        <v>312</v>
      </c>
      <c r="F17" s="19">
        <v>285</v>
      </c>
      <c r="G17" s="19">
        <v>166</v>
      </c>
      <c r="H17" s="8">
        <f t="shared" si="0"/>
        <v>15.033407572383073</v>
      </c>
      <c r="I17" s="9">
        <f t="shared" si="1"/>
        <v>34.743875278396438</v>
      </c>
      <c r="J17" s="9">
        <f t="shared" si="2"/>
        <v>31.737193763919823</v>
      </c>
      <c r="K17" s="9">
        <f t="shared" si="3"/>
        <v>18.485523385300667</v>
      </c>
      <c r="L17" s="39"/>
    </row>
    <row r="18" spans="2:14">
      <c r="B18" s="10" t="s">
        <v>24</v>
      </c>
      <c r="C18" s="11">
        <v>219</v>
      </c>
      <c r="D18" s="12">
        <v>14</v>
      </c>
      <c r="E18" s="12">
        <v>83</v>
      </c>
      <c r="F18" s="11">
        <v>70</v>
      </c>
      <c r="G18" s="11">
        <v>52</v>
      </c>
      <c r="H18" s="13">
        <f t="shared" si="0"/>
        <v>6.3926940639269407</v>
      </c>
      <c r="I18" s="14">
        <f t="shared" si="1"/>
        <v>37.899543378995432</v>
      </c>
      <c r="J18" s="14">
        <f t="shared" si="2"/>
        <v>31.963470319634702</v>
      </c>
      <c r="K18" s="14">
        <f t="shared" si="3"/>
        <v>23.74429223744292</v>
      </c>
      <c r="L18" s="39"/>
    </row>
    <row r="19" spans="2:14">
      <c r="B19" s="5" t="s">
        <v>25</v>
      </c>
      <c r="C19" s="19">
        <v>8173</v>
      </c>
      <c r="D19" s="20">
        <v>507</v>
      </c>
      <c r="E19" s="20">
        <v>3196</v>
      </c>
      <c r="F19" s="19">
        <v>2696</v>
      </c>
      <c r="G19" s="19">
        <v>1774</v>
      </c>
      <c r="H19" s="8">
        <f t="shared" si="0"/>
        <v>6.2033525021411968</v>
      </c>
      <c r="I19" s="9">
        <f t="shared" si="1"/>
        <v>39.104368041110973</v>
      </c>
      <c r="J19" s="9">
        <f t="shared" si="2"/>
        <v>32.986663403890859</v>
      </c>
      <c r="K19" s="9">
        <f t="shared" si="3"/>
        <v>21.705616052856968</v>
      </c>
      <c r="L19" s="39"/>
    </row>
    <row r="20" spans="2:14">
      <c r="B20" s="10" t="s">
        <v>26</v>
      </c>
      <c r="C20" s="11">
        <v>3222</v>
      </c>
      <c r="D20" s="12">
        <v>381</v>
      </c>
      <c r="E20" s="12">
        <v>1131</v>
      </c>
      <c r="F20" s="11">
        <v>952</v>
      </c>
      <c r="G20" s="11">
        <v>758</v>
      </c>
      <c r="H20" s="13">
        <f t="shared" si="0"/>
        <v>11.824953445065177</v>
      </c>
      <c r="I20" s="14">
        <f t="shared" si="1"/>
        <v>35.102420856610799</v>
      </c>
      <c r="J20" s="14">
        <f t="shared" si="2"/>
        <v>29.546865301055249</v>
      </c>
      <c r="K20" s="14">
        <f t="shared" si="3"/>
        <v>23.525760397268776</v>
      </c>
      <c r="L20" s="39"/>
    </row>
    <row r="21" spans="2:14">
      <c r="B21" s="5" t="s">
        <v>27</v>
      </c>
      <c r="C21" s="19">
        <v>834</v>
      </c>
      <c r="D21" s="20">
        <v>97</v>
      </c>
      <c r="E21" s="20">
        <v>296</v>
      </c>
      <c r="F21" s="19">
        <v>261</v>
      </c>
      <c r="G21" s="19">
        <v>180</v>
      </c>
      <c r="H21" s="8">
        <f t="shared" si="0"/>
        <v>11.630695443645084</v>
      </c>
      <c r="I21" s="9">
        <f t="shared" si="1"/>
        <v>35.491606714628297</v>
      </c>
      <c r="J21" s="9">
        <f t="shared" si="2"/>
        <v>31.294964028776977</v>
      </c>
      <c r="K21" s="9">
        <f t="shared" si="3"/>
        <v>21.582733812949641</v>
      </c>
      <c r="L21" s="39"/>
    </row>
    <row r="22" spans="2:14">
      <c r="B22" s="10" t="s">
        <v>28</v>
      </c>
      <c r="C22" s="11">
        <v>19</v>
      </c>
      <c r="D22" s="24">
        <v>4</v>
      </c>
      <c r="E22" s="25">
        <v>6</v>
      </c>
      <c r="F22" s="26">
        <v>4</v>
      </c>
      <c r="G22" s="27">
        <v>5</v>
      </c>
      <c r="H22" s="13">
        <f t="shared" si="0"/>
        <v>21.052631578947366</v>
      </c>
      <c r="I22" s="23">
        <f t="shared" si="1"/>
        <v>31.578947368421051</v>
      </c>
      <c r="J22" s="23">
        <f t="shared" si="2"/>
        <v>21.052631578947366</v>
      </c>
      <c r="K22" s="14">
        <f t="shared" si="3"/>
        <v>26.315789473684209</v>
      </c>
      <c r="L22" s="39"/>
    </row>
    <row r="23" spans="2:14">
      <c r="B23" s="28" t="s">
        <v>39</v>
      </c>
      <c r="C23" s="29">
        <f>SUM(D23:G23)</f>
        <v>18324</v>
      </c>
      <c r="D23" s="29">
        <f>SUM(D9:D10,D14,D19:D20,D22)</f>
        <v>1334</v>
      </c>
      <c r="E23" s="29">
        <f t="shared" ref="E23:G23" si="4">SUM(E9:E10,E14,E19:E20,E22)</f>
        <v>6841</v>
      </c>
      <c r="F23" s="29">
        <f>SUM(F9:F10,F14,F19:F20,F22)</f>
        <v>5898</v>
      </c>
      <c r="G23" s="29">
        <f t="shared" si="4"/>
        <v>4251</v>
      </c>
      <c r="H23" s="30">
        <f t="shared" si="0"/>
        <v>7.2800698537437247</v>
      </c>
      <c r="I23" s="31">
        <f t="shared" si="1"/>
        <v>37.333551626282471</v>
      </c>
      <c r="J23" s="31">
        <f t="shared" si="2"/>
        <v>32.187295350360188</v>
      </c>
      <c r="K23" s="31">
        <f t="shared" si="3"/>
        <v>23.199083169613623</v>
      </c>
      <c r="L23" s="39"/>
    </row>
    <row r="24" spans="2:14">
      <c r="B24" s="32" t="s">
        <v>40</v>
      </c>
      <c r="C24" s="33">
        <f>SUM(D24:G24)</f>
        <v>21811</v>
      </c>
      <c r="D24" s="33">
        <f>SUM(D7:D8,D11:D13,D15:D18,D21)</f>
        <v>3155</v>
      </c>
      <c r="E24" s="33">
        <f>SUM(E7:E8,E11:E13,E15:E18,E21)</f>
        <v>7744</v>
      </c>
      <c r="F24" s="33">
        <f t="shared" ref="F24:G24" si="5">SUM(F7:F8,F11:F13,F15:F18,F21)</f>
        <v>6535</v>
      </c>
      <c r="G24" s="33">
        <f t="shared" si="5"/>
        <v>4377</v>
      </c>
      <c r="H24" s="8">
        <f t="shared" si="0"/>
        <v>14.465178121131538</v>
      </c>
      <c r="I24" s="9">
        <f t="shared" si="1"/>
        <v>35.505020402549171</v>
      </c>
      <c r="J24" s="9">
        <f t="shared" si="2"/>
        <v>29.961945807161523</v>
      </c>
      <c r="K24" s="9">
        <f t="shared" si="3"/>
        <v>20.067855669157765</v>
      </c>
      <c r="L24" s="39"/>
    </row>
    <row r="25" spans="2:14">
      <c r="B25" s="34" t="s">
        <v>31</v>
      </c>
      <c r="C25" s="35">
        <f>SUM(C7:C22)</f>
        <v>40135</v>
      </c>
      <c r="D25" s="35">
        <f t="shared" ref="D25:G25" si="6">SUM(D7:D22)</f>
        <v>4489</v>
      </c>
      <c r="E25" s="35">
        <f t="shared" si="6"/>
        <v>14585</v>
      </c>
      <c r="F25" s="35">
        <f t="shared" si="6"/>
        <v>12433</v>
      </c>
      <c r="G25" s="35">
        <f t="shared" si="6"/>
        <v>8628</v>
      </c>
      <c r="H25" s="36">
        <f t="shared" si="0"/>
        <v>11.184751463809642</v>
      </c>
      <c r="I25" s="37">
        <f t="shared" si="1"/>
        <v>36.339852996138035</v>
      </c>
      <c r="J25" s="37">
        <f t="shared" si="2"/>
        <v>30.977949420705119</v>
      </c>
      <c r="K25" s="37">
        <f t="shared" si="3"/>
        <v>21.497446119347202</v>
      </c>
      <c r="L25" s="39"/>
    </row>
    <row r="26" spans="2:14">
      <c r="B26" s="63" t="s">
        <v>33</v>
      </c>
      <c r="C26" s="63"/>
      <c r="D26" s="63"/>
      <c r="E26" s="63"/>
      <c r="F26" s="63"/>
      <c r="G26" s="63"/>
      <c r="H26" s="63"/>
      <c r="I26" s="63"/>
      <c r="J26" s="63"/>
      <c r="K26" s="63"/>
      <c r="L26" s="38"/>
      <c r="M26" s="38"/>
      <c r="N26" s="38"/>
    </row>
    <row r="27" spans="2:14" ht="14.85" customHeight="1">
      <c r="B27" s="64" t="s">
        <v>34</v>
      </c>
      <c r="C27" s="64"/>
      <c r="D27" s="64"/>
      <c r="E27" s="64"/>
      <c r="F27" s="64"/>
      <c r="G27" s="64"/>
      <c r="H27" s="64"/>
      <c r="I27" s="64"/>
      <c r="J27" s="64"/>
      <c r="K27" s="64"/>
    </row>
    <row r="28" spans="2:14" ht="35.1" customHeight="1">
      <c r="B28" s="64" t="s">
        <v>41</v>
      </c>
      <c r="C28" s="64"/>
      <c r="D28" s="64"/>
      <c r="E28" s="64"/>
      <c r="F28" s="64"/>
      <c r="G28" s="64"/>
      <c r="H28" s="64"/>
      <c r="I28" s="64"/>
      <c r="J28" s="64"/>
      <c r="K28" s="64"/>
    </row>
    <row r="29" spans="2:14" ht="33" customHeight="1">
      <c r="B29" s="79" t="s">
        <v>50</v>
      </c>
      <c r="C29" s="79"/>
      <c r="D29" s="79"/>
      <c r="E29" s="79"/>
      <c r="F29" s="79"/>
      <c r="G29" s="79"/>
      <c r="H29" s="79"/>
      <c r="I29" s="79"/>
      <c r="J29" s="79"/>
      <c r="K29" s="79"/>
    </row>
    <row r="30" spans="2:14" ht="14.1" customHeight="1">
      <c r="B30" s="64" t="s">
        <v>51</v>
      </c>
      <c r="C30" s="64"/>
      <c r="D30" s="64"/>
      <c r="E30" s="64"/>
      <c r="F30" s="64"/>
      <c r="G30" s="64"/>
      <c r="H30" s="64"/>
      <c r="I30" s="64"/>
      <c r="J30" s="64"/>
      <c r="K30" s="64"/>
    </row>
    <row r="32" spans="2:14">
      <c r="H32" s="39"/>
    </row>
  </sheetData>
  <mergeCells count="12">
    <mergeCell ref="B2:K2"/>
    <mergeCell ref="B3:B6"/>
    <mergeCell ref="C3:K3"/>
    <mergeCell ref="C4:C5"/>
    <mergeCell ref="D4:K4"/>
    <mergeCell ref="C6:G6"/>
    <mergeCell ref="H6:K6"/>
    <mergeCell ref="B26:K26"/>
    <mergeCell ref="B27:K27"/>
    <mergeCell ref="B28:K28"/>
    <mergeCell ref="B29:K29"/>
    <mergeCell ref="B30:K30"/>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F8AA6-AB05-4147-9B8B-D9C4900EEFEA}">
  <sheetPr published="0"/>
  <dimension ref="B2:O32"/>
  <sheetViews>
    <sheetView zoomScale="60" zoomScaleNormal="60" workbookViewId="0">
      <selection activeCell="B2" sqref="B2:K2"/>
    </sheetView>
  </sheetViews>
  <sheetFormatPr baseColWidth="10" defaultColWidth="10.88671875" defaultRowHeight="14.4"/>
  <cols>
    <col min="1" max="1" width="10.88671875" style="2"/>
    <col min="2" max="2" width="29.109375" style="2" customWidth="1"/>
    <col min="3" max="11" width="28.109375" style="2" customWidth="1"/>
    <col min="12" max="15" width="22.88671875" style="2" customWidth="1"/>
    <col min="16" max="19" width="17.109375" style="2" customWidth="1"/>
    <col min="20" max="16384" width="10.88671875" style="2"/>
  </cols>
  <sheetData>
    <row r="2" spans="2:15" ht="15.6">
      <c r="B2" s="65" t="s">
        <v>38</v>
      </c>
      <c r="C2" s="65"/>
      <c r="D2" s="65"/>
      <c r="E2" s="65"/>
      <c r="F2" s="65"/>
      <c r="G2" s="65"/>
      <c r="H2" s="65"/>
      <c r="I2" s="65"/>
      <c r="J2" s="65"/>
      <c r="K2" s="65"/>
      <c r="L2" s="1"/>
      <c r="M2" s="1"/>
      <c r="N2" s="1"/>
      <c r="O2" s="1"/>
    </row>
    <row r="3" spans="2:15">
      <c r="B3" s="66" t="s">
        <v>1</v>
      </c>
      <c r="C3" s="69" t="s">
        <v>2</v>
      </c>
      <c r="D3" s="70"/>
      <c r="E3" s="70"/>
      <c r="F3" s="70"/>
      <c r="G3" s="70"/>
      <c r="H3" s="70"/>
      <c r="I3" s="70"/>
      <c r="J3" s="70"/>
      <c r="K3" s="71"/>
    </row>
    <row r="4" spans="2:15">
      <c r="B4" s="67"/>
      <c r="C4" s="72" t="s">
        <v>3</v>
      </c>
      <c r="D4" s="73" t="s">
        <v>4</v>
      </c>
      <c r="E4" s="74"/>
      <c r="F4" s="74"/>
      <c r="G4" s="74"/>
      <c r="H4" s="74"/>
      <c r="I4" s="74"/>
      <c r="J4" s="74"/>
      <c r="K4" s="75"/>
    </row>
    <row r="5" spans="2:15" ht="44.4" customHeight="1">
      <c r="B5" s="67"/>
      <c r="C5" s="72"/>
      <c r="D5" s="3" t="s">
        <v>5</v>
      </c>
      <c r="E5" s="4" t="s">
        <v>6</v>
      </c>
      <c r="F5" s="3" t="s">
        <v>7</v>
      </c>
      <c r="G5" s="3" t="s">
        <v>8</v>
      </c>
      <c r="H5" s="3" t="s">
        <v>5</v>
      </c>
      <c r="I5" s="4" t="s">
        <v>6</v>
      </c>
      <c r="J5" s="3" t="s">
        <v>7</v>
      </c>
      <c r="K5" s="3" t="s">
        <v>8</v>
      </c>
    </row>
    <row r="6" spans="2:15">
      <c r="B6" s="68"/>
      <c r="C6" s="76" t="s">
        <v>9</v>
      </c>
      <c r="D6" s="76"/>
      <c r="E6" s="76"/>
      <c r="F6" s="76"/>
      <c r="G6" s="77"/>
      <c r="H6" s="78" t="s">
        <v>10</v>
      </c>
      <c r="I6" s="76"/>
      <c r="J6" s="76"/>
      <c r="K6" s="77"/>
    </row>
    <row r="7" spans="2:15">
      <c r="B7" s="5" t="s">
        <v>11</v>
      </c>
      <c r="C7" s="6">
        <v>3233</v>
      </c>
      <c r="D7" s="7">
        <v>439</v>
      </c>
      <c r="E7" s="7">
        <v>1002</v>
      </c>
      <c r="F7" s="6">
        <v>1001</v>
      </c>
      <c r="G7" s="6">
        <v>791</v>
      </c>
      <c r="H7" s="8">
        <f>D7/C7*100</f>
        <v>13.57871945561398</v>
      </c>
      <c r="I7" s="9">
        <f>E7/C7*100</f>
        <v>30.992885864522119</v>
      </c>
      <c r="J7" s="9">
        <f>F7/C7*100</f>
        <v>30.961954840705225</v>
      </c>
      <c r="K7" s="9">
        <f>G7/C7*100</f>
        <v>24.466439839158678</v>
      </c>
      <c r="L7" s="39"/>
    </row>
    <row r="8" spans="2:15">
      <c r="B8" s="10" t="s">
        <v>12</v>
      </c>
      <c r="C8" s="11">
        <v>9533</v>
      </c>
      <c r="D8" s="12">
        <v>1544</v>
      </c>
      <c r="E8" s="12">
        <v>3642</v>
      </c>
      <c r="F8" s="11">
        <v>2723</v>
      </c>
      <c r="G8" s="11">
        <v>1624</v>
      </c>
      <c r="H8" s="13">
        <f t="shared" ref="H8:H25" si="0">D8/C8*100</f>
        <v>16.196370502465122</v>
      </c>
      <c r="I8" s="14">
        <f t="shared" ref="I8:I25" si="1">E8/C8*100</f>
        <v>38.204133011643762</v>
      </c>
      <c r="J8" s="14">
        <f t="shared" ref="J8:J25" si="2">F8/C8*100</f>
        <v>28.563935801951118</v>
      </c>
      <c r="K8" s="14">
        <f t="shared" ref="K8:K25" si="3">G8/C8*100</f>
        <v>17.035560683939998</v>
      </c>
      <c r="L8" s="39"/>
    </row>
    <row r="9" spans="2:15">
      <c r="B9" s="5" t="s">
        <v>13</v>
      </c>
      <c r="C9" s="15" t="s">
        <v>14</v>
      </c>
      <c r="D9" s="16" t="s">
        <v>14</v>
      </c>
      <c r="E9" s="16" t="s">
        <v>14</v>
      </c>
      <c r="F9" s="15" t="s">
        <v>14</v>
      </c>
      <c r="G9" s="15" t="s">
        <v>14</v>
      </c>
      <c r="H9" s="17" t="s">
        <v>14</v>
      </c>
      <c r="I9" s="18" t="s">
        <v>14</v>
      </c>
      <c r="J9" s="18" t="s">
        <v>14</v>
      </c>
      <c r="K9" s="18" t="s">
        <v>14</v>
      </c>
      <c r="L9" s="39"/>
    </row>
    <row r="10" spans="2:15">
      <c r="B10" s="10" t="s">
        <v>15</v>
      </c>
      <c r="C10" s="11">
        <v>4715</v>
      </c>
      <c r="D10" s="12">
        <v>251</v>
      </c>
      <c r="E10" s="12">
        <v>1742</v>
      </c>
      <c r="F10" s="11">
        <v>1606</v>
      </c>
      <c r="G10" s="11">
        <v>1116</v>
      </c>
      <c r="H10" s="13">
        <f t="shared" si="0"/>
        <v>5.3234358430540825</v>
      </c>
      <c r="I10" s="14">
        <f t="shared" si="1"/>
        <v>36.94591728525981</v>
      </c>
      <c r="J10" s="14">
        <f t="shared" si="2"/>
        <v>34.061505832449626</v>
      </c>
      <c r="K10" s="14">
        <f t="shared" si="3"/>
        <v>23.669141039236479</v>
      </c>
      <c r="L10" s="39"/>
    </row>
    <row r="11" spans="2:15">
      <c r="B11" s="5" t="s">
        <v>16</v>
      </c>
      <c r="C11" s="19">
        <v>254</v>
      </c>
      <c r="D11" s="20">
        <v>18</v>
      </c>
      <c r="E11" s="20">
        <v>95</v>
      </c>
      <c r="F11" s="19">
        <v>79</v>
      </c>
      <c r="G11" s="19">
        <v>62</v>
      </c>
      <c r="H11" s="8">
        <f t="shared" si="0"/>
        <v>7.0866141732283463</v>
      </c>
      <c r="I11" s="9">
        <f t="shared" si="1"/>
        <v>37.401574803149607</v>
      </c>
      <c r="J11" s="9">
        <f t="shared" si="2"/>
        <v>31.102362204724411</v>
      </c>
      <c r="K11" s="9">
        <f t="shared" si="3"/>
        <v>24.409448818897637</v>
      </c>
      <c r="L11" s="39"/>
    </row>
    <row r="12" spans="2:15">
      <c r="B12" s="10" t="s">
        <v>17</v>
      </c>
      <c r="C12" s="11">
        <v>99</v>
      </c>
      <c r="D12" s="12">
        <v>8</v>
      </c>
      <c r="E12" s="21">
        <v>37</v>
      </c>
      <c r="F12" s="22">
        <v>36</v>
      </c>
      <c r="G12" s="11">
        <v>18</v>
      </c>
      <c r="H12" s="13">
        <f t="shared" si="0"/>
        <v>8.0808080808080813</v>
      </c>
      <c r="I12" s="23">
        <f t="shared" si="1"/>
        <v>37.373737373737377</v>
      </c>
      <c r="J12" s="23">
        <f t="shared" si="2"/>
        <v>36.363636363636367</v>
      </c>
      <c r="K12" s="14">
        <f t="shared" si="3"/>
        <v>18.181818181818183</v>
      </c>
      <c r="L12" s="39"/>
    </row>
    <row r="13" spans="2:15">
      <c r="B13" s="5" t="s">
        <v>19</v>
      </c>
      <c r="C13" s="19">
        <v>2481</v>
      </c>
      <c r="D13" s="20">
        <v>314</v>
      </c>
      <c r="E13" s="20">
        <v>883</v>
      </c>
      <c r="F13" s="19">
        <v>775</v>
      </c>
      <c r="G13" s="19">
        <v>509</v>
      </c>
      <c r="H13" s="8">
        <f t="shared" si="0"/>
        <v>12.656187021362353</v>
      </c>
      <c r="I13" s="9">
        <f t="shared" si="1"/>
        <v>35.590487706569931</v>
      </c>
      <c r="J13" s="9">
        <f t="shared" si="2"/>
        <v>31.237404272470776</v>
      </c>
      <c r="K13" s="9">
        <f t="shared" si="3"/>
        <v>20.515920999596936</v>
      </c>
      <c r="L13" s="39"/>
    </row>
    <row r="14" spans="2:15">
      <c r="B14" s="10" t="s">
        <v>20</v>
      </c>
      <c r="C14" s="11">
        <v>2090</v>
      </c>
      <c r="D14" s="12">
        <v>167</v>
      </c>
      <c r="E14" s="12">
        <v>700</v>
      </c>
      <c r="F14" s="11">
        <v>650</v>
      </c>
      <c r="G14" s="11">
        <v>573</v>
      </c>
      <c r="H14" s="13">
        <f t="shared" si="0"/>
        <v>7.99043062200957</v>
      </c>
      <c r="I14" s="14">
        <f t="shared" si="1"/>
        <v>33.492822966507177</v>
      </c>
      <c r="J14" s="14">
        <f t="shared" si="2"/>
        <v>31.100478468899524</v>
      </c>
      <c r="K14" s="14">
        <f t="shared" si="3"/>
        <v>27.416267942583733</v>
      </c>
      <c r="L14" s="39"/>
    </row>
    <row r="15" spans="2:15">
      <c r="B15" s="5" t="s">
        <v>21</v>
      </c>
      <c r="C15" s="19">
        <v>3959</v>
      </c>
      <c r="D15" s="20">
        <v>470</v>
      </c>
      <c r="E15" s="20">
        <v>1301</v>
      </c>
      <c r="F15" s="19">
        <v>1277</v>
      </c>
      <c r="G15" s="19">
        <v>911</v>
      </c>
      <c r="H15" s="8">
        <f t="shared" si="0"/>
        <v>11.87168476888103</v>
      </c>
      <c r="I15" s="9">
        <f t="shared" si="1"/>
        <v>32.861833796413237</v>
      </c>
      <c r="J15" s="9">
        <f t="shared" si="2"/>
        <v>32.255620106087399</v>
      </c>
      <c r="K15" s="9">
        <f t="shared" si="3"/>
        <v>23.010861328618336</v>
      </c>
      <c r="L15" s="39"/>
    </row>
    <row r="16" spans="2:15">
      <c r="B16" s="10" t="s">
        <v>43</v>
      </c>
      <c r="C16" s="11">
        <v>305</v>
      </c>
      <c r="D16" s="12">
        <v>39</v>
      </c>
      <c r="E16" s="12">
        <v>82</v>
      </c>
      <c r="F16" s="11">
        <v>98</v>
      </c>
      <c r="G16" s="11">
        <v>86</v>
      </c>
      <c r="H16" s="13">
        <f t="shared" si="0"/>
        <v>12.786885245901638</v>
      </c>
      <c r="I16" s="14">
        <f t="shared" si="1"/>
        <v>26.885245901639344</v>
      </c>
      <c r="J16" s="14">
        <f t="shared" si="2"/>
        <v>32.131147540983605</v>
      </c>
      <c r="K16" s="14">
        <f t="shared" si="3"/>
        <v>28.196721311475407</v>
      </c>
      <c r="L16" s="39"/>
    </row>
    <row r="17" spans="2:14">
      <c r="B17" s="5" t="s">
        <v>23</v>
      </c>
      <c r="C17" s="19">
        <v>904</v>
      </c>
      <c r="D17" s="20">
        <v>116</v>
      </c>
      <c r="E17" s="20">
        <v>342</v>
      </c>
      <c r="F17" s="19">
        <v>281</v>
      </c>
      <c r="G17" s="19">
        <v>165</v>
      </c>
      <c r="H17" s="8">
        <f t="shared" si="0"/>
        <v>12.831858407079647</v>
      </c>
      <c r="I17" s="9">
        <f t="shared" si="1"/>
        <v>37.831858407079643</v>
      </c>
      <c r="J17" s="9">
        <f t="shared" si="2"/>
        <v>31.084070796460178</v>
      </c>
      <c r="K17" s="9">
        <f t="shared" si="3"/>
        <v>18.252212389380531</v>
      </c>
      <c r="L17" s="39"/>
    </row>
    <row r="18" spans="2:14">
      <c r="B18" s="10" t="s">
        <v>24</v>
      </c>
      <c r="C18" s="11">
        <v>222</v>
      </c>
      <c r="D18" s="12">
        <v>18</v>
      </c>
      <c r="E18" s="12">
        <v>75</v>
      </c>
      <c r="F18" s="11">
        <v>73</v>
      </c>
      <c r="G18" s="11">
        <v>56</v>
      </c>
      <c r="H18" s="13">
        <f t="shared" si="0"/>
        <v>8.1081081081081088</v>
      </c>
      <c r="I18" s="14">
        <f t="shared" si="1"/>
        <v>33.783783783783782</v>
      </c>
      <c r="J18" s="14">
        <f t="shared" si="2"/>
        <v>32.882882882882889</v>
      </c>
      <c r="K18" s="14">
        <f t="shared" si="3"/>
        <v>25.225225225225223</v>
      </c>
      <c r="L18" s="39"/>
    </row>
    <row r="19" spans="2:14">
      <c r="B19" s="5" t="s">
        <v>25</v>
      </c>
      <c r="C19" s="19">
        <v>8095</v>
      </c>
      <c r="D19" s="20">
        <v>440</v>
      </c>
      <c r="E19" s="20">
        <v>3131</v>
      </c>
      <c r="F19" s="19">
        <v>2713</v>
      </c>
      <c r="G19" s="19">
        <v>1811</v>
      </c>
      <c r="H19" s="8">
        <f t="shared" si="0"/>
        <v>5.4354539839407048</v>
      </c>
      <c r="I19" s="9">
        <f t="shared" si="1"/>
        <v>38.678196417541692</v>
      </c>
      <c r="J19" s="9">
        <f t="shared" si="2"/>
        <v>33.514515132798024</v>
      </c>
      <c r="K19" s="9">
        <f t="shared" si="3"/>
        <v>22.37183446571958</v>
      </c>
      <c r="L19" s="39"/>
    </row>
    <row r="20" spans="2:14">
      <c r="B20" s="10" t="s">
        <v>26</v>
      </c>
      <c r="C20" s="11">
        <v>3150</v>
      </c>
      <c r="D20" s="12">
        <v>309</v>
      </c>
      <c r="E20" s="12">
        <v>1108</v>
      </c>
      <c r="F20" s="11">
        <v>958</v>
      </c>
      <c r="G20" s="11">
        <v>775</v>
      </c>
      <c r="H20" s="13">
        <f t="shared" si="0"/>
        <v>9.8095238095238102</v>
      </c>
      <c r="I20" s="14">
        <f t="shared" si="1"/>
        <v>35.174603174603178</v>
      </c>
      <c r="J20" s="14">
        <f t="shared" si="2"/>
        <v>30.412698412698415</v>
      </c>
      <c r="K20" s="14">
        <f t="shared" si="3"/>
        <v>24.603174603174601</v>
      </c>
      <c r="L20" s="39"/>
    </row>
    <row r="21" spans="2:14">
      <c r="B21" s="5" t="s">
        <v>27</v>
      </c>
      <c r="C21" s="19">
        <v>818</v>
      </c>
      <c r="D21" s="20">
        <v>89</v>
      </c>
      <c r="E21" s="20">
        <v>272</v>
      </c>
      <c r="F21" s="19">
        <v>277</v>
      </c>
      <c r="G21" s="19">
        <v>180</v>
      </c>
      <c r="H21" s="8">
        <f t="shared" si="0"/>
        <v>10.880195599022006</v>
      </c>
      <c r="I21" s="9">
        <f t="shared" si="1"/>
        <v>33.251833740831295</v>
      </c>
      <c r="J21" s="9">
        <f t="shared" si="2"/>
        <v>33.863080684596575</v>
      </c>
      <c r="K21" s="9">
        <f t="shared" si="3"/>
        <v>22.004889975550121</v>
      </c>
      <c r="L21" s="39"/>
    </row>
    <row r="22" spans="2:14">
      <c r="B22" s="10" t="s">
        <v>28</v>
      </c>
      <c r="C22" s="11">
        <v>18</v>
      </c>
      <c r="D22" s="24">
        <v>0</v>
      </c>
      <c r="E22" s="25">
        <v>6</v>
      </c>
      <c r="F22" s="26">
        <v>4</v>
      </c>
      <c r="G22" s="27">
        <v>8</v>
      </c>
      <c r="H22" s="13">
        <f t="shared" si="0"/>
        <v>0</v>
      </c>
      <c r="I22" s="23">
        <f t="shared" si="1"/>
        <v>33.333333333333329</v>
      </c>
      <c r="J22" s="23">
        <f t="shared" si="2"/>
        <v>22.222222222222221</v>
      </c>
      <c r="K22" s="14">
        <f t="shared" si="3"/>
        <v>44.444444444444443</v>
      </c>
      <c r="L22" s="39"/>
    </row>
    <row r="23" spans="2:14">
      <c r="B23" s="28" t="s">
        <v>39</v>
      </c>
      <c r="C23" s="29">
        <f>SUM(D23:G23)</f>
        <v>18068</v>
      </c>
      <c r="D23" s="29">
        <f>SUM(D9:D10,D14,D19:D20,D22)</f>
        <v>1167</v>
      </c>
      <c r="E23" s="29">
        <f t="shared" ref="E23:G23" si="4">SUM(E9:E10,E14,E19:E20,E22)</f>
        <v>6687</v>
      </c>
      <c r="F23" s="29">
        <f>SUM(F9:F10,F14,F19:F20,F22)</f>
        <v>5931</v>
      </c>
      <c r="G23" s="29">
        <f t="shared" si="4"/>
        <v>4283</v>
      </c>
      <c r="H23" s="30">
        <f t="shared" si="0"/>
        <v>6.4589329200796994</v>
      </c>
      <c r="I23" s="31">
        <f t="shared" si="1"/>
        <v>37.010183750276731</v>
      </c>
      <c r="J23" s="31">
        <f t="shared" si="2"/>
        <v>32.825990701793224</v>
      </c>
      <c r="K23" s="31">
        <f t="shared" si="3"/>
        <v>23.704892627850345</v>
      </c>
      <c r="L23" s="39"/>
    </row>
    <row r="24" spans="2:14">
      <c r="B24" s="32" t="s">
        <v>40</v>
      </c>
      <c r="C24" s="33">
        <f>SUM(D24:G24)</f>
        <v>21808</v>
      </c>
      <c r="D24" s="33">
        <f>SUM(D7:D8,D11:D13,D15:D18,D21)</f>
        <v>3055</v>
      </c>
      <c r="E24" s="33">
        <f>SUM(E7:E8,E11:E13,E15:E18,E21)</f>
        <v>7731</v>
      </c>
      <c r="F24" s="33">
        <f t="shared" ref="F24:G24" si="5">SUM(F7:F8,F11:F13,F15:F18,F21)</f>
        <v>6620</v>
      </c>
      <c r="G24" s="33">
        <f t="shared" si="5"/>
        <v>4402</v>
      </c>
      <c r="H24" s="8">
        <f t="shared" si="0"/>
        <v>14.008620689655171</v>
      </c>
      <c r="I24" s="9">
        <f t="shared" si="1"/>
        <v>35.450293470286134</v>
      </c>
      <c r="J24" s="9">
        <f t="shared" si="2"/>
        <v>30.355832721936903</v>
      </c>
      <c r="K24" s="9">
        <f t="shared" si="3"/>
        <v>20.185253118121789</v>
      </c>
      <c r="L24" s="39"/>
    </row>
    <row r="25" spans="2:14">
      <c r="B25" s="34" t="s">
        <v>31</v>
      </c>
      <c r="C25" s="35">
        <f>SUM(C7:C22)</f>
        <v>39876</v>
      </c>
      <c r="D25" s="35">
        <f t="shared" ref="D25:G25" si="6">SUM(D7:D22)</f>
        <v>4222</v>
      </c>
      <c r="E25" s="35">
        <f t="shared" si="6"/>
        <v>14418</v>
      </c>
      <c r="F25" s="35">
        <f t="shared" si="6"/>
        <v>12551</v>
      </c>
      <c r="G25" s="35">
        <f t="shared" si="6"/>
        <v>8685</v>
      </c>
      <c r="H25" s="36">
        <f t="shared" si="0"/>
        <v>10.587822248971811</v>
      </c>
      <c r="I25" s="37">
        <f t="shared" si="1"/>
        <v>36.157086969605778</v>
      </c>
      <c r="J25" s="37">
        <f t="shared" si="2"/>
        <v>31.475072725448893</v>
      </c>
      <c r="K25" s="37">
        <f t="shared" si="3"/>
        <v>21.780018055973517</v>
      </c>
      <c r="L25" s="39"/>
    </row>
    <row r="26" spans="2:14">
      <c r="B26" s="63" t="s">
        <v>33</v>
      </c>
      <c r="C26" s="63"/>
      <c r="D26" s="63"/>
      <c r="E26" s="63"/>
      <c r="F26" s="63"/>
      <c r="G26" s="63"/>
      <c r="H26" s="63"/>
      <c r="I26" s="63"/>
      <c r="J26" s="63"/>
      <c r="K26" s="63"/>
      <c r="L26" s="38"/>
      <c r="M26" s="38"/>
      <c r="N26" s="38"/>
    </row>
    <row r="27" spans="2:14" ht="14.85" customHeight="1">
      <c r="B27" s="64" t="s">
        <v>34</v>
      </c>
      <c r="C27" s="64"/>
      <c r="D27" s="64"/>
      <c r="E27" s="64"/>
      <c r="F27" s="64"/>
      <c r="G27" s="64"/>
      <c r="H27" s="64"/>
      <c r="I27" s="64"/>
      <c r="J27" s="64"/>
      <c r="K27" s="64"/>
    </row>
    <row r="28" spans="2:14" ht="42.6" customHeight="1">
      <c r="B28" s="64" t="s">
        <v>41</v>
      </c>
      <c r="C28" s="64"/>
      <c r="D28" s="64"/>
      <c r="E28" s="64"/>
      <c r="F28" s="64"/>
      <c r="G28" s="64"/>
      <c r="H28" s="64"/>
      <c r="I28" s="64"/>
      <c r="J28" s="64"/>
      <c r="K28" s="64"/>
    </row>
    <row r="29" spans="2:14" ht="29.25" customHeight="1">
      <c r="B29" s="79" t="s">
        <v>44</v>
      </c>
      <c r="C29" s="79"/>
      <c r="D29" s="79"/>
      <c r="E29" s="79"/>
      <c r="F29" s="79"/>
      <c r="G29" s="79"/>
      <c r="H29" s="79"/>
      <c r="I29" s="79"/>
      <c r="J29" s="79"/>
      <c r="K29" s="79"/>
    </row>
    <row r="30" spans="2:14" ht="14.1" customHeight="1">
      <c r="B30" s="64" t="s">
        <v>42</v>
      </c>
      <c r="C30" s="64"/>
      <c r="D30" s="64"/>
      <c r="E30" s="64"/>
      <c r="F30" s="64"/>
      <c r="G30" s="64"/>
      <c r="H30" s="64"/>
      <c r="I30" s="64"/>
      <c r="J30" s="64"/>
      <c r="K30" s="64"/>
    </row>
    <row r="32" spans="2:14">
      <c r="H32" s="39"/>
    </row>
  </sheetData>
  <mergeCells count="12">
    <mergeCell ref="B26:K26"/>
    <mergeCell ref="B27:K27"/>
    <mergeCell ref="B28:K28"/>
    <mergeCell ref="B30:K30"/>
    <mergeCell ref="B2:K2"/>
    <mergeCell ref="B3:B6"/>
    <mergeCell ref="C3:K3"/>
    <mergeCell ref="C4:C5"/>
    <mergeCell ref="D4:K4"/>
    <mergeCell ref="C6:G6"/>
    <mergeCell ref="H6:K6"/>
    <mergeCell ref="B29:K29"/>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8D9CA-BA1E-4686-B883-6687B9EE790A}">
  <sheetPr published="0"/>
  <dimension ref="B2:O33"/>
  <sheetViews>
    <sheetView zoomScale="60" zoomScaleNormal="60" workbookViewId="0">
      <selection activeCell="B2" sqref="B2:K2"/>
    </sheetView>
  </sheetViews>
  <sheetFormatPr baseColWidth="10" defaultColWidth="10.88671875" defaultRowHeight="14.4"/>
  <cols>
    <col min="1" max="1" width="10.88671875" style="2"/>
    <col min="2" max="2" width="29.109375" style="2" customWidth="1"/>
    <col min="3" max="11" width="28.109375" style="2" customWidth="1"/>
    <col min="12" max="15" width="22.88671875" style="2" customWidth="1"/>
    <col min="16" max="19" width="17.109375" style="2" customWidth="1"/>
    <col min="20" max="16384" width="10.88671875" style="2"/>
  </cols>
  <sheetData>
    <row r="2" spans="2:15" ht="15.6" customHeight="1">
      <c r="B2" s="65" t="s">
        <v>0</v>
      </c>
      <c r="C2" s="65"/>
      <c r="D2" s="65"/>
      <c r="E2" s="65"/>
      <c r="F2" s="65"/>
      <c r="G2" s="65"/>
      <c r="H2" s="65"/>
      <c r="I2" s="65"/>
      <c r="J2" s="65"/>
      <c r="K2" s="65"/>
      <c r="L2" s="1"/>
      <c r="M2" s="1"/>
      <c r="N2" s="1"/>
      <c r="O2" s="1"/>
    </row>
    <row r="3" spans="2:15">
      <c r="B3" s="66" t="s">
        <v>1</v>
      </c>
      <c r="C3" s="69" t="s">
        <v>2</v>
      </c>
      <c r="D3" s="70"/>
      <c r="E3" s="70"/>
      <c r="F3" s="70"/>
      <c r="G3" s="70"/>
      <c r="H3" s="70"/>
      <c r="I3" s="70"/>
      <c r="J3" s="70"/>
      <c r="K3" s="71"/>
    </row>
    <row r="4" spans="2:15">
      <c r="B4" s="67"/>
      <c r="C4" s="72" t="s">
        <v>3</v>
      </c>
      <c r="D4" s="73" t="s">
        <v>4</v>
      </c>
      <c r="E4" s="74"/>
      <c r="F4" s="74"/>
      <c r="G4" s="74"/>
      <c r="H4" s="74"/>
      <c r="I4" s="74"/>
      <c r="J4" s="74"/>
      <c r="K4" s="75"/>
    </row>
    <row r="5" spans="2:15" ht="40.5" customHeight="1">
      <c r="B5" s="67"/>
      <c r="C5" s="72"/>
      <c r="D5" s="3" t="s">
        <v>5</v>
      </c>
      <c r="E5" s="4" t="s">
        <v>6</v>
      </c>
      <c r="F5" s="3" t="s">
        <v>7</v>
      </c>
      <c r="G5" s="3" t="s">
        <v>8</v>
      </c>
      <c r="H5" s="3" t="s">
        <v>5</v>
      </c>
      <c r="I5" s="4" t="s">
        <v>6</v>
      </c>
      <c r="J5" s="3" t="s">
        <v>7</v>
      </c>
      <c r="K5" s="3" t="s">
        <v>8</v>
      </c>
    </row>
    <row r="6" spans="2:15">
      <c r="B6" s="68"/>
      <c r="C6" s="76" t="s">
        <v>9</v>
      </c>
      <c r="D6" s="76"/>
      <c r="E6" s="76"/>
      <c r="F6" s="76"/>
      <c r="G6" s="77"/>
      <c r="H6" s="78" t="s">
        <v>10</v>
      </c>
      <c r="I6" s="76"/>
      <c r="J6" s="76"/>
      <c r="K6" s="77"/>
    </row>
    <row r="7" spans="2:15">
      <c r="B7" s="5" t="s">
        <v>11</v>
      </c>
      <c r="C7" s="6">
        <v>3106</v>
      </c>
      <c r="D7" s="7">
        <v>429</v>
      </c>
      <c r="E7" s="7">
        <v>992</v>
      </c>
      <c r="F7" s="6">
        <v>944</v>
      </c>
      <c r="G7" s="6">
        <v>741</v>
      </c>
      <c r="H7" s="8">
        <f>D7/C7*100</f>
        <v>13.811976819059884</v>
      </c>
      <c r="I7" s="9">
        <f>E7/C7*100</f>
        <v>31.93818415969092</v>
      </c>
      <c r="J7" s="9">
        <f>F7/C7*100</f>
        <v>30.392788151963941</v>
      </c>
      <c r="K7" s="9">
        <f>G7/C7*100</f>
        <v>23.857050869285253</v>
      </c>
    </row>
    <row r="8" spans="2:15">
      <c r="B8" s="10" t="s">
        <v>12</v>
      </c>
      <c r="C8" s="11">
        <v>9631</v>
      </c>
      <c r="D8" s="12">
        <v>1607</v>
      </c>
      <c r="E8" s="12">
        <v>3711</v>
      </c>
      <c r="F8" s="11">
        <v>2752</v>
      </c>
      <c r="G8" s="11">
        <v>1561</v>
      </c>
      <c r="H8" s="13">
        <f>D8/C8*100</f>
        <v>16.685702419271102</v>
      </c>
      <c r="I8" s="14">
        <f t="shared" ref="I8:I25" si="0">E8/C8*100</f>
        <v>38.53182431730869</v>
      </c>
      <c r="J8" s="14">
        <f t="shared" ref="J8:J25" si="1">F8/C8*100</f>
        <v>28.574395182224066</v>
      </c>
      <c r="K8" s="14">
        <f t="shared" ref="K8:K25" si="2">G8/C8*100</f>
        <v>16.208078081196138</v>
      </c>
    </row>
    <row r="9" spans="2:15">
      <c r="B9" s="5" t="s">
        <v>13</v>
      </c>
      <c r="C9" s="15" t="s">
        <v>14</v>
      </c>
      <c r="D9" s="16" t="s">
        <v>14</v>
      </c>
      <c r="E9" s="16" t="s">
        <v>14</v>
      </c>
      <c r="F9" s="15" t="s">
        <v>14</v>
      </c>
      <c r="G9" s="15" t="s">
        <v>14</v>
      </c>
      <c r="H9" s="17" t="s">
        <v>14</v>
      </c>
      <c r="I9" s="18" t="s">
        <v>14</v>
      </c>
      <c r="J9" s="18" t="s">
        <v>14</v>
      </c>
      <c r="K9" s="18" t="s">
        <v>14</v>
      </c>
    </row>
    <row r="10" spans="2:15">
      <c r="B10" s="10" t="s">
        <v>15</v>
      </c>
      <c r="C10" s="11">
        <v>4564</v>
      </c>
      <c r="D10" s="12">
        <v>227</v>
      </c>
      <c r="E10" s="12">
        <v>1636</v>
      </c>
      <c r="F10" s="11">
        <v>1587</v>
      </c>
      <c r="G10" s="11">
        <v>1114</v>
      </c>
      <c r="H10" s="13">
        <f t="shared" ref="H10:H25" si="3">D10/C10*100</f>
        <v>4.9737072743207715</v>
      </c>
      <c r="I10" s="14">
        <f t="shared" si="0"/>
        <v>35.845749342681863</v>
      </c>
      <c r="J10" s="14">
        <f t="shared" si="1"/>
        <v>34.772129710780021</v>
      </c>
      <c r="K10" s="14">
        <f t="shared" si="2"/>
        <v>24.408413672217353</v>
      </c>
    </row>
    <row r="11" spans="2:15">
      <c r="B11" s="5" t="s">
        <v>16</v>
      </c>
      <c r="C11" s="19">
        <v>246</v>
      </c>
      <c r="D11" s="20">
        <v>14</v>
      </c>
      <c r="E11" s="20">
        <v>89</v>
      </c>
      <c r="F11" s="19">
        <v>82</v>
      </c>
      <c r="G11" s="19">
        <v>61</v>
      </c>
      <c r="H11" s="8">
        <f t="shared" si="3"/>
        <v>5.6910569105691051</v>
      </c>
      <c r="I11" s="9">
        <f t="shared" si="0"/>
        <v>36.178861788617887</v>
      </c>
      <c r="J11" s="9">
        <f t="shared" si="1"/>
        <v>33.333333333333329</v>
      </c>
      <c r="K11" s="9">
        <f t="shared" si="2"/>
        <v>24.796747967479675</v>
      </c>
    </row>
    <row r="12" spans="2:15">
      <c r="B12" s="10" t="s">
        <v>17</v>
      </c>
      <c r="C12" s="11">
        <v>119</v>
      </c>
      <c r="D12" s="12">
        <v>10</v>
      </c>
      <c r="E12" s="21" t="s">
        <v>18</v>
      </c>
      <c r="F12" s="22" t="s">
        <v>18</v>
      </c>
      <c r="G12" s="11">
        <v>24</v>
      </c>
      <c r="H12" s="13">
        <f t="shared" si="3"/>
        <v>8.4033613445378155</v>
      </c>
      <c r="I12" s="23" t="s">
        <v>18</v>
      </c>
      <c r="J12" s="23" t="s">
        <v>18</v>
      </c>
      <c r="K12" s="14">
        <f t="shared" si="2"/>
        <v>20.168067226890756</v>
      </c>
    </row>
    <row r="13" spans="2:15">
      <c r="B13" s="5" t="s">
        <v>19</v>
      </c>
      <c r="C13" s="19">
        <v>2524</v>
      </c>
      <c r="D13" s="20">
        <v>283</v>
      </c>
      <c r="E13" s="20">
        <v>940</v>
      </c>
      <c r="F13" s="19">
        <v>825</v>
      </c>
      <c r="G13" s="19">
        <v>476</v>
      </c>
      <c r="H13" s="8">
        <f t="shared" si="3"/>
        <v>11.212361331220286</v>
      </c>
      <c r="I13" s="9">
        <f t="shared" si="0"/>
        <v>37.242472266244057</v>
      </c>
      <c r="J13" s="9">
        <f t="shared" si="1"/>
        <v>32.686212361331215</v>
      </c>
      <c r="K13" s="9">
        <f t="shared" si="2"/>
        <v>18.858954041204438</v>
      </c>
    </row>
    <row r="14" spans="2:15">
      <c r="B14" s="10" t="s">
        <v>20</v>
      </c>
      <c r="C14" s="11">
        <v>2028</v>
      </c>
      <c r="D14" s="12">
        <v>147</v>
      </c>
      <c r="E14" s="12">
        <v>666</v>
      </c>
      <c r="F14" s="11">
        <v>665</v>
      </c>
      <c r="G14" s="11">
        <v>550</v>
      </c>
      <c r="H14" s="13">
        <f t="shared" si="3"/>
        <v>7.2485207100591715</v>
      </c>
      <c r="I14" s="14">
        <f t="shared" si="0"/>
        <v>32.840236686390533</v>
      </c>
      <c r="J14" s="14">
        <f t="shared" si="1"/>
        <v>32.790927021696255</v>
      </c>
      <c r="K14" s="14">
        <f t="shared" si="2"/>
        <v>27.120315581854044</v>
      </c>
    </row>
    <row r="15" spans="2:15">
      <c r="B15" s="5" t="s">
        <v>21</v>
      </c>
      <c r="C15" s="19">
        <v>3956</v>
      </c>
      <c r="D15" s="20">
        <v>449</v>
      </c>
      <c r="E15" s="20">
        <v>1345</v>
      </c>
      <c r="F15" s="19">
        <v>1328</v>
      </c>
      <c r="G15" s="19">
        <v>834</v>
      </c>
      <c r="H15" s="8">
        <f t="shared" si="3"/>
        <v>11.349848331648129</v>
      </c>
      <c r="I15" s="9">
        <f t="shared" si="0"/>
        <v>33.998988877654199</v>
      </c>
      <c r="J15" s="9">
        <f t="shared" si="1"/>
        <v>33.569261880687563</v>
      </c>
      <c r="K15" s="9">
        <f t="shared" si="2"/>
        <v>21.081900910010113</v>
      </c>
    </row>
    <row r="16" spans="2:15">
      <c r="B16" s="10" t="s">
        <v>22</v>
      </c>
      <c r="C16" s="11">
        <v>327</v>
      </c>
      <c r="D16" s="12">
        <v>43</v>
      </c>
      <c r="E16" s="12">
        <v>92</v>
      </c>
      <c r="F16" s="11">
        <v>111</v>
      </c>
      <c r="G16" s="11">
        <v>81</v>
      </c>
      <c r="H16" s="13">
        <f t="shared" si="3"/>
        <v>13.149847094801222</v>
      </c>
      <c r="I16" s="14">
        <f t="shared" si="0"/>
        <v>28.134556574923547</v>
      </c>
      <c r="J16" s="14">
        <f t="shared" si="1"/>
        <v>33.944954128440372</v>
      </c>
      <c r="K16" s="14">
        <f t="shared" si="2"/>
        <v>24.770642201834864</v>
      </c>
    </row>
    <row r="17" spans="2:14">
      <c r="B17" s="5" t="s">
        <v>23</v>
      </c>
      <c r="C17" s="19">
        <v>890</v>
      </c>
      <c r="D17" s="20">
        <v>134</v>
      </c>
      <c r="E17" s="20">
        <v>324</v>
      </c>
      <c r="F17" s="19">
        <v>270</v>
      </c>
      <c r="G17" s="19">
        <v>162</v>
      </c>
      <c r="H17" s="8">
        <f t="shared" si="3"/>
        <v>15.056179775280897</v>
      </c>
      <c r="I17" s="9">
        <f t="shared" si="0"/>
        <v>36.40449438202247</v>
      </c>
      <c r="J17" s="9">
        <f t="shared" si="1"/>
        <v>30.337078651685395</v>
      </c>
      <c r="K17" s="9">
        <f t="shared" si="2"/>
        <v>18.202247191011235</v>
      </c>
    </row>
    <row r="18" spans="2:14">
      <c r="B18" s="10" t="s">
        <v>24</v>
      </c>
      <c r="C18" s="11">
        <v>189</v>
      </c>
      <c r="D18" s="12">
        <v>12</v>
      </c>
      <c r="E18" s="12">
        <v>64</v>
      </c>
      <c r="F18" s="11">
        <v>72</v>
      </c>
      <c r="G18" s="11">
        <v>41</v>
      </c>
      <c r="H18" s="13">
        <f t="shared" si="3"/>
        <v>6.3492063492063489</v>
      </c>
      <c r="I18" s="14">
        <f t="shared" si="0"/>
        <v>33.862433862433861</v>
      </c>
      <c r="J18" s="14">
        <f t="shared" si="1"/>
        <v>38.095238095238095</v>
      </c>
      <c r="K18" s="14">
        <f t="shared" si="2"/>
        <v>21.693121693121693</v>
      </c>
    </row>
    <row r="19" spans="2:14">
      <c r="B19" s="5" t="s">
        <v>25</v>
      </c>
      <c r="C19" s="19">
        <v>7596</v>
      </c>
      <c r="D19" s="20">
        <v>378</v>
      </c>
      <c r="E19" s="20">
        <v>2851</v>
      </c>
      <c r="F19" s="19">
        <v>2587</v>
      </c>
      <c r="G19" s="19">
        <v>1780</v>
      </c>
      <c r="H19" s="8">
        <f t="shared" si="3"/>
        <v>4.9763033175355451</v>
      </c>
      <c r="I19" s="9">
        <f t="shared" si="0"/>
        <v>37.532912058978404</v>
      </c>
      <c r="J19" s="9">
        <f t="shared" si="1"/>
        <v>34.057398630858351</v>
      </c>
      <c r="K19" s="9">
        <f t="shared" si="2"/>
        <v>23.433385992627699</v>
      </c>
    </row>
    <row r="20" spans="2:14">
      <c r="B20" s="10" t="s">
        <v>26</v>
      </c>
      <c r="C20" s="11">
        <v>3098</v>
      </c>
      <c r="D20" s="12">
        <v>288</v>
      </c>
      <c r="E20" s="12">
        <v>1027</v>
      </c>
      <c r="F20" s="11">
        <v>1009</v>
      </c>
      <c r="G20" s="11">
        <v>774</v>
      </c>
      <c r="H20" s="13">
        <f t="shared" si="3"/>
        <v>9.2963202065848929</v>
      </c>
      <c r="I20" s="14">
        <f t="shared" si="0"/>
        <v>33.150419625564879</v>
      </c>
      <c r="J20" s="14">
        <f t="shared" si="1"/>
        <v>32.569399612653328</v>
      </c>
      <c r="K20" s="14">
        <f t="shared" si="2"/>
        <v>24.983860555196902</v>
      </c>
    </row>
    <row r="21" spans="2:14">
      <c r="B21" s="5" t="s">
        <v>27</v>
      </c>
      <c r="C21" s="19">
        <v>817</v>
      </c>
      <c r="D21" s="20">
        <v>67</v>
      </c>
      <c r="E21" s="20">
        <v>296</v>
      </c>
      <c r="F21" s="19">
        <v>277</v>
      </c>
      <c r="G21" s="19">
        <v>177</v>
      </c>
      <c r="H21" s="8">
        <f t="shared" si="3"/>
        <v>8.2007343941248472</v>
      </c>
      <c r="I21" s="9">
        <f t="shared" si="0"/>
        <v>36.23011015911873</v>
      </c>
      <c r="J21" s="9">
        <f t="shared" si="1"/>
        <v>33.904528763769889</v>
      </c>
      <c r="K21" s="9">
        <f t="shared" si="2"/>
        <v>21.664626682986537</v>
      </c>
    </row>
    <row r="22" spans="2:14">
      <c r="B22" s="10" t="s">
        <v>28</v>
      </c>
      <c r="C22" s="11">
        <v>24</v>
      </c>
      <c r="D22" s="24">
        <v>0</v>
      </c>
      <c r="E22" s="25" t="s">
        <v>18</v>
      </c>
      <c r="F22" s="26" t="s">
        <v>18</v>
      </c>
      <c r="G22" s="27">
        <v>9</v>
      </c>
      <c r="H22" s="13">
        <f t="shared" si="3"/>
        <v>0</v>
      </c>
      <c r="I22" s="23" t="s">
        <v>18</v>
      </c>
      <c r="J22" s="23" t="s">
        <v>18</v>
      </c>
      <c r="K22" s="14">
        <f t="shared" si="2"/>
        <v>37.5</v>
      </c>
    </row>
    <row r="23" spans="2:14">
      <c r="B23" s="28" t="s">
        <v>29</v>
      </c>
      <c r="C23" s="29">
        <f>SUM(D23:G23)</f>
        <v>17295</v>
      </c>
      <c r="D23" s="29">
        <f t="shared" ref="D23:G23" si="4">SUM(D9:D10,D14,D19:D20,D22)</f>
        <v>1040</v>
      </c>
      <c r="E23" s="29">
        <f t="shared" si="4"/>
        <v>6180</v>
      </c>
      <c r="F23" s="29">
        <f>SUM(F9:F10,F14,F19:F20,F22)</f>
        <v>5848</v>
      </c>
      <c r="G23" s="29">
        <f t="shared" si="4"/>
        <v>4227</v>
      </c>
      <c r="H23" s="30">
        <f t="shared" si="3"/>
        <v>6.0132986412257878</v>
      </c>
      <c r="I23" s="31">
        <f>E23/C23*100</f>
        <v>35.732870771899393</v>
      </c>
      <c r="J23" s="31">
        <f t="shared" si="1"/>
        <v>33.813240821046548</v>
      </c>
      <c r="K23" s="31">
        <f t="shared" si="2"/>
        <v>24.440589765828275</v>
      </c>
    </row>
    <row r="24" spans="2:14">
      <c r="B24" s="32" t="s">
        <v>30</v>
      </c>
      <c r="C24" s="33">
        <f>SUM(D24:G24)</f>
        <v>21720</v>
      </c>
      <c r="D24" s="33">
        <f t="shared" ref="D24:G24" si="5">SUM(D7:D8,D11:D13,D15:D18,D21)</f>
        <v>3048</v>
      </c>
      <c r="E24" s="33">
        <f>SUM(E7:E8,E11:E13,E15:E18,E21)</f>
        <v>7853</v>
      </c>
      <c r="F24" s="33">
        <f t="shared" si="5"/>
        <v>6661</v>
      </c>
      <c r="G24" s="33">
        <f t="shared" si="5"/>
        <v>4158</v>
      </c>
      <c r="H24" s="8">
        <f t="shared" si="3"/>
        <v>14.033149171270717</v>
      </c>
      <c r="I24" s="9">
        <f>E24/C24*100</f>
        <v>36.155616942909759</v>
      </c>
      <c r="J24" s="9">
        <f t="shared" si="1"/>
        <v>30.66758747697974</v>
      </c>
      <c r="K24" s="9">
        <f t="shared" si="2"/>
        <v>19.143646408839778</v>
      </c>
    </row>
    <row r="25" spans="2:14">
      <c r="B25" s="34" t="s">
        <v>31</v>
      </c>
      <c r="C25" s="35">
        <v>39115</v>
      </c>
      <c r="D25" s="35">
        <v>4088</v>
      </c>
      <c r="E25" s="35">
        <v>14086</v>
      </c>
      <c r="F25" s="35">
        <v>12556</v>
      </c>
      <c r="G25" s="35">
        <v>8385</v>
      </c>
      <c r="H25" s="36">
        <f t="shared" si="3"/>
        <v>10.451233542119391</v>
      </c>
      <c r="I25" s="37">
        <f t="shared" si="0"/>
        <v>36.011760194298866</v>
      </c>
      <c r="J25" s="37">
        <f t="shared" si="1"/>
        <v>32.100217307938131</v>
      </c>
      <c r="K25" s="37">
        <f t="shared" si="2"/>
        <v>21.436788955643614</v>
      </c>
    </row>
    <row r="26" spans="2:14">
      <c r="B26" s="80" t="s">
        <v>32</v>
      </c>
      <c r="C26" s="81"/>
      <c r="D26" s="81"/>
      <c r="E26" s="81"/>
      <c r="F26" s="81"/>
      <c r="G26" s="81"/>
      <c r="H26" s="81"/>
      <c r="I26" s="81"/>
      <c r="J26" s="81"/>
      <c r="K26" s="81"/>
    </row>
    <row r="27" spans="2:14">
      <c r="B27" s="63" t="s">
        <v>33</v>
      </c>
      <c r="C27" s="63"/>
      <c r="D27" s="63"/>
      <c r="E27" s="63"/>
      <c r="F27" s="63"/>
      <c r="G27" s="63"/>
      <c r="H27" s="63"/>
      <c r="I27" s="63"/>
      <c r="J27" s="63"/>
      <c r="K27" s="63"/>
      <c r="L27" s="38"/>
      <c r="M27" s="38"/>
      <c r="N27" s="38"/>
    </row>
    <row r="28" spans="2:14" ht="14.85" customHeight="1">
      <c r="B28" s="64" t="s">
        <v>34</v>
      </c>
      <c r="C28" s="64"/>
      <c r="D28" s="64"/>
      <c r="E28" s="64"/>
      <c r="F28" s="64"/>
      <c r="G28" s="64"/>
      <c r="H28" s="64"/>
      <c r="I28" s="64"/>
      <c r="J28" s="64"/>
      <c r="K28" s="64"/>
    </row>
    <row r="29" spans="2:14" ht="42.6" customHeight="1">
      <c r="B29" s="64" t="s">
        <v>35</v>
      </c>
      <c r="C29" s="64"/>
      <c r="D29" s="64"/>
      <c r="E29" s="64"/>
      <c r="F29" s="64"/>
      <c r="G29" s="64"/>
      <c r="H29" s="64"/>
      <c r="I29" s="64"/>
      <c r="J29" s="64"/>
      <c r="K29" s="64"/>
    </row>
    <row r="30" spans="2:14">
      <c r="B30" s="64" t="s">
        <v>36</v>
      </c>
      <c r="C30" s="64"/>
      <c r="D30" s="64"/>
      <c r="E30" s="64"/>
      <c r="F30" s="64"/>
      <c r="G30" s="64"/>
      <c r="H30" s="64"/>
      <c r="I30" s="64"/>
      <c r="J30" s="64"/>
      <c r="K30" s="64"/>
    </row>
    <row r="31" spans="2:14" ht="14.1" customHeight="1">
      <c r="B31" s="64" t="s">
        <v>37</v>
      </c>
      <c r="C31" s="64"/>
      <c r="D31" s="64"/>
      <c r="E31" s="64"/>
      <c r="F31" s="64"/>
      <c r="G31" s="64"/>
      <c r="H31" s="64"/>
      <c r="I31" s="64"/>
      <c r="J31" s="64"/>
      <c r="K31" s="64"/>
    </row>
    <row r="33" spans="8:8">
      <c r="H33" s="39"/>
    </row>
  </sheetData>
  <mergeCells count="13">
    <mergeCell ref="B31:K31"/>
    <mergeCell ref="B2:K2"/>
    <mergeCell ref="B3:B6"/>
    <mergeCell ref="C3:K3"/>
    <mergeCell ref="C4:C5"/>
    <mergeCell ref="D4:K4"/>
    <mergeCell ref="C6:G6"/>
    <mergeCell ref="H6:K6"/>
    <mergeCell ref="B26:K26"/>
    <mergeCell ref="B27:K27"/>
    <mergeCell ref="B28:K28"/>
    <mergeCell ref="B29:K29"/>
    <mergeCell ref="B30:K3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22D8E9C6-4CC1-4694-82B8-69176D032B9C}"/>
</file>

<file path=customXml/itemProps2.xml><?xml version="1.0" encoding="utf-8"?>
<ds:datastoreItem xmlns:ds="http://schemas.openxmlformats.org/officeDocument/2006/customXml" ds:itemID="{2355FF0C-8EDE-4892-9C61-DCC7123C9009}">
  <ds:schemaRefs>
    <ds:schemaRef ds:uri="http://schemas.microsoft.com/sharepoint/v3/contenttype/forms"/>
  </ds:schemaRefs>
</ds:datastoreItem>
</file>

<file path=customXml/itemProps3.xml><?xml version="1.0" encoding="utf-8"?>
<ds:datastoreItem xmlns:ds="http://schemas.openxmlformats.org/officeDocument/2006/customXml" ds:itemID="{AAC2BC4C-74FC-4475-8BCD-F4C9BC8ED6AC}">
  <ds:schemaRefs>
    <ds:schemaRef ds:uri="http://schemas.microsoft.com/office/2006/metadata/properties"/>
    <ds:schemaRef ds:uri="http://schemas.microsoft.com/office/infopath/2007/PartnerControls"/>
    <ds:schemaRef ds:uri="71ea3402-ccc5-4626-b376-cfd2cbafb61f"/>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2023</vt:lpstr>
      <vt:lpstr>2022</vt:lpstr>
      <vt:lpstr>2021</vt:lpstr>
      <vt:lpstr>2020</vt:lpstr>
      <vt:lpstr>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Bünermann, Sabine, ST-WB</dc:creator>
  <cp:lastModifiedBy>Helena Hornung</cp:lastModifiedBy>
  <dcterms:created xsi:type="dcterms:W3CDTF">2021-02-12T12:17:11Z</dcterms:created>
  <dcterms:modified xsi:type="dcterms:W3CDTF">2024-07-26T13:52:25Z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