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DCC1B6D6-3A67-4BB3-BA5F-A661D41DF0BE}" xr6:coauthVersionLast="47" xr6:coauthVersionMax="47" xr10:uidLastSave="{00000000-0000-0000-0000-000000000000}"/>
  <bookViews>
    <workbookView xWindow="38292" yWindow="4380" windowWidth="29016" windowHeight="15696" xr2:uid="{A81DD869-CFC2-448B-80DE-46FE2DE4442F}"/>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5" l="1"/>
  <c r="L24" i="5"/>
  <c r="K24" i="5"/>
  <c r="I24" i="5"/>
  <c r="E24" i="5"/>
  <c r="D24" i="5"/>
  <c r="C24" i="5"/>
  <c r="J24" i="5" s="1"/>
  <c r="H23" i="5"/>
  <c r="G23" i="5"/>
  <c r="F23" i="5"/>
  <c r="E23" i="5"/>
  <c r="D23" i="5"/>
  <c r="C23" i="5" s="1"/>
  <c r="H22" i="5"/>
  <c r="G22" i="5"/>
  <c r="F22" i="5"/>
  <c r="E22" i="5"/>
  <c r="D22" i="5"/>
  <c r="C22" i="5" s="1"/>
  <c r="J21" i="5"/>
  <c r="I21" i="5"/>
  <c r="M20" i="5"/>
  <c r="L20" i="5"/>
  <c r="K20" i="5"/>
  <c r="J20" i="5"/>
  <c r="I20" i="5"/>
  <c r="M19" i="5"/>
  <c r="L19" i="5"/>
  <c r="K19" i="5"/>
  <c r="J19" i="5"/>
  <c r="I19" i="5"/>
  <c r="M18" i="5"/>
  <c r="L18" i="5"/>
  <c r="K18" i="5"/>
  <c r="J18" i="5"/>
  <c r="I18" i="5"/>
  <c r="J17" i="5"/>
  <c r="I17" i="5"/>
  <c r="M16" i="5"/>
  <c r="L16" i="5"/>
  <c r="K16" i="5"/>
  <c r="J16" i="5"/>
  <c r="I16" i="5"/>
  <c r="M15" i="5"/>
  <c r="L15" i="5"/>
  <c r="K15" i="5"/>
  <c r="J15" i="5"/>
  <c r="I15" i="5"/>
  <c r="M14" i="5"/>
  <c r="L14" i="5"/>
  <c r="K14" i="5"/>
  <c r="J14" i="5"/>
  <c r="I14" i="5"/>
  <c r="M13" i="5"/>
  <c r="L13" i="5"/>
  <c r="K13" i="5"/>
  <c r="J13" i="5"/>
  <c r="I13" i="5"/>
  <c r="M12" i="5"/>
  <c r="L12" i="5"/>
  <c r="K12" i="5"/>
  <c r="J12" i="5"/>
  <c r="I12" i="5"/>
  <c r="M11" i="5"/>
  <c r="L11" i="5"/>
  <c r="K11" i="5"/>
  <c r="J11" i="5"/>
  <c r="I11" i="5"/>
  <c r="M10" i="5"/>
  <c r="L10" i="5"/>
  <c r="K10" i="5"/>
  <c r="J10" i="5"/>
  <c r="I10" i="5"/>
  <c r="M9" i="5"/>
  <c r="L9" i="5"/>
  <c r="K9" i="5"/>
  <c r="J9" i="5"/>
  <c r="I9" i="5"/>
  <c r="M7" i="5"/>
  <c r="L7" i="5"/>
  <c r="K7" i="5"/>
  <c r="J7" i="5"/>
  <c r="I7" i="5"/>
  <c r="M6" i="5"/>
  <c r="L6" i="5"/>
  <c r="K6" i="5"/>
  <c r="J6" i="5"/>
  <c r="I6" i="5"/>
  <c r="J24" i="4"/>
  <c r="H24" i="4"/>
  <c r="G24" i="4"/>
  <c r="F24" i="4"/>
  <c r="E24" i="4"/>
  <c r="D24" i="4"/>
  <c r="C24" i="4"/>
  <c r="M24" i="4" s="1"/>
  <c r="H23" i="4"/>
  <c r="G23" i="4"/>
  <c r="F23" i="4"/>
  <c r="E23" i="4"/>
  <c r="D23" i="4"/>
  <c r="C23" i="4" s="1"/>
  <c r="H22" i="4"/>
  <c r="G22" i="4"/>
  <c r="F22" i="4"/>
  <c r="E22" i="4"/>
  <c r="D22" i="4"/>
  <c r="C22" i="4" s="1"/>
  <c r="M21" i="4"/>
  <c r="L21" i="4"/>
  <c r="K21" i="4"/>
  <c r="J21" i="4"/>
  <c r="I21" i="4"/>
  <c r="M20" i="4"/>
  <c r="L20" i="4"/>
  <c r="K20" i="4"/>
  <c r="J20" i="4"/>
  <c r="I20" i="4"/>
  <c r="M19" i="4"/>
  <c r="L19" i="4"/>
  <c r="K19" i="4"/>
  <c r="J19" i="4"/>
  <c r="I19" i="4"/>
  <c r="M18" i="4"/>
  <c r="L18" i="4"/>
  <c r="K18" i="4"/>
  <c r="J18" i="4"/>
  <c r="I18" i="4"/>
  <c r="M17" i="4"/>
  <c r="L17" i="4"/>
  <c r="K17" i="4"/>
  <c r="J17" i="4"/>
  <c r="I17" i="4"/>
  <c r="M16" i="4"/>
  <c r="L16" i="4"/>
  <c r="K16" i="4"/>
  <c r="J16" i="4"/>
  <c r="I16" i="4"/>
  <c r="M15" i="4"/>
  <c r="L15" i="4"/>
  <c r="K15" i="4"/>
  <c r="J15" i="4"/>
  <c r="I15" i="4"/>
  <c r="M14" i="4"/>
  <c r="L14" i="4"/>
  <c r="K14" i="4"/>
  <c r="J14" i="4"/>
  <c r="I14" i="4"/>
  <c r="M13" i="4"/>
  <c r="L13" i="4"/>
  <c r="K13" i="4"/>
  <c r="J13" i="4"/>
  <c r="I13" i="4"/>
  <c r="M12" i="4"/>
  <c r="L12" i="4"/>
  <c r="K12" i="4"/>
  <c r="J12" i="4"/>
  <c r="I12" i="4"/>
  <c r="M11" i="4"/>
  <c r="L11" i="4"/>
  <c r="K11" i="4"/>
  <c r="J11" i="4"/>
  <c r="I11" i="4"/>
  <c r="M10" i="4"/>
  <c r="L10" i="4"/>
  <c r="K10" i="4"/>
  <c r="J10" i="4"/>
  <c r="I10" i="4"/>
  <c r="M9" i="4"/>
  <c r="L9" i="4"/>
  <c r="K9" i="4"/>
  <c r="J9" i="4"/>
  <c r="I9" i="4"/>
  <c r="M7" i="4"/>
  <c r="L7" i="4"/>
  <c r="K7" i="4"/>
  <c r="J7" i="4"/>
  <c r="I7" i="4"/>
  <c r="M6" i="4"/>
  <c r="L6" i="4"/>
  <c r="K6" i="4"/>
  <c r="J6" i="4"/>
  <c r="I6" i="4"/>
  <c r="M24" i="2"/>
  <c r="L24" i="2"/>
  <c r="K24" i="2"/>
  <c r="J24" i="2"/>
  <c r="I24" i="2"/>
  <c r="H23" i="2"/>
  <c r="G23" i="2"/>
  <c r="C23" i="2" s="1"/>
  <c r="F23" i="2"/>
  <c r="E23" i="2"/>
  <c r="D23" i="2"/>
  <c r="H22" i="2"/>
  <c r="G22" i="2"/>
  <c r="F22" i="2"/>
  <c r="E22" i="2"/>
  <c r="D22" i="2"/>
  <c r="M20" i="2"/>
  <c r="L20" i="2"/>
  <c r="K20" i="2"/>
  <c r="J20" i="2"/>
  <c r="I20" i="2"/>
  <c r="M19" i="2"/>
  <c r="L19" i="2"/>
  <c r="K19" i="2"/>
  <c r="J19" i="2"/>
  <c r="I19" i="2"/>
  <c r="M18" i="2"/>
  <c r="L18" i="2"/>
  <c r="K18" i="2"/>
  <c r="J18" i="2"/>
  <c r="I18" i="2"/>
  <c r="M17" i="2"/>
  <c r="L17" i="2"/>
  <c r="K17" i="2"/>
  <c r="J17" i="2"/>
  <c r="I17" i="2"/>
  <c r="M16" i="2"/>
  <c r="L16" i="2"/>
  <c r="K16" i="2"/>
  <c r="J16" i="2"/>
  <c r="I16" i="2"/>
  <c r="M15" i="2"/>
  <c r="L15" i="2"/>
  <c r="K15" i="2"/>
  <c r="J15" i="2"/>
  <c r="I15" i="2"/>
  <c r="M14" i="2"/>
  <c r="L14" i="2"/>
  <c r="K14" i="2"/>
  <c r="J14" i="2"/>
  <c r="I14" i="2"/>
  <c r="M13" i="2"/>
  <c r="L13" i="2"/>
  <c r="K13" i="2"/>
  <c r="J13" i="2"/>
  <c r="I13" i="2"/>
  <c r="M12" i="2"/>
  <c r="L12" i="2"/>
  <c r="K12" i="2"/>
  <c r="J12" i="2"/>
  <c r="I12" i="2"/>
  <c r="M10" i="2"/>
  <c r="L10" i="2"/>
  <c r="K10" i="2"/>
  <c r="J10" i="2"/>
  <c r="I10" i="2"/>
  <c r="M9" i="2"/>
  <c r="L9" i="2"/>
  <c r="K9" i="2"/>
  <c r="J9" i="2"/>
  <c r="I9" i="2"/>
  <c r="M7" i="2"/>
  <c r="L7" i="2"/>
  <c r="K7" i="2"/>
  <c r="J7" i="2"/>
  <c r="I7" i="2"/>
  <c r="M6" i="2"/>
  <c r="L6" i="2"/>
  <c r="K6" i="2"/>
  <c r="J6" i="2"/>
  <c r="I6" i="2"/>
  <c r="M24" i="1"/>
  <c r="L24" i="1"/>
  <c r="K24" i="1"/>
  <c r="J24" i="1"/>
  <c r="I24" i="1"/>
  <c r="H23" i="1"/>
  <c r="G23" i="1"/>
  <c r="C23" i="1" s="1"/>
  <c r="F23" i="1"/>
  <c r="E23" i="1"/>
  <c r="D23" i="1"/>
  <c r="H22" i="1"/>
  <c r="G22" i="1"/>
  <c r="F22" i="1"/>
  <c r="E22" i="1"/>
  <c r="C22" i="1" s="1"/>
  <c r="D22" i="1"/>
  <c r="M20" i="1"/>
  <c r="L20" i="1"/>
  <c r="K20" i="1"/>
  <c r="J20" i="1"/>
  <c r="I20" i="1"/>
  <c r="M19" i="1"/>
  <c r="L19" i="1"/>
  <c r="K19" i="1"/>
  <c r="J19" i="1"/>
  <c r="I19" i="1"/>
  <c r="M18" i="1"/>
  <c r="L18" i="1"/>
  <c r="K18" i="1"/>
  <c r="J18" i="1"/>
  <c r="I18" i="1"/>
  <c r="M16" i="1"/>
  <c r="L16" i="1"/>
  <c r="K16" i="1"/>
  <c r="J16" i="1"/>
  <c r="I16" i="1"/>
  <c r="M15" i="1"/>
  <c r="L15" i="1"/>
  <c r="K15" i="1"/>
  <c r="J15" i="1"/>
  <c r="I15" i="1"/>
  <c r="M14" i="1"/>
  <c r="L14" i="1"/>
  <c r="K14" i="1"/>
  <c r="J14" i="1"/>
  <c r="I14" i="1"/>
  <c r="M12" i="1"/>
  <c r="L12" i="1"/>
  <c r="K12" i="1"/>
  <c r="J12" i="1"/>
  <c r="I12" i="1"/>
  <c r="M10" i="1"/>
  <c r="L10" i="1"/>
  <c r="K10" i="1"/>
  <c r="J10" i="1"/>
  <c r="I10" i="1"/>
  <c r="M9" i="1"/>
  <c r="L9" i="1"/>
  <c r="K9" i="1"/>
  <c r="J9" i="1"/>
  <c r="I9" i="1"/>
  <c r="M7" i="1"/>
  <c r="L7" i="1"/>
  <c r="K7" i="1"/>
  <c r="J7" i="1"/>
  <c r="I7" i="1"/>
  <c r="M6" i="1"/>
  <c r="L6" i="1"/>
  <c r="K6" i="1"/>
  <c r="J6" i="1"/>
  <c r="I6" i="1"/>
  <c r="L23" i="5" l="1"/>
  <c r="K23" i="5"/>
  <c r="M23" i="5"/>
  <c r="I23" i="5"/>
  <c r="J23" i="5"/>
  <c r="K22" i="5"/>
  <c r="J22" i="5"/>
  <c r="M22" i="5"/>
  <c r="I22" i="5"/>
  <c r="L22" i="5"/>
  <c r="L23" i="4"/>
  <c r="M23" i="4"/>
  <c r="I23" i="4"/>
  <c r="K23" i="4"/>
  <c r="J23" i="4"/>
  <c r="K22" i="4"/>
  <c r="L22" i="4"/>
  <c r="J22" i="4"/>
  <c r="M22" i="4"/>
  <c r="I22" i="4"/>
  <c r="K24" i="4"/>
  <c r="L24" i="4"/>
  <c r="I24" i="4"/>
  <c r="C22" i="2"/>
  <c r="J23" i="2"/>
  <c r="M23" i="2"/>
  <c r="I23" i="2"/>
  <c r="L23" i="2"/>
  <c r="K23" i="2"/>
  <c r="M22" i="2"/>
  <c r="I22" i="2"/>
  <c r="J22" i="2"/>
  <c r="L22" i="2"/>
  <c r="K22" i="2"/>
  <c r="M22" i="1"/>
  <c r="I22" i="1"/>
  <c r="J22" i="1"/>
  <c r="L22" i="1"/>
  <c r="K22" i="1"/>
  <c r="J23" i="1"/>
  <c r="K23" i="1"/>
  <c r="M23" i="1"/>
  <c r="I23" i="1"/>
  <c r="L23" i="1"/>
</calcChain>
</file>

<file path=xl/sharedStrings.xml><?xml version="1.0" encoding="utf-8"?>
<sst xmlns="http://schemas.openxmlformats.org/spreadsheetml/2006/main" count="357" uniqueCount="57">
  <si>
    <t>Tab29h_i11bh_lm20: Pädagogisch tätige Personen* in Horten und Hortgruppen** nach Beschäftigungsumfang in den Bundesländern am 01.03.2019 (Anzahl; Anteil in %)</t>
  </si>
  <si>
    <t>Bundesland</t>
  </si>
  <si>
    <t>Insgesamt</t>
  </si>
  <si>
    <t>Vertraglich vereinbarte Wochenarbeitszeit in Stunden</t>
  </si>
  <si>
    <t>38,5 und mehr</t>
  </si>
  <si>
    <t>32 bis &lt; 38,5</t>
  </si>
  <si>
    <t>21 bis &lt; 32</t>
  </si>
  <si>
    <t>10 bis &lt; 21</t>
  </si>
  <si>
    <t>&lt; 10</t>
  </si>
  <si>
    <t>Anzahl</t>
  </si>
  <si>
    <t>In %</t>
  </si>
  <si>
    <t>Baden-Württemberg</t>
  </si>
  <si>
    <t>Bayern</t>
  </si>
  <si>
    <t>Berlin</t>
  </si>
  <si>
    <t>-</t>
  </si>
  <si>
    <t>Brandenburg</t>
  </si>
  <si>
    <t>Bremen</t>
  </si>
  <si>
    <t>Hamburg</t>
  </si>
  <si>
    <t>x</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</si>
  <si>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</si>
  <si>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</si>
  <si>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</si>
  <si>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</si>
  <si>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</si>
  <si>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</si>
  <si>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</si>
  <si>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</si>
  <si>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</si>
  <si>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</si>
  <si>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</si>
  <si>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</si>
  <si>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</si>
  <si>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</si>
  <si>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x Wert unterliegt nach Angabe des Statistischen Bundesamtes der Geheimhaltung</t>
  </si>
  <si>
    <t xml:space="preserve">* Berücksichtigt werden auch diejenigen, die als ersten Arbeitsbereich Leitungstätigkeiten angegeben haben. Unberücksichtigt bleiben hingegen Tätige, die überwiegend Verwaltungsaufgaben wahrnehmen und Tätige im hauswirtschaftlich-technischen Bereich. </t>
  </si>
  <si>
    <t>** Berücksichtigt werden pädagogisch Tätige in Horten und in reinen Hortgruppen (Schulkindergruppen). Dadurch wird nicht das gesamte pädagogische Personal, das in Kindertageseinrichtungen mit Schulkindern arbeitet, ausgewiesen. So bleibt das pädagogische Personal unberücksichtigt, das gruppenübergreifend in Kindertageseinrichtungen tätig ist, in denen neben Schulkindergruppen noch andere Gruppen sind. Ebenso unberücksichtigt bleibt dadurch das pädagogische Personal, das nicht überwiegend in seiner Arbeitszeit in Schulkindergruppen tätig ist, sowie das pädagogische Personal, das in altersgemischten Gruppen tätig ist, in denen neben Schulkindern auch Kinder ohne Schulbesuch betreut werden. </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</si>
  <si>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</si>
  <si>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</si>
  <si>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Tab29h_i11bh_lm21: Pädagogisch tätige Personen* in Horten und Hortgruppen** nach Beschäftigungsumfang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</si>
  <si>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</si>
  <si>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</si>
  <si>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</si>
  <si>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</si>
  <si>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</si>
  <si>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</si>
  <si>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 xml:space="preserve">Pädagogisch tätige Personen in Horten nach Beschäftigungsumfang </t>
  </si>
  <si>
    <t>Tab29h_i11bh_lm22: Pädagogisch tätige Personen* in Horten und Hortgruppen** nach Beschäftigungsumfang in den Bundesländern am 01.03.2021*** (Anzahl; Anteil in %)</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</si>
  <si>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</si>
  <si>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</si>
  <si>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</si>
  <si>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</si>
  <si>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Tab29h_i11bh_lm23: Pädagogisch tätige Personen* in Horten und Hortgruppen** nach Beschäftigungsumfang in den Bundesländern am 01.03.2022 (Anzahl; Anteil in %)</t>
  </si>
  <si>
    <t>x Wert unterliegt nach Angaben des Statistischen Bundesamtes der Geheimhaltung</t>
  </si>
  <si>
    <t xml:space="preserve">*** Exklusive der Werte, die nach Angabe des Statistischen Bundesamtes der Geheimhaltung unterliegen. </t>
  </si>
  <si>
    <t>Quelle: FDZ der Statistischen Ämter des Bundes und der Länder, Kinder und tätige Personen in Tageseinrichtungen und in öffentlich geförderter Kindertagespflege, 2022; berechnet vom LG Empirische Bildungsforschung der FernUniversität in Hagen, 2023.</t>
  </si>
  <si>
    <t>Tab29h_i11bh_lm24: Pädagogisch tätige Personen* in Horten und Hortgruppen** nach Beschäftigungsumfang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</si>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</sst>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1">
    <border>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style="thin">
        <color rgb="FF000000"/>
      </left>
      <right style="thin">
        <color rgb="FF000000"/>
      </right>
      <top/>
      <bottom/>
      <diagonal/>
    </border>
    <border>
      <left style="thin">
        <color rgb="FF000000"/>
      </left>
      <right style="thin">
        <color auto="1"/>
      </right>
      <top style="thin">
        <color auto="1"/>
      </top>
      <bottom/>
      <diagonal/>
    </border>
    <border>
      <left/>
      <right style="thin">
        <color rgb="FF000000"/>
      </right>
      <top/>
      <bottom/>
      <diagonal/>
    </border>
    <border>
      <left/>
      <right/>
      <top style="thin">
        <color indexed="64"/>
      </top>
      <bottom/>
      <diagonal/>
    </border>
    <border>
      <left style="thin">
        <color rgb="FF000000"/>
      </left>
      <right style="thin">
        <color indexed="64"/>
      </right>
      <top/>
      <bottom/>
      <diagonal/>
    </border>
    <border>
      <left style="thin">
        <color auto="1"/>
      </left>
      <right/>
      <top/>
      <bottom style="thin">
        <color auto="1"/>
      </bottom>
      <diagonal/>
    </border>
    <border>
      <left style="thin">
        <color rgb="FF000000"/>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s>
  <cellStyleXfs count="10">
    <xf numFmtId="0" fontId="0"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9" fillId="0" borderId="0" applyNumberFormat="0" applyFill="0" applyBorder="0" applyAlignment="0" applyProtection="0"/>
    <xf numFmtId="0" fontId="17" fillId="0" borderId="0" applyNumberFormat="0" applyFill="0" applyBorder="0" applyAlignment="0" applyProtection="0"/>
  </cellStyleXfs>
  <cellXfs count="96">
    <xf numFmtId="0" fontId="0" fillId="0" borderId="0" xfId="0"/>
    <xf numFmtId="0" fontId="3" fillId="0" borderId="0" xfId="0" applyFont="1" applyAlignment="1">
      <alignment vertical="center" wrapText="1"/>
    </xf>
    <xf numFmtId="0" fontId="5" fillId="0" borderId="0" xfId="1" applyFont="1"/>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wrapText="1"/>
    </xf>
    <xf numFmtId="164" fontId="5" fillId="0" borderId="7" xfId="1" applyNumberFormat="1" applyFont="1" applyBorder="1"/>
    <xf numFmtId="0" fontId="5" fillId="0" borderId="2" xfId="1" applyFont="1" applyBorder="1" applyAlignment="1">
      <alignment vertical="center"/>
    </xf>
    <xf numFmtId="3" fontId="5" fillId="0" borderId="7" xfId="2" applyNumberFormat="1" applyFont="1" applyBorder="1" applyAlignment="1">
      <alignment horizontal="right" vertical="center" indent="4"/>
    </xf>
    <xf numFmtId="3" fontId="8" fillId="0" borderId="10" xfId="3" applyNumberFormat="1" applyFont="1" applyBorder="1" applyAlignment="1">
      <alignment horizontal="right" vertical="center" indent="4"/>
    </xf>
    <xf numFmtId="3" fontId="8" fillId="0" borderId="11" xfId="3" applyNumberFormat="1" applyFont="1" applyBorder="1" applyAlignment="1">
      <alignment horizontal="right" vertical="center" indent="4"/>
    </xf>
    <xf numFmtId="3" fontId="8" fillId="0" borderId="12" xfId="4" applyNumberFormat="1" applyFont="1" applyBorder="1" applyAlignment="1">
      <alignment horizontal="right" vertical="center" indent="4"/>
    </xf>
    <xf numFmtId="164" fontId="5" fillId="0" borderId="13" xfId="2" applyNumberFormat="1" applyFont="1" applyBorder="1" applyAlignment="1">
      <alignment horizontal="right" vertical="center" indent="6"/>
    </xf>
    <xf numFmtId="164" fontId="5" fillId="0" borderId="1" xfId="2" applyNumberFormat="1" applyFont="1" applyBorder="1" applyAlignment="1">
      <alignment horizontal="right" vertical="center" indent="6"/>
    </xf>
    <xf numFmtId="164" fontId="5" fillId="0" borderId="2" xfId="2" applyNumberFormat="1" applyFont="1" applyBorder="1" applyAlignment="1">
      <alignment horizontal="right" vertical="center" indent="6"/>
    </xf>
    <xf numFmtId="0" fontId="5" fillId="4" borderId="7" xfId="1" applyFont="1" applyFill="1" applyBorder="1" applyAlignment="1">
      <alignment vertical="center"/>
    </xf>
    <xf numFmtId="3" fontId="5" fillId="4" borderId="7" xfId="2" applyNumberFormat="1" applyFont="1" applyFill="1" applyBorder="1" applyAlignment="1">
      <alignment horizontal="right" vertical="center" indent="4"/>
    </xf>
    <xf numFmtId="3" fontId="8" fillId="4" borderId="10" xfId="3" applyNumberFormat="1" applyFont="1" applyFill="1" applyBorder="1" applyAlignment="1">
      <alignment horizontal="right" vertical="center" indent="4"/>
    </xf>
    <xf numFmtId="3" fontId="8" fillId="4" borderId="14" xfId="3" applyNumberFormat="1" applyFont="1" applyFill="1" applyBorder="1" applyAlignment="1">
      <alignment horizontal="right" vertical="center" indent="4"/>
    </xf>
    <xf numFmtId="3" fontId="8" fillId="4" borderId="12" xfId="4" applyNumberFormat="1" applyFont="1" applyFill="1" applyBorder="1" applyAlignment="1">
      <alignment horizontal="right" vertical="center" indent="4"/>
    </xf>
    <xf numFmtId="164" fontId="5" fillId="4" borderId="0" xfId="2" applyNumberFormat="1" applyFont="1" applyFill="1" applyAlignment="1">
      <alignment horizontal="right" vertical="center" indent="6"/>
    </xf>
    <xf numFmtId="164" fontId="5" fillId="4" borderId="6" xfId="2" applyNumberFormat="1" applyFont="1" applyFill="1" applyBorder="1" applyAlignment="1">
      <alignment horizontal="right" vertical="center" indent="6"/>
    </xf>
    <xf numFmtId="0" fontId="5" fillId="0" borderId="7" xfId="1" applyFont="1" applyBorder="1" applyAlignment="1">
      <alignment vertical="center"/>
    </xf>
    <xf numFmtId="3" fontId="8" fillId="0" borderId="14" xfId="3" applyNumberFormat="1" applyFont="1" applyBorder="1" applyAlignment="1">
      <alignment horizontal="right" vertical="center" indent="4"/>
    </xf>
    <xf numFmtId="164" fontId="5" fillId="0" borderId="0" xfId="2" applyNumberFormat="1" applyFont="1" applyAlignment="1">
      <alignment horizontal="right" vertical="center" indent="6"/>
    </xf>
    <xf numFmtId="164" fontId="5" fillId="0" borderId="6" xfId="2" applyNumberFormat="1" applyFont="1" applyBorder="1" applyAlignment="1">
      <alignment horizontal="right" vertical="center" indent="6"/>
    </xf>
    <xf numFmtId="3" fontId="8" fillId="0" borderId="10" xfId="5" applyNumberFormat="1" applyFont="1" applyBorder="1" applyAlignment="1">
      <alignment horizontal="right" vertical="center" indent="4"/>
    </xf>
    <xf numFmtId="3" fontId="8" fillId="0" borderId="14" xfId="5" applyNumberFormat="1" applyFont="1" applyBorder="1" applyAlignment="1">
      <alignment horizontal="right" vertical="center" indent="4"/>
    </xf>
    <xf numFmtId="3" fontId="8" fillId="0" borderId="12" xfId="6" applyNumberFormat="1" applyFont="1" applyBorder="1" applyAlignment="1">
      <alignment horizontal="right" vertical="center" indent="4"/>
    </xf>
    <xf numFmtId="0" fontId="5" fillId="4" borderId="15" xfId="1" applyFont="1" applyFill="1" applyBorder="1" applyAlignment="1">
      <alignment vertical="center"/>
    </xf>
    <xf numFmtId="3" fontId="5" fillId="4" borderId="15" xfId="2" applyNumberFormat="1" applyFont="1" applyFill="1" applyBorder="1" applyAlignment="1">
      <alignment horizontal="right" vertical="center" indent="4"/>
    </xf>
    <xf numFmtId="3" fontId="8" fillId="4" borderId="16" xfId="3" applyNumberFormat="1" applyFont="1" applyFill="1" applyBorder="1" applyAlignment="1">
      <alignment horizontal="right" vertical="center" indent="4"/>
    </xf>
    <xf numFmtId="0" fontId="5" fillId="3" borderId="6" xfId="1" applyFont="1" applyFill="1" applyBorder="1" applyAlignment="1">
      <alignment vertical="center"/>
    </xf>
    <xf numFmtId="3" fontId="5" fillId="3" borderId="2" xfId="2" applyNumberFormat="1" applyFont="1" applyFill="1" applyBorder="1" applyAlignment="1">
      <alignment horizontal="right" vertical="center" indent="4"/>
    </xf>
    <xf numFmtId="3" fontId="5" fillId="3" borderId="1" xfId="2" applyNumberFormat="1" applyFont="1" applyFill="1" applyBorder="1" applyAlignment="1">
      <alignment horizontal="right" vertical="center" indent="4"/>
    </xf>
    <xf numFmtId="164" fontId="5" fillId="3" borderId="13" xfId="2" applyNumberFormat="1" applyFont="1" applyFill="1" applyBorder="1" applyAlignment="1">
      <alignment horizontal="right" vertical="center" indent="6"/>
    </xf>
    <xf numFmtId="164" fontId="5" fillId="3" borderId="1" xfId="2" applyNumberFormat="1" applyFont="1" applyFill="1" applyBorder="1" applyAlignment="1">
      <alignment horizontal="right" vertical="center" indent="6"/>
    </xf>
    <xf numFmtId="0" fontId="5" fillId="0" borderId="6" xfId="1" applyFont="1" applyBorder="1" applyAlignment="1">
      <alignment vertical="center"/>
    </xf>
    <xf numFmtId="3" fontId="5" fillId="0" borderId="6" xfId="2" applyNumberFormat="1" applyFont="1" applyBorder="1" applyAlignment="1">
      <alignment horizontal="right" vertical="center" indent="4"/>
    </xf>
    <xf numFmtId="164" fontId="5" fillId="0" borderId="0" xfId="1" applyNumberFormat="1" applyFont="1"/>
    <xf numFmtId="0" fontId="5" fillId="3" borderId="9" xfId="1" applyFont="1" applyFill="1" applyBorder="1" applyAlignment="1">
      <alignment vertical="center"/>
    </xf>
    <xf numFmtId="3" fontId="5" fillId="3" borderId="15" xfId="2" applyNumberFormat="1" applyFont="1" applyFill="1" applyBorder="1" applyAlignment="1">
      <alignment horizontal="right" vertical="center" indent="4"/>
    </xf>
    <xf numFmtId="3" fontId="5" fillId="3" borderId="9" xfId="2" applyNumberFormat="1" applyFont="1" applyFill="1" applyBorder="1" applyAlignment="1">
      <alignment horizontal="right" vertical="center" indent="4"/>
    </xf>
    <xf numFmtId="164" fontId="5" fillId="3" borderId="17" xfId="2" applyNumberFormat="1" applyFont="1" applyFill="1" applyBorder="1" applyAlignment="1">
      <alignment horizontal="right" vertical="center" indent="6"/>
    </xf>
    <xf numFmtId="164" fontId="5" fillId="3" borderId="9" xfId="2" applyNumberFormat="1" applyFont="1" applyFill="1" applyBorder="1" applyAlignment="1">
      <alignment horizontal="right" vertical="center" indent="6"/>
    </xf>
    <xf numFmtId="0" fontId="0" fillId="5" borderId="0" xfId="0" applyFill="1"/>
    <xf numFmtId="164" fontId="5" fillId="0" borderId="8" xfId="2" applyNumberFormat="1" applyFont="1" applyBorder="1" applyAlignment="1">
      <alignment horizontal="right" vertical="center" indent="6"/>
    </xf>
    <xf numFmtId="164" fontId="5" fillId="4" borderId="19" xfId="2" applyNumberFormat="1" applyFont="1" applyFill="1" applyBorder="1" applyAlignment="1">
      <alignment horizontal="right" vertical="center" indent="6"/>
    </xf>
    <xf numFmtId="164" fontId="5" fillId="0" borderId="19" xfId="2" applyNumberFormat="1" applyFont="1" applyBorder="1" applyAlignment="1">
      <alignment horizontal="right" vertical="center" indent="6"/>
    </xf>
    <xf numFmtId="3" fontId="8" fillId="4" borderId="6" xfId="4" applyNumberFormat="1" applyFont="1" applyFill="1" applyBorder="1" applyAlignment="1">
      <alignment horizontal="right" vertical="center" indent="4"/>
    </xf>
    <xf numFmtId="164" fontId="5" fillId="3" borderId="8" xfId="2" applyNumberFormat="1" applyFont="1" applyFill="1" applyBorder="1" applyAlignment="1">
      <alignment horizontal="right" vertical="center" indent="6"/>
    </xf>
    <xf numFmtId="164" fontId="5" fillId="3" borderId="20" xfId="2" applyNumberFormat="1" applyFont="1" applyFill="1" applyBorder="1" applyAlignment="1">
      <alignment horizontal="right" vertical="center" indent="6"/>
    </xf>
    <xf numFmtId="3" fontId="5" fillId="0" borderId="0" xfId="1" applyNumberFormat="1" applyFont="1"/>
    <xf numFmtId="0" fontId="15" fillId="0" borderId="15" xfId="0" applyFont="1" applyBorder="1" applyAlignment="1">
      <alignment horizontal="center" vertical="center"/>
    </xf>
    <xf numFmtId="0" fontId="15" fillId="0" borderId="20" xfId="0" applyFont="1" applyBorder="1" applyAlignment="1">
      <alignment horizontal="center" vertical="center"/>
    </xf>
    <xf numFmtId="0" fontId="16" fillId="0" borderId="15" xfId="8" applyFont="1" applyBorder="1" applyAlignment="1">
      <alignment horizontal="left" vertical="center" wrapText="1" indent="1"/>
    </xf>
    <xf numFmtId="0" fontId="16" fillId="0" borderId="17" xfId="8" applyFont="1" applyBorder="1" applyAlignment="1">
      <alignment horizontal="left" vertical="center" wrapText="1" indent="1"/>
    </xf>
    <xf numFmtId="0" fontId="16" fillId="0" borderId="20" xfId="8" applyFont="1" applyBorder="1" applyAlignment="1">
      <alignment horizontal="left" vertical="center" wrapText="1" indent="1"/>
    </xf>
    <xf numFmtId="0" fontId="17" fillId="5" borderId="0" xfId="9" applyFill="1" applyBorder="1" applyAlignment="1">
      <alignment horizontal="left" wrapText="1"/>
    </xf>
    <xf numFmtId="0" fontId="10" fillId="5" borderId="0" xfId="0" applyFont="1" applyFill="1" applyAlignment="1">
      <alignment horizontal="center" vertical="top"/>
    </xf>
    <xf numFmtId="0" fontId="11" fillId="5"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3" borderId="18" xfId="0" applyFont="1" applyFill="1" applyBorder="1" applyAlignment="1">
      <alignment horizontal="center" vertical="center"/>
    </xf>
    <xf numFmtId="0" fontId="14" fillId="3" borderId="1"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19" xfId="0" applyFont="1" applyFill="1" applyBorder="1" applyAlignment="1">
      <alignment horizontal="center" vertical="center"/>
    </xf>
    <xf numFmtId="0" fontId="16" fillId="6" borderId="7" xfId="8" applyFont="1" applyFill="1" applyBorder="1" applyAlignment="1">
      <alignment horizontal="left" vertical="center" wrapText="1" indent="1"/>
    </xf>
    <xf numFmtId="0" fontId="16" fillId="6" borderId="0" xfId="8" applyFont="1" applyFill="1" applyBorder="1" applyAlignment="1">
      <alignment horizontal="left" vertical="center" wrapText="1" indent="1"/>
    </xf>
    <xf numFmtId="0" fontId="16" fillId="6" borderId="19" xfId="8" applyFont="1" applyFill="1" applyBorder="1" applyAlignment="1">
      <alignment horizontal="left" vertical="center" wrapText="1" indent="1"/>
    </xf>
    <xf numFmtId="0" fontId="15" fillId="0" borderId="7" xfId="0" applyFont="1" applyBorder="1" applyAlignment="1">
      <alignment horizontal="center" vertical="center"/>
    </xf>
    <xf numFmtId="0" fontId="15" fillId="0" borderId="0" xfId="0" applyFont="1" applyAlignment="1">
      <alignment horizontal="center" vertical="center"/>
    </xf>
    <xf numFmtId="0" fontId="16" fillId="0" borderId="7" xfId="8" applyFont="1" applyBorder="1" applyAlignment="1">
      <alignment horizontal="left" vertical="center" wrapText="1" indent="1"/>
    </xf>
    <xf numFmtId="0" fontId="16" fillId="0" borderId="0" xfId="8" applyFont="1" applyBorder="1" applyAlignment="1">
      <alignment horizontal="left" vertical="center" wrapText="1" indent="1"/>
    </xf>
    <xf numFmtId="0" fontId="16" fillId="0" borderId="19" xfId="8" applyFont="1" applyBorder="1" applyAlignment="1">
      <alignment horizontal="left" vertical="center" wrapText="1" indent="1"/>
    </xf>
    <xf numFmtId="0" fontId="15" fillId="0" borderId="2" xfId="0" applyFont="1" applyBorder="1" applyAlignment="1">
      <alignment horizontal="center" vertical="center"/>
    </xf>
    <xf numFmtId="0" fontId="15" fillId="0" borderId="13" xfId="0" applyFont="1" applyBorder="1" applyAlignment="1">
      <alignment horizontal="center" vertical="center"/>
    </xf>
    <xf numFmtId="0" fontId="16" fillId="0" borderId="2" xfId="8" applyFont="1" applyBorder="1" applyAlignment="1">
      <alignment horizontal="left" vertical="center" wrapText="1" indent="1"/>
    </xf>
    <xf numFmtId="0" fontId="16" fillId="0" borderId="13" xfId="8" applyFont="1" applyBorder="1" applyAlignment="1">
      <alignment horizontal="left" vertical="center" wrapText="1" indent="1"/>
    </xf>
    <xf numFmtId="0" fontId="16" fillId="0" borderId="8" xfId="8" applyFont="1" applyBorder="1" applyAlignment="1">
      <alignment horizontal="left" vertical="center" wrapText="1" indent="1"/>
    </xf>
    <xf numFmtId="0" fontId="2" fillId="0" borderId="0" xfId="0" applyFont="1" applyAlignment="1">
      <alignment horizontal="lef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0" fillId="0" borderId="13" xfId="0" applyBorder="1" applyAlignment="1">
      <alignment horizontal="left" wrapText="1"/>
    </xf>
    <xf numFmtId="0" fontId="0" fillId="0" borderId="0" xfId="0" applyAlignment="1">
      <alignment horizontal="left" wrapText="1"/>
    </xf>
    <xf numFmtId="0" fontId="5" fillId="0" borderId="0" xfId="1" applyFont="1" applyAlignment="1">
      <alignment horizontal="left" wrapText="1"/>
    </xf>
    <xf numFmtId="0" fontId="5" fillId="0" borderId="0" xfId="7" applyFont="1" applyAlignment="1" applyProtection="1">
      <alignment horizontal="left" wrapText="1"/>
      <protection locked="0"/>
    </xf>
    <xf numFmtId="0" fontId="5" fillId="0" borderId="0" xfId="1" applyFont="1" applyAlignment="1">
      <alignment horizontal="left" vertical="top" wrapText="1"/>
    </xf>
  </cellXfs>
  <cellStyles count="10">
    <cellStyle name="Hyperlink" xfId="9" xr:uid="{3EC3B054-CAB1-48DD-ABE7-97EFB1F49954}"/>
    <cellStyle name="Link" xfId="8" builtinId="8"/>
    <cellStyle name="Standard" xfId="0" builtinId="0"/>
    <cellStyle name="Standard 10 2" xfId="2" xr:uid="{2339BEC2-7989-4C4D-9C97-B5F381FBD0C6}"/>
    <cellStyle name="Standard 2" xfId="1" xr:uid="{2D11B82E-81F4-41B6-A57A-9774597F846D}"/>
    <cellStyle name="Standard 2 2 2" xfId="7" xr:uid="{7AAE6EF8-14F0-437F-A98D-04D63EB69CFC}"/>
    <cellStyle name="style1490020861643" xfId="6" xr:uid="{C845AB16-1DF5-43E0-B2B8-F6F5728244A5}"/>
    <cellStyle name="style1490020861690" xfId="5" xr:uid="{AB16EDE1-785C-4066-B790-791BC3708527}"/>
    <cellStyle name="style1490020861784" xfId="4" xr:uid="{593D0588-553B-4556-95D1-53488332FF45}"/>
    <cellStyle name="style1490020861846" xfId="3" xr:uid="{D007951F-20FE-4886-9455-F43877C91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B7D3-BE0C-4B75-89EA-EEF9EF3CBA91}">
  <sheetPr published="0">
    <tabColor rgb="FF00B0F0"/>
  </sheetPr>
  <dimension ref="A1:J13"/>
  <sheetViews>
    <sheetView tabSelected="1" workbookViewId="0">
      <selection activeCell="D8" sqref="D8:I8"/>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44"/>
      <c r="B1" s="44"/>
      <c r="C1" s="44"/>
      <c r="D1" s="44"/>
      <c r="E1" s="44"/>
      <c r="F1" s="44"/>
      <c r="G1" s="44"/>
      <c r="H1" s="44"/>
      <c r="I1" s="44"/>
      <c r="J1" s="44"/>
    </row>
    <row r="2" spans="1:10">
      <c r="A2" s="44"/>
      <c r="B2" s="58" t="s">
        <v>42</v>
      </c>
      <c r="C2" s="59"/>
      <c r="D2" s="59"/>
      <c r="E2" s="59"/>
      <c r="F2" s="59"/>
      <c r="G2" s="59"/>
      <c r="H2" s="59"/>
      <c r="I2" s="59"/>
      <c r="J2" s="44"/>
    </row>
    <row r="3" spans="1:10" ht="24" customHeight="1">
      <c r="A3" s="44"/>
      <c r="B3" s="59"/>
      <c r="C3" s="59"/>
      <c r="D3" s="59"/>
      <c r="E3" s="59"/>
      <c r="F3" s="59"/>
      <c r="G3" s="59"/>
      <c r="H3" s="59"/>
      <c r="I3" s="59"/>
      <c r="J3" s="44"/>
    </row>
    <row r="4" spans="1:10">
      <c r="A4" s="44"/>
      <c r="B4" s="60" t="s">
        <v>45</v>
      </c>
      <c r="C4" s="61"/>
      <c r="D4" s="61"/>
      <c r="E4" s="61"/>
      <c r="F4" s="61"/>
      <c r="G4" s="61"/>
      <c r="H4" s="61"/>
      <c r="I4" s="61"/>
      <c r="J4" s="44"/>
    </row>
    <row r="5" spans="1:10" ht="39.9" customHeight="1">
      <c r="A5" s="44"/>
      <c r="B5" s="61"/>
      <c r="C5" s="61"/>
      <c r="D5" s="61"/>
      <c r="E5" s="61"/>
      <c r="F5" s="61"/>
      <c r="G5" s="61"/>
      <c r="H5" s="61"/>
      <c r="I5" s="61"/>
      <c r="J5" s="44"/>
    </row>
    <row r="6" spans="1:10">
      <c r="A6" s="44"/>
      <c r="B6" s="62" t="s">
        <v>43</v>
      </c>
      <c r="C6" s="62"/>
      <c r="D6" s="62" t="s">
        <v>44</v>
      </c>
      <c r="E6" s="62"/>
      <c r="F6" s="62"/>
      <c r="G6" s="62"/>
      <c r="H6" s="62"/>
      <c r="I6" s="62"/>
      <c r="J6" s="44"/>
    </row>
    <row r="7" spans="1:10">
      <c r="A7" s="44"/>
      <c r="B7" s="63"/>
      <c r="C7" s="63"/>
      <c r="D7" s="63"/>
      <c r="E7" s="63"/>
      <c r="F7" s="63"/>
      <c r="G7" s="63"/>
      <c r="H7" s="63"/>
      <c r="I7" s="63"/>
      <c r="J7" s="44"/>
    </row>
    <row r="8" spans="1:10" ht="33" customHeight="1">
      <c r="A8" s="44"/>
      <c r="B8" s="74">
        <v>2023</v>
      </c>
      <c r="C8" s="75"/>
      <c r="D8" s="76" t="s">
        <v>55</v>
      </c>
      <c r="E8" s="77"/>
      <c r="F8" s="77"/>
      <c r="G8" s="77"/>
      <c r="H8" s="77"/>
      <c r="I8" s="78"/>
      <c r="J8" s="44"/>
    </row>
    <row r="9" spans="1:10" ht="33.75" customHeight="1">
      <c r="A9" s="44"/>
      <c r="B9" s="64">
        <v>2022</v>
      </c>
      <c r="C9" s="65"/>
      <c r="D9" s="67" t="s">
        <v>51</v>
      </c>
      <c r="E9" s="67"/>
      <c r="F9" s="67"/>
      <c r="G9" s="67"/>
      <c r="H9" s="67"/>
      <c r="I9" s="67"/>
      <c r="J9" s="44"/>
    </row>
    <row r="10" spans="1:10" ht="33" customHeight="1">
      <c r="A10" s="44"/>
      <c r="B10" s="69">
        <v>2021</v>
      </c>
      <c r="C10" s="70"/>
      <c r="D10" s="71" t="s">
        <v>46</v>
      </c>
      <c r="E10" s="72"/>
      <c r="F10" s="72"/>
      <c r="G10" s="72"/>
      <c r="H10" s="72"/>
      <c r="I10" s="73"/>
      <c r="J10" s="44"/>
    </row>
    <row r="11" spans="1:10" ht="31.5" customHeight="1">
      <c r="A11" s="44"/>
      <c r="B11" s="64">
        <v>2020</v>
      </c>
      <c r="C11" s="65"/>
      <c r="D11" s="66" t="s">
        <v>38</v>
      </c>
      <c r="E11" s="67"/>
      <c r="F11" s="67"/>
      <c r="G11" s="67"/>
      <c r="H11" s="67"/>
      <c r="I11" s="68"/>
      <c r="J11" s="44"/>
    </row>
    <row r="12" spans="1:10" ht="31.5" customHeight="1">
      <c r="A12" s="44"/>
      <c r="B12" s="52">
        <v>2019</v>
      </c>
      <c r="C12" s="53"/>
      <c r="D12" s="54" t="s">
        <v>0</v>
      </c>
      <c r="E12" s="55"/>
      <c r="F12" s="55"/>
      <c r="G12" s="55"/>
      <c r="H12" s="55"/>
      <c r="I12" s="56"/>
      <c r="J12" s="44"/>
    </row>
    <row r="13" spans="1:10" ht="15.6">
      <c r="A13" s="44"/>
      <c r="B13" s="44"/>
      <c r="C13" s="44"/>
      <c r="D13" s="57"/>
      <c r="E13" s="57"/>
      <c r="F13" s="57"/>
      <c r="G13" s="57"/>
      <c r="H13" s="57"/>
      <c r="I13" s="57"/>
      <c r="J13" s="44"/>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47h_i11a3h_lm21: Horte mit mindestens einem:einer pädagogisch Tätigen* mit fachlich einschlägigem Hochschulabschluss** in den Bundesländern am 01.03.2020 (Anzahl; Anteil in %)" xr:uid="{5541A3D6-3B1E-42C8-8342-256523569CEE}"/>
    <hyperlink ref="D12:I12" location="'2019'!A1" display="Tab47h_i11a3h_lm20: Horte mit mindestens einem:einer pädagogisch Tätigen* mit fachlich einschlägigem Hochschulabschluss** in den Bundesländern am 01.03.2019 (Anzahl; Anteil in %)" xr:uid="{541418FB-4467-4B8F-B3AA-9652E20CA9FD}"/>
    <hyperlink ref="D10:I10" location="'2021'!A1" display="Tab29h_i11bh_lm22: Pädagogisch tätige Personen* in Horten und Hortgruppen** nach Beschäftigungsumfang in den Bundesländern am 01.03.2021*** (Anzahl; Anteil in %)" xr:uid="{66549E5C-DB7B-4627-A214-66085100ED13}"/>
    <hyperlink ref="D9" location="'2022'!A1" display="Tab29h_i11bh_lm23: Pädagogisch tätige Personen* in Horten und Hortgruppen** nach Beschäftigungsumfang in den Bundesländern am 01.03.2022 (Anzahl; Anteil in %)" xr:uid="{9E9CEBAC-CA15-4421-90E6-96921DBB4684}"/>
    <hyperlink ref="D8:I8" location="'2023'!A1" display="Tab29h_i11bh_lm24: Pädagogisch tätige Personen* in Horten und Hortgruppen** nach Beschäftigungsumfang in den Bundesländern am 01.03.2023 (Anzahl; Anteil in %)" xr:uid="{B5EDA9D0-AF49-4678-A4C6-EE8E5EBC922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C271-CCB6-46E9-B40B-6863F5FC3797}">
  <sheetPr published="0">
    <tabColor rgb="FF002060"/>
  </sheetPr>
  <dimension ref="B2:Q67"/>
  <sheetViews>
    <sheetView workbookViewId="0">
      <selection activeCell="L22" sqref="L22"/>
    </sheetView>
  </sheetViews>
  <sheetFormatPr baseColWidth="10" defaultColWidth="10.44140625" defaultRowHeight="14.4"/>
  <cols>
    <col min="1" max="1" width="10.44140625" style="2" customWidth="1"/>
    <col min="2" max="2" width="30.44140625" style="2" customWidth="1"/>
    <col min="3" max="13" width="20.44140625" style="2" customWidth="1"/>
    <col min="14" max="16384" width="10.44140625" style="2"/>
  </cols>
  <sheetData>
    <row r="2" spans="2:17" ht="18.45" customHeight="1">
      <c r="B2" s="79" t="s">
        <v>55</v>
      </c>
      <c r="C2" s="79"/>
      <c r="D2" s="79"/>
      <c r="E2" s="79"/>
      <c r="F2" s="79"/>
      <c r="G2" s="79"/>
      <c r="H2" s="79"/>
      <c r="I2" s="79"/>
      <c r="J2" s="79"/>
      <c r="K2" s="79"/>
      <c r="L2" s="79"/>
      <c r="M2" s="79"/>
      <c r="N2" s="1"/>
      <c r="O2" s="1"/>
      <c r="P2" s="1"/>
      <c r="Q2" s="1"/>
    </row>
    <row r="3" spans="2:17">
      <c r="B3" s="80" t="s">
        <v>1</v>
      </c>
      <c r="C3" s="83" t="s">
        <v>2</v>
      </c>
      <c r="D3" s="85" t="s">
        <v>3</v>
      </c>
      <c r="E3" s="86"/>
      <c r="F3" s="86"/>
      <c r="G3" s="86"/>
      <c r="H3" s="87"/>
      <c r="I3" s="86" t="s">
        <v>3</v>
      </c>
      <c r="J3" s="86"/>
      <c r="K3" s="86"/>
      <c r="L3" s="86"/>
      <c r="M3" s="87"/>
    </row>
    <row r="4" spans="2:17">
      <c r="B4" s="81"/>
      <c r="C4" s="84"/>
      <c r="D4" s="3" t="s">
        <v>4</v>
      </c>
      <c r="E4" s="3" t="s">
        <v>5</v>
      </c>
      <c r="F4" s="3" t="s">
        <v>6</v>
      </c>
      <c r="G4" s="3" t="s">
        <v>7</v>
      </c>
      <c r="H4" s="3" t="s">
        <v>8</v>
      </c>
      <c r="I4" s="4" t="s">
        <v>4</v>
      </c>
      <c r="J4" s="3" t="s">
        <v>5</v>
      </c>
      <c r="K4" s="3" t="s">
        <v>6</v>
      </c>
      <c r="L4" s="3" t="s">
        <v>7</v>
      </c>
      <c r="M4" s="3" t="s">
        <v>8</v>
      </c>
    </row>
    <row r="5" spans="2:17">
      <c r="B5" s="82"/>
      <c r="C5" s="88" t="s">
        <v>9</v>
      </c>
      <c r="D5" s="89"/>
      <c r="E5" s="89"/>
      <c r="F5" s="89"/>
      <c r="G5" s="89"/>
      <c r="H5" s="90"/>
      <c r="I5" s="89" t="s">
        <v>10</v>
      </c>
      <c r="J5" s="89"/>
      <c r="K5" s="89"/>
      <c r="L5" s="89"/>
      <c r="M5" s="90"/>
      <c r="N5" s="5"/>
    </row>
    <row r="6" spans="2:17">
      <c r="B6" s="6" t="s">
        <v>11</v>
      </c>
      <c r="C6" s="7">
        <v>3247</v>
      </c>
      <c r="D6" s="8">
        <v>909</v>
      </c>
      <c r="E6" s="8">
        <v>478</v>
      </c>
      <c r="F6" s="8">
        <v>924</v>
      </c>
      <c r="G6" s="9">
        <v>586</v>
      </c>
      <c r="H6" s="10">
        <v>350</v>
      </c>
      <c r="I6" s="45">
        <v>27.995072374499536</v>
      </c>
      <c r="J6" s="12">
        <v>14.721281182630118</v>
      </c>
      <c r="K6" s="12">
        <v>28.457037265167845</v>
      </c>
      <c r="L6" s="12">
        <v>18.047428395441948</v>
      </c>
      <c r="M6" s="12">
        <v>10.779180782260548</v>
      </c>
      <c r="N6" s="38"/>
      <c r="O6" s="38"/>
    </row>
    <row r="7" spans="2:17">
      <c r="B7" s="14" t="s">
        <v>12</v>
      </c>
      <c r="C7" s="15">
        <v>10032</v>
      </c>
      <c r="D7" s="16">
        <v>3477</v>
      </c>
      <c r="E7" s="16">
        <v>2087</v>
      </c>
      <c r="F7" s="16">
        <v>2599</v>
      </c>
      <c r="G7" s="17">
        <v>1236</v>
      </c>
      <c r="H7" s="18">
        <v>633</v>
      </c>
      <c r="I7" s="46">
        <v>34.659090909090914</v>
      </c>
      <c r="J7" s="20">
        <v>20.803429027113239</v>
      </c>
      <c r="K7" s="20">
        <v>25.907097288676233</v>
      </c>
      <c r="L7" s="20">
        <v>12.320574162679426</v>
      </c>
      <c r="M7" s="20">
        <v>6.3098086124401913</v>
      </c>
      <c r="N7" s="38"/>
      <c r="O7" s="38"/>
    </row>
    <row r="8" spans="2:17">
      <c r="B8" s="21" t="s">
        <v>13</v>
      </c>
      <c r="C8" s="7" t="s">
        <v>14</v>
      </c>
      <c r="D8" s="8" t="s">
        <v>14</v>
      </c>
      <c r="E8" s="8" t="s">
        <v>14</v>
      </c>
      <c r="F8" s="8" t="s">
        <v>14</v>
      </c>
      <c r="G8" s="22" t="s">
        <v>14</v>
      </c>
      <c r="H8" s="10" t="s">
        <v>14</v>
      </c>
      <c r="I8" s="47" t="s">
        <v>14</v>
      </c>
      <c r="J8" s="24" t="s">
        <v>14</v>
      </c>
      <c r="K8" s="24" t="s">
        <v>14</v>
      </c>
      <c r="L8" s="24" t="s">
        <v>14</v>
      </c>
      <c r="M8" s="24" t="s">
        <v>14</v>
      </c>
      <c r="N8" s="38"/>
      <c r="O8" s="38"/>
    </row>
    <row r="9" spans="2:17">
      <c r="B9" s="14" t="s">
        <v>15</v>
      </c>
      <c r="C9" s="15">
        <v>4959</v>
      </c>
      <c r="D9" s="16">
        <v>418</v>
      </c>
      <c r="E9" s="16">
        <v>2103</v>
      </c>
      <c r="F9" s="16">
        <v>2029</v>
      </c>
      <c r="G9" s="17">
        <v>346</v>
      </c>
      <c r="H9" s="18">
        <v>63</v>
      </c>
      <c r="I9" s="46">
        <v>8.4291187739463602</v>
      </c>
      <c r="J9" s="20">
        <v>42.407743496672715</v>
      </c>
      <c r="K9" s="20">
        <v>40.915507158701352</v>
      </c>
      <c r="L9" s="20">
        <v>6.9772131478120585</v>
      </c>
      <c r="M9" s="20">
        <v>1.2704174228675136</v>
      </c>
      <c r="N9" s="38"/>
      <c r="O9" s="38"/>
    </row>
    <row r="10" spans="2:17">
      <c r="B10" s="21" t="s">
        <v>16</v>
      </c>
      <c r="C10" s="7">
        <v>223</v>
      </c>
      <c r="D10" s="8">
        <v>39</v>
      </c>
      <c r="E10" s="8">
        <v>45</v>
      </c>
      <c r="F10" s="8">
        <v>103</v>
      </c>
      <c r="G10" s="22">
        <v>30</v>
      </c>
      <c r="H10" s="10">
        <v>6</v>
      </c>
      <c r="I10" s="47">
        <v>17.488789237668161</v>
      </c>
      <c r="J10" s="24">
        <v>20.179372197309416</v>
      </c>
      <c r="K10" s="24">
        <v>46.188340807174889</v>
      </c>
      <c r="L10" s="24">
        <v>13.452914798206278</v>
      </c>
      <c r="M10" s="24">
        <v>2.6905829596412558</v>
      </c>
      <c r="N10" s="38"/>
      <c r="O10" s="38"/>
    </row>
    <row r="11" spans="2:17">
      <c r="B11" s="14" t="s">
        <v>17</v>
      </c>
      <c r="C11" s="15">
        <v>183</v>
      </c>
      <c r="D11" s="16">
        <v>11</v>
      </c>
      <c r="E11" s="16">
        <v>19</v>
      </c>
      <c r="F11" s="16">
        <v>90</v>
      </c>
      <c r="G11" s="17">
        <v>49</v>
      </c>
      <c r="H11" s="18">
        <v>14</v>
      </c>
      <c r="I11" s="46">
        <v>6.0109289617486334</v>
      </c>
      <c r="J11" s="20">
        <v>10.382513661202186</v>
      </c>
      <c r="K11" s="20">
        <v>49.180327868852459</v>
      </c>
      <c r="L11" s="20">
        <v>26.775956284153008</v>
      </c>
      <c r="M11" s="20">
        <v>7.6502732240437163</v>
      </c>
      <c r="N11" s="38"/>
      <c r="O11" s="38"/>
    </row>
    <row r="12" spans="2:17">
      <c r="B12" s="21" t="s">
        <v>19</v>
      </c>
      <c r="C12" s="7">
        <v>2391</v>
      </c>
      <c r="D12" s="8">
        <v>927</v>
      </c>
      <c r="E12" s="8">
        <v>423</v>
      </c>
      <c r="F12" s="8">
        <v>563</v>
      </c>
      <c r="G12" s="22">
        <v>376</v>
      </c>
      <c r="H12" s="10">
        <v>102</v>
      </c>
      <c r="I12" s="47">
        <v>38.770388958594729</v>
      </c>
      <c r="J12" s="24">
        <v>17.691342534504393</v>
      </c>
      <c r="K12" s="24">
        <v>23.546633207862818</v>
      </c>
      <c r="L12" s="24">
        <v>15.725637808448347</v>
      </c>
      <c r="M12" s="24">
        <v>4.2659974905897116</v>
      </c>
      <c r="N12" s="38"/>
      <c r="O12" s="38"/>
    </row>
    <row r="13" spans="2:17">
      <c r="B13" s="14" t="s">
        <v>20</v>
      </c>
      <c r="C13" s="15">
        <v>2377</v>
      </c>
      <c r="D13" s="16">
        <v>404</v>
      </c>
      <c r="E13" s="16">
        <v>636</v>
      </c>
      <c r="F13" s="16">
        <v>1103</v>
      </c>
      <c r="G13" s="17" t="s">
        <v>18</v>
      </c>
      <c r="H13" s="18" t="s">
        <v>18</v>
      </c>
      <c r="I13" s="46">
        <v>16.996213714766512</v>
      </c>
      <c r="J13" s="20">
        <v>26.756415649978965</v>
      </c>
      <c r="K13" s="20">
        <v>46.403029028186786</v>
      </c>
      <c r="L13" s="20" t="s">
        <v>18</v>
      </c>
      <c r="M13" s="20" t="s">
        <v>18</v>
      </c>
      <c r="N13" s="38"/>
      <c r="O13" s="38"/>
    </row>
    <row r="14" spans="2:17">
      <c r="B14" s="21" t="s">
        <v>21</v>
      </c>
      <c r="C14" s="7">
        <v>4003</v>
      </c>
      <c r="D14" s="8">
        <v>624</v>
      </c>
      <c r="E14" s="8">
        <v>700</v>
      </c>
      <c r="F14" s="8">
        <v>1450</v>
      </c>
      <c r="G14" s="22">
        <v>822</v>
      </c>
      <c r="H14" s="10">
        <v>407</v>
      </c>
      <c r="I14" s="47">
        <v>15.588308768423682</v>
      </c>
      <c r="J14" s="24">
        <v>17.48688483637272</v>
      </c>
      <c r="K14" s="24">
        <v>36.222832875343492</v>
      </c>
      <c r="L14" s="24">
        <v>20.534599050711964</v>
      </c>
      <c r="M14" s="24">
        <v>10.167374469148138</v>
      </c>
      <c r="N14" s="38"/>
      <c r="O14" s="38"/>
    </row>
    <row r="15" spans="2:17">
      <c r="B15" s="14" t="s">
        <v>22</v>
      </c>
      <c r="C15" s="15">
        <v>334</v>
      </c>
      <c r="D15" s="16">
        <v>106</v>
      </c>
      <c r="E15" s="16">
        <v>28</v>
      </c>
      <c r="F15" s="16">
        <v>84</v>
      </c>
      <c r="G15" s="17">
        <v>86</v>
      </c>
      <c r="H15" s="18">
        <v>30</v>
      </c>
      <c r="I15" s="46">
        <v>31.736526946107784</v>
      </c>
      <c r="J15" s="20">
        <v>8.3832335329341312</v>
      </c>
      <c r="K15" s="20">
        <v>25.149700598802394</v>
      </c>
      <c r="L15" s="20">
        <v>25.748502994011975</v>
      </c>
      <c r="M15" s="20">
        <v>8.9820359281437128</v>
      </c>
      <c r="N15" s="38"/>
      <c r="O15" s="38"/>
    </row>
    <row r="16" spans="2:17">
      <c r="B16" s="21" t="s">
        <v>23</v>
      </c>
      <c r="C16" s="7">
        <v>956</v>
      </c>
      <c r="D16" s="8">
        <v>355</v>
      </c>
      <c r="E16" s="8">
        <v>113</v>
      </c>
      <c r="F16" s="8">
        <v>302</v>
      </c>
      <c r="G16" s="22">
        <v>149</v>
      </c>
      <c r="H16" s="10">
        <v>37</v>
      </c>
      <c r="I16" s="47">
        <v>37.13389121338912</v>
      </c>
      <c r="J16" s="24">
        <v>11.820083682008368</v>
      </c>
      <c r="K16" s="24">
        <v>31.589958158995817</v>
      </c>
      <c r="L16" s="24">
        <v>15.585774058577407</v>
      </c>
      <c r="M16" s="24">
        <v>3.8702928870292883</v>
      </c>
      <c r="N16" s="38"/>
      <c r="O16" s="38"/>
    </row>
    <row r="17" spans="2:15">
      <c r="B17" s="14" t="s">
        <v>24</v>
      </c>
      <c r="C17" s="15">
        <v>238</v>
      </c>
      <c r="D17" s="16">
        <v>88</v>
      </c>
      <c r="E17" s="16">
        <v>37</v>
      </c>
      <c r="F17" s="16">
        <v>89</v>
      </c>
      <c r="G17" s="17">
        <v>17</v>
      </c>
      <c r="H17" s="18">
        <v>7</v>
      </c>
      <c r="I17" s="46">
        <v>36.97478991596639</v>
      </c>
      <c r="J17" s="20">
        <v>15.546218487394958</v>
      </c>
      <c r="K17" s="20">
        <v>37.394957983193279</v>
      </c>
      <c r="L17" s="20">
        <v>7.1428571428571423</v>
      </c>
      <c r="M17" s="20">
        <v>2.9411764705882351</v>
      </c>
      <c r="N17" s="38"/>
      <c r="O17" s="38"/>
    </row>
    <row r="18" spans="2:15">
      <c r="B18" s="21" t="s">
        <v>25</v>
      </c>
      <c r="C18" s="7">
        <v>8841</v>
      </c>
      <c r="D18" s="8">
        <v>582</v>
      </c>
      <c r="E18" s="8">
        <v>4217</v>
      </c>
      <c r="F18" s="8">
        <v>3531</v>
      </c>
      <c r="G18" s="22">
        <v>438</v>
      </c>
      <c r="H18" s="10">
        <v>73</v>
      </c>
      <c r="I18" s="47">
        <v>6.5829657278588387</v>
      </c>
      <c r="J18" s="24">
        <v>47.698224182784756</v>
      </c>
      <c r="K18" s="24">
        <v>39.938920936545642</v>
      </c>
      <c r="L18" s="24">
        <v>4.95419070240923</v>
      </c>
      <c r="M18" s="24">
        <v>0.82569845040153833</v>
      </c>
      <c r="N18" s="38"/>
      <c r="O18" s="38"/>
    </row>
    <row r="19" spans="2:15">
      <c r="B19" s="14" t="s">
        <v>26</v>
      </c>
      <c r="C19" s="15">
        <v>3388</v>
      </c>
      <c r="D19" s="16">
        <v>345</v>
      </c>
      <c r="E19" s="16">
        <v>804</v>
      </c>
      <c r="F19" s="16">
        <v>1710</v>
      </c>
      <c r="G19" s="17">
        <v>453</v>
      </c>
      <c r="H19" s="18">
        <v>76</v>
      </c>
      <c r="I19" s="46">
        <v>10.182998819362457</v>
      </c>
      <c r="J19" s="20">
        <v>23.73081463990555</v>
      </c>
      <c r="K19" s="20">
        <v>50.472255017709564</v>
      </c>
      <c r="L19" s="20">
        <v>13.370720188902007</v>
      </c>
      <c r="M19" s="20">
        <v>2.2432113341204247</v>
      </c>
      <c r="N19" s="38"/>
      <c r="O19" s="38"/>
    </row>
    <row r="20" spans="2:15">
      <c r="B20" s="21" t="s">
        <v>27</v>
      </c>
      <c r="C20" s="7">
        <v>838</v>
      </c>
      <c r="D20" s="25">
        <v>175</v>
      </c>
      <c r="E20" s="25">
        <v>218</v>
      </c>
      <c r="F20" s="25">
        <v>242</v>
      </c>
      <c r="G20" s="26">
        <v>160</v>
      </c>
      <c r="H20" s="27">
        <v>43</v>
      </c>
      <c r="I20" s="47">
        <v>20.883054892601432</v>
      </c>
      <c r="J20" s="24">
        <v>26.014319809069214</v>
      </c>
      <c r="K20" s="24">
        <v>28.878281622911693</v>
      </c>
      <c r="L20" s="24">
        <v>19.093078758949879</v>
      </c>
      <c r="M20" s="24">
        <v>5.1312649164677797</v>
      </c>
      <c r="N20" s="38"/>
      <c r="O20" s="38"/>
    </row>
    <row r="21" spans="2:15">
      <c r="B21" s="28" t="s">
        <v>28</v>
      </c>
      <c r="C21" s="29">
        <v>21</v>
      </c>
      <c r="D21" s="16">
        <v>8</v>
      </c>
      <c r="E21" s="16">
        <v>6</v>
      </c>
      <c r="F21" s="16">
        <v>4</v>
      </c>
      <c r="G21" s="30" t="s">
        <v>18</v>
      </c>
      <c r="H21" s="48" t="s">
        <v>18</v>
      </c>
      <c r="I21" s="46">
        <v>38.095238095238095</v>
      </c>
      <c r="J21" s="20">
        <v>28.571428571428569</v>
      </c>
      <c r="K21" s="20">
        <v>19.047619047619047</v>
      </c>
      <c r="L21" s="20" t="s">
        <v>18</v>
      </c>
      <c r="M21" s="20" t="s">
        <v>18</v>
      </c>
      <c r="N21" s="38"/>
      <c r="O21" s="38"/>
    </row>
    <row r="22" spans="2:15">
      <c r="B22" s="31" t="s">
        <v>47</v>
      </c>
      <c r="C22" s="32">
        <v>19586</v>
      </c>
      <c r="D22" s="32">
        <v>1757</v>
      </c>
      <c r="E22" s="32">
        <v>7766</v>
      </c>
      <c r="F22" s="32">
        <v>8377</v>
      </c>
      <c r="G22" s="32" t="s">
        <v>18</v>
      </c>
      <c r="H22" s="33" t="s">
        <v>18</v>
      </c>
      <c r="I22" s="49">
        <v>8.9706933523945676</v>
      </c>
      <c r="J22" s="35">
        <v>39.650770958848156</v>
      </c>
      <c r="K22" s="35">
        <v>42.77034616562851</v>
      </c>
      <c r="L22" s="35" t="s">
        <v>18</v>
      </c>
      <c r="M22" s="35" t="s">
        <v>18</v>
      </c>
      <c r="N22" s="38"/>
    </row>
    <row r="23" spans="2:15">
      <c r="B23" s="36" t="s">
        <v>48</v>
      </c>
      <c r="C23" s="7">
        <v>22445</v>
      </c>
      <c r="D23" s="7">
        <v>6711</v>
      </c>
      <c r="E23" s="7">
        <v>4148</v>
      </c>
      <c r="F23" s="7">
        <v>6446</v>
      </c>
      <c r="G23" s="7">
        <v>3511</v>
      </c>
      <c r="H23" s="37">
        <v>1629</v>
      </c>
      <c r="I23" s="47">
        <v>29.899754956560482</v>
      </c>
      <c r="J23" s="24">
        <v>18.480730674983292</v>
      </c>
      <c r="K23" s="24">
        <v>28.719091111606147</v>
      </c>
      <c r="L23" s="24">
        <v>15.642682111828915</v>
      </c>
      <c r="M23" s="24">
        <v>7.2577411450211624</v>
      </c>
      <c r="N23" s="38"/>
      <c r="O23" s="38"/>
    </row>
    <row r="24" spans="2:15">
      <c r="B24" s="39" t="s">
        <v>31</v>
      </c>
      <c r="C24" s="40">
        <v>42031</v>
      </c>
      <c r="D24" s="40">
        <v>8468</v>
      </c>
      <c r="E24" s="40">
        <v>11914</v>
      </c>
      <c r="F24" s="40">
        <v>14823</v>
      </c>
      <c r="G24" s="40">
        <v>4914</v>
      </c>
      <c r="H24" s="41">
        <v>1912</v>
      </c>
      <c r="I24" s="50">
        <v>20.147034331802718</v>
      </c>
      <c r="J24" s="43">
        <v>28.34574480740406</v>
      </c>
      <c r="K24" s="43">
        <v>35.266826865884703</v>
      </c>
      <c r="L24" s="43">
        <v>11.691370654992744</v>
      </c>
      <c r="M24" s="43">
        <v>4.5490233399157765</v>
      </c>
      <c r="N24" s="38"/>
      <c r="O24" s="38"/>
    </row>
    <row r="25" spans="2:15" customFormat="1">
      <c r="B25" s="91" t="s">
        <v>32</v>
      </c>
      <c r="C25" s="91"/>
      <c r="D25" s="91"/>
      <c r="E25" s="91"/>
      <c r="F25" s="91"/>
      <c r="G25" s="91"/>
      <c r="H25" s="91"/>
      <c r="I25" s="91"/>
      <c r="J25" s="91"/>
      <c r="K25" s="91"/>
      <c r="L25" s="91"/>
      <c r="M25" s="91"/>
    </row>
    <row r="26" spans="2:15" customFormat="1">
      <c r="B26" s="92" t="s">
        <v>52</v>
      </c>
      <c r="C26" s="92"/>
      <c r="D26" s="92"/>
      <c r="E26" s="92"/>
      <c r="F26" s="92"/>
      <c r="G26" s="92"/>
      <c r="H26" s="92"/>
      <c r="I26" s="92"/>
      <c r="J26" s="92"/>
      <c r="K26" s="92"/>
      <c r="L26" s="92"/>
      <c r="M26" s="92"/>
    </row>
    <row r="27" spans="2:15" ht="15" customHeight="1">
      <c r="B27" s="93" t="s">
        <v>34</v>
      </c>
      <c r="C27" s="93"/>
      <c r="D27" s="93"/>
      <c r="E27" s="93"/>
      <c r="F27" s="93"/>
      <c r="G27" s="93"/>
      <c r="H27" s="93"/>
      <c r="I27" s="93"/>
      <c r="J27" s="93"/>
      <c r="K27" s="93"/>
      <c r="L27" s="93"/>
      <c r="M27" s="93"/>
    </row>
    <row r="28" spans="2:15" ht="45.45" customHeight="1">
      <c r="B28" s="93" t="s">
        <v>35</v>
      </c>
      <c r="C28" s="93"/>
      <c r="D28" s="93"/>
      <c r="E28" s="93"/>
      <c r="F28" s="93"/>
      <c r="G28" s="93"/>
      <c r="H28" s="93"/>
      <c r="I28" s="93"/>
      <c r="J28" s="93"/>
      <c r="K28" s="93"/>
      <c r="L28" s="93"/>
      <c r="M28" s="93"/>
    </row>
    <row r="29" spans="2:15">
      <c r="B29" s="94" t="s">
        <v>56</v>
      </c>
      <c r="C29" s="94"/>
      <c r="D29" s="94"/>
      <c r="E29" s="94"/>
      <c r="F29" s="94"/>
      <c r="G29" s="94"/>
      <c r="H29" s="94"/>
      <c r="I29" s="94"/>
      <c r="J29" s="94"/>
      <c r="K29" s="94"/>
      <c r="L29" s="94"/>
      <c r="M29" s="94"/>
    </row>
    <row r="31" spans="2:15">
      <c r="I31" s="38"/>
      <c r="J31" s="38"/>
      <c r="K31" s="38"/>
      <c r="L31" s="38"/>
      <c r="M31" s="38"/>
    </row>
    <row r="32" spans="2:15">
      <c r="C32" s="51"/>
      <c r="D32" s="51"/>
      <c r="E32" s="51"/>
      <c r="F32" s="51"/>
      <c r="G32" s="51"/>
      <c r="H32" s="51"/>
      <c r="I32" s="38"/>
      <c r="J32" s="38"/>
      <c r="K32" s="38"/>
      <c r="L32" s="38"/>
      <c r="M32" s="38"/>
    </row>
    <row r="33" spans="9:13">
      <c r="I33" s="38"/>
      <c r="J33" s="38"/>
      <c r="K33" s="38"/>
      <c r="L33" s="38"/>
      <c r="M33" s="38"/>
    </row>
    <row r="34" spans="9:13">
      <c r="I34" s="38"/>
      <c r="J34" s="38"/>
      <c r="K34" s="38"/>
      <c r="L34" s="38"/>
      <c r="M34" s="38"/>
    </row>
    <row r="35" spans="9:13">
      <c r="I35" s="38"/>
      <c r="J35" s="38"/>
      <c r="K35" s="38"/>
      <c r="L35" s="38"/>
      <c r="M35" s="38"/>
    </row>
    <row r="36" spans="9:13">
      <c r="I36" s="38"/>
      <c r="J36" s="38"/>
      <c r="K36" s="38"/>
      <c r="L36" s="38"/>
      <c r="M36" s="38"/>
    </row>
    <row r="37" spans="9:13">
      <c r="I37" s="38"/>
      <c r="J37" s="38"/>
      <c r="K37" s="38"/>
      <c r="L37" s="38"/>
      <c r="M37" s="38"/>
    </row>
    <row r="38" spans="9:13">
      <c r="I38" s="38"/>
      <c r="J38" s="38"/>
      <c r="K38" s="38"/>
      <c r="L38" s="38"/>
      <c r="M38" s="38"/>
    </row>
    <row r="39" spans="9:13">
      <c r="I39" s="38"/>
      <c r="J39" s="38"/>
      <c r="K39" s="38"/>
      <c r="L39" s="38"/>
      <c r="M39" s="38"/>
    </row>
    <row r="40" spans="9:13">
      <c r="I40" s="38"/>
      <c r="J40" s="38"/>
      <c r="K40" s="38"/>
      <c r="L40" s="38"/>
      <c r="M40" s="38"/>
    </row>
    <row r="41" spans="9:13">
      <c r="I41" s="38"/>
      <c r="J41" s="38"/>
      <c r="K41" s="38"/>
      <c r="L41" s="38"/>
      <c r="M41" s="38"/>
    </row>
    <row r="42" spans="9:13">
      <c r="I42" s="38"/>
      <c r="J42" s="38"/>
      <c r="K42" s="38"/>
      <c r="L42" s="38"/>
      <c r="M42" s="38"/>
    </row>
    <row r="43" spans="9:13">
      <c r="I43" s="38"/>
      <c r="J43" s="38"/>
      <c r="K43" s="38"/>
      <c r="L43" s="38"/>
      <c r="M43" s="38"/>
    </row>
    <row r="44" spans="9:13">
      <c r="I44" s="38"/>
      <c r="J44" s="38"/>
      <c r="K44" s="38"/>
      <c r="L44" s="38"/>
      <c r="M44" s="38"/>
    </row>
    <row r="45" spans="9:13">
      <c r="I45" s="38"/>
      <c r="J45" s="38"/>
      <c r="K45" s="38"/>
      <c r="L45" s="38"/>
      <c r="M45" s="38"/>
    </row>
    <row r="46" spans="9:13">
      <c r="I46" s="38"/>
      <c r="J46" s="38"/>
      <c r="K46" s="38"/>
      <c r="L46" s="38"/>
      <c r="M46" s="38"/>
    </row>
    <row r="47" spans="9:13">
      <c r="I47" s="38"/>
      <c r="J47" s="38"/>
      <c r="K47" s="38"/>
      <c r="L47" s="38"/>
      <c r="M47" s="38"/>
    </row>
    <row r="49" spans="9:13">
      <c r="I49" s="38"/>
      <c r="J49" s="38"/>
      <c r="K49" s="38"/>
      <c r="L49" s="38"/>
      <c r="M49" s="38"/>
    </row>
    <row r="50" spans="9:13">
      <c r="I50" s="38"/>
      <c r="J50" s="38"/>
      <c r="K50" s="38"/>
      <c r="L50" s="38"/>
      <c r="M50" s="38"/>
    </row>
    <row r="51" spans="9:13">
      <c r="I51" s="38"/>
      <c r="J51" s="38"/>
      <c r="K51" s="38"/>
      <c r="L51" s="38"/>
      <c r="M51" s="38"/>
    </row>
    <row r="52" spans="9:13">
      <c r="I52" s="38"/>
      <c r="J52" s="38"/>
      <c r="K52" s="38"/>
      <c r="L52" s="38"/>
      <c r="M52" s="38"/>
    </row>
    <row r="53" spans="9:13">
      <c r="I53" s="38"/>
      <c r="J53" s="38"/>
      <c r="K53" s="38"/>
      <c r="L53" s="38"/>
      <c r="M53" s="38"/>
    </row>
    <row r="54" spans="9:13">
      <c r="I54" s="38"/>
      <c r="J54" s="38"/>
      <c r="K54" s="38"/>
      <c r="L54" s="38"/>
      <c r="M54" s="38"/>
    </row>
    <row r="55" spans="9:13">
      <c r="I55" s="38"/>
      <c r="J55" s="38"/>
      <c r="K55" s="38"/>
      <c r="L55" s="38"/>
      <c r="M55" s="38"/>
    </row>
    <row r="56" spans="9:13">
      <c r="I56" s="38"/>
      <c r="J56" s="38"/>
      <c r="K56" s="38"/>
      <c r="L56" s="38"/>
      <c r="M56" s="38"/>
    </row>
    <row r="57" spans="9:13">
      <c r="I57" s="38"/>
      <c r="J57" s="38"/>
      <c r="K57" s="38"/>
      <c r="L57" s="38"/>
      <c r="M57" s="38"/>
    </row>
    <row r="58" spans="9:13">
      <c r="I58" s="38"/>
      <c r="J58" s="38"/>
      <c r="K58" s="38"/>
      <c r="L58" s="38"/>
      <c r="M58" s="38"/>
    </row>
    <row r="59" spans="9:13">
      <c r="I59" s="38"/>
      <c r="J59" s="38"/>
      <c r="K59" s="38"/>
      <c r="L59" s="38"/>
      <c r="M59" s="38"/>
    </row>
    <row r="60" spans="9:13">
      <c r="I60" s="38"/>
      <c r="J60" s="38"/>
      <c r="K60" s="38"/>
      <c r="L60" s="38"/>
      <c r="M60" s="38"/>
    </row>
    <row r="61" spans="9:13">
      <c r="I61" s="38"/>
      <c r="J61" s="38"/>
      <c r="K61" s="38"/>
      <c r="L61" s="38"/>
      <c r="M61" s="38"/>
    </row>
    <row r="62" spans="9:13">
      <c r="I62" s="38"/>
      <c r="J62" s="38"/>
      <c r="K62" s="38"/>
      <c r="L62" s="38"/>
      <c r="M62" s="38"/>
    </row>
    <row r="63" spans="9:13">
      <c r="I63" s="38"/>
      <c r="J63" s="38"/>
      <c r="K63" s="38"/>
      <c r="L63" s="38"/>
      <c r="M63" s="38"/>
    </row>
    <row r="64" spans="9:13">
      <c r="I64" s="38"/>
      <c r="J64" s="38"/>
      <c r="K64" s="38"/>
      <c r="L64" s="38"/>
      <c r="M64" s="38"/>
    </row>
    <row r="65" spans="9:13">
      <c r="I65" s="38"/>
      <c r="J65" s="38"/>
      <c r="K65" s="38"/>
      <c r="L65" s="38"/>
      <c r="M65" s="38"/>
    </row>
    <row r="66" spans="9:13">
      <c r="I66" s="38"/>
      <c r="J66" s="38"/>
      <c r="K66" s="38"/>
      <c r="L66" s="38"/>
      <c r="M66" s="38"/>
    </row>
    <row r="67" spans="9:13">
      <c r="I67" s="38"/>
      <c r="J67" s="38"/>
      <c r="K67" s="38"/>
      <c r="L67" s="38"/>
      <c r="M67" s="38"/>
    </row>
  </sheetData>
  <mergeCells count="12">
    <mergeCell ref="B25:M25"/>
    <mergeCell ref="B26:M26"/>
    <mergeCell ref="B27:M27"/>
    <mergeCell ref="B28:M28"/>
    <mergeCell ref="B29:M29"/>
    <mergeCell ref="B2:M2"/>
    <mergeCell ref="B3:B5"/>
    <mergeCell ref="C3:C4"/>
    <mergeCell ref="D3:H3"/>
    <mergeCell ref="I3:M3"/>
    <mergeCell ref="C5:H5"/>
    <mergeCell ref="I5:M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29F8-0947-49EA-86B4-1F87D6C4CE08}">
  <sheetPr published="0"/>
  <dimension ref="B2:Q68"/>
  <sheetViews>
    <sheetView workbookViewId="0">
      <selection activeCell="C35" sqref="C35"/>
    </sheetView>
  </sheetViews>
  <sheetFormatPr baseColWidth="10" defaultColWidth="10.44140625" defaultRowHeight="14.4"/>
  <cols>
    <col min="1" max="1" width="10.44140625" style="2"/>
    <col min="2" max="2" width="30.44140625" style="2" customWidth="1"/>
    <col min="3" max="13" width="20.44140625" style="2" customWidth="1"/>
    <col min="14" max="16384" width="10.44140625" style="2"/>
  </cols>
  <sheetData>
    <row r="2" spans="2:17" ht="18.45" customHeight="1">
      <c r="B2" s="79" t="s">
        <v>51</v>
      </c>
      <c r="C2" s="79"/>
      <c r="D2" s="79"/>
      <c r="E2" s="79"/>
      <c r="F2" s="79"/>
      <c r="G2" s="79"/>
      <c r="H2" s="79"/>
      <c r="I2" s="79"/>
      <c r="J2" s="79"/>
      <c r="K2" s="79"/>
      <c r="L2" s="79"/>
      <c r="M2" s="79"/>
      <c r="N2" s="1"/>
      <c r="O2" s="1"/>
      <c r="P2" s="1"/>
      <c r="Q2" s="1"/>
    </row>
    <row r="3" spans="2:17">
      <c r="B3" s="80" t="s">
        <v>1</v>
      </c>
      <c r="C3" s="83" t="s">
        <v>2</v>
      </c>
      <c r="D3" s="85" t="s">
        <v>3</v>
      </c>
      <c r="E3" s="86"/>
      <c r="F3" s="86"/>
      <c r="G3" s="86"/>
      <c r="H3" s="87"/>
      <c r="I3" s="86" t="s">
        <v>3</v>
      </c>
      <c r="J3" s="86"/>
      <c r="K3" s="86"/>
      <c r="L3" s="86"/>
      <c r="M3" s="87"/>
    </row>
    <row r="4" spans="2:17">
      <c r="B4" s="81"/>
      <c r="C4" s="84"/>
      <c r="D4" s="3" t="s">
        <v>4</v>
      </c>
      <c r="E4" s="3" t="s">
        <v>5</v>
      </c>
      <c r="F4" s="3" t="s">
        <v>6</v>
      </c>
      <c r="G4" s="3" t="s">
        <v>7</v>
      </c>
      <c r="H4" s="3" t="s">
        <v>8</v>
      </c>
      <c r="I4" s="4" t="s">
        <v>4</v>
      </c>
      <c r="J4" s="3" t="s">
        <v>5</v>
      </c>
      <c r="K4" s="3" t="s">
        <v>6</v>
      </c>
      <c r="L4" s="3" t="s">
        <v>7</v>
      </c>
      <c r="M4" s="3" t="s">
        <v>8</v>
      </c>
    </row>
    <row r="5" spans="2:17">
      <c r="B5" s="82"/>
      <c r="C5" s="88" t="s">
        <v>9</v>
      </c>
      <c r="D5" s="89"/>
      <c r="E5" s="89"/>
      <c r="F5" s="89"/>
      <c r="G5" s="89"/>
      <c r="H5" s="90"/>
      <c r="I5" s="89" t="s">
        <v>10</v>
      </c>
      <c r="J5" s="89"/>
      <c r="K5" s="89"/>
      <c r="L5" s="89"/>
      <c r="M5" s="90"/>
      <c r="N5" s="5"/>
    </row>
    <row r="6" spans="2:17">
      <c r="B6" s="6" t="s">
        <v>11</v>
      </c>
      <c r="C6" s="7">
        <v>3119</v>
      </c>
      <c r="D6" s="8">
        <v>882</v>
      </c>
      <c r="E6" s="8">
        <v>454</v>
      </c>
      <c r="F6" s="8">
        <v>896</v>
      </c>
      <c r="G6" s="9">
        <v>545</v>
      </c>
      <c r="H6" s="10">
        <v>342</v>
      </c>
      <c r="I6" s="45">
        <f>100/$C6*D6</f>
        <v>28.278294325104198</v>
      </c>
      <c r="J6" s="12">
        <f t="shared" ref="J6:M21" si="0">100/$C6*E6</f>
        <v>14.555947419044564</v>
      </c>
      <c r="K6" s="12">
        <f t="shared" si="0"/>
        <v>28.727156139788391</v>
      </c>
      <c r="L6" s="12">
        <f t="shared" si="0"/>
        <v>17.473549214491822</v>
      </c>
      <c r="M6" s="12">
        <f t="shared" si="0"/>
        <v>10.965052901571015</v>
      </c>
      <c r="N6" s="38"/>
      <c r="O6" s="38"/>
    </row>
    <row r="7" spans="2:17">
      <c r="B7" s="14" t="s">
        <v>12</v>
      </c>
      <c r="C7" s="15">
        <v>9814</v>
      </c>
      <c r="D7" s="16">
        <v>3562</v>
      </c>
      <c r="E7" s="16">
        <v>1941</v>
      </c>
      <c r="F7" s="16">
        <v>2558</v>
      </c>
      <c r="G7" s="17">
        <v>1184</v>
      </c>
      <c r="H7" s="18">
        <v>569</v>
      </c>
      <c r="I7" s="46">
        <f t="shared" ref="I7:M24" si="1">100/$C7*D7</f>
        <v>36.295088648868962</v>
      </c>
      <c r="J7" s="20">
        <f t="shared" si="0"/>
        <v>19.777868351334828</v>
      </c>
      <c r="K7" s="20">
        <f t="shared" si="0"/>
        <v>26.064805380069288</v>
      </c>
      <c r="L7" s="20">
        <f t="shared" si="0"/>
        <v>12.064397799062563</v>
      </c>
      <c r="M7" s="20">
        <f t="shared" si="0"/>
        <v>5.7978398206643567</v>
      </c>
      <c r="N7" s="38"/>
      <c r="O7" s="38"/>
    </row>
    <row r="8" spans="2:17">
      <c r="B8" s="21" t="s">
        <v>13</v>
      </c>
      <c r="C8" s="7" t="s">
        <v>14</v>
      </c>
      <c r="D8" s="8" t="s">
        <v>14</v>
      </c>
      <c r="E8" s="8" t="s">
        <v>14</v>
      </c>
      <c r="F8" s="8" t="s">
        <v>14</v>
      </c>
      <c r="G8" s="22" t="s">
        <v>14</v>
      </c>
      <c r="H8" s="10" t="s">
        <v>14</v>
      </c>
      <c r="I8" s="47" t="s">
        <v>14</v>
      </c>
      <c r="J8" s="24" t="s">
        <v>14</v>
      </c>
      <c r="K8" s="24" t="s">
        <v>14</v>
      </c>
      <c r="L8" s="24" t="s">
        <v>14</v>
      </c>
      <c r="M8" s="24" t="s">
        <v>14</v>
      </c>
      <c r="N8" s="38"/>
      <c r="O8" s="38"/>
    </row>
    <row r="9" spans="2:17">
      <c r="B9" s="14" t="s">
        <v>15</v>
      </c>
      <c r="C9" s="15">
        <v>4829</v>
      </c>
      <c r="D9" s="16">
        <v>387</v>
      </c>
      <c r="E9" s="16">
        <v>2034</v>
      </c>
      <c r="F9" s="16">
        <v>1976</v>
      </c>
      <c r="G9" s="17">
        <v>369</v>
      </c>
      <c r="H9" s="18">
        <v>63</v>
      </c>
      <c r="I9" s="46">
        <f t="shared" si="1"/>
        <v>8.0140815903913847</v>
      </c>
      <c r="J9" s="20">
        <f t="shared" si="0"/>
        <v>42.120521847173329</v>
      </c>
      <c r="K9" s="20">
        <f t="shared" si="0"/>
        <v>40.919445019672814</v>
      </c>
      <c r="L9" s="20">
        <f t="shared" si="0"/>
        <v>7.6413336094429489</v>
      </c>
      <c r="M9" s="20">
        <f t="shared" si="0"/>
        <v>1.3046179333195278</v>
      </c>
      <c r="N9" s="38"/>
      <c r="O9" s="38"/>
    </row>
    <row r="10" spans="2:17">
      <c r="B10" s="21" t="s">
        <v>16</v>
      </c>
      <c r="C10" s="7">
        <v>250</v>
      </c>
      <c r="D10" s="8">
        <v>55</v>
      </c>
      <c r="E10" s="8">
        <v>46</v>
      </c>
      <c r="F10" s="8">
        <v>107</v>
      </c>
      <c r="G10" s="22">
        <v>37</v>
      </c>
      <c r="H10" s="10">
        <v>5</v>
      </c>
      <c r="I10" s="47">
        <f t="shared" si="1"/>
        <v>22</v>
      </c>
      <c r="J10" s="24">
        <f t="shared" si="0"/>
        <v>18.400000000000002</v>
      </c>
      <c r="K10" s="24">
        <f t="shared" si="0"/>
        <v>42.800000000000004</v>
      </c>
      <c r="L10" s="24">
        <f t="shared" si="0"/>
        <v>14.8</v>
      </c>
      <c r="M10" s="24">
        <f t="shared" si="0"/>
        <v>2</v>
      </c>
      <c r="N10" s="38"/>
      <c r="O10" s="38"/>
    </row>
    <row r="11" spans="2:17">
      <c r="B11" s="14" t="s">
        <v>17</v>
      </c>
      <c r="C11" s="15">
        <v>132</v>
      </c>
      <c r="D11" s="16">
        <v>12</v>
      </c>
      <c r="E11" s="16">
        <v>22</v>
      </c>
      <c r="F11" s="16">
        <v>66</v>
      </c>
      <c r="G11" s="17">
        <v>25</v>
      </c>
      <c r="H11" s="18">
        <v>7</v>
      </c>
      <c r="I11" s="46">
        <f t="shared" si="1"/>
        <v>9.0909090909090899</v>
      </c>
      <c r="J11" s="20">
        <f t="shared" si="0"/>
        <v>16.666666666666668</v>
      </c>
      <c r="K11" s="20">
        <f t="shared" si="0"/>
        <v>50</v>
      </c>
      <c r="L11" s="20">
        <f t="shared" si="0"/>
        <v>18.939393939393938</v>
      </c>
      <c r="M11" s="20">
        <f t="shared" si="0"/>
        <v>5.3030303030303028</v>
      </c>
      <c r="N11" s="38"/>
      <c r="O11" s="38"/>
    </row>
    <row r="12" spans="2:17">
      <c r="B12" s="21" t="s">
        <v>19</v>
      </c>
      <c r="C12" s="7">
        <v>2384</v>
      </c>
      <c r="D12" s="8">
        <v>925</v>
      </c>
      <c r="E12" s="8">
        <v>421</v>
      </c>
      <c r="F12" s="8">
        <v>579</v>
      </c>
      <c r="G12" s="22">
        <v>342</v>
      </c>
      <c r="H12" s="10">
        <v>117</v>
      </c>
      <c r="I12" s="47">
        <f t="shared" si="1"/>
        <v>38.800335570469798</v>
      </c>
      <c r="J12" s="24">
        <f t="shared" si="0"/>
        <v>17.659395973154364</v>
      </c>
      <c r="K12" s="24">
        <f t="shared" si="0"/>
        <v>24.286912751677853</v>
      </c>
      <c r="L12" s="24">
        <f t="shared" si="0"/>
        <v>14.345637583892618</v>
      </c>
      <c r="M12" s="24">
        <f t="shared" si="0"/>
        <v>4.9077181208053693</v>
      </c>
      <c r="N12" s="38"/>
      <c r="O12" s="38"/>
    </row>
    <row r="13" spans="2:17">
      <c r="B13" s="14" t="s">
        <v>20</v>
      </c>
      <c r="C13" s="15">
        <v>2284</v>
      </c>
      <c r="D13" s="16">
        <v>377</v>
      </c>
      <c r="E13" s="16">
        <v>638</v>
      </c>
      <c r="F13" s="16">
        <v>1045</v>
      </c>
      <c r="G13" s="17">
        <v>168</v>
      </c>
      <c r="H13" s="18">
        <v>56</v>
      </c>
      <c r="I13" s="46">
        <f t="shared" si="1"/>
        <v>16.506129597197898</v>
      </c>
      <c r="J13" s="20">
        <f t="shared" si="0"/>
        <v>27.933450087565674</v>
      </c>
      <c r="K13" s="20">
        <f t="shared" si="0"/>
        <v>45.753064798598949</v>
      </c>
      <c r="L13" s="20">
        <f t="shared" si="0"/>
        <v>7.3555166374781082</v>
      </c>
      <c r="M13" s="20">
        <f t="shared" si="0"/>
        <v>2.4518388791593697</v>
      </c>
      <c r="N13" s="38"/>
      <c r="O13" s="38"/>
    </row>
    <row r="14" spans="2:17">
      <c r="B14" s="21" t="s">
        <v>21</v>
      </c>
      <c r="C14" s="7">
        <v>3898</v>
      </c>
      <c r="D14" s="8">
        <v>608</v>
      </c>
      <c r="E14" s="8">
        <v>703</v>
      </c>
      <c r="F14" s="8">
        <v>1384</v>
      </c>
      <c r="G14" s="22">
        <v>798</v>
      </c>
      <c r="H14" s="10">
        <v>405</v>
      </c>
      <c r="I14" s="47">
        <f t="shared" si="1"/>
        <v>15.597742432016419</v>
      </c>
      <c r="J14" s="24">
        <f t="shared" si="0"/>
        <v>18.034889687018985</v>
      </c>
      <c r="K14" s="24">
        <f t="shared" si="0"/>
        <v>35.505387378142636</v>
      </c>
      <c r="L14" s="24">
        <f t="shared" si="0"/>
        <v>20.47203694202155</v>
      </c>
      <c r="M14" s="24">
        <f t="shared" si="0"/>
        <v>10.389943560800411</v>
      </c>
      <c r="N14" s="38"/>
      <c r="O14" s="38"/>
    </row>
    <row r="15" spans="2:17">
      <c r="B15" s="14" t="s">
        <v>22</v>
      </c>
      <c r="C15" s="15">
        <v>294</v>
      </c>
      <c r="D15" s="16">
        <v>118</v>
      </c>
      <c r="E15" s="16">
        <v>23</v>
      </c>
      <c r="F15" s="16">
        <v>59</v>
      </c>
      <c r="G15" s="17">
        <v>58</v>
      </c>
      <c r="H15" s="18">
        <v>36</v>
      </c>
      <c r="I15" s="46">
        <f t="shared" si="1"/>
        <v>40.136054421768705</v>
      </c>
      <c r="J15" s="20">
        <f t="shared" si="0"/>
        <v>7.8231292517006796</v>
      </c>
      <c r="K15" s="20">
        <f t="shared" si="0"/>
        <v>20.068027210884352</v>
      </c>
      <c r="L15" s="20">
        <f t="shared" si="0"/>
        <v>19.727891156462583</v>
      </c>
      <c r="M15" s="20">
        <f t="shared" si="0"/>
        <v>12.244897959183673</v>
      </c>
      <c r="N15" s="38"/>
      <c r="O15" s="38"/>
    </row>
    <row r="16" spans="2:17">
      <c r="B16" s="21" t="s">
        <v>23</v>
      </c>
      <c r="C16" s="7">
        <v>913</v>
      </c>
      <c r="D16" s="8">
        <v>331</v>
      </c>
      <c r="E16" s="8">
        <v>105</v>
      </c>
      <c r="F16" s="8">
        <v>286</v>
      </c>
      <c r="G16" s="22">
        <v>165</v>
      </c>
      <c r="H16" s="10">
        <v>26</v>
      </c>
      <c r="I16" s="47">
        <f t="shared" si="1"/>
        <v>36.254107338444683</v>
      </c>
      <c r="J16" s="24">
        <f t="shared" si="0"/>
        <v>11.500547645125957</v>
      </c>
      <c r="K16" s="24">
        <f t="shared" si="0"/>
        <v>31.325301204819276</v>
      </c>
      <c r="L16" s="24">
        <f t="shared" si="0"/>
        <v>18.072289156626503</v>
      </c>
      <c r="M16" s="24">
        <f t="shared" si="0"/>
        <v>2.8477546549835706</v>
      </c>
      <c r="N16" s="38"/>
      <c r="O16" s="38"/>
    </row>
    <row r="17" spans="2:15">
      <c r="B17" s="14" t="s">
        <v>24</v>
      </c>
      <c r="C17" s="15">
        <v>190</v>
      </c>
      <c r="D17" s="16">
        <v>63</v>
      </c>
      <c r="E17" s="16">
        <v>35</v>
      </c>
      <c r="F17" s="16" t="s">
        <v>18</v>
      </c>
      <c r="G17" s="17" t="s">
        <v>18</v>
      </c>
      <c r="H17" s="18" t="s">
        <v>18</v>
      </c>
      <c r="I17" s="46">
        <f t="shared" si="1"/>
        <v>33.157894736842103</v>
      </c>
      <c r="J17" s="20">
        <f t="shared" si="0"/>
        <v>18.421052631578945</v>
      </c>
      <c r="K17" s="20" t="s">
        <v>18</v>
      </c>
      <c r="L17" s="20" t="s">
        <v>18</v>
      </c>
      <c r="M17" s="20" t="s">
        <v>18</v>
      </c>
      <c r="N17" s="38"/>
      <c r="O17" s="38"/>
    </row>
    <row r="18" spans="2:15">
      <c r="B18" s="21" t="s">
        <v>25</v>
      </c>
      <c r="C18" s="7">
        <v>8335</v>
      </c>
      <c r="D18" s="8">
        <v>556</v>
      </c>
      <c r="E18" s="8">
        <v>3961</v>
      </c>
      <c r="F18" s="8">
        <v>3332</v>
      </c>
      <c r="G18" s="22">
        <v>426</v>
      </c>
      <c r="H18" s="10">
        <v>60</v>
      </c>
      <c r="I18" s="47">
        <f t="shared" si="1"/>
        <v>6.670665866826635</v>
      </c>
      <c r="J18" s="24">
        <f t="shared" si="0"/>
        <v>47.522495500899822</v>
      </c>
      <c r="K18" s="24">
        <f t="shared" si="0"/>
        <v>39.976004799040197</v>
      </c>
      <c r="L18" s="24">
        <f t="shared" si="0"/>
        <v>5.1109778044391128</v>
      </c>
      <c r="M18" s="24">
        <f t="shared" si="0"/>
        <v>0.71985602879424115</v>
      </c>
      <c r="N18" s="38"/>
      <c r="O18" s="38"/>
    </row>
    <row r="19" spans="2:15">
      <c r="B19" s="14" t="s">
        <v>26</v>
      </c>
      <c r="C19" s="15">
        <v>3245</v>
      </c>
      <c r="D19" s="16">
        <v>324</v>
      </c>
      <c r="E19" s="16">
        <v>792</v>
      </c>
      <c r="F19" s="16">
        <v>1625</v>
      </c>
      <c r="G19" s="17">
        <v>438</v>
      </c>
      <c r="H19" s="18">
        <v>66</v>
      </c>
      <c r="I19" s="46">
        <f t="shared" si="1"/>
        <v>9.9845916795069343</v>
      </c>
      <c r="J19" s="20">
        <f t="shared" si="0"/>
        <v>24.406779661016948</v>
      </c>
      <c r="K19" s="20">
        <f t="shared" si="0"/>
        <v>50.077041602465329</v>
      </c>
      <c r="L19" s="20">
        <f t="shared" si="0"/>
        <v>13.49768875192604</v>
      </c>
      <c r="M19" s="20">
        <f t="shared" si="0"/>
        <v>2.0338983050847457</v>
      </c>
      <c r="N19" s="38"/>
      <c r="O19" s="38"/>
    </row>
    <row r="20" spans="2:15">
      <c r="B20" s="21" t="s">
        <v>27</v>
      </c>
      <c r="C20" s="7">
        <v>889</v>
      </c>
      <c r="D20" s="25">
        <v>156</v>
      </c>
      <c r="E20" s="25">
        <v>196</v>
      </c>
      <c r="F20" s="25">
        <v>301</v>
      </c>
      <c r="G20" s="26">
        <v>187</v>
      </c>
      <c r="H20" s="27">
        <v>49</v>
      </c>
      <c r="I20" s="47">
        <f t="shared" si="1"/>
        <v>17.547806524184477</v>
      </c>
      <c r="J20" s="24">
        <f t="shared" si="0"/>
        <v>22.047244094488189</v>
      </c>
      <c r="K20" s="24">
        <f t="shared" si="0"/>
        <v>33.85826771653543</v>
      </c>
      <c r="L20" s="24">
        <f t="shared" si="0"/>
        <v>21.034870641169853</v>
      </c>
      <c r="M20" s="24">
        <f t="shared" si="0"/>
        <v>5.5118110236220472</v>
      </c>
      <c r="N20" s="38"/>
      <c r="O20" s="38"/>
    </row>
    <row r="21" spans="2:15">
      <c r="B21" s="28" t="s">
        <v>28</v>
      </c>
      <c r="C21" s="29">
        <v>25</v>
      </c>
      <c r="D21" s="16">
        <v>13</v>
      </c>
      <c r="E21" s="16">
        <v>6</v>
      </c>
      <c r="F21" s="16" t="s">
        <v>18</v>
      </c>
      <c r="G21" s="30" t="s">
        <v>18</v>
      </c>
      <c r="H21" s="48" t="s">
        <v>18</v>
      </c>
      <c r="I21" s="46">
        <f t="shared" si="1"/>
        <v>52</v>
      </c>
      <c r="J21" s="20">
        <f t="shared" si="0"/>
        <v>24</v>
      </c>
      <c r="K21" s="20" t="s">
        <v>18</v>
      </c>
      <c r="L21" s="20" t="s">
        <v>18</v>
      </c>
      <c r="M21" s="20" t="s">
        <v>18</v>
      </c>
      <c r="N21" s="38"/>
      <c r="O21" s="38"/>
    </row>
    <row r="22" spans="2:15">
      <c r="B22" s="31" t="s">
        <v>29</v>
      </c>
      <c r="C22" s="32">
        <f>SUM(D22:H22)</f>
        <v>18712</v>
      </c>
      <c r="D22" s="32">
        <f>SUM(D9,D13,D18,D19,D21,D8)</f>
        <v>1657</v>
      </c>
      <c r="E22" s="32">
        <f t="shared" ref="E22:H22" si="2">SUM(E9,E13,E18,E19,E21,E8)</f>
        <v>7431</v>
      </c>
      <c r="F22" s="32">
        <f>SUM(F9,F13,F18,F19,F21,F8)</f>
        <v>7978</v>
      </c>
      <c r="G22" s="32">
        <f t="shared" si="2"/>
        <v>1401</v>
      </c>
      <c r="H22" s="33">
        <f t="shared" si="2"/>
        <v>245</v>
      </c>
      <c r="I22" s="49">
        <f t="shared" si="1"/>
        <v>8.8552800342026501</v>
      </c>
      <c r="J22" s="35">
        <f t="shared" si="1"/>
        <v>39.712483967507481</v>
      </c>
      <c r="K22" s="35">
        <f t="shared" si="1"/>
        <v>42.635741769987177</v>
      </c>
      <c r="L22" s="35">
        <f t="shared" si="1"/>
        <v>7.4871740059854641</v>
      </c>
      <c r="M22" s="35">
        <f t="shared" si="1"/>
        <v>1.3093202223172296</v>
      </c>
      <c r="N22" s="38"/>
    </row>
    <row r="23" spans="2:15">
      <c r="B23" s="36" t="s">
        <v>30</v>
      </c>
      <c r="C23" s="7">
        <f>SUM(D23:H23)</f>
        <v>21791</v>
      </c>
      <c r="D23" s="7">
        <f>SUM(D6,D7,D10,D11,D12,D14,D15,D16,D17,D20)</f>
        <v>6712</v>
      </c>
      <c r="E23" s="7">
        <f t="shared" ref="E23:H23" si="3">SUM(E6,E7,E10,E11,E12,E14,E15,E16,E17,E20)</f>
        <v>3946</v>
      </c>
      <c r="F23" s="7">
        <f>SUM(F6,F7,F10,F11,F12,F14,F15,F16,F17,F20)</f>
        <v>6236</v>
      </c>
      <c r="G23" s="7">
        <f t="shared" si="3"/>
        <v>3341</v>
      </c>
      <c r="H23" s="37">
        <f t="shared" si="3"/>
        <v>1556</v>
      </c>
      <c r="I23" s="47">
        <f t="shared" si="1"/>
        <v>30.801707126795467</v>
      </c>
      <c r="J23" s="24">
        <f t="shared" si="1"/>
        <v>18.10839337341104</v>
      </c>
      <c r="K23" s="24">
        <f t="shared" si="1"/>
        <v>28.617319076683035</v>
      </c>
      <c r="L23" s="24">
        <f t="shared" si="1"/>
        <v>15.33201780551604</v>
      </c>
      <c r="M23" s="24">
        <f t="shared" si="1"/>
        <v>7.1405626175944201</v>
      </c>
      <c r="N23" s="38"/>
      <c r="O23" s="38"/>
    </row>
    <row r="24" spans="2:15">
      <c r="B24" s="39" t="s">
        <v>31</v>
      </c>
      <c r="C24" s="40">
        <f>SUM(C6:C21)</f>
        <v>40601</v>
      </c>
      <c r="D24" s="40">
        <f t="shared" ref="D24:E24" si="4">SUM(D6:D21)</f>
        <v>8369</v>
      </c>
      <c r="E24" s="40">
        <f t="shared" si="4"/>
        <v>11377</v>
      </c>
      <c r="F24" s="40">
        <v>14282</v>
      </c>
      <c r="G24" s="40">
        <v>4765</v>
      </c>
      <c r="H24" s="41">
        <v>1808</v>
      </c>
      <c r="I24" s="50">
        <f t="shared" si="1"/>
        <v>20.612792788354966</v>
      </c>
      <c r="J24" s="43">
        <f t="shared" si="1"/>
        <v>28.021477303514693</v>
      </c>
      <c r="K24" s="43">
        <f t="shared" si="1"/>
        <v>35.17647348587473</v>
      </c>
      <c r="L24" s="43">
        <f t="shared" si="1"/>
        <v>11.736164133888328</v>
      </c>
      <c r="M24" s="43">
        <f t="shared" si="1"/>
        <v>4.4530922883672819</v>
      </c>
      <c r="N24" s="38"/>
      <c r="O24" s="38"/>
    </row>
    <row r="25" spans="2:15" customFormat="1">
      <c r="B25" s="91" t="s">
        <v>32</v>
      </c>
      <c r="C25" s="91"/>
      <c r="D25" s="91"/>
      <c r="E25" s="91"/>
      <c r="F25" s="91"/>
      <c r="G25" s="91"/>
      <c r="H25" s="91"/>
      <c r="I25" s="91"/>
      <c r="J25" s="91"/>
      <c r="K25" s="91"/>
      <c r="L25" s="91"/>
      <c r="M25" s="91"/>
    </row>
    <row r="26" spans="2:15" customFormat="1">
      <c r="B26" s="92" t="s">
        <v>52</v>
      </c>
      <c r="C26" s="92"/>
      <c r="D26" s="92"/>
      <c r="E26" s="92"/>
      <c r="F26" s="92"/>
      <c r="G26" s="92"/>
      <c r="H26" s="92"/>
      <c r="I26" s="92"/>
      <c r="J26" s="92"/>
      <c r="K26" s="92"/>
      <c r="L26" s="92"/>
      <c r="M26" s="92"/>
    </row>
    <row r="27" spans="2:15" ht="15" customHeight="1">
      <c r="B27" s="93" t="s">
        <v>34</v>
      </c>
      <c r="C27" s="93"/>
      <c r="D27" s="93"/>
      <c r="E27" s="93"/>
      <c r="F27" s="93"/>
      <c r="G27" s="93"/>
      <c r="H27" s="93"/>
      <c r="I27" s="93"/>
      <c r="J27" s="93"/>
      <c r="K27" s="93"/>
      <c r="L27" s="93"/>
      <c r="M27" s="93"/>
    </row>
    <row r="28" spans="2:15" ht="45.45" customHeight="1">
      <c r="B28" s="93" t="s">
        <v>35</v>
      </c>
      <c r="C28" s="93"/>
      <c r="D28" s="93"/>
      <c r="E28" s="93"/>
      <c r="F28" s="93"/>
      <c r="G28" s="93"/>
      <c r="H28" s="93"/>
      <c r="I28" s="93"/>
      <c r="J28" s="93"/>
      <c r="K28" s="93"/>
      <c r="L28" s="93"/>
      <c r="M28" s="93"/>
    </row>
    <row r="29" spans="2:15" ht="15" customHeight="1">
      <c r="B29" s="93" t="s">
        <v>53</v>
      </c>
      <c r="C29" s="93"/>
      <c r="D29" s="93"/>
      <c r="E29" s="93"/>
      <c r="F29" s="93"/>
      <c r="G29" s="93"/>
      <c r="H29" s="93"/>
      <c r="I29" s="93"/>
      <c r="J29" s="93"/>
      <c r="K29" s="93"/>
      <c r="L29" s="93"/>
      <c r="M29" s="93"/>
    </row>
    <row r="30" spans="2:15">
      <c r="B30" s="94" t="s">
        <v>54</v>
      </c>
      <c r="C30" s="94"/>
      <c r="D30" s="94"/>
      <c r="E30" s="94"/>
      <c r="F30" s="94"/>
      <c r="G30" s="94"/>
      <c r="H30" s="94"/>
      <c r="I30" s="94"/>
      <c r="J30" s="94"/>
      <c r="K30" s="94"/>
      <c r="L30" s="94"/>
      <c r="M30" s="94"/>
    </row>
    <row r="32" spans="2:15">
      <c r="I32" s="38"/>
      <c r="J32" s="38"/>
      <c r="K32" s="38"/>
      <c r="L32" s="38"/>
      <c r="M32" s="38"/>
    </row>
    <row r="33" spans="3:13">
      <c r="C33" s="51"/>
      <c r="D33" s="51"/>
      <c r="E33" s="51"/>
      <c r="F33" s="51"/>
      <c r="G33" s="51"/>
      <c r="H33" s="51"/>
      <c r="I33" s="38"/>
      <c r="J33" s="38"/>
      <c r="K33" s="38"/>
      <c r="L33" s="38"/>
      <c r="M33" s="38"/>
    </row>
    <row r="34" spans="3:13">
      <c r="I34" s="38"/>
      <c r="J34" s="38"/>
      <c r="K34" s="38"/>
      <c r="L34" s="38"/>
      <c r="M34" s="38"/>
    </row>
    <row r="35" spans="3:13">
      <c r="I35" s="38"/>
      <c r="J35" s="38"/>
      <c r="K35" s="38"/>
      <c r="L35" s="38"/>
      <c r="M35" s="38"/>
    </row>
    <row r="36" spans="3:13">
      <c r="I36" s="38"/>
      <c r="J36" s="38"/>
      <c r="K36" s="38"/>
      <c r="L36" s="38"/>
      <c r="M36" s="38"/>
    </row>
    <row r="37" spans="3:13">
      <c r="I37" s="38"/>
      <c r="J37" s="38"/>
      <c r="K37" s="38"/>
      <c r="L37" s="38"/>
      <c r="M37" s="38"/>
    </row>
    <row r="38" spans="3:13">
      <c r="I38" s="38"/>
      <c r="J38" s="38"/>
      <c r="K38" s="38"/>
      <c r="L38" s="38"/>
      <c r="M38" s="38"/>
    </row>
    <row r="39" spans="3:13">
      <c r="I39" s="38"/>
      <c r="J39" s="38"/>
      <c r="K39" s="38"/>
      <c r="L39" s="38"/>
      <c r="M39" s="38"/>
    </row>
    <row r="40" spans="3:13">
      <c r="I40" s="38"/>
      <c r="J40" s="38"/>
      <c r="K40" s="38"/>
      <c r="L40" s="38"/>
      <c r="M40" s="38"/>
    </row>
    <row r="41" spans="3:13">
      <c r="I41" s="38"/>
      <c r="J41" s="38"/>
      <c r="K41" s="38"/>
      <c r="L41" s="38"/>
      <c r="M41" s="38"/>
    </row>
    <row r="42" spans="3:13">
      <c r="I42" s="38"/>
      <c r="J42" s="38"/>
      <c r="K42" s="38"/>
      <c r="L42" s="38"/>
      <c r="M42" s="38"/>
    </row>
    <row r="43" spans="3:13">
      <c r="I43" s="38"/>
      <c r="J43" s="38"/>
      <c r="K43" s="38"/>
      <c r="L43" s="38"/>
      <c r="M43" s="38"/>
    </row>
    <row r="44" spans="3:13">
      <c r="I44" s="38"/>
      <c r="J44" s="38"/>
      <c r="K44" s="38"/>
      <c r="L44" s="38"/>
      <c r="M44" s="38"/>
    </row>
    <row r="45" spans="3:13">
      <c r="I45" s="38"/>
      <c r="J45" s="38"/>
      <c r="K45" s="38"/>
      <c r="L45" s="38"/>
      <c r="M45" s="38"/>
    </row>
    <row r="46" spans="3:13">
      <c r="I46" s="38"/>
      <c r="J46" s="38"/>
      <c r="K46" s="38"/>
      <c r="L46" s="38"/>
      <c r="M46" s="38"/>
    </row>
    <row r="47" spans="3:13">
      <c r="I47" s="38"/>
      <c r="J47" s="38"/>
      <c r="K47" s="38"/>
      <c r="L47" s="38"/>
      <c r="M47" s="38"/>
    </row>
    <row r="48" spans="3:13">
      <c r="I48" s="38"/>
      <c r="J48" s="38"/>
      <c r="K48" s="38"/>
      <c r="L48" s="38"/>
      <c r="M48" s="38"/>
    </row>
    <row r="50" spans="9:13">
      <c r="I50" s="38"/>
      <c r="J50" s="38"/>
      <c r="K50" s="38"/>
      <c r="L50" s="38"/>
      <c r="M50" s="38"/>
    </row>
    <row r="51" spans="9:13">
      <c r="I51" s="38"/>
      <c r="J51" s="38"/>
      <c r="K51" s="38"/>
      <c r="L51" s="38"/>
      <c r="M51" s="38"/>
    </row>
    <row r="52" spans="9:13">
      <c r="I52" s="38"/>
      <c r="J52" s="38"/>
      <c r="K52" s="38"/>
      <c r="L52" s="38"/>
      <c r="M52" s="38"/>
    </row>
    <row r="53" spans="9:13">
      <c r="I53" s="38"/>
      <c r="J53" s="38"/>
      <c r="K53" s="38"/>
      <c r="L53" s="38"/>
      <c r="M53" s="38"/>
    </row>
    <row r="54" spans="9:13">
      <c r="I54" s="38"/>
      <c r="J54" s="38"/>
      <c r="K54" s="38"/>
      <c r="L54" s="38"/>
      <c r="M54" s="38"/>
    </row>
    <row r="55" spans="9:13">
      <c r="I55" s="38"/>
      <c r="J55" s="38"/>
      <c r="K55" s="38"/>
      <c r="L55" s="38"/>
      <c r="M55" s="38"/>
    </row>
    <row r="56" spans="9:13">
      <c r="I56" s="38"/>
      <c r="J56" s="38"/>
      <c r="K56" s="38"/>
      <c r="L56" s="38"/>
      <c r="M56" s="38"/>
    </row>
    <row r="57" spans="9:13">
      <c r="I57" s="38"/>
      <c r="J57" s="38"/>
      <c r="K57" s="38"/>
      <c r="L57" s="38"/>
      <c r="M57" s="38"/>
    </row>
    <row r="58" spans="9:13">
      <c r="I58" s="38"/>
      <c r="J58" s="38"/>
      <c r="K58" s="38"/>
      <c r="L58" s="38"/>
      <c r="M58" s="38"/>
    </row>
    <row r="59" spans="9:13">
      <c r="I59" s="38"/>
      <c r="J59" s="38"/>
      <c r="K59" s="38"/>
      <c r="L59" s="38"/>
      <c r="M59" s="38"/>
    </row>
    <row r="60" spans="9:13">
      <c r="I60" s="38"/>
      <c r="J60" s="38"/>
      <c r="K60" s="38"/>
      <c r="L60" s="38"/>
      <c r="M60" s="38"/>
    </row>
    <row r="61" spans="9:13">
      <c r="I61" s="38"/>
      <c r="J61" s="38"/>
      <c r="K61" s="38"/>
      <c r="L61" s="38"/>
      <c r="M61" s="38"/>
    </row>
    <row r="62" spans="9:13">
      <c r="I62" s="38"/>
      <c r="J62" s="38"/>
      <c r="K62" s="38"/>
      <c r="L62" s="38"/>
      <c r="M62" s="38"/>
    </row>
    <row r="63" spans="9:13">
      <c r="I63" s="38"/>
      <c r="J63" s="38"/>
      <c r="K63" s="38"/>
      <c r="L63" s="38"/>
      <c r="M63" s="38"/>
    </row>
    <row r="64" spans="9:13">
      <c r="I64" s="38"/>
      <c r="J64" s="38"/>
      <c r="K64" s="38"/>
      <c r="L64" s="38"/>
      <c r="M64" s="38"/>
    </row>
    <row r="65" spans="9:13">
      <c r="I65" s="38"/>
      <c r="J65" s="38"/>
      <c r="K65" s="38"/>
      <c r="L65" s="38"/>
      <c r="M65" s="38"/>
    </row>
    <row r="66" spans="9:13">
      <c r="I66" s="38"/>
      <c r="J66" s="38"/>
      <c r="K66" s="38"/>
      <c r="L66" s="38"/>
      <c r="M66" s="38"/>
    </row>
    <row r="67" spans="9:13">
      <c r="I67" s="38"/>
      <c r="J67" s="38"/>
      <c r="K67" s="38"/>
      <c r="L67" s="38"/>
      <c r="M67" s="38"/>
    </row>
    <row r="68" spans="9:13">
      <c r="I68" s="38"/>
      <c r="J68" s="38"/>
      <c r="K68" s="38"/>
      <c r="L68" s="38"/>
      <c r="M68" s="38"/>
    </row>
  </sheetData>
  <mergeCells count="13">
    <mergeCell ref="B30:M30"/>
    <mergeCell ref="B2:M2"/>
    <mergeCell ref="B3:B5"/>
    <mergeCell ref="C3:C4"/>
    <mergeCell ref="D3:H3"/>
    <mergeCell ref="I3:M3"/>
    <mergeCell ref="C5:H5"/>
    <mergeCell ref="I5:M5"/>
    <mergeCell ref="B25:M25"/>
    <mergeCell ref="B26:M26"/>
    <mergeCell ref="B27:M27"/>
    <mergeCell ref="B28:M28"/>
    <mergeCell ref="B29:M2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8B5A-D021-405C-A6CE-FEBE7088FF8E}">
  <sheetPr published="0"/>
  <dimension ref="B2:Q67"/>
  <sheetViews>
    <sheetView workbookViewId="0">
      <selection activeCell="B2" sqref="B2:M2"/>
    </sheetView>
  </sheetViews>
  <sheetFormatPr baseColWidth="10" defaultColWidth="10.44140625" defaultRowHeight="14.4"/>
  <cols>
    <col min="1" max="1" width="10.44140625" style="2"/>
    <col min="2" max="2" width="30.44140625" style="2" customWidth="1"/>
    <col min="3" max="13" width="20.44140625" style="2" customWidth="1"/>
    <col min="14" max="16384" width="10.44140625" style="2"/>
  </cols>
  <sheetData>
    <row r="2" spans="2:17" ht="18.600000000000001" customHeight="1">
      <c r="B2" s="79" t="s">
        <v>46</v>
      </c>
      <c r="C2" s="79"/>
      <c r="D2" s="79"/>
      <c r="E2" s="79"/>
      <c r="F2" s="79"/>
      <c r="G2" s="79"/>
      <c r="H2" s="79"/>
      <c r="I2" s="79"/>
      <c r="J2" s="79"/>
      <c r="K2" s="79"/>
      <c r="L2" s="79"/>
      <c r="M2" s="79"/>
      <c r="N2" s="1"/>
      <c r="O2" s="1"/>
      <c r="P2" s="1"/>
      <c r="Q2" s="1"/>
    </row>
    <row r="3" spans="2:17">
      <c r="B3" s="80" t="s">
        <v>1</v>
      </c>
      <c r="C3" s="83" t="s">
        <v>2</v>
      </c>
      <c r="D3" s="85" t="s">
        <v>3</v>
      </c>
      <c r="E3" s="86"/>
      <c r="F3" s="86"/>
      <c r="G3" s="86"/>
      <c r="H3" s="87"/>
      <c r="I3" s="86" t="s">
        <v>3</v>
      </c>
      <c r="J3" s="86"/>
      <c r="K3" s="86"/>
      <c r="L3" s="86"/>
      <c r="M3" s="87"/>
    </row>
    <row r="4" spans="2:17">
      <c r="B4" s="81"/>
      <c r="C4" s="84"/>
      <c r="D4" s="3" t="s">
        <v>4</v>
      </c>
      <c r="E4" s="3" t="s">
        <v>5</v>
      </c>
      <c r="F4" s="3" t="s">
        <v>6</v>
      </c>
      <c r="G4" s="3" t="s">
        <v>7</v>
      </c>
      <c r="H4" s="3" t="s">
        <v>8</v>
      </c>
      <c r="I4" s="4" t="s">
        <v>4</v>
      </c>
      <c r="J4" s="3" t="s">
        <v>5</v>
      </c>
      <c r="K4" s="3" t="s">
        <v>6</v>
      </c>
      <c r="L4" s="3" t="s">
        <v>7</v>
      </c>
      <c r="M4" s="3" t="s">
        <v>8</v>
      </c>
    </row>
    <row r="5" spans="2:17">
      <c r="B5" s="82"/>
      <c r="C5" s="88" t="s">
        <v>9</v>
      </c>
      <c r="D5" s="89"/>
      <c r="E5" s="89"/>
      <c r="F5" s="89"/>
      <c r="G5" s="89"/>
      <c r="H5" s="90"/>
      <c r="I5" s="89" t="s">
        <v>10</v>
      </c>
      <c r="J5" s="89"/>
      <c r="K5" s="89"/>
      <c r="L5" s="89"/>
      <c r="M5" s="90"/>
      <c r="N5" s="5"/>
    </row>
    <row r="6" spans="2:17">
      <c r="B6" s="6" t="s">
        <v>11</v>
      </c>
      <c r="C6" s="7">
        <v>3132</v>
      </c>
      <c r="D6" s="8">
        <v>890</v>
      </c>
      <c r="E6" s="8">
        <v>470</v>
      </c>
      <c r="F6" s="8">
        <v>921</v>
      </c>
      <c r="G6" s="9">
        <v>538</v>
      </c>
      <c r="H6" s="10">
        <v>313</v>
      </c>
      <c r="I6" s="45">
        <f>100/$C6*D6</f>
        <v>28.416347381864625</v>
      </c>
      <c r="J6" s="12">
        <f t="shared" ref="J6:M21" si="0">100/$C6*E6</f>
        <v>15.006385696040869</v>
      </c>
      <c r="K6" s="12">
        <f t="shared" si="0"/>
        <v>29.406130268199234</v>
      </c>
      <c r="L6" s="12">
        <f t="shared" si="0"/>
        <v>17.177522349936144</v>
      </c>
      <c r="M6" s="12">
        <f t="shared" si="0"/>
        <v>9.9936143039591325</v>
      </c>
      <c r="N6" s="38"/>
      <c r="O6" s="38"/>
    </row>
    <row r="7" spans="2:17">
      <c r="B7" s="14" t="s">
        <v>12</v>
      </c>
      <c r="C7" s="15">
        <v>9767</v>
      </c>
      <c r="D7" s="16">
        <v>3662</v>
      </c>
      <c r="E7" s="16">
        <v>1866</v>
      </c>
      <c r="F7" s="16">
        <v>2462</v>
      </c>
      <c r="G7" s="17">
        <v>1219</v>
      </c>
      <c r="H7" s="18">
        <v>558</v>
      </c>
      <c r="I7" s="46">
        <f t="shared" ref="I7:M24" si="1">100/$C7*D7</f>
        <v>37.493600900993137</v>
      </c>
      <c r="J7" s="20">
        <f t="shared" si="0"/>
        <v>19.105149994880719</v>
      </c>
      <c r="K7" s="20">
        <f t="shared" si="0"/>
        <v>25.20733080782226</v>
      </c>
      <c r="L7" s="20">
        <f t="shared" si="0"/>
        <v>12.480802702979421</v>
      </c>
      <c r="M7" s="20">
        <f t="shared" si="0"/>
        <v>5.71311559332446</v>
      </c>
      <c r="N7" s="38"/>
      <c r="O7" s="38"/>
    </row>
    <row r="8" spans="2:17">
      <c r="B8" s="21" t="s">
        <v>13</v>
      </c>
      <c r="C8" s="7" t="s">
        <v>14</v>
      </c>
      <c r="D8" s="8" t="s">
        <v>14</v>
      </c>
      <c r="E8" s="8" t="s">
        <v>14</v>
      </c>
      <c r="F8" s="8" t="s">
        <v>14</v>
      </c>
      <c r="G8" s="22" t="s">
        <v>14</v>
      </c>
      <c r="H8" s="10" t="s">
        <v>14</v>
      </c>
      <c r="I8" s="47" t="s">
        <v>14</v>
      </c>
      <c r="J8" s="24" t="s">
        <v>14</v>
      </c>
      <c r="K8" s="24" t="s">
        <v>14</v>
      </c>
      <c r="L8" s="24" t="s">
        <v>14</v>
      </c>
      <c r="M8" s="24" t="s">
        <v>14</v>
      </c>
      <c r="N8" s="38"/>
      <c r="O8" s="38"/>
    </row>
    <row r="9" spans="2:17">
      <c r="B9" s="14" t="s">
        <v>15</v>
      </c>
      <c r="C9" s="15">
        <v>4693</v>
      </c>
      <c r="D9" s="16">
        <v>395</v>
      </c>
      <c r="E9" s="16">
        <v>1947</v>
      </c>
      <c r="F9" s="16">
        <v>1927</v>
      </c>
      <c r="G9" s="17">
        <v>369</v>
      </c>
      <c r="H9" s="18">
        <v>55</v>
      </c>
      <c r="I9" s="46">
        <f t="shared" si="1"/>
        <v>8.4167909652674187</v>
      </c>
      <c r="J9" s="20">
        <f t="shared" si="0"/>
        <v>41.487321542723201</v>
      </c>
      <c r="K9" s="20">
        <f t="shared" si="0"/>
        <v>41.061154911570419</v>
      </c>
      <c r="L9" s="20">
        <f t="shared" si="0"/>
        <v>7.8627743447688037</v>
      </c>
      <c r="M9" s="20">
        <f t="shared" si="0"/>
        <v>1.171958235670147</v>
      </c>
      <c r="N9" s="38"/>
      <c r="O9" s="38"/>
    </row>
    <row r="10" spans="2:17">
      <c r="B10" s="21" t="s">
        <v>16</v>
      </c>
      <c r="C10" s="7">
        <v>240</v>
      </c>
      <c r="D10" s="8">
        <v>52</v>
      </c>
      <c r="E10" s="8">
        <v>59</v>
      </c>
      <c r="F10" s="8">
        <v>84</v>
      </c>
      <c r="G10" s="22">
        <v>39</v>
      </c>
      <c r="H10" s="10">
        <v>6</v>
      </c>
      <c r="I10" s="47">
        <f t="shared" si="1"/>
        <v>21.666666666666668</v>
      </c>
      <c r="J10" s="24">
        <f t="shared" si="0"/>
        <v>24.583333333333336</v>
      </c>
      <c r="K10" s="24">
        <f t="shared" si="0"/>
        <v>35</v>
      </c>
      <c r="L10" s="24">
        <f t="shared" si="0"/>
        <v>16.25</v>
      </c>
      <c r="M10" s="24">
        <f t="shared" si="0"/>
        <v>2.5</v>
      </c>
      <c r="N10" s="38"/>
      <c r="O10" s="38"/>
    </row>
    <row r="11" spans="2:17">
      <c r="B11" s="14" t="s">
        <v>17</v>
      </c>
      <c r="C11" s="15">
        <v>136</v>
      </c>
      <c r="D11" s="16">
        <v>9</v>
      </c>
      <c r="E11" s="16">
        <v>17</v>
      </c>
      <c r="F11" s="16">
        <v>64</v>
      </c>
      <c r="G11" s="17">
        <v>40</v>
      </c>
      <c r="H11" s="18">
        <v>6</v>
      </c>
      <c r="I11" s="46">
        <f t="shared" si="1"/>
        <v>6.6176470588235299</v>
      </c>
      <c r="J11" s="20">
        <f t="shared" si="0"/>
        <v>12.5</v>
      </c>
      <c r="K11" s="20">
        <f t="shared" si="0"/>
        <v>47.058823529411768</v>
      </c>
      <c r="L11" s="20">
        <f t="shared" si="0"/>
        <v>29.411764705882355</v>
      </c>
      <c r="M11" s="20">
        <f t="shared" si="0"/>
        <v>4.4117647058823533</v>
      </c>
      <c r="N11" s="38"/>
      <c r="O11" s="38"/>
    </row>
    <row r="12" spans="2:17">
      <c r="B12" s="21" t="s">
        <v>19</v>
      </c>
      <c r="C12" s="7">
        <v>2494</v>
      </c>
      <c r="D12" s="8">
        <v>939</v>
      </c>
      <c r="E12" s="8">
        <v>423</v>
      </c>
      <c r="F12" s="8">
        <v>622</v>
      </c>
      <c r="G12" s="22">
        <v>403</v>
      </c>
      <c r="H12" s="10">
        <v>107</v>
      </c>
      <c r="I12" s="47">
        <f t="shared" si="1"/>
        <v>37.650360866078586</v>
      </c>
      <c r="J12" s="24">
        <f t="shared" si="0"/>
        <v>16.960705693664796</v>
      </c>
      <c r="K12" s="24">
        <f t="shared" si="0"/>
        <v>24.939855653568564</v>
      </c>
      <c r="L12" s="24">
        <f t="shared" si="0"/>
        <v>16.158781074578989</v>
      </c>
      <c r="M12" s="24">
        <f t="shared" si="0"/>
        <v>4.290296712109062</v>
      </c>
      <c r="N12" s="38"/>
      <c r="O12" s="38"/>
    </row>
    <row r="13" spans="2:17">
      <c r="B13" s="14" t="s">
        <v>20</v>
      </c>
      <c r="C13" s="15">
        <v>2217</v>
      </c>
      <c r="D13" s="16">
        <v>378</v>
      </c>
      <c r="E13" s="16">
        <v>508</v>
      </c>
      <c r="F13" s="16">
        <v>1085</v>
      </c>
      <c r="G13" s="17">
        <v>189</v>
      </c>
      <c r="H13" s="18">
        <v>57</v>
      </c>
      <c r="I13" s="46">
        <f t="shared" si="1"/>
        <v>17.050067658998646</v>
      </c>
      <c r="J13" s="20">
        <f t="shared" si="0"/>
        <v>22.913847541723047</v>
      </c>
      <c r="K13" s="20">
        <f t="shared" si="0"/>
        <v>48.94000902119982</v>
      </c>
      <c r="L13" s="20">
        <f t="shared" si="0"/>
        <v>8.5250338294993231</v>
      </c>
      <c r="M13" s="20">
        <f t="shared" si="0"/>
        <v>2.5710419485791611</v>
      </c>
      <c r="N13" s="38"/>
      <c r="O13" s="38"/>
    </row>
    <row r="14" spans="2:17">
      <c r="B14" s="21" t="s">
        <v>21</v>
      </c>
      <c r="C14" s="7">
        <v>3838</v>
      </c>
      <c r="D14" s="8">
        <v>578</v>
      </c>
      <c r="E14" s="8">
        <v>709</v>
      </c>
      <c r="F14" s="8">
        <v>1364</v>
      </c>
      <c r="G14" s="22">
        <v>771</v>
      </c>
      <c r="H14" s="10">
        <v>416</v>
      </c>
      <c r="I14" s="47">
        <f t="shared" si="1"/>
        <v>15.059927045336112</v>
      </c>
      <c r="J14" s="24">
        <f t="shared" si="0"/>
        <v>18.473163105784263</v>
      </c>
      <c r="K14" s="24">
        <f t="shared" si="0"/>
        <v>35.539343408025012</v>
      </c>
      <c r="L14" s="24">
        <f t="shared" si="0"/>
        <v>20.088587806149036</v>
      </c>
      <c r="M14" s="24">
        <f t="shared" si="0"/>
        <v>10.838978634705576</v>
      </c>
      <c r="N14" s="38"/>
      <c r="O14" s="38"/>
    </row>
    <row r="15" spans="2:17">
      <c r="B15" s="14" t="s">
        <v>22</v>
      </c>
      <c r="C15" s="15">
        <v>253</v>
      </c>
      <c r="D15" s="16">
        <v>100</v>
      </c>
      <c r="E15" s="16">
        <v>17</v>
      </c>
      <c r="F15" s="16">
        <v>58</v>
      </c>
      <c r="G15" s="17">
        <v>45</v>
      </c>
      <c r="H15" s="18">
        <v>33</v>
      </c>
      <c r="I15" s="46">
        <f t="shared" si="1"/>
        <v>39.525691699604742</v>
      </c>
      <c r="J15" s="20">
        <f t="shared" si="0"/>
        <v>6.7193675889328066</v>
      </c>
      <c r="K15" s="20">
        <f t="shared" si="0"/>
        <v>22.92490118577075</v>
      </c>
      <c r="L15" s="20">
        <f t="shared" si="0"/>
        <v>17.786561264822133</v>
      </c>
      <c r="M15" s="20">
        <f t="shared" si="0"/>
        <v>13.043478260869565</v>
      </c>
      <c r="N15" s="38"/>
      <c r="O15" s="38"/>
    </row>
    <row r="16" spans="2:17">
      <c r="B16" s="21" t="s">
        <v>23</v>
      </c>
      <c r="C16" s="7">
        <v>898</v>
      </c>
      <c r="D16" s="8">
        <v>367</v>
      </c>
      <c r="E16" s="8">
        <v>75</v>
      </c>
      <c r="F16" s="8">
        <v>266</v>
      </c>
      <c r="G16" s="22">
        <v>159</v>
      </c>
      <c r="H16" s="10">
        <v>31</v>
      </c>
      <c r="I16" s="47">
        <f t="shared" si="1"/>
        <v>40.868596881959917</v>
      </c>
      <c r="J16" s="24">
        <f t="shared" si="0"/>
        <v>8.351893095768375</v>
      </c>
      <c r="K16" s="24">
        <f t="shared" si="0"/>
        <v>29.62138084632517</v>
      </c>
      <c r="L16" s="24">
        <f t="shared" si="0"/>
        <v>17.706013363028955</v>
      </c>
      <c r="M16" s="24">
        <f t="shared" si="0"/>
        <v>3.4521158129175951</v>
      </c>
      <c r="N16" s="38"/>
      <c r="O16" s="38"/>
    </row>
    <row r="17" spans="2:15">
      <c r="B17" s="14" t="s">
        <v>24</v>
      </c>
      <c r="C17" s="15">
        <v>219</v>
      </c>
      <c r="D17" s="16">
        <v>75</v>
      </c>
      <c r="E17" s="16">
        <v>37</v>
      </c>
      <c r="F17" s="16">
        <v>75</v>
      </c>
      <c r="G17" s="17">
        <v>28</v>
      </c>
      <c r="H17" s="18">
        <v>4</v>
      </c>
      <c r="I17" s="46">
        <f t="shared" si="1"/>
        <v>34.246575342465754</v>
      </c>
      <c r="J17" s="20">
        <f t="shared" si="0"/>
        <v>16.894977168949772</v>
      </c>
      <c r="K17" s="20">
        <f t="shared" si="0"/>
        <v>34.246575342465754</v>
      </c>
      <c r="L17" s="20">
        <f t="shared" si="0"/>
        <v>12.785388127853881</v>
      </c>
      <c r="M17" s="20">
        <f t="shared" si="0"/>
        <v>1.8264840182648401</v>
      </c>
      <c r="N17" s="38"/>
      <c r="O17" s="38"/>
    </row>
    <row r="18" spans="2:15">
      <c r="B18" s="21" t="s">
        <v>25</v>
      </c>
      <c r="C18" s="7">
        <v>8173</v>
      </c>
      <c r="D18" s="8">
        <v>564</v>
      </c>
      <c r="E18" s="8">
        <v>3984</v>
      </c>
      <c r="F18" s="8">
        <v>3174</v>
      </c>
      <c r="G18" s="22">
        <v>388</v>
      </c>
      <c r="H18" s="10">
        <v>63</v>
      </c>
      <c r="I18" s="47">
        <f t="shared" si="1"/>
        <v>6.9007708307842899</v>
      </c>
      <c r="J18" s="24">
        <f t="shared" si="0"/>
        <v>48.745870549369876</v>
      </c>
      <c r="K18" s="24">
        <f t="shared" si="0"/>
        <v>38.835189037073292</v>
      </c>
      <c r="L18" s="24">
        <f t="shared" si="0"/>
        <v>4.7473387984828097</v>
      </c>
      <c r="M18" s="24">
        <f t="shared" si="0"/>
        <v>0.77083078428973451</v>
      </c>
      <c r="N18" s="38"/>
      <c r="O18" s="38"/>
    </row>
    <row r="19" spans="2:15">
      <c r="B19" s="14" t="s">
        <v>26</v>
      </c>
      <c r="C19" s="15">
        <v>3222</v>
      </c>
      <c r="D19" s="16">
        <v>306</v>
      </c>
      <c r="E19" s="16">
        <v>670</v>
      </c>
      <c r="F19" s="16">
        <v>1761</v>
      </c>
      <c r="G19" s="17">
        <v>421</v>
      </c>
      <c r="H19" s="18">
        <v>64</v>
      </c>
      <c r="I19" s="46">
        <f t="shared" si="1"/>
        <v>9.4972067039106136</v>
      </c>
      <c r="J19" s="20">
        <f t="shared" si="0"/>
        <v>20.79453755431409</v>
      </c>
      <c r="K19" s="20">
        <f t="shared" si="0"/>
        <v>54.655493482309119</v>
      </c>
      <c r="L19" s="20">
        <f t="shared" si="0"/>
        <v>13.066418373680943</v>
      </c>
      <c r="M19" s="20">
        <f t="shared" si="0"/>
        <v>1.9863438857852265</v>
      </c>
      <c r="N19" s="38"/>
      <c r="O19" s="38"/>
    </row>
    <row r="20" spans="2:15">
      <c r="B20" s="21" t="s">
        <v>27</v>
      </c>
      <c r="C20" s="7">
        <v>834</v>
      </c>
      <c r="D20" s="25">
        <v>163</v>
      </c>
      <c r="E20" s="25">
        <v>165</v>
      </c>
      <c r="F20" s="25">
        <v>275</v>
      </c>
      <c r="G20" s="26">
        <v>197</v>
      </c>
      <c r="H20" s="27">
        <v>34</v>
      </c>
      <c r="I20" s="47">
        <f t="shared" si="1"/>
        <v>19.544364508393286</v>
      </c>
      <c r="J20" s="24">
        <f t="shared" si="0"/>
        <v>19.784172661870503</v>
      </c>
      <c r="K20" s="24">
        <f t="shared" si="0"/>
        <v>32.973621103117509</v>
      </c>
      <c r="L20" s="24">
        <f t="shared" si="0"/>
        <v>23.621103117505996</v>
      </c>
      <c r="M20" s="24">
        <f t="shared" si="0"/>
        <v>4.0767386091127102</v>
      </c>
      <c r="N20" s="38"/>
      <c r="O20" s="38"/>
    </row>
    <row r="21" spans="2:15">
      <c r="B21" s="28" t="s">
        <v>28</v>
      </c>
      <c r="C21" s="29">
        <v>19</v>
      </c>
      <c r="D21" s="16">
        <v>10</v>
      </c>
      <c r="E21" s="16">
        <v>5</v>
      </c>
      <c r="F21" s="16">
        <v>4</v>
      </c>
      <c r="G21" s="30">
        <v>0</v>
      </c>
      <c r="H21" s="48">
        <v>0</v>
      </c>
      <c r="I21" s="46">
        <f t="shared" si="1"/>
        <v>52.631578947368425</v>
      </c>
      <c r="J21" s="20">
        <f t="shared" si="0"/>
        <v>26.315789473684212</v>
      </c>
      <c r="K21" s="20">
        <f t="shared" si="0"/>
        <v>21.05263157894737</v>
      </c>
      <c r="L21" s="20">
        <f t="shared" si="0"/>
        <v>0</v>
      </c>
      <c r="M21" s="20">
        <f t="shared" si="0"/>
        <v>0</v>
      </c>
      <c r="N21" s="38"/>
      <c r="O21" s="38"/>
    </row>
    <row r="22" spans="2:15">
      <c r="B22" s="31" t="s">
        <v>47</v>
      </c>
      <c r="C22" s="32">
        <f>SUM(D22:H22)</f>
        <v>18324</v>
      </c>
      <c r="D22" s="32">
        <f>SUM(D9,D13,D18,D19,D21,D8)</f>
        <v>1653</v>
      </c>
      <c r="E22" s="32">
        <f t="shared" ref="E22:H22" si="2">SUM(E9,E13,E18,E19,E21,E8)</f>
        <v>7114</v>
      </c>
      <c r="F22" s="32">
        <f t="shared" si="2"/>
        <v>7951</v>
      </c>
      <c r="G22" s="32">
        <f t="shared" si="2"/>
        <v>1367</v>
      </c>
      <c r="H22" s="33">
        <f t="shared" si="2"/>
        <v>239</v>
      </c>
      <c r="I22" s="49">
        <f t="shared" si="1"/>
        <v>9.0209561231172231</v>
      </c>
      <c r="J22" s="35">
        <f t="shared" si="1"/>
        <v>38.823401004147563</v>
      </c>
      <c r="K22" s="35">
        <f t="shared" si="1"/>
        <v>43.391180964854833</v>
      </c>
      <c r="L22" s="35">
        <f t="shared" si="1"/>
        <v>7.4601615367823619</v>
      </c>
      <c r="M22" s="35">
        <f t="shared" si="1"/>
        <v>1.3043003710980134</v>
      </c>
      <c r="N22" s="38"/>
    </row>
    <row r="23" spans="2:15">
      <c r="B23" s="36" t="s">
        <v>48</v>
      </c>
      <c r="C23" s="7">
        <f>SUM(D23:H23)</f>
        <v>21811</v>
      </c>
      <c r="D23" s="7">
        <f>SUM(D6,D7,D10,D11,D12,D14,D15,D16,D17,D20)</f>
        <v>6835</v>
      </c>
      <c r="E23" s="7">
        <f t="shared" ref="E23:H23" si="3">SUM(E6,E7,E10,E11,E12,E14,E15,E16,E17,E20)</f>
        <v>3838</v>
      </c>
      <c r="F23" s="7">
        <f t="shared" si="3"/>
        <v>6191</v>
      </c>
      <c r="G23" s="7">
        <f t="shared" si="3"/>
        <v>3439</v>
      </c>
      <c r="H23" s="37">
        <f t="shared" si="3"/>
        <v>1508</v>
      </c>
      <c r="I23" s="47">
        <f t="shared" si="1"/>
        <v>31.337398560359453</v>
      </c>
      <c r="J23" s="24">
        <f t="shared" si="1"/>
        <v>17.596625555912155</v>
      </c>
      <c r="K23" s="24">
        <f t="shared" si="1"/>
        <v>28.384759983494568</v>
      </c>
      <c r="L23" s="24">
        <f t="shared" si="1"/>
        <v>15.767273394158911</v>
      </c>
      <c r="M23" s="24">
        <f t="shared" si="1"/>
        <v>6.9139425060749167</v>
      </c>
      <c r="N23" s="38"/>
      <c r="O23" s="38"/>
    </row>
    <row r="24" spans="2:15">
      <c r="B24" s="39" t="s">
        <v>31</v>
      </c>
      <c r="C24" s="40">
        <f>SUM(C6:C21)</f>
        <v>40135</v>
      </c>
      <c r="D24" s="40">
        <f t="shared" ref="D24:H24" si="4">SUM(D6:D21)</f>
        <v>8488</v>
      </c>
      <c r="E24" s="40">
        <f t="shared" si="4"/>
        <v>10952</v>
      </c>
      <c r="F24" s="40">
        <f t="shared" si="4"/>
        <v>14142</v>
      </c>
      <c r="G24" s="40">
        <f t="shared" si="4"/>
        <v>4806</v>
      </c>
      <c r="H24" s="41">
        <f t="shared" si="4"/>
        <v>1747</v>
      </c>
      <c r="I24" s="50">
        <f t="shared" si="1"/>
        <v>21.148623396038371</v>
      </c>
      <c r="J24" s="43">
        <f t="shared" si="1"/>
        <v>27.287903326273828</v>
      </c>
      <c r="K24" s="43">
        <f t="shared" si="1"/>
        <v>35.236078235953656</v>
      </c>
      <c r="L24" s="43">
        <f t="shared" si="1"/>
        <v>11.974585773016072</v>
      </c>
      <c r="M24" s="43">
        <f t="shared" si="1"/>
        <v>4.3528092687180768</v>
      </c>
      <c r="N24" s="38"/>
      <c r="O24" s="38"/>
    </row>
    <row r="25" spans="2:15" customFormat="1">
      <c r="B25" s="91" t="s">
        <v>32</v>
      </c>
      <c r="C25" s="91"/>
      <c r="D25" s="91"/>
      <c r="E25" s="91"/>
      <c r="F25" s="91"/>
      <c r="G25" s="91"/>
      <c r="H25" s="91"/>
      <c r="I25" s="91"/>
      <c r="J25" s="91"/>
      <c r="K25" s="91"/>
      <c r="L25" s="91"/>
      <c r="M25" s="91"/>
    </row>
    <row r="26" spans="2:15" ht="15" customHeight="1">
      <c r="B26" s="93" t="s">
        <v>34</v>
      </c>
      <c r="C26" s="93"/>
      <c r="D26" s="93"/>
      <c r="E26" s="93"/>
      <c r="F26" s="93"/>
      <c r="G26" s="93"/>
      <c r="H26" s="93"/>
      <c r="I26" s="93"/>
      <c r="J26" s="93"/>
      <c r="K26" s="93"/>
      <c r="L26" s="93"/>
      <c r="M26" s="93"/>
    </row>
    <row r="27" spans="2:15" ht="45.6" customHeight="1">
      <c r="B27" s="93" t="s">
        <v>35</v>
      </c>
      <c r="C27" s="93"/>
      <c r="D27" s="93"/>
      <c r="E27" s="93"/>
      <c r="F27" s="93"/>
      <c r="G27" s="93"/>
      <c r="H27" s="93"/>
      <c r="I27" s="93"/>
      <c r="J27" s="93"/>
      <c r="K27" s="93"/>
      <c r="L27" s="93"/>
      <c r="M27" s="93"/>
    </row>
    <row r="28" spans="2:15" ht="35.25" customHeight="1">
      <c r="B28" s="95" t="s">
        <v>49</v>
      </c>
      <c r="C28" s="95"/>
      <c r="D28" s="95"/>
      <c r="E28" s="95"/>
      <c r="F28" s="95"/>
      <c r="G28" s="95"/>
      <c r="H28" s="95"/>
      <c r="I28" s="95"/>
      <c r="J28" s="95"/>
      <c r="K28" s="95"/>
      <c r="L28" s="95"/>
      <c r="M28" s="95"/>
    </row>
    <row r="29" spans="2:15">
      <c r="B29" s="94" t="s">
        <v>50</v>
      </c>
      <c r="C29" s="94"/>
      <c r="D29" s="94"/>
      <c r="E29" s="94"/>
      <c r="F29" s="94"/>
      <c r="G29" s="94"/>
      <c r="H29" s="94"/>
      <c r="I29" s="94"/>
      <c r="J29" s="94"/>
      <c r="K29" s="94"/>
      <c r="L29" s="94"/>
      <c r="M29" s="94"/>
    </row>
    <row r="31" spans="2:15">
      <c r="I31" s="38"/>
      <c r="J31" s="38"/>
      <c r="K31" s="38"/>
      <c r="L31" s="38"/>
      <c r="M31" s="38"/>
    </row>
    <row r="32" spans="2:15">
      <c r="C32" s="51"/>
      <c r="D32" s="51"/>
      <c r="E32" s="51"/>
      <c r="F32" s="51"/>
      <c r="G32" s="51"/>
      <c r="H32" s="51"/>
      <c r="I32" s="38"/>
      <c r="J32" s="38"/>
      <c r="K32" s="38"/>
      <c r="L32" s="38"/>
      <c r="M32" s="38"/>
    </row>
    <row r="33" spans="9:13">
      <c r="I33" s="38"/>
      <c r="J33" s="38"/>
      <c r="K33" s="38"/>
      <c r="L33" s="38"/>
      <c r="M33" s="38"/>
    </row>
    <row r="34" spans="9:13">
      <c r="I34" s="38"/>
      <c r="J34" s="38"/>
      <c r="K34" s="38"/>
      <c r="L34" s="38"/>
      <c r="M34" s="38"/>
    </row>
    <row r="35" spans="9:13">
      <c r="I35" s="38"/>
      <c r="J35" s="38"/>
      <c r="K35" s="38"/>
      <c r="L35" s="38"/>
      <c r="M35" s="38"/>
    </row>
    <row r="36" spans="9:13">
      <c r="I36" s="38"/>
      <c r="J36" s="38"/>
      <c r="K36" s="38"/>
      <c r="L36" s="38"/>
      <c r="M36" s="38"/>
    </row>
    <row r="37" spans="9:13">
      <c r="I37" s="38"/>
      <c r="J37" s="38"/>
      <c r="K37" s="38"/>
      <c r="L37" s="38"/>
      <c r="M37" s="38"/>
    </row>
    <row r="38" spans="9:13">
      <c r="I38" s="38"/>
      <c r="J38" s="38"/>
      <c r="K38" s="38"/>
      <c r="L38" s="38"/>
      <c r="M38" s="38"/>
    </row>
    <row r="39" spans="9:13">
      <c r="I39" s="38"/>
      <c r="J39" s="38"/>
      <c r="K39" s="38"/>
      <c r="L39" s="38"/>
      <c r="M39" s="38"/>
    </row>
    <row r="40" spans="9:13">
      <c r="I40" s="38"/>
      <c r="J40" s="38"/>
      <c r="K40" s="38"/>
      <c r="L40" s="38"/>
      <c r="M40" s="38"/>
    </row>
    <row r="41" spans="9:13">
      <c r="I41" s="38"/>
      <c r="J41" s="38"/>
      <c r="K41" s="38"/>
      <c r="L41" s="38"/>
      <c r="M41" s="38"/>
    </row>
    <row r="42" spans="9:13">
      <c r="I42" s="38"/>
      <c r="J42" s="38"/>
      <c r="K42" s="38"/>
      <c r="L42" s="38"/>
      <c r="M42" s="38"/>
    </row>
    <row r="43" spans="9:13">
      <c r="I43" s="38"/>
      <c r="J43" s="38"/>
      <c r="K43" s="38"/>
      <c r="L43" s="38"/>
      <c r="M43" s="38"/>
    </row>
    <row r="44" spans="9:13">
      <c r="I44" s="38"/>
      <c r="J44" s="38"/>
      <c r="K44" s="38"/>
      <c r="L44" s="38"/>
      <c r="M44" s="38"/>
    </row>
    <row r="45" spans="9:13">
      <c r="I45" s="38"/>
      <c r="J45" s="38"/>
      <c r="K45" s="38"/>
      <c r="L45" s="38"/>
      <c r="M45" s="38"/>
    </row>
    <row r="46" spans="9:13">
      <c r="I46" s="38"/>
      <c r="J46" s="38"/>
      <c r="K46" s="38"/>
      <c r="L46" s="38"/>
      <c r="M46" s="38"/>
    </row>
    <row r="47" spans="9:13">
      <c r="I47" s="38"/>
      <c r="J47" s="38"/>
      <c r="K47" s="38"/>
      <c r="L47" s="38"/>
      <c r="M47" s="38"/>
    </row>
    <row r="49" spans="9:13">
      <c r="I49" s="38"/>
      <c r="J49" s="38"/>
      <c r="K49" s="38"/>
      <c r="L49" s="38"/>
      <c r="M49" s="38"/>
    </row>
    <row r="50" spans="9:13">
      <c r="I50" s="38"/>
      <c r="J50" s="38"/>
      <c r="K50" s="38"/>
      <c r="L50" s="38"/>
      <c r="M50" s="38"/>
    </row>
    <row r="51" spans="9:13">
      <c r="I51" s="38"/>
      <c r="J51" s="38"/>
      <c r="K51" s="38"/>
      <c r="L51" s="38"/>
      <c r="M51" s="38"/>
    </row>
    <row r="52" spans="9:13">
      <c r="I52" s="38"/>
      <c r="J52" s="38"/>
      <c r="K52" s="38"/>
      <c r="L52" s="38"/>
      <c r="M52" s="38"/>
    </row>
    <row r="53" spans="9:13">
      <c r="I53" s="38"/>
      <c r="J53" s="38"/>
      <c r="K53" s="38"/>
      <c r="L53" s="38"/>
      <c r="M53" s="38"/>
    </row>
    <row r="54" spans="9:13">
      <c r="I54" s="38"/>
      <c r="J54" s="38"/>
      <c r="K54" s="38"/>
      <c r="L54" s="38"/>
      <c r="M54" s="38"/>
    </row>
    <row r="55" spans="9:13">
      <c r="I55" s="38"/>
      <c r="J55" s="38"/>
      <c r="K55" s="38"/>
      <c r="L55" s="38"/>
      <c r="M55" s="38"/>
    </row>
    <row r="56" spans="9:13">
      <c r="I56" s="38"/>
      <c r="J56" s="38"/>
      <c r="K56" s="38"/>
      <c r="L56" s="38"/>
      <c r="M56" s="38"/>
    </row>
    <row r="57" spans="9:13">
      <c r="I57" s="38"/>
      <c r="J57" s="38"/>
      <c r="K57" s="38"/>
      <c r="L57" s="38"/>
      <c r="M57" s="38"/>
    </row>
    <row r="58" spans="9:13">
      <c r="I58" s="38"/>
      <c r="J58" s="38"/>
      <c r="K58" s="38"/>
      <c r="L58" s="38"/>
      <c r="M58" s="38"/>
    </row>
    <row r="59" spans="9:13">
      <c r="I59" s="38"/>
      <c r="J59" s="38"/>
      <c r="K59" s="38"/>
      <c r="L59" s="38"/>
      <c r="M59" s="38"/>
    </row>
    <row r="60" spans="9:13">
      <c r="I60" s="38"/>
      <c r="J60" s="38"/>
      <c r="K60" s="38"/>
      <c r="L60" s="38"/>
      <c r="M60" s="38"/>
    </row>
    <row r="61" spans="9:13">
      <c r="I61" s="38"/>
      <c r="J61" s="38"/>
      <c r="K61" s="38"/>
      <c r="L61" s="38"/>
      <c r="M61" s="38"/>
    </row>
    <row r="62" spans="9:13">
      <c r="I62" s="38"/>
      <c r="J62" s="38"/>
      <c r="K62" s="38"/>
      <c r="L62" s="38"/>
      <c r="M62" s="38"/>
    </row>
    <row r="63" spans="9:13">
      <c r="I63" s="38"/>
      <c r="J63" s="38"/>
      <c r="K63" s="38"/>
      <c r="L63" s="38"/>
      <c r="M63" s="38"/>
    </row>
    <row r="64" spans="9:13">
      <c r="I64" s="38"/>
      <c r="J64" s="38"/>
      <c r="K64" s="38"/>
      <c r="L64" s="38"/>
      <c r="M64" s="38"/>
    </row>
    <row r="65" spans="9:13">
      <c r="I65" s="38"/>
      <c r="J65" s="38"/>
      <c r="K65" s="38"/>
      <c r="L65" s="38"/>
      <c r="M65" s="38"/>
    </row>
    <row r="66" spans="9:13">
      <c r="I66" s="38"/>
      <c r="J66" s="38"/>
      <c r="K66" s="38"/>
      <c r="L66" s="38"/>
      <c r="M66" s="38"/>
    </row>
    <row r="67" spans="9:13">
      <c r="I67" s="38"/>
      <c r="J67" s="38"/>
      <c r="K67" s="38"/>
      <c r="L67" s="38"/>
      <c r="M67" s="38"/>
    </row>
  </sheetData>
  <mergeCells count="12">
    <mergeCell ref="B25:M25"/>
    <mergeCell ref="B26:M26"/>
    <mergeCell ref="B27:M27"/>
    <mergeCell ref="B28:M28"/>
    <mergeCell ref="B29:M29"/>
    <mergeCell ref="B2:M2"/>
    <mergeCell ref="B3:B5"/>
    <mergeCell ref="C3:C4"/>
    <mergeCell ref="D3:H3"/>
    <mergeCell ref="I3:M3"/>
    <mergeCell ref="C5:H5"/>
    <mergeCell ref="I5:M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78856-2AE7-419C-98DB-D32C06E269F2}">
  <sheetPr published="0"/>
  <dimension ref="B2:Q69"/>
  <sheetViews>
    <sheetView workbookViewId="0">
      <selection activeCell="B2" sqref="B2:M2"/>
    </sheetView>
  </sheetViews>
  <sheetFormatPr baseColWidth="10" defaultColWidth="10.88671875" defaultRowHeight="14.4"/>
  <cols>
    <col min="1" max="1" width="10.88671875" style="2"/>
    <col min="2" max="2" width="30.5546875" style="2" customWidth="1"/>
    <col min="3" max="13" width="20.5546875" style="2" customWidth="1"/>
    <col min="14" max="16384" width="10.88671875" style="2"/>
  </cols>
  <sheetData>
    <row r="2" spans="2:17" ht="18.600000000000001" customHeight="1">
      <c r="B2" s="79" t="s">
        <v>38</v>
      </c>
      <c r="C2" s="79"/>
      <c r="D2" s="79"/>
      <c r="E2" s="79"/>
      <c r="F2" s="79"/>
      <c r="G2" s="79"/>
      <c r="H2" s="79"/>
      <c r="I2" s="79"/>
      <c r="J2" s="79"/>
      <c r="K2" s="79"/>
      <c r="L2" s="79"/>
      <c r="M2" s="79"/>
      <c r="N2" s="1"/>
      <c r="O2" s="1"/>
      <c r="P2" s="1"/>
      <c r="Q2" s="1"/>
    </row>
    <row r="3" spans="2:17">
      <c r="B3" s="80" t="s">
        <v>1</v>
      </c>
      <c r="C3" s="83" t="s">
        <v>2</v>
      </c>
      <c r="D3" s="85" t="s">
        <v>3</v>
      </c>
      <c r="E3" s="86"/>
      <c r="F3" s="86"/>
      <c r="G3" s="86"/>
      <c r="H3" s="87"/>
      <c r="I3" s="86" t="s">
        <v>3</v>
      </c>
      <c r="J3" s="86"/>
      <c r="K3" s="86"/>
      <c r="L3" s="86"/>
      <c r="M3" s="87"/>
    </row>
    <row r="4" spans="2:17">
      <c r="B4" s="81"/>
      <c r="C4" s="84"/>
      <c r="D4" s="3" t="s">
        <v>4</v>
      </c>
      <c r="E4" s="3" t="s">
        <v>5</v>
      </c>
      <c r="F4" s="3" t="s">
        <v>6</v>
      </c>
      <c r="G4" s="3" t="s">
        <v>7</v>
      </c>
      <c r="H4" s="3" t="s">
        <v>8</v>
      </c>
      <c r="I4" s="4" t="s">
        <v>4</v>
      </c>
      <c r="J4" s="3" t="s">
        <v>5</v>
      </c>
      <c r="K4" s="3" t="s">
        <v>6</v>
      </c>
      <c r="L4" s="3" t="s">
        <v>7</v>
      </c>
      <c r="M4" s="3" t="s">
        <v>8</v>
      </c>
    </row>
    <row r="5" spans="2:17">
      <c r="B5" s="82"/>
      <c r="C5" s="88" t="s">
        <v>9</v>
      </c>
      <c r="D5" s="89"/>
      <c r="E5" s="89"/>
      <c r="F5" s="89"/>
      <c r="G5" s="89"/>
      <c r="H5" s="90"/>
      <c r="I5" s="89" t="s">
        <v>10</v>
      </c>
      <c r="J5" s="89"/>
      <c r="K5" s="89"/>
      <c r="L5" s="89"/>
      <c r="M5" s="90"/>
      <c r="N5" s="5"/>
    </row>
    <row r="6" spans="2:17">
      <c r="B6" s="6" t="s">
        <v>11</v>
      </c>
      <c r="C6" s="7">
        <v>3233</v>
      </c>
      <c r="D6" s="8">
        <v>911</v>
      </c>
      <c r="E6" s="8">
        <v>438</v>
      </c>
      <c r="F6" s="8">
        <v>943</v>
      </c>
      <c r="G6" s="9">
        <v>584</v>
      </c>
      <c r="H6" s="10">
        <v>357</v>
      </c>
      <c r="I6" s="11">
        <f>100/$C6*D6</f>
        <v>28.178162697185279</v>
      </c>
      <c r="J6" s="12">
        <f t="shared" ref="J6:M20" si="0">100/$C6*E6</f>
        <v>13.547788431797093</v>
      </c>
      <c r="K6" s="13">
        <f t="shared" si="0"/>
        <v>29.167955459325704</v>
      </c>
      <c r="L6" s="13">
        <f t="shared" si="0"/>
        <v>18.063717909062792</v>
      </c>
      <c r="M6" s="12">
        <f t="shared" si="0"/>
        <v>11.042375502629138</v>
      </c>
      <c r="O6" s="38"/>
    </row>
    <row r="7" spans="2:17">
      <c r="B7" s="14" t="s">
        <v>12</v>
      </c>
      <c r="C7" s="15">
        <v>9533</v>
      </c>
      <c r="D7" s="16">
        <v>3606</v>
      </c>
      <c r="E7" s="16">
        <v>1838</v>
      </c>
      <c r="F7" s="16">
        <v>2375</v>
      </c>
      <c r="G7" s="17">
        <v>1162</v>
      </c>
      <c r="H7" s="18">
        <v>552</v>
      </c>
      <c r="I7" s="19">
        <f t="shared" ref="I7:I20" si="1">100/$C7*D7</f>
        <v>37.826497429980066</v>
      </c>
      <c r="J7" s="20">
        <f t="shared" si="0"/>
        <v>19.280394419385292</v>
      </c>
      <c r="K7" s="19">
        <f t="shared" si="0"/>
        <v>24.913458512535403</v>
      </c>
      <c r="L7" s="20">
        <f t="shared" si="0"/>
        <v>12.189237385922585</v>
      </c>
      <c r="M7" s="20">
        <f t="shared" si="0"/>
        <v>5.7904122521766492</v>
      </c>
      <c r="O7" s="38"/>
    </row>
    <row r="8" spans="2:17">
      <c r="B8" s="21" t="s">
        <v>13</v>
      </c>
      <c r="C8" s="7" t="s">
        <v>14</v>
      </c>
      <c r="D8" s="8" t="s">
        <v>14</v>
      </c>
      <c r="E8" s="8" t="s">
        <v>14</v>
      </c>
      <c r="F8" s="8" t="s">
        <v>14</v>
      </c>
      <c r="G8" s="22" t="s">
        <v>14</v>
      </c>
      <c r="H8" s="10" t="s">
        <v>14</v>
      </c>
      <c r="I8" s="23" t="s">
        <v>14</v>
      </c>
      <c r="J8" s="24" t="s">
        <v>14</v>
      </c>
      <c r="K8" s="23" t="s">
        <v>14</v>
      </c>
      <c r="L8" s="24" t="s">
        <v>14</v>
      </c>
      <c r="M8" s="24" t="s">
        <v>14</v>
      </c>
      <c r="O8" s="38"/>
    </row>
    <row r="9" spans="2:17">
      <c r="B9" s="14" t="s">
        <v>15</v>
      </c>
      <c r="C9" s="15">
        <v>4715</v>
      </c>
      <c r="D9" s="16">
        <v>417</v>
      </c>
      <c r="E9" s="16">
        <v>2054</v>
      </c>
      <c r="F9" s="16">
        <v>1831</v>
      </c>
      <c r="G9" s="17">
        <v>350</v>
      </c>
      <c r="H9" s="18">
        <v>63</v>
      </c>
      <c r="I9" s="19">
        <f t="shared" si="1"/>
        <v>8.8441145281018034</v>
      </c>
      <c r="J9" s="20">
        <f t="shared" si="0"/>
        <v>43.563096500530229</v>
      </c>
      <c r="K9" s="19">
        <f t="shared" si="0"/>
        <v>38.833510074231178</v>
      </c>
      <c r="L9" s="20">
        <f t="shared" si="0"/>
        <v>7.4231177094379648</v>
      </c>
      <c r="M9" s="20">
        <f t="shared" si="0"/>
        <v>1.3361611876988335</v>
      </c>
      <c r="O9" s="38"/>
    </row>
    <row r="10" spans="2:17">
      <c r="B10" s="21" t="s">
        <v>16</v>
      </c>
      <c r="C10" s="7">
        <v>254</v>
      </c>
      <c r="D10" s="8">
        <v>55</v>
      </c>
      <c r="E10" s="8">
        <v>49</v>
      </c>
      <c r="F10" s="8">
        <v>96</v>
      </c>
      <c r="G10" s="22">
        <v>46</v>
      </c>
      <c r="H10" s="10">
        <v>8</v>
      </c>
      <c r="I10" s="23">
        <f t="shared" si="1"/>
        <v>21.653543307086615</v>
      </c>
      <c r="J10" s="24">
        <f t="shared" si="0"/>
        <v>19.291338582677167</v>
      </c>
      <c r="K10" s="23">
        <f t="shared" si="0"/>
        <v>37.795275590551185</v>
      </c>
      <c r="L10" s="24">
        <f t="shared" si="0"/>
        <v>18.110236220472441</v>
      </c>
      <c r="M10" s="24">
        <f t="shared" si="0"/>
        <v>3.1496062992125986</v>
      </c>
      <c r="O10" s="38"/>
    </row>
    <row r="11" spans="2:17">
      <c r="B11" s="14" t="s">
        <v>17</v>
      </c>
      <c r="C11" s="15">
        <v>99</v>
      </c>
      <c r="D11" s="16" t="s">
        <v>18</v>
      </c>
      <c r="E11" s="16" t="s">
        <v>18</v>
      </c>
      <c r="F11" s="16" t="s">
        <v>18</v>
      </c>
      <c r="G11" s="17" t="s">
        <v>18</v>
      </c>
      <c r="H11" s="18" t="s">
        <v>18</v>
      </c>
      <c r="I11" s="19" t="s">
        <v>18</v>
      </c>
      <c r="J11" s="20" t="s">
        <v>18</v>
      </c>
      <c r="K11" s="19" t="s">
        <v>18</v>
      </c>
      <c r="L11" s="20" t="s">
        <v>18</v>
      </c>
      <c r="M11" s="20" t="s">
        <v>18</v>
      </c>
      <c r="O11" s="38"/>
    </row>
    <row r="12" spans="2:17">
      <c r="B12" s="21" t="s">
        <v>19</v>
      </c>
      <c r="C12" s="7">
        <v>2481</v>
      </c>
      <c r="D12" s="8">
        <v>951</v>
      </c>
      <c r="E12" s="8">
        <v>411</v>
      </c>
      <c r="F12" s="8">
        <v>599</v>
      </c>
      <c r="G12" s="22">
        <v>397</v>
      </c>
      <c r="H12" s="10">
        <v>123</v>
      </c>
      <c r="I12" s="23">
        <f t="shared" si="1"/>
        <v>38.331318016928655</v>
      </c>
      <c r="J12" s="24">
        <f t="shared" si="0"/>
        <v>16.565900846432889</v>
      </c>
      <c r="K12" s="23">
        <f t="shared" si="0"/>
        <v>24.143490528012897</v>
      </c>
      <c r="L12" s="24">
        <f t="shared" si="0"/>
        <v>16.001612253123739</v>
      </c>
      <c r="M12" s="24">
        <f t="shared" si="0"/>
        <v>4.9576783555018133</v>
      </c>
      <c r="O12" s="38"/>
    </row>
    <row r="13" spans="2:17">
      <c r="B13" s="14" t="s">
        <v>20</v>
      </c>
      <c r="C13" s="15">
        <v>2090</v>
      </c>
      <c r="D13" s="16">
        <v>357</v>
      </c>
      <c r="E13" s="16">
        <v>494</v>
      </c>
      <c r="F13" s="16">
        <v>1002</v>
      </c>
      <c r="G13" s="17">
        <v>180</v>
      </c>
      <c r="H13" s="18">
        <v>57</v>
      </c>
      <c r="I13" s="19">
        <f t="shared" si="1"/>
        <v>17.081339712918659</v>
      </c>
      <c r="J13" s="20">
        <f t="shared" si="0"/>
        <v>23.636363636363637</v>
      </c>
      <c r="K13" s="19">
        <f t="shared" si="0"/>
        <v>47.942583732057415</v>
      </c>
      <c r="L13" s="20">
        <f t="shared" si="0"/>
        <v>8.6124401913875595</v>
      </c>
      <c r="M13" s="20">
        <f t="shared" si="0"/>
        <v>2.7272727272727271</v>
      </c>
      <c r="O13" s="38"/>
    </row>
    <row r="14" spans="2:17">
      <c r="B14" s="21" t="s">
        <v>21</v>
      </c>
      <c r="C14" s="7">
        <v>3959</v>
      </c>
      <c r="D14" s="8">
        <v>617</v>
      </c>
      <c r="E14" s="8">
        <v>724</v>
      </c>
      <c r="F14" s="8">
        <v>1413</v>
      </c>
      <c r="G14" s="22">
        <v>786</v>
      </c>
      <c r="H14" s="10">
        <v>419</v>
      </c>
      <c r="I14" s="23">
        <f t="shared" si="1"/>
        <v>15.584743622126799</v>
      </c>
      <c r="J14" s="24">
        <f t="shared" si="0"/>
        <v>18.287446324829503</v>
      </c>
      <c r="K14" s="23">
        <f t="shared" si="0"/>
        <v>35.690831017933817</v>
      </c>
      <c r="L14" s="24">
        <f t="shared" si="0"/>
        <v>19.853498358171255</v>
      </c>
      <c r="M14" s="24">
        <f t="shared" si="0"/>
        <v>10.58348067693862</v>
      </c>
      <c r="O14" s="38"/>
    </row>
    <row r="15" spans="2:17">
      <c r="B15" s="14" t="s">
        <v>40</v>
      </c>
      <c r="C15" s="15">
        <v>305</v>
      </c>
      <c r="D15" s="16">
        <v>114</v>
      </c>
      <c r="E15" s="16">
        <v>13</v>
      </c>
      <c r="F15" s="16">
        <v>62</v>
      </c>
      <c r="G15" s="17">
        <v>81</v>
      </c>
      <c r="H15" s="18">
        <v>35</v>
      </c>
      <c r="I15" s="19">
        <f t="shared" si="1"/>
        <v>37.377049180327866</v>
      </c>
      <c r="J15" s="20">
        <f t="shared" si="0"/>
        <v>4.2622950819672125</v>
      </c>
      <c r="K15" s="19">
        <f t="shared" si="0"/>
        <v>20.327868852459016</v>
      </c>
      <c r="L15" s="20">
        <f t="shared" si="0"/>
        <v>26.557377049180324</v>
      </c>
      <c r="M15" s="20">
        <f t="shared" si="0"/>
        <v>11.475409836065573</v>
      </c>
      <c r="O15" s="38"/>
    </row>
    <row r="16" spans="2:17">
      <c r="B16" s="21" t="s">
        <v>23</v>
      </c>
      <c r="C16" s="7">
        <v>904</v>
      </c>
      <c r="D16" s="8">
        <v>385</v>
      </c>
      <c r="E16" s="8">
        <v>67</v>
      </c>
      <c r="F16" s="8">
        <v>277</v>
      </c>
      <c r="G16" s="22">
        <v>149</v>
      </c>
      <c r="H16" s="10">
        <v>26</v>
      </c>
      <c r="I16" s="23">
        <f t="shared" si="1"/>
        <v>42.588495575221238</v>
      </c>
      <c r="J16" s="24">
        <f t="shared" si="0"/>
        <v>7.4115044247787614</v>
      </c>
      <c r="K16" s="23">
        <f t="shared" si="0"/>
        <v>30.641592920353983</v>
      </c>
      <c r="L16" s="24">
        <f t="shared" si="0"/>
        <v>16.482300884955752</v>
      </c>
      <c r="M16" s="24">
        <f t="shared" si="0"/>
        <v>2.8761061946902657</v>
      </c>
      <c r="O16" s="38"/>
    </row>
    <row r="17" spans="2:15">
      <c r="B17" s="14" t="s">
        <v>24</v>
      </c>
      <c r="C17" s="15">
        <v>222</v>
      </c>
      <c r="D17" s="16">
        <v>79</v>
      </c>
      <c r="E17" s="16">
        <v>30</v>
      </c>
      <c r="F17" s="16">
        <v>81</v>
      </c>
      <c r="G17" s="17">
        <v>28</v>
      </c>
      <c r="H17" s="18">
        <v>4</v>
      </c>
      <c r="I17" s="19">
        <f t="shared" si="1"/>
        <v>35.585585585585584</v>
      </c>
      <c r="J17" s="20">
        <f t="shared" si="0"/>
        <v>13.513513513513514</v>
      </c>
      <c r="K17" s="19">
        <f t="shared" si="0"/>
        <v>36.486486486486484</v>
      </c>
      <c r="L17" s="20">
        <f t="shared" si="0"/>
        <v>12.612612612612613</v>
      </c>
      <c r="M17" s="20">
        <f t="shared" si="0"/>
        <v>1.8018018018018018</v>
      </c>
      <c r="O17" s="38"/>
    </row>
    <row r="18" spans="2:15">
      <c r="B18" s="21" t="s">
        <v>25</v>
      </c>
      <c r="C18" s="7">
        <v>8095</v>
      </c>
      <c r="D18" s="8">
        <v>714</v>
      </c>
      <c r="E18" s="8">
        <v>3924</v>
      </c>
      <c r="F18" s="8">
        <v>2988</v>
      </c>
      <c r="G18" s="22">
        <v>394</v>
      </c>
      <c r="H18" s="10">
        <v>75</v>
      </c>
      <c r="I18" s="23">
        <f t="shared" si="1"/>
        <v>8.8202594193946879</v>
      </c>
      <c r="J18" s="24">
        <f t="shared" si="0"/>
        <v>48.474366893143916</v>
      </c>
      <c r="K18" s="23">
        <f t="shared" si="0"/>
        <v>36.911673872760964</v>
      </c>
      <c r="L18" s="24">
        <f t="shared" si="0"/>
        <v>4.8672019765287216</v>
      </c>
      <c r="M18" s="24">
        <f t="shared" si="0"/>
        <v>0.92649783817171094</v>
      </c>
      <c r="O18" s="38"/>
    </row>
    <row r="19" spans="2:15">
      <c r="B19" s="14" t="s">
        <v>26</v>
      </c>
      <c r="C19" s="15">
        <v>3150</v>
      </c>
      <c r="D19" s="16">
        <v>285</v>
      </c>
      <c r="E19" s="16">
        <v>687</v>
      </c>
      <c r="F19" s="16">
        <v>1695</v>
      </c>
      <c r="G19" s="17">
        <v>409</v>
      </c>
      <c r="H19" s="18">
        <v>74</v>
      </c>
      <c r="I19" s="19">
        <f t="shared" si="1"/>
        <v>9.0476190476190474</v>
      </c>
      <c r="J19" s="20">
        <f t="shared" si="0"/>
        <v>21.809523809523807</v>
      </c>
      <c r="K19" s="19">
        <f t="shared" si="0"/>
        <v>53.809523809523803</v>
      </c>
      <c r="L19" s="20">
        <f t="shared" si="0"/>
        <v>12.984126984126984</v>
      </c>
      <c r="M19" s="20">
        <f t="shared" si="0"/>
        <v>2.3492063492063489</v>
      </c>
      <c r="O19" s="38"/>
    </row>
    <row r="20" spans="2:15">
      <c r="B20" s="21" t="s">
        <v>27</v>
      </c>
      <c r="C20" s="7">
        <v>818</v>
      </c>
      <c r="D20" s="25">
        <v>160</v>
      </c>
      <c r="E20" s="25">
        <v>184</v>
      </c>
      <c r="F20" s="25">
        <v>262</v>
      </c>
      <c r="G20" s="26">
        <v>183</v>
      </c>
      <c r="H20" s="27">
        <v>29</v>
      </c>
      <c r="I20" s="23">
        <f t="shared" si="1"/>
        <v>19.559902200488995</v>
      </c>
      <c r="J20" s="24">
        <f t="shared" si="0"/>
        <v>22.493887530562347</v>
      </c>
      <c r="K20" s="23">
        <f t="shared" si="0"/>
        <v>32.029339853300733</v>
      </c>
      <c r="L20" s="24">
        <f t="shared" si="0"/>
        <v>22.371638141809289</v>
      </c>
      <c r="M20" s="24">
        <f t="shared" si="0"/>
        <v>3.5452322738386308</v>
      </c>
      <c r="O20" s="38"/>
    </row>
    <row r="21" spans="2:15">
      <c r="B21" s="28" t="s">
        <v>28</v>
      </c>
      <c r="C21" s="29">
        <v>18</v>
      </c>
      <c r="D21" s="16" t="s">
        <v>18</v>
      </c>
      <c r="E21" s="16" t="s">
        <v>18</v>
      </c>
      <c r="F21" s="16" t="s">
        <v>18</v>
      </c>
      <c r="G21" s="30" t="s">
        <v>18</v>
      </c>
      <c r="H21" s="18" t="s">
        <v>18</v>
      </c>
      <c r="I21" s="19" t="s">
        <v>18</v>
      </c>
      <c r="J21" s="20" t="s">
        <v>18</v>
      </c>
      <c r="K21" s="19" t="s">
        <v>18</v>
      </c>
      <c r="L21" s="20" t="s">
        <v>18</v>
      </c>
      <c r="M21" s="20" t="s">
        <v>18</v>
      </c>
      <c r="O21" s="38"/>
    </row>
    <row r="22" spans="2:15">
      <c r="B22" s="31" t="s">
        <v>29</v>
      </c>
      <c r="C22" s="32">
        <f>SUM(D22:H22)</f>
        <v>18050</v>
      </c>
      <c r="D22" s="32">
        <f>SUM(D9,D13,D18,D19,D21,D8)</f>
        <v>1773</v>
      </c>
      <c r="E22" s="32">
        <f t="shared" ref="E22:H22" si="2">SUM(E9,E13,E18,E19,E21,E8)</f>
        <v>7159</v>
      </c>
      <c r="F22" s="32">
        <f t="shared" si="2"/>
        <v>7516</v>
      </c>
      <c r="G22" s="32">
        <f t="shared" si="2"/>
        <v>1333</v>
      </c>
      <c r="H22" s="33">
        <f t="shared" si="2"/>
        <v>269</v>
      </c>
      <c r="I22" s="34">
        <f>100/$C22*D22</f>
        <v>9.8227146814404431</v>
      </c>
      <c r="J22" s="35">
        <f t="shared" ref="J22:M24" si="3">100/$C22*E22</f>
        <v>39.662049861495845</v>
      </c>
      <c r="K22" s="34">
        <f t="shared" si="3"/>
        <v>41.639889196675902</v>
      </c>
      <c r="L22" s="35">
        <f t="shared" si="3"/>
        <v>7.3850415512465375</v>
      </c>
      <c r="M22" s="35">
        <f t="shared" si="3"/>
        <v>1.4903047091412742</v>
      </c>
      <c r="O22" s="38"/>
    </row>
    <row r="23" spans="2:15">
      <c r="B23" s="36" t="s">
        <v>30</v>
      </c>
      <c r="C23" s="7">
        <f>SUM(D23:H23)</f>
        <v>21709</v>
      </c>
      <c r="D23" s="7">
        <f>SUM(D6,D7,D10,D11,D12,D14,D15,D16,D17,D20)</f>
        <v>6878</v>
      </c>
      <c r="E23" s="7">
        <f t="shared" ref="E23:H23" si="4">SUM(E6,E7,E10,E11,E12,E14,E15,E16,E17,E20)</f>
        <v>3754</v>
      </c>
      <c r="F23" s="7">
        <f t="shared" si="4"/>
        <v>6108</v>
      </c>
      <c r="G23" s="7">
        <f t="shared" si="4"/>
        <v>3416</v>
      </c>
      <c r="H23" s="37">
        <f t="shared" si="4"/>
        <v>1553</v>
      </c>
      <c r="I23" s="23">
        <f t="shared" ref="I23:I24" si="5">100/$C23*D23</f>
        <v>31.682712239163482</v>
      </c>
      <c r="J23" s="24">
        <f t="shared" si="3"/>
        <v>17.292367220968263</v>
      </c>
      <c r="K23" s="23">
        <f t="shared" si="3"/>
        <v>28.135796213551984</v>
      </c>
      <c r="L23" s="24">
        <f t="shared" si="3"/>
        <v>15.735409277258281</v>
      </c>
      <c r="M23" s="24">
        <f t="shared" si="3"/>
        <v>7.1537150490579942</v>
      </c>
      <c r="N23" s="38"/>
      <c r="O23" s="38"/>
    </row>
    <row r="24" spans="2:15">
      <c r="B24" s="39" t="s">
        <v>31</v>
      </c>
      <c r="C24" s="40">
        <v>39876</v>
      </c>
      <c r="D24" s="40">
        <v>8671</v>
      </c>
      <c r="E24" s="40">
        <v>10924</v>
      </c>
      <c r="F24" s="40">
        <v>13673</v>
      </c>
      <c r="G24" s="40">
        <v>4775</v>
      </c>
      <c r="H24" s="41">
        <v>1833</v>
      </c>
      <c r="I24" s="42">
        <f t="shared" si="5"/>
        <v>21.74490921857759</v>
      </c>
      <c r="J24" s="43">
        <f t="shared" si="3"/>
        <v>27.394924265222187</v>
      </c>
      <c r="K24" s="42">
        <f t="shared" si="3"/>
        <v>34.288795265322499</v>
      </c>
      <c r="L24" s="43">
        <f t="shared" si="3"/>
        <v>11.974621326110944</v>
      </c>
      <c r="M24" s="43">
        <f t="shared" si="3"/>
        <v>4.5967499247667769</v>
      </c>
      <c r="O24" s="38"/>
    </row>
    <row r="25" spans="2:15" customFormat="1">
      <c r="B25" s="91" t="s">
        <v>32</v>
      </c>
      <c r="C25" s="91"/>
      <c r="D25" s="91"/>
      <c r="E25" s="91"/>
      <c r="F25" s="91"/>
      <c r="G25" s="91"/>
      <c r="H25" s="91"/>
      <c r="I25" s="91"/>
      <c r="J25" s="91"/>
      <c r="K25" s="91"/>
      <c r="L25" s="91"/>
      <c r="M25" s="91"/>
    </row>
    <row r="26" spans="2:15" customFormat="1">
      <c r="B26" s="92" t="s">
        <v>33</v>
      </c>
      <c r="C26" s="92"/>
      <c r="D26" s="92"/>
      <c r="E26" s="92"/>
      <c r="F26" s="92"/>
      <c r="G26" s="92"/>
      <c r="H26" s="92"/>
      <c r="I26" s="92"/>
      <c r="J26" s="92"/>
      <c r="K26" s="92"/>
      <c r="L26" s="92"/>
      <c r="M26" s="92"/>
    </row>
    <row r="27" spans="2:15">
      <c r="B27" s="93" t="s">
        <v>34</v>
      </c>
      <c r="C27" s="93"/>
      <c r="D27" s="93"/>
      <c r="E27" s="93"/>
      <c r="F27" s="93"/>
      <c r="G27" s="93"/>
      <c r="H27" s="93"/>
      <c r="I27" s="93"/>
      <c r="J27" s="93"/>
      <c r="K27" s="93"/>
      <c r="L27" s="93"/>
      <c r="M27" s="93"/>
    </row>
    <row r="28" spans="2:15" ht="45.6" customHeight="1">
      <c r="B28" s="93" t="s">
        <v>35</v>
      </c>
      <c r="C28" s="93"/>
      <c r="D28" s="93"/>
      <c r="E28" s="93"/>
      <c r="F28" s="93"/>
      <c r="G28" s="93"/>
      <c r="H28" s="93"/>
      <c r="I28" s="93"/>
      <c r="J28" s="93"/>
      <c r="K28" s="93"/>
      <c r="L28" s="93"/>
      <c r="M28" s="93"/>
    </row>
    <row r="29" spans="2:15">
      <c r="B29" s="93" t="s">
        <v>36</v>
      </c>
      <c r="C29" s="93"/>
      <c r="D29" s="93"/>
      <c r="E29" s="93"/>
      <c r="F29" s="93"/>
      <c r="G29" s="93"/>
      <c r="H29" s="93"/>
      <c r="I29" s="93"/>
      <c r="J29" s="93"/>
      <c r="K29" s="93"/>
      <c r="L29" s="93"/>
      <c r="M29" s="93"/>
    </row>
    <row r="30" spans="2:15" ht="32.25" customHeight="1">
      <c r="B30" s="95" t="s">
        <v>41</v>
      </c>
      <c r="C30" s="95"/>
      <c r="D30" s="95"/>
      <c r="E30" s="95"/>
      <c r="F30" s="95"/>
      <c r="G30" s="95"/>
      <c r="H30" s="95"/>
      <c r="I30" s="95"/>
      <c r="J30" s="95"/>
      <c r="K30" s="95"/>
      <c r="L30" s="95"/>
      <c r="M30" s="95"/>
    </row>
    <row r="31" spans="2:15">
      <c r="B31" s="94" t="s">
        <v>39</v>
      </c>
      <c r="C31" s="94"/>
      <c r="D31" s="94"/>
      <c r="E31" s="94"/>
      <c r="F31" s="94"/>
      <c r="G31" s="94"/>
      <c r="H31" s="94"/>
      <c r="I31" s="94"/>
      <c r="J31" s="94"/>
      <c r="K31" s="94"/>
      <c r="L31" s="94"/>
      <c r="M31" s="94"/>
    </row>
    <row r="33" spans="9:13">
      <c r="I33" s="38"/>
      <c r="J33" s="38"/>
      <c r="K33" s="38"/>
      <c r="L33" s="38"/>
      <c r="M33" s="38"/>
    </row>
    <row r="34" spans="9:13">
      <c r="I34" s="38"/>
      <c r="J34" s="38"/>
      <c r="K34" s="38"/>
      <c r="L34" s="38"/>
      <c r="M34" s="38"/>
    </row>
    <row r="35" spans="9:13">
      <c r="I35" s="38"/>
      <c r="J35" s="38"/>
      <c r="K35" s="38"/>
      <c r="L35" s="38"/>
      <c r="M35" s="38"/>
    </row>
    <row r="36" spans="9:13">
      <c r="I36" s="38"/>
      <c r="J36" s="38"/>
      <c r="K36" s="38"/>
      <c r="L36" s="38"/>
      <c r="M36" s="38"/>
    </row>
    <row r="37" spans="9:13">
      <c r="I37" s="38"/>
      <c r="J37" s="38"/>
      <c r="K37" s="38"/>
      <c r="L37" s="38"/>
      <c r="M37" s="38"/>
    </row>
    <row r="38" spans="9:13">
      <c r="I38" s="38"/>
      <c r="J38" s="38"/>
      <c r="K38" s="38"/>
      <c r="L38" s="38"/>
      <c r="M38" s="38"/>
    </row>
    <row r="39" spans="9:13">
      <c r="I39" s="38"/>
      <c r="J39" s="38"/>
      <c r="K39" s="38"/>
      <c r="L39" s="38"/>
      <c r="M39" s="38"/>
    </row>
    <row r="40" spans="9:13">
      <c r="I40" s="38"/>
      <c r="J40" s="38"/>
      <c r="K40" s="38"/>
      <c r="L40" s="38"/>
      <c r="M40" s="38"/>
    </row>
    <row r="41" spans="9:13">
      <c r="I41" s="38"/>
      <c r="J41" s="38"/>
      <c r="K41" s="38"/>
      <c r="L41" s="38"/>
      <c r="M41" s="38"/>
    </row>
    <row r="42" spans="9:13">
      <c r="I42" s="38"/>
      <c r="J42" s="38"/>
      <c r="K42" s="38"/>
      <c r="L42" s="38"/>
      <c r="M42" s="38"/>
    </row>
    <row r="43" spans="9:13">
      <c r="I43" s="38"/>
      <c r="J43" s="38"/>
      <c r="K43" s="38"/>
      <c r="L43" s="38"/>
      <c r="M43" s="38"/>
    </row>
    <row r="44" spans="9:13">
      <c r="I44" s="38"/>
      <c r="J44" s="38"/>
      <c r="K44" s="38"/>
      <c r="L44" s="38"/>
      <c r="M44" s="38"/>
    </row>
    <row r="45" spans="9:13">
      <c r="I45" s="38"/>
      <c r="J45" s="38"/>
      <c r="K45" s="38"/>
      <c r="L45" s="38"/>
      <c r="M45" s="38"/>
    </row>
    <row r="46" spans="9:13">
      <c r="I46" s="38"/>
      <c r="J46" s="38"/>
      <c r="K46" s="38"/>
      <c r="L46" s="38"/>
      <c r="M46" s="38"/>
    </row>
    <row r="47" spans="9:13">
      <c r="I47" s="38"/>
      <c r="J47" s="38"/>
      <c r="K47" s="38"/>
      <c r="L47" s="38"/>
      <c r="M47" s="38"/>
    </row>
    <row r="48" spans="9:13">
      <c r="I48" s="38"/>
      <c r="J48" s="38"/>
      <c r="K48" s="38"/>
      <c r="L48" s="38"/>
      <c r="M48" s="38"/>
    </row>
    <row r="49" spans="9:13">
      <c r="I49" s="38"/>
      <c r="J49" s="38"/>
      <c r="K49" s="38"/>
      <c r="L49" s="38"/>
      <c r="M49" s="38"/>
    </row>
    <row r="51" spans="9:13">
      <c r="I51" s="38"/>
      <c r="J51" s="38"/>
      <c r="K51" s="38"/>
      <c r="L51" s="38"/>
      <c r="M51" s="38"/>
    </row>
    <row r="52" spans="9:13">
      <c r="I52" s="38"/>
      <c r="J52" s="38"/>
      <c r="K52" s="38"/>
      <c r="L52" s="38"/>
      <c r="M52" s="38"/>
    </row>
    <row r="53" spans="9:13">
      <c r="I53" s="38"/>
      <c r="J53" s="38"/>
      <c r="K53" s="38"/>
      <c r="L53" s="38"/>
      <c r="M53" s="38"/>
    </row>
    <row r="54" spans="9:13">
      <c r="I54" s="38"/>
      <c r="J54" s="38"/>
      <c r="K54" s="38"/>
      <c r="L54" s="38"/>
      <c r="M54" s="38"/>
    </row>
    <row r="55" spans="9:13">
      <c r="I55" s="38"/>
      <c r="J55" s="38"/>
      <c r="K55" s="38"/>
      <c r="L55" s="38"/>
      <c r="M55" s="38"/>
    </row>
    <row r="56" spans="9:13">
      <c r="I56" s="38"/>
      <c r="J56" s="38"/>
      <c r="K56" s="38"/>
      <c r="L56" s="38"/>
      <c r="M56" s="38"/>
    </row>
    <row r="57" spans="9:13">
      <c r="I57" s="38"/>
      <c r="J57" s="38"/>
      <c r="K57" s="38"/>
      <c r="L57" s="38"/>
      <c r="M57" s="38"/>
    </row>
    <row r="58" spans="9:13">
      <c r="I58" s="38"/>
      <c r="J58" s="38"/>
      <c r="K58" s="38"/>
      <c r="L58" s="38"/>
      <c r="M58" s="38"/>
    </row>
    <row r="59" spans="9:13">
      <c r="I59" s="38"/>
      <c r="J59" s="38"/>
      <c r="K59" s="38"/>
      <c r="L59" s="38"/>
      <c r="M59" s="38"/>
    </row>
    <row r="60" spans="9:13">
      <c r="I60" s="38"/>
      <c r="J60" s="38"/>
      <c r="K60" s="38"/>
      <c r="L60" s="38"/>
      <c r="M60" s="38"/>
    </row>
    <row r="61" spans="9:13">
      <c r="I61" s="38"/>
      <c r="J61" s="38"/>
      <c r="K61" s="38"/>
      <c r="L61" s="38"/>
      <c r="M61" s="38"/>
    </row>
    <row r="62" spans="9:13">
      <c r="I62" s="38"/>
      <c r="J62" s="38"/>
      <c r="K62" s="38"/>
      <c r="L62" s="38"/>
      <c r="M62" s="38"/>
    </row>
    <row r="63" spans="9:13">
      <c r="I63" s="38"/>
      <c r="J63" s="38"/>
      <c r="K63" s="38"/>
      <c r="L63" s="38"/>
      <c r="M63" s="38"/>
    </row>
    <row r="64" spans="9:13">
      <c r="I64" s="38"/>
      <c r="J64" s="38"/>
      <c r="K64" s="38"/>
      <c r="L64" s="38"/>
      <c r="M64" s="38"/>
    </row>
    <row r="65" spans="9:13">
      <c r="I65" s="38"/>
      <c r="J65" s="38"/>
      <c r="K65" s="38"/>
      <c r="L65" s="38"/>
      <c r="M65" s="38"/>
    </row>
    <row r="66" spans="9:13">
      <c r="I66" s="38"/>
      <c r="J66" s="38"/>
      <c r="K66" s="38"/>
      <c r="L66" s="38"/>
      <c r="M66" s="38"/>
    </row>
    <row r="67" spans="9:13">
      <c r="I67" s="38"/>
      <c r="J67" s="38"/>
      <c r="K67" s="38"/>
      <c r="L67" s="38"/>
      <c r="M67" s="38"/>
    </row>
    <row r="68" spans="9:13">
      <c r="I68" s="38"/>
      <c r="J68" s="38"/>
      <c r="K68" s="38"/>
      <c r="L68" s="38"/>
      <c r="M68" s="38"/>
    </row>
    <row r="69" spans="9:13">
      <c r="I69" s="38"/>
      <c r="J69" s="38"/>
      <c r="K69" s="38"/>
      <c r="L69" s="38"/>
      <c r="M69" s="38"/>
    </row>
  </sheetData>
  <mergeCells count="14">
    <mergeCell ref="B31:M31"/>
    <mergeCell ref="B2:M2"/>
    <mergeCell ref="B3:B5"/>
    <mergeCell ref="C3:C4"/>
    <mergeCell ref="D3:H3"/>
    <mergeCell ref="I3:M3"/>
    <mergeCell ref="C5:H5"/>
    <mergeCell ref="I5:M5"/>
    <mergeCell ref="B30:M30"/>
    <mergeCell ref="B25:M25"/>
    <mergeCell ref="B26:M26"/>
    <mergeCell ref="B27:M27"/>
    <mergeCell ref="B28:M28"/>
    <mergeCell ref="B29:M2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FFA93-52D6-4CD2-AB28-D016CE563D14}">
  <sheetPr published="0"/>
  <dimension ref="B2:Q68"/>
  <sheetViews>
    <sheetView zoomScale="70" zoomScaleNormal="70" workbookViewId="0"/>
  </sheetViews>
  <sheetFormatPr baseColWidth="10" defaultColWidth="10.88671875" defaultRowHeight="14.4"/>
  <cols>
    <col min="1" max="1" width="10.88671875" style="2" customWidth="1"/>
    <col min="2" max="2" width="30.5546875" style="2" customWidth="1"/>
    <col min="3" max="13" width="20.5546875" style="2" customWidth="1"/>
    <col min="14" max="16384" width="10.88671875" style="2"/>
  </cols>
  <sheetData>
    <row r="2" spans="2:17" ht="18.600000000000001" customHeight="1">
      <c r="B2" s="79" t="s">
        <v>0</v>
      </c>
      <c r="C2" s="79"/>
      <c r="D2" s="79"/>
      <c r="E2" s="79"/>
      <c r="F2" s="79"/>
      <c r="G2" s="79"/>
      <c r="H2" s="79"/>
      <c r="I2" s="79"/>
      <c r="J2" s="79"/>
      <c r="K2" s="79"/>
      <c r="L2" s="79"/>
      <c r="M2" s="79"/>
      <c r="N2" s="1"/>
      <c r="O2" s="1"/>
      <c r="P2" s="1"/>
      <c r="Q2" s="1"/>
    </row>
    <row r="3" spans="2:17">
      <c r="B3" s="80" t="s">
        <v>1</v>
      </c>
      <c r="C3" s="83" t="s">
        <v>2</v>
      </c>
      <c r="D3" s="85" t="s">
        <v>3</v>
      </c>
      <c r="E3" s="86"/>
      <c r="F3" s="86"/>
      <c r="G3" s="86"/>
      <c r="H3" s="87"/>
      <c r="I3" s="86" t="s">
        <v>3</v>
      </c>
      <c r="J3" s="86"/>
      <c r="K3" s="86"/>
      <c r="L3" s="86"/>
      <c r="M3" s="87"/>
    </row>
    <row r="4" spans="2:17">
      <c r="B4" s="81"/>
      <c r="C4" s="84"/>
      <c r="D4" s="3" t="s">
        <v>4</v>
      </c>
      <c r="E4" s="3" t="s">
        <v>5</v>
      </c>
      <c r="F4" s="3" t="s">
        <v>6</v>
      </c>
      <c r="G4" s="3" t="s">
        <v>7</v>
      </c>
      <c r="H4" s="3" t="s">
        <v>8</v>
      </c>
      <c r="I4" s="4" t="s">
        <v>4</v>
      </c>
      <c r="J4" s="3" t="s">
        <v>5</v>
      </c>
      <c r="K4" s="3" t="s">
        <v>6</v>
      </c>
      <c r="L4" s="3" t="s">
        <v>7</v>
      </c>
      <c r="M4" s="3" t="s">
        <v>8</v>
      </c>
    </row>
    <row r="5" spans="2:17">
      <c r="B5" s="82"/>
      <c r="C5" s="88" t="s">
        <v>9</v>
      </c>
      <c r="D5" s="89"/>
      <c r="E5" s="89"/>
      <c r="F5" s="89"/>
      <c r="G5" s="89"/>
      <c r="H5" s="90"/>
      <c r="I5" s="89" t="s">
        <v>10</v>
      </c>
      <c r="J5" s="89"/>
      <c r="K5" s="89"/>
      <c r="L5" s="89"/>
      <c r="M5" s="90"/>
      <c r="N5" s="5"/>
    </row>
    <row r="6" spans="2:17">
      <c r="B6" s="6" t="s">
        <v>11</v>
      </c>
      <c r="C6" s="7">
        <v>3106</v>
      </c>
      <c r="D6" s="8">
        <v>868</v>
      </c>
      <c r="E6" s="8">
        <v>432</v>
      </c>
      <c r="F6" s="8">
        <v>872</v>
      </c>
      <c r="G6" s="9">
        <v>588</v>
      </c>
      <c r="H6" s="10">
        <v>346</v>
      </c>
      <c r="I6" s="11">
        <f>100/$C6*D6</f>
        <v>27.945911139729557</v>
      </c>
      <c r="J6" s="12">
        <f t="shared" ref="J6:M20" si="0">100/$C6*E6</f>
        <v>13.908564069542821</v>
      </c>
      <c r="K6" s="13">
        <f t="shared" si="0"/>
        <v>28.074694140373474</v>
      </c>
      <c r="L6" s="13">
        <f t="shared" si="0"/>
        <v>18.931101094655507</v>
      </c>
      <c r="M6" s="12">
        <f t="shared" si="0"/>
        <v>11.139729555698649</v>
      </c>
    </row>
    <row r="7" spans="2:17">
      <c r="B7" s="14" t="s">
        <v>12</v>
      </c>
      <c r="C7" s="15">
        <v>9631</v>
      </c>
      <c r="D7" s="16">
        <v>3723</v>
      </c>
      <c r="E7" s="16">
        <v>1801</v>
      </c>
      <c r="F7" s="16">
        <v>2384</v>
      </c>
      <c r="G7" s="17">
        <v>1159</v>
      </c>
      <c r="H7" s="18">
        <v>564</v>
      </c>
      <c r="I7" s="19">
        <f t="shared" ref="I7:I20" si="1">100/$C7*D7</f>
        <v>38.656421970719549</v>
      </c>
      <c r="J7" s="20">
        <f t="shared" si="0"/>
        <v>18.700031149413352</v>
      </c>
      <c r="K7" s="19">
        <f t="shared" si="0"/>
        <v>24.753400477624339</v>
      </c>
      <c r="L7" s="20">
        <f t="shared" si="0"/>
        <v>12.034056691932301</v>
      </c>
      <c r="M7" s="20">
        <f t="shared" si="0"/>
        <v>5.8560897103104557</v>
      </c>
    </row>
    <row r="8" spans="2:17">
      <c r="B8" s="21" t="s">
        <v>13</v>
      </c>
      <c r="C8" s="7" t="s">
        <v>14</v>
      </c>
      <c r="D8" s="8" t="s">
        <v>14</v>
      </c>
      <c r="E8" s="8" t="s">
        <v>14</v>
      </c>
      <c r="F8" s="8" t="s">
        <v>14</v>
      </c>
      <c r="G8" s="22" t="s">
        <v>14</v>
      </c>
      <c r="H8" s="10" t="s">
        <v>14</v>
      </c>
      <c r="I8" s="23" t="s">
        <v>14</v>
      </c>
      <c r="J8" s="24" t="s">
        <v>14</v>
      </c>
      <c r="K8" s="23" t="s">
        <v>14</v>
      </c>
      <c r="L8" s="24" t="s">
        <v>14</v>
      </c>
      <c r="M8" s="24" t="s">
        <v>14</v>
      </c>
    </row>
    <row r="9" spans="2:17">
      <c r="B9" s="14" t="s">
        <v>15</v>
      </c>
      <c r="C9" s="15">
        <v>4564</v>
      </c>
      <c r="D9" s="16">
        <v>396</v>
      </c>
      <c r="E9" s="16">
        <v>1953</v>
      </c>
      <c r="F9" s="16">
        <v>1790</v>
      </c>
      <c r="G9" s="17">
        <v>349</v>
      </c>
      <c r="H9" s="18">
        <v>76</v>
      </c>
      <c r="I9" s="19">
        <f t="shared" si="1"/>
        <v>8.6765994741454868</v>
      </c>
      <c r="J9" s="20">
        <f t="shared" si="0"/>
        <v>42.791411042944787</v>
      </c>
      <c r="K9" s="19">
        <f t="shared" si="0"/>
        <v>39.219982471516218</v>
      </c>
      <c r="L9" s="20">
        <f t="shared" si="0"/>
        <v>7.6468010517090272</v>
      </c>
      <c r="M9" s="20">
        <f t="shared" si="0"/>
        <v>1.6652059596844875</v>
      </c>
    </row>
    <row r="10" spans="2:17">
      <c r="B10" s="21" t="s">
        <v>16</v>
      </c>
      <c r="C10" s="7">
        <v>246</v>
      </c>
      <c r="D10" s="8">
        <v>52</v>
      </c>
      <c r="E10" s="8">
        <v>60</v>
      </c>
      <c r="F10" s="8">
        <v>80</v>
      </c>
      <c r="G10" s="22">
        <v>47</v>
      </c>
      <c r="H10" s="10">
        <v>7</v>
      </c>
      <c r="I10" s="23">
        <f t="shared" si="1"/>
        <v>21.13821138211382</v>
      </c>
      <c r="J10" s="24">
        <f t="shared" si="0"/>
        <v>24.390243902439025</v>
      </c>
      <c r="K10" s="23">
        <f t="shared" si="0"/>
        <v>32.520325203252028</v>
      </c>
      <c r="L10" s="24">
        <f t="shared" si="0"/>
        <v>19.105691056910569</v>
      </c>
      <c r="M10" s="24">
        <f t="shared" si="0"/>
        <v>2.845528455284553</v>
      </c>
    </row>
    <row r="11" spans="2:17">
      <c r="B11" s="14" t="s">
        <v>17</v>
      </c>
      <c r="C11" s="15">
        <v>119</v>
      </c>
      <c r="D11" s="16" t="s">
        <v>18</v>
      </c>
      <c r="E11" s="16" t="s">
        <v>18</v>
      </c>
      <c r="F11" s="16" t="s">
        <v>18</v>
      </c>
      <c r="G11" s="17" t="s">
        <v>18</v>
      </c>
      <c r="H11" s="18" t="s">
        <v>18</v>
      </c>
      <c r="I11" s="19" t="s">
        <v>18</v>
      </c>
      <c r="J11" s="20" t="s">
        <v>18</v>
      </c>
      <c r="K11" s="19" t="s">
        <v>18</v>
      </c>
      <c r="L11" s="20" t="s">
        <v>18</v>
      </c>
      <c r="M11" s="20" t="s">
        <v>18</v>
      </c>
    </row>
    <row r="12" spans="2:17">
      <c r="B12" s="21" t="s">
        <v>19</v>
      </c>
      <c r="C12" s="7">
        <v>2524</v>
      </c>
      <c r="D12" s="8">
        <v>989</v>
      </c>
      <c r="E12" s="8">
        <v>422</v>
      </c>
      <c r="F12" s="8">
        <v>622</v>
      </c>
      <c r="G12" s="22">
        <v>377</v>
      </c>
      <c r="H12" s="10">
        <v>114</v>
      </c>
      <c r="I12" s="23">
        <f t="shared" si="1"/>
        <v>39.183835182250391</v>
      </c>
      <c r="J12" s="24">
        <f t="shared" si="0"/>
        <v>16.719492868462758</v>
      </c>
      <c r="K12" s="23">
        <f t="shared" si="0"/>
        <v>24.643423137876386</v>
      </c>
      <c r="L12" s="24">
        <f t="shared" si="0"/>
        <v>14.936608557844691</v>
      </c>
      <c r="M12" s="24">
        <f t="shared" si="0"/>
        <v>4.5166402535657681</v>
      </c>
    </row>
    <row r="13" spans="2:17">
      <c r="B13" s="14" t="s">
        <v>20</v>
      </c>
      <c r="C13" s="15">
        <v>2028</v>
      </c>
      <c r="D13" s="16" t="s">
        <v>18</v>
      </c>
      <c r="E13" s="16" t="s">
        <v>18</v>
      </c>
      <c r="F13" s="16" t="s">
        <v>18</v>
      </c>
      <c r="G13" s="17" t="s">
        <v>18</v>
      </c>
      <c r="H13" s="18" t="s">
        <v>18</v>
      </c>
      <c r="I13" s="19" t="s">
        <v>18</v>
      </c>
      <c r="J13" s="20" t="s">
        <v>18</v>
      </c>
      <c r="K13" s="19" t="s">
        <v>18</v>
      </c>
      <c r="L13" s="20" t="s">
        <v>18</v>
      </c>
      <c r="M13" s="20" t="s">
        <v>18</v>
      </c>
    </row>
    <row r="14" spans="2:17">
      <c r="B14" s="21" t="s">
        <v>21</v>
      </c>
      <c r="C14" s="7">
        <v>3956</v>
      </c>
      <c r="D14" s="8">
        <v>590</v>
      </c>
      <c r="E14" s="8">
        <v>767</v>
      </c>
      <c r="F14" s="8">
        <v>1438</v>
      </c>
      <c r="G14" s="22">
        <v>746</v>
      </c>
      <c r="H14" s="10">
        <v>415</v>
      </c>
      <c r="I14" s="23">
        <f t="shared" si="1"/>
        <v>14.914054600606672</v>
      </c>
      <c r="J14" s="24">
        <f t="shared" si="0"/>
        <v>19.388270980788676</v>
      </c>
      <c r="K14" s="23">
        <f t="shared" si="0"/>
        <v>36.349848331648126</v>
      </c>
      <c r="L14" s="24">
        <f t="shared" si="0"/>
        <v>18.857431749241659</v>
      </c>
      <c r="M14" s="24">
        <f t="shared" si="0"/>
        <v>10.490394337714863</v>
      </c>
    </row>
    <row r="15" spans="2:17">
      <c r="B15" s="14" t="s">
        <v>22</v>
      </c>
      <c r="C15" s="15">
        <v>327</v>
      </c>
      <c r="D15" s="16">
        <v>117</v>
      </c>
      <c r="E15" s="16">
        <v>16</v>
      </c>
      <c r="F15" s="16">
        <v>74</v>
      </c>
      <c r="G15" s="17">
        <v>91</v>
      </c>
      <c r="H15" s="18">
        <v>29</v>
      </c>
      <c r="I15" s="19">
        <f t="shared" si="1"/>
        <v>35.779816513761467</v>
      </c>
      <c r="J15" s="20">
        <f t="shared" si="0"/>
        <v>4.8929663608562688</v>
      </c>
      <c r="K15" s="19">
        <f t="shared" si="0"/>
        <v>22.629969418960243</v>
      </c>
      <c r="L15" s="20">
        <f t="shared" si="0"/>
        <v>27.828746177370029</v>
      </c>
      <c r="M15" s="20">
        <f t="shared" si="0"/>
        <v>8.8685015290519864</v>
      </c>
    </row>
    <row r="16" spans="2:17">
      <c r="B16" s="21" t="s">
        <v>23</v>
      </c>
      <c r="C16" s="7">
        <v>890</v>
      </c>
      <c r="D16" s="8">
        <v>383</v>
      </c>
      <c r="E16" s="8">
        <v>70</v>
      </c>
      <c r="F16" s="8">
        <v>270</v>
      </c>
      <c r="G16" s="22">
        <v>141</v>
      </c>
      <c r="H16" s="10">
        <v>26</v>
      </c>
      <c r="I16" s="23">
        <f t="shared" si="1"/>
        <v>43.033707865168537</v>
      </c>
      <c r="J16" s="24">
        <f t="shared" si="0"/>
        <v>7.8651685393258424</v>
      </c>
      <c r="K16" s="23">
        <f t="shared" si="0"/>
        <v>30.337078651685392</v>
      </c>
      <c r="L16" s="24">
        <f t="shared" si="0"/>
        <v>15.842696629213483</v>
      </c>
      <c r="M16" s="24">
        <f t="shared" si="0"/>
        <v>2.9213483146067416</v>
      </c>
    </row>
    <row r="17" spans="2:14">
      <c r="B17" s="14" t="s">
        <v>24</v>
      </c>
      <c r="C17" s="15">
        <v>189</v>
      </c>
      <c r="D17" s="16" t="s">
        <v>18</v>
      </c>
      <c r="E17" s="16" t="s">
        <v>18</v>
      </c>
      <c r="F17" s="16" t="s">
        <v>18</v>
      </c>
      <c r="G17" s="17" t="s">
        <v>18</v>
      </c>
      <c r="H17" s="18" t="s">
        <v>18</v>
      </c>
      <c r="I17" s="19" t="s">
        <v>18</v>
      </c>
      <c r="J17" s="20" t="s">
        <v>18</v>
      </c>
      <c r="K17" s="19" t="s">
        <v>18</v>
      </c>
      <c r="L17" s="20" t="s">
        <v>18</v>
      </c>
      <c r="M17" s="20" t="s">
        <v>18</v>
      </c>
    </row>
    <row r="18" spans="2:14">
      <c r="B18" s="21" t="s">
        <v>25</v>
      </c>
      <c r="C18" s="7">
        <v>7596</v>
      </c>
      <c r="D18" s="8">
        <v>609</v>
      </c>
      <c r="E18" s="8">
        <v>3473</v>
      </c>
      <c r="F18" s="8">
        <v>3021</v>
      </c>
      <c r="G18" s="22">
        <v>412</v>
      </c>
      <c r="H18" s="10">
        <v>81</v>
      </c>
      <c r="I18" s="23">
        <f t="shared" si="1"/>
        <v>8.0173775671406009</v>
      </c>
      <c r="J18" s="24">
        <f t="shared" si="0"/>
        <v>45.721432332806742</v>
      </c>
      <c r="K18" s="23">
        <f t="shared" si="0"/>
        <v>39.770932069510266</v>
      </c>
      <c r="L18" s="24">
        <f t="shared" si="0"/>
        <v>5.4239073196419163</v>
      </c>
      <c r="M18" s="24">
        <f t="shared" si="0"/>
        <v>1.066350710900474</v>
      </c>
    </row>
    <row r="19" spans="2:14">
      <c r="B19" s="14" t="s">
        <v>26</v>
      </c>
      <c r="C19" s="15">
        <v>3098</v>
      </c>
      <c r="D19" s="16">
        <v>263</v>
      </c>
      <c r="E19" s="16">
        <v>632</v>
      </c>
      <c r="F19" s="16">
        <v>1692</v>
      </c>
      <c r="G19" s="17">
        <v>440</v>
      </c>
      <c r="H19" s="18">
        <v>71</v>
      </c>
      <c r="I19" s="19">
        <f t="shared" si="1"/>
        <v>8.4893479664299552</v>
      </c>
      <c r="J19" s="20">
        <f t="shared" si="0"/>
        <v>20.400258231116851</v>
      </c>
      <c r="K19" s="19">
        <f t="shared" si="0"/>
        <v>54.615881213686251</v>
      </c>
      <c r="L19" s="20">
        <f t="shared" si="0"/>
        <v>14.202711426726921</v>
      </c>
      <c r="M19" s="20">
        <f t="shared" si="0"/>
        <v>2.2918011620400258</v>
      </c>
    </row>
    <row r="20" spans="2:14">
      <c r="B20" s="21" t="s">
        <v>27</v>
      </c>
      <c r="C20" s="7">
        <v>817</v>
      </c>
      <c r="D20" s="25">
        <v>154</v>
      </c>
      <c r="E20" s="25">
        <v>173</v>
      </c>
      <c r="F20" s="25">
        <v>288</v>
      </c>
      <c r="G20" s="26">
        <v>161</v>
      </c>
      <c r="H20" s="27">
        <v>41</v>
      </c>
      <c r="I20" s="23">
        <f t="shared" si="1"/>
        <v>18.849449204406366</v>
      </c>
      <c r="J20" s="24">
        <f t="shared" si="0"/>
        <v>21.1750305997552</v>
      </c>
      <c r="K20" s="23">
        <f t="shared" si="0"/>
        <v>35.250917992656056</v>
      </c>
      <c r="L20" s="24">
        <f t="shared" si="0"/>
        <v>19.706242350061199</v>
      </c>
      <c r="M20" s="24">
        <f t="shared" si="0"/>
        <v>5.0183598531211748</v>
      </c>
    </row>
    <row r="21" spans="2:14">
      <c r="B21" s="28" t="s">
        <v>28</v>
      </c>
      <c r="C21" s="29">
        <v>24</v>
      </c>
      <c r="D21" s="16" t="s">
        <v>18</v>
      </c>
      <c r="E21" s="16" t="s">
        <v>18</v>
      </c>
      <c r="F21" s="16" t="s">
        <v>18</v>
      </c>
      <c r="G21" s="30" t="s">
        <v>18</v>
      </c>
      <c r="H21" s="18" t="s">
        <v>18</v>
      </c>
      <c r="I21" s="19" t="s">
        <v>18</v>
      </c>
      <c r="J21" s="20" t="s">
        <v>18</v>
      </c>
      <c r="K21" s="19" t="s">
        <v>18</v>
      </c>
      <c r="L21" s="20" t="s">
        <v>18</v>
      </c>
      <c r="M21" s="20" t="s">
        <v>18</v>
      </c>
    </row>
    <row r="22" spans="2:14">
      <c r="B22" s="31" t="s">
        <v>29</v>
      </c>
      <c r="C22" s="32">
        <f>SUM(D22:H22)</f>
        <v>15258</v>
      </c>
      <c r="D22" s="32">
        <f t="shared" ref="D22:H22" si="2">SUM(D9,D13,D18,D19,D21,D8)</f>
        <v>1268</v>
      </c>
      <c r="E22" s="32">
        <f t="shared" si="2"/>
        <v>6058</v>
      </c>
      <c r="F22" s="32">
        <f t="shared" si="2"/>
        <v>6503</v>
      </c>
      <c r="G22" s="32">
        <f t="shared" si="2"/>
        <v>1201</v>
      </c>
      <c r="H22" s="33">
        <f t="shared" si="2"/>
        <v>228</v>
      </c>
      <c r="I22" s="34">
        <f>100/$C22*D22</f>
        <v>8.3103945471228204</v>
      </c>
      <c r="J22" s="35">
        <f t="shared" ref="J22:M24" si="3">100/$C22*E22</f>
        <v>39.703761960938522</v>
      </c>
      <c r="K22" s="34">
        <f t="shared" si="3"/>
        <v>42.620264779132256</v>
      </c>
      <c r="L22" s="35">
        <f t="shared" si="3"/>
        <v>7.8712806396644384</v>
      </c>
      <c r="M22" s="35">
        <f t="shared" si="3"/>
        <v>1.4942980731419584</v>
      </c>
    </row>
    <row r="23" spans="2:14">
      <c r="B23" s="36" t="s">
        <v>30</v>
      </c>
      <c r="C23" s="7">
        <f>SUM(D23:H23)</f>
        <v>21497</v>
      </c>
      <c r="D23" s="7">
        <f t="shared" ref="D23:H23" si="4">SUM(D6,D7,D10,D11,D12,D14,D15,D16,D17,D20)</f>
        <v>6876</v>
      </c>
      <c r="E23" s="7">
        <f t="shared" si="4"/>
        <v>3741</v>
      </c>
      <c r="F23" s="7">
        <f t="shared" si="4"/>
        <v>6028</v>
      </c>
      <c r="G23" s="7">
        <f t="shared" si="4"/>
        <v>3310</v>
      </c>
      <c r="H23" s="37">
        <f t="shared" si="4"/>
        <v>1542</v>
      </c>
      <c r="I23" s="23">
        <f t="shared" ref="I23:I24" si="5">100/$C23*D23</f>
        <v>31.985858491882588</v>
      </c>
      <c r="J23" s="24">
        <f t="shared" si="3"/>
        <v>17.40242824580174</v>
      </c>
      <c r="K23" s="23">
        <f t="shared" si="3"/>
        <v>28.041122017025632</v>
      </c>
      <c r="L23" s="24">
        <f t="shared" si="3"/>
        <v>15.397497325208169</v>
      </c>
      <c r="M23" s="24">
        <f t="shared" si="3"/>
        <v>7.1730939200818717</v>
      </c>
      <c r="N23" s="38"/>
    </row>
    <row r="24" spans="2:14">
      <c r="B24" s="39" t="s">
        <v>31</v>
      </c>
      <c r="C24" s="40">
        <v>39115</v>
      </c>
      <c r="D24" s="40">
        <v>8595</v>
      </c>
      <c r="E24" s="40">
        <v>10272</v>
      </c>
      <c r="F24" s="40">
        <v>13665</v>
      </c>
      <c r="G24" s="40">
        <v>4747</v>
      </c>
      <c r="H24" s="41">
        <v>1836</v>
      </c>
      <c r="I24" s="42">
        <f t="shared" si="5"/>
        <v>21.97366739102646</v>
      </c>
      <c r="J24" s="43">
        <f t="shared" si="3"/>
        <v>26.261025182155183</v>
      </c>
      <c r="K24" s="42">
        <f t="shared" si="3"/>
        <v>34.935446759555163</v>
      </c>
      <c r="L24" s="43">
        <f t="shared" si="3"/>
        <v>12.136009203630321</v>
      </c>
      <c r="M24" s="43">
        <f t="shared" si="3"/>
        <v>4.6938514636328774</v>
      </c>
    </row>
    <row r="25" spans="2:14" customFormat="1">
      <c r="B25" s="91" t="s">
        <v>32</v>
      </c>
      <c r="C25" s="91"/>
      <c r="D25" s="91"/>
      <c r="E25" s="91"/>
      <c r="F25" s="91"/>
      <c r="G25" s="91"/>
      <c r="H25" s="91"/>
      <c r="I25" s="91"/>
      <c r="J25" s="91"/>
      <c r="K25" s="91"/>
      <c r="L25" s="91"/>
      <c r="M25" s="91"/>
    </row>
    <row r="26" spans="2:14" customFormat="1">
      <c r="B26" s="92" t="s">
        <v>33</v>
      </c>
      <c r="C26" s="92"/>
      <c r="D26" s="92"/>
      <c r="E26" s="92"/>
      <c r="F26" s="92"/>
      <c r="G26" s="92"/>
      <c r="H26" s="92"/>
      <c r="I26" s="92"/>
      <c r="J26" s="92"/>
      <c r="K26" s="92"/>
      <c r="L26" s="92"/>
      <c r="M26" s="92"/>
    </row>
    <row r="27" spans="2:14">
      <c r="B27" s="93" t="s">
        <v>34</v>
      </c>
      <c r="C27" s="93"/>
      <c r="D27" s="93"/>
      <c r="E27" s="93"/>
      <c r="F27" s="93"/>
      <c r="G27" s="93"/>
      <c r="H27" s="93"/>
      <c r="I27" s="93"/>
      <c r="J27" s="93"/>
      <c r="K27" s="93"/>
      <c r="L27" s="93"/>
      <c r="M27" s="93"/>
    </row>
    <row r="28" spans="2:14" ht="45.6" customHeight="1">
      <c r="B28" s="93" t="s">
        <v>35</v>
      </c>
      <c r="C28" s="93"/>
      <c r="D28" s="93"/>
      <c r="E28" s="93"/>
      <c r="F28" s="93"/>
      <c r="G28" s="93"/>
      <c r="H28" s="93"/>
      <c r="I28" s="93"/>
      <c r="J28" s="93"/>
      <c r="K28" s="93"/>
      <c r="L28" s="93"/>
      <c r="M28" s="93"/>
    </row>
    <row r="29" spans="2:14">
      <c r="B29" s="93" t="s">
        <v>36</v>
      </c>
      <c r="C29" s="93"/>
      <c r="D29" s="93"/>
      <c r="E29" s="93"/>
      <c r="F29" s="93"/>
      <c r="G29" s="93"/>
      <c r="H29" s="93"/>
      <c r="I29" s="93"/>
      <c r="J29" s="93"/>
      <c r="K29" s="93"/>
      <c r="L29" s="93"/>
      <c r="M29" s="93"/>
    </row>
    <row r="30" spans="2:14">
      <c r="B30" s="94" t="s">
        <v>37</v>
      </c>
      <c r="C30" s="94"/>
      <c r="D30" s="94"/>
      <c r="E30" s="94"/>
      <c r="F30" s="94"/>
      <c r="G30" s="94"/>
      <c r="H30" s="94"/>
      <c r="I30" s="94"/>
      <c r="J30" s="94"/>
      <c r="K30" s="94"/>
      <c r="L30" s="94"/>
      <c r="M30" s="94"/>
    </row>
    <row r="32" spans="2:14">
      <c r="I32" s="38"/>
      <c r="J32" s="38"/>
      <c r="K32" s="38"/>
      <c r="L32" s="38"/>
      <c r="M32" s="38"/>
    </row>
    <row r="33" spans="9:13">
      <c r="I33" s="38"/>
      <c r="J33" s="38"/>
      <c r="K33" s="38"/>
      <c r="L33" s="38"/>
      <c r="M33" s="38"/>
    </row>
    <row r="34" spans="9:13">
      <c r="I34" s="38"/>
      <c r="J34" s="38"/>
      <c r="K34" s="38"/>
      <c r="L34" s="38"/>
      <c r="M34" s="38"/>
    </row>
    <row r="35" spans="9:13">
      <c r="I35" s="38"/>
      <c r="J35" s="38"/>
      <c r="K35" s="38"/>
      <c r="L35" s="38"/>
      <c r="M35" s="38"/>
    </row>
    <row r="36" spans="9:13">
      <c r="I36" s="38"/>
      <c r="J36" s="38"/>
      <c r="K36" s="38"/>
      <c r="L36" s="38"/>
      <c r="M36" s="38"/>
    </row>
    <row r="37" spans="9:13">
      <c r="I37" s="38"/>
      <c r="J37" s="38"/>
      <c r="K37" s="38"/>
      <c r="L37" s="38"/>
      <c r="M37" s="38"/>
    </row>
    <row r="38" spans="9:13">
      <c r="I38" s="38"/>
      <c r="J38" s="38"/>
      <c r="K38" s="38"/>
      <c r="L38" s="38"/>
      <c r="M38" s="38"/>
    </row>
    <row r="39" spans="9:13">
      <c r="I39" s="38"/>
      <c r="J39" s="38"/>
      <c r="K39" s="38"/>
      <c r="L39" s="38"/>
      <c r="M39" s="38"/>
    </row>
    <row r="40" spans="9:13">
      <c r="I40" s="38"/>
      <c r="J40" s="38"/>
      <c r="K40" s="38"/>
      <c r="L40" s="38"/>
      <c r="M40" s="38"/>
    </row>
    <row r="41" spans="9:13">
      <c r="I41" s="38"/>
      <c r="J41" s="38"/>
      <c r="K41" s="38"/>
      <c r="L41" s="38"/>
      <c r="M41" s="38"/>
    </row>
    <row r="42" spans="9:13">
      <c r="I42" s="38"/>
      <c r="J42" s="38"/>
      <c r="K42" s="38"/>
      <c r="L42" s="38"/>
      <c r="M42" s="38"/>
    </row>
    <row r="43" spans="9:13">
      <c r="I43" s="38"/>
      <c r="J43" s="38"/>
      <c r="K43" s="38"/>
      <c r="L43" s="38"/>
      <c r="M43" s="38"/>
    </row>
    <row r="44" spans="9:13">
      <c r="I44" s="38"/>
      <c r="J44" s="38"/>
      <c r="K44" s="38"/>
      <c r="L44" s="38"/>
      <c r="M44" s="38"/>
    </row>
    <row r="45" spans="9:13">
      <c r="I45" s="38"/>
      <c r="J45" s="38"/>
      <c r="K45" s="38"/>
      <c r="L45" s="38"/>
      <c r="M45" s="38"/>
    </row>
    <row r="46" spans="9:13">
      <c r="I46" s="38"/>
      <c r="J46" s="38"/>
      <c r="K46" s="38"/>
      <c r="L46" s="38"/>
      <c r="M46" s="38"/>
    </row>
    <row r="47" spans="9:13">
      <c r="I47" s="38"/>
      <c r="J47" s="38"/>
      <c r="K47" s="38"/>
      <c r="L47" s="38"/>
      <c r="M47" s="38"/>
    </row>
    <row r="48" spans="9:13">
      <c r="I48" s="38"/>
      <c r="J48" s="38"/>
      <c r="K48" s="38"/>
      <c r="L48" s="38"/>
      <c r="M48" s="38"/>
    </row>
    <row r="50" spans="9:13">
      <c r="I50" s="38"/>
      <c r="J50" s="38"/>
      <c r="K50" s="38"/>
      <c r="L50" s="38"/>
      <c r="M50" s="38"/>
    </row>
    <row r="51" spans="9:13">
      <c r="I51" s="38"/>
      <c r="J51" s="38"/>
      <c r="K51" s="38"/>
      <c r="L51" s="38"/>
      <c r="M51" s="38"/>
    </row>
    <row r="52" spans="9:13">
      <c r="I52" s="38"/>
      <c r="J52" s="38"/>
      <c r="K52" s="38"/>
      <c r="L52" s="38"/>
      <c r="M52" s="38"/>
    </row>
    <row r="53" spans="9:13">
      <c r="I53" s="38"/>
      <c r="J53" s="38"/>
      <c r="K53" s="38"/>
      <c r="L53" s="38"/>
      <c r="M53" s="38"/>
    </row>
    <row r="54" spans="9:13">
      <c r="I54" s="38"/>
      <c r="J54" s="38"/>
      <c r="K54" s="38"/>
      <c r="L54" s="38"/>
      <c r="M54" s="38"/>
    </row>
    <row r="55" spans="9:13">
      <c r="I55" s="38"/>
      <c r="J55" s="38"/>
      <c r="K55" s="38"/>
      <c r="L55" s="38"/>
      <c r="M55" s="38"/>
    </row>
    <row r="56" spans="9:13">
      <c r="I56" s="38"/>
      <c r="J56" s="38"/>
      <c r="K56" s="38"/>
      <c r="L56" s="38"/>
      <c r="M56" s="38"/>
    </row>
    <row r="57" spans="9:13">
      <c r="I57" s="38"/>
      <c r="J57" s="38"/>
      <c r="K57" s="38"/>
      <c r="L57" s="38"/>
      <c r="M57" s="38"/>
    </row>
    <row r="58" spans="9:13">
      <c r="I58" s="38"/>
      <c r="J58" s="38"/>
      <c r="K58" s="38"/>
      <c r="L58" s="38"/>
      <c r="M58" s="38"/>
    </row>
    <row r="59" spans="9:13">
      <c r="I59" s="38"/>
      <c r="J59" s="38"/>
      <c r="K59" s="38"/>
      <c r="L59" s="38"/>
      <c r="M59" s="38"/>
    </row>
    <row r="60" spans="9:13">
      <c r="I60" s="38"/>
      <c r="J60" s="38"/>
      <c r="K60" s="38"/>
      <c r="L60" s="38"/>
      <c r="M60" s="38"/>
    </row>
    <row r="61" spans="9:13">
      <c r="I61" s="38"/>
      <c r="J61" s="38"/>
      <c r="K61" s="38"/>
      <c r="L61" s="38"/>
      <c r="M61" s="38"/>
    </row>
    <row r="62" spans="9:13">
      <c r="I62" s="38"/>
      <c r="J62" s="38"/>
      <c r="K62" s="38"/>
      <c r="L62" s="38"/>
      <c r="M62" s="38"/>
    </row>
    <row r="63" spans="9:13">
      <c r="I63" s="38"/>
      <c r="J63" s="38"/>
      <c r="K63" s="38"/>
      <c r="L63" s="38"/>
      <c r="M63" s="38"/>
    </row>
    <row r="64" spans="9:13">
      <c r="I64" s="38"/>
      <c r="J64" s="38"/>
      <c r="K64" s="38"/>
      <c r="L64" s="38"/>
      <c r="M64" s="38"/>
    </row>
    <row r="65" spans="9:13">
      <c r="I65" s="38"/>
      <c r="J65" s="38"/>
      <c r="K65" s="38"/>
      <c r="L65" s="38"/>
      <c r="M65" s="38"/>
    </row>
    <row r="66" spans="9:13">
      <c r="I66" s="38"/>
      <c r="J66" s="38"/>
      <c r="K66" s="38"/>
      <c r="L66" s="38"/>
      <c r="M66" s="38"/>
    </row>
    <row r="67" spans="9:13">
      <c r="I67" s="38"/>
      <c r="J67" s="38"/>
      <c r="K67" s="38"/>
      <c r="L67" s="38"/>
      <c r="M67" s="38"/>
    </row>
    <row r="68" spans="9:13">
      <c r="I68" s="38"/>
      <c r="J68" s="38"/>
      <c r="K68" s="38"/>
      <c r="L68" s="38"/>
      <c r="M68" s="38"/>
    </row>
  </sheetData>
  <mergeCells count="13">
    <mergeCell ref="B30:M30"/>
    <mergeCell ref="B2:M2"/>
    <mergeCell ref="B3:B5"/>
    <mergeCell ref="C3:C4"/>
    <mergeCell ref="D3:H3"/>
    <mergeCell ref="I3:M3"/>
    <mergeCell ref="C5:H5"/>
    <mergeCell ref="I5:M5"/>
    <mergeCell ref="B25:M25"/>
    <mergeCell ref="B26:M26"/>
    <mergeCell ref="B27:M27"/>
    <mergeCell ref="B28:M28"/>
    <mergeCell ref="B29:M29"/>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F0F84606-0E56-49DB-A917-DE9154585F88}"/>
</file>

<file path=customXml/itemProps2.xml><?xml version="1.0" encoding="utf-8"?>
<ds:datastoreItem xmlns:ds="http://schemas.openxmlformats.org/officeDocument/2006/customXml" ds:itemID="{0BB64705-9A59-4666-B3B7-269EDC6DF81F}">
  <ds:schemaRefs>
    <ds:schemaRef ds:uri="http://schemas.microsoft.com/sharepoint/v3/contenttype/forms"/>
  </ds:schemaRefs>
</ds:datastoreItem>
</file>

<file path=customXml/itemProps3.xml><?xml version="1.0" encoding="utf-8"?>
<ds:datastoreItem xmlns:ds="http://schemas.openxmlformats.org/officeDocument/2006/customXml" ds:itemID="{0120F7E5-2210-4DFC-9DE6-B4EBB02DF230}">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2021-02-12T09:28:20Z</dcterms:created>
  <dcterms:modified xsi:type="dcterms:W3CDTF">2024-07-26T13:52:46Z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