
<file path=[Content_Types].xml><?xml version="1.0" encoding="utf-8"?>
<Types xmlns="http://schemas.openxmlformats.org/package/2006/content-types">
  <Default Extension="29_lr13" ContentType="image/jpe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Projekte\2 Laufende Projekte\Bertelsmannstiftung 2024\Daten_2024\Downloadtabellen\Bundesländer\Charge 1\abgeliefert\"/>
    </mc:Choice>
  </mc:AlternateContent>
  <xr:revisionPtr revIDLastSave="0" documentId="13_ncr:1_{8732F4E2-E3FB-45C7-9D66-FC013330B1F2}" xr6:coauthVersionLast="47" xr6:coauthVersionMax="47" xr10:uidLastSave="{00000000-0000-0000-0000-000000000000}"/>
  <bookViews>
    <workbookView xWindow="38292" yWindow="4380" windowWidth="29016" windowHeight="15696" tabRatio="500" activeTab="1" xr2:uid="{00000000-000D-0000-FFFF-FFFF00000000}"/>
  </bookViews>
  <sheets>
    <sheet name="Inhalt " sheetId="22" r:id="rId1"/>
    <sheet name="01.03.2023 | mit Horten" sheetId="27" r:id="rId2"/>
    <sheet name="01.03.2023 | ohne Horte" sheetId="28" r:id="rId3"/>
    <sheet name="01.03.2022 | mit Horten" sheetId="25" r:id="rId4"/>
    <sheet name="01.03.2022 | ohne Horte" sheetId="26" r:id="rId5"/>
    <sheet name="01.03.2021 | mit Horten" sheetId="23" r:id="rId6"/>
    <sheet name="01.03.2021 | ohne Horte" sheetId="24" r:id="rId7"/>
    <sheet name="01.03.2020 | mit Horten" sheetId="19" r:id="rId8"/>
    <sheet name="01.03.2020 | ohne Horte" sheetId="20" r:id="rId9"/>
    <sheet name="01.03.2019 | mit Horten" sheetId="18" r:id="rId10"/>
    <sheet name="01.03.2019 | ohne Horte" sheetId="21" r:id="rId11"/>
    <sheet name="01.03.2018 | mit Horten" sheetId="17" r:id="rId12"/>
    <sheet name="01.03.2017 | mit Horten" sheetId="16" r:id="rId13"/>
    <sheet name="01.03.2016 | mit Horten" sheetId="5" r:id="rId14"/>
    <sheet name="01.03.2015" sheetId="15" r:id="rId15"/>
    <sheet name="01.03.2014" sheetId="10" r:id="rId16"/>
    <sheet name="01.03.2012" sheetId="11" r:id="rId17"/>
    <sheet name="01.03.2010" sheetId="12" r:id="rId18"/>
    <sheet name="15.03.2008" sheetId="13" r:id="rId19"/>
    <sheet name="15.03.2006" sheetId="14" r:id="rId20"/>
  </sheets>
  <definedNames>
    <definedName name="_____________________________C22b7">#REF!</definedName>
    <definedName name="____________________________C22b7">#REF!</definedName>
    <definedName name="___________________________C22b7">#REF!</definedName>
    <definedName name="__________________________C22b7">#REF!</definedName>
    <definedName name="_________________________C22b7">#REF!</definedName>
    <definedName name="________________________C22b7">#REF!</definedName>
    <definedName name="_______________________C22b7">#REF!</definedName>
    <definedName name="______________________C22b7">#REF!</definedName>
    <definedName name="_____________________C22b7">#REF!</definedName>
    <definedName name="____________________C22b7">#REF!</definedName>
    <definedName name="__________________C22b7">#REF!</definedName>
    <definedName name="_________________C22b7">#REF!</definedName>
    <definedName name="________________C22b7">#REF!</definedName>
    <definedName name="______________C22b7">#REF!</definedName>
    <definedName name="_____________C22b7">#REF!</definedName>
    <definedName name="____________C22b7">#REF!</definedName>
    <definedName name="___________C22b7">#REF!</definedName>
    <definedName name="__________C22b7">#REF!</definedName>
    <definedName name="_________C22b7">#REF!</definedName>
    <definedName name="________C22b7">#REF!</definedName>
    <definedName name="_______C22b7">#REF!</definedName>
    <definedName name="______C22b7">#REF!</definedName>
    <definedName name="_____C22b7">#REF!</definedName>
    <definedName name="____C22b7">#REF!</definedName>
    <definedName name="___C22b7">#REF!</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F" hidden="1">#REF!</definedName>
    <definedName name="__123Graph_X" hidden="1">#REF!</definedName>
    <definedName name="__C22b7">#REF!</definedName>
    <definedName name="_C22b7">#REF!</definedName>
    <definedName name="_Fill" hidden="1">#REF!</definedName>
    <definedName name="_tab27" localSheetId="1">#REF!</definedName>
    <definedName name="_tab27">#REF!</definedName>
    <definedName name="_tab28" localSheetId="1">#REF!</definedName>
    <definedName name="_tab28">#REF!</definedName>
    <definedName name="aa">#REF!</definedName>
    <definedName name="aaaa">#REF!</definedName>
    <definedName name="aaaaa">#REF!</definedName>
    <definedName name="aaaaadad">#REF!</definedName>
    <definedName name="aadasd">#REF!</definedName>
    <definedName name="Abb.G33A">#REF!</definedName>
    <definedName name="Abf_Laender2000_Heim">#REF!</definedName>
    <definedName name="Abf_Laender2000_Heim_4">#REF!</definedName>
    <definedName name="Abf_Laender2000_Heim_5">#N/A</definedName>
    <definedName name="Abf_Laender2000_Heim_59">#N/A</definedName>
    <definedName name="Abschluss">#REF!</definedName>
    <definedName name="Abschlussart">#REF!</definedName>
    <definedName name="ad">#REF!</definedName>
    <definedName name="adadasd">#REF!</definedName>
    <definedName name="ads">#REF!</definedName>
    <definedName name="Alle">#REF!</definedName>
    <definedName name="Alter">#REF!</definedName>
    <definedName name="ANLERNAUSBILDUNG">#REF!</definedName>
    <definedName name="AS_MitAngabe">#REF!</definedName>
    <definedName name="AS_OhneAngabezurArt">#REF!</definedName>
    <definedName name="AS_OhneAS">#REF!</definedName>
    <definedName name="asas">#REF!</definedName>
    <definedName name="BaMa_Key">#REF!</definedName>
    <definedName name="bbbbbbbbbbbb">#REF!</definedName>
    <definedName name="BERUFSFACHSCHULE">#REF!</definedName>
    <definedName name="BFS_Insg">#REF!</definedName>
    <definedName name="BFS_Schlüssel">#REF!</definedName>
    <definedName name="BFS_Weibl">#REF!</definedName>
    <definedName name="BGJ_Daten_Insg">#REF!</definedName>
    <definedName name="BGJ_Daten_Weibl">#REF!</definedName>
    <definedName name="BGJ_Schlüssel">#REF!</definedName>
    <definedName name="BS_Insg">#REF!</definedName>
    <definedName name="BS_MitAngabe">#REF!</definedName>
    <definedName name="BS_OhneAbschluss">#REF!</definedName>
    <definedName name="BS_OhneAngabe">#REF!</definedName>
    <definedName name="BS_Schlüssel">#REF!</definedName>
    <definedName name="BS_Weibl">#REF!</definedName>
    <definedName name="BVJ">#REF!</definedName>
    <definedName name="d">#REF!</definedName>
    <definedName name="dddddddddd">#REF!</definedName>
    <definedName name="dgdhfd">#REF!</definedName>
    <definedName name="DOKPROT">#REF!</definedName>
    <definedName name="drei_jährige_FS_Insg">#REF!</definedName>
    <definedName name="drei_jährige_FS_Schlüssel">#REF!</definedName>
    <definedName name="drei_jährige_FS_Weibl">#REF!</definedName>
    <definedName name="DRUAU01">#REF!</definedName>
    <definedName name="DRUAU02">#REF!</definedName>
    <definedName name="DRUAU03">#REF!</definedName>
    <definedName name="DRUAU04">#REF!</definedName>
    <definedName name="DRUAU04A">#REF!</definedName>
    <definedName name="DRUAU05">#REF!</definedName>
    <definedName name="DRUAU06">#REF!</definedName>
    <definedName name="DRUAU06A">#REF!</definedName>
    <definedName name="DRUCK01">#REF!</definedName>
    <definedName name="DRUCK02">#REF!</definedName>
    <definedName name="DRUCK03">#REF!</definedName>
    <definedName name="DRUCK04">#REF!</definedName>
    <definedName name="DRUCK05">#REF!</definedName>
    <definedName name="DRUCK06">#REF!</definedName>
    <definedName name="DRUCK07">#REF!</definedName>
    <definedName name="DRUCK08">#REF!</definedName>
    <definedName name="DRUCK09">#REF!</definedName>
    <definedName name="DRUCK10">#REF!</definedName>
    <definedName name="DRUCK11">#REF!</definedName>
    <definedName name="DRUCK11A">#REF!</definedName>
    <definedName name="DRUCK11B">#REF!</definedName>
    <definedName name="DRUCK12">#REF!</definedName>
    <definedName name="DRUCK13">#REF!</definedName>
    <definedName name="DRUCK14">#REF!</definedName>
    <definedName name="DRUCK15">#REF!</definedName>
    <definedName name="DRUCK16">#REF!</definedName>
    <definedName name="DRUCK17">#REF!</definedName>
    <definedName name="DRUCK18">#REF!</definedName>
    <definedName name="DRUCK19">#REF!</definedName>
    <definedName name="DRUCK1A">#REF!</definedName>
    <definedName name="DRUCK1B">#REF!</definedName>
    <definedName name="DRUCK20">#REF!</definedName>
    <definedName name="DRUCK21">#REF!</definedName>
    <definedName name="DRUCK22">#REF!</definedName>
    <definedName name="DRUCK23">#REF!</definedName>
    <definedName name="DRUCK24">#REF!</definedName>
    <definedName name="DRUCK25">#REF!</definedName>
    <definedName name="DRUCK26">#REF!</definedName>
    <definedName name="DRUCK27">#REF!</definedName>
    <definedName name="DRUCK28">#REF!</definedName>
    <definedName name="DRUCK29">#REF!</definedName>
    <definedName name="DRUCK30">#REF!</definedName>
    <definedName name="DRUCK31">#REF!</definedName>
    <definedName name="DRUCK32">#REF!</definedName>
    <definedName name="DRUCK33">#REF!</definedName>
    <definedName name="DRUCK34">#REF!</definedName>
    <definedName name="DRUCK35">#REF!</definedName>
    <definedName name="DRUCK36">#REF!</definedName>
    <definedName name="DRUCK37">#REF!</definedName>
    <definedName name="DRUCK38">#REF!</definedName>
    <definedName name="DRUCK39">#REF!</definedName>
    <definedName name="DRUCK40">#REF!</definedName>
    <definedName name="DRUCK41">#REF!</definedName>
    <definedName name="Druck41a">#REF!</definedName>
    <definedName name="DRUCK42">#REF!</definedName>
    <definedName name="druck42a">#REF!</definedName>
    <definedName name="DRUCK43">#REF!</definedName>
    <definedName name="DRUCK44">#REF!</definedName>
    <definedName name="DRUCK45">#REF!</definedName>
    <definedName name="DRUCK46">#REF!</definedName>
    <definedName name="DRUCK47">#REF!</definedName>
    <definedName name="DRUCK48">#REF!</definedName>
    <definedName name="DRUCK49">#REF!</definedName>
    <definedName name="DRUCK50">#REF!</definedName>
    <definedName name="DRUCK51">#REF!</definedName>
    <definedName name="DRUCK52">#REF!</definedName>
    <definedName name="DRUCK53">#REF!</definedName>
    <definedName name="DRUCK54">#REF!</definedName>
    <definedName name="DRUCK61">#REF!</definedName>
    <definedName name="DRUCK62">#REF!</definedName>
    <definedName name="DRUCK63">#REF!</definedName>
    <definedName name="DRUCK64">#REF!</definedName>
    <definedName name="DRUFS01">#REF!</definedName>
    <definedName name="DRUFS02">#REF!</definedName>
    <definedName name="DRUFS03">#REF!</definedName>
    <definedName name="DRUFS04">#REF!</definedName>
    <definedName name="DRUFS05">#REF!</definedName>
    <definedName name="DRUFS06">#REF!</definedName>
    <definedName name="DRUHI01">#REF!</definedName>
    <definedName name="DRUHI02">#REF!</definedName>
    <definedName name="DRUHI03">#REF!</definedName>
    <definedName name="DRUHI04">#REF!</definedName>
    <definedName name="DRUHI05">#REF!</definedName>
    <definedName name="DRUHI06">#REF!</definedName>
    <definedName name="DRUHI07">#REF!</definedName>
    <definedName name="dsvvav">#REF!</definedName>
    <definedName name="eee">#REF!</definedName>
    <definedName name="eeee">#REF!</definedName>
    <definedName name="eeeee">#REF!</definedName>
    <definedName name="eeeeee">#REF!</definedName>
    <definedName name="eeeeeeee">#REF!</definedName>
    <definedName name="eeeeeeeeee">#REF!</definedName>
    <definedName name="eeererer">#REF!</definedName>
    <definedName name="eettte">#REF!</definedName>
    <definedName name="efef">#REF!</definedName>
    <definedName name="egegg">#REF!</definedName>
    <definedName name="ejjjj">#REF!</definedName>
    <definedName name="ER" hidden="1">#REF!</definedName>
    <definedName name="ererkk">#REF!</definedName>
    <definedName name="essen" localSheetId="1">#REF!</definedName>
    <definedName name="essen">#REF!</definedName>
    <definedName name="f">#REF!</definedName>
    <definedName name="FA_Insg">#REF!</definedName>
    <definedName name="FA_Schlüssel">#REF!</definedName>
    <definedName name="FA_Weibl">#REF!</definedName>
    <definedName name="Fachhochschulreife">#REF!</definedName>
    <definedName name="FACHSCHULE">#REF!</definedName>
    <definedName name="FACHSCHULE_DDR">#REF!</definedName>
    <definedName name="fbbbbbb">#REF!</definedName>
    <definedName name="fbgvsgf">#REF!</definedName>
    <definedName name="fefe">#REF!</definedName>
    <definedName name="ff" hidden="1">#REF!</definedName>
    <definedName name="fff">#REF!</definedName>
    <definedName name="ffffffffffffffff">#REF!</definedName>
    <definedName name="fgdgrtet">#REF!</definedName>
    <definedName name="fgfg">#REF!</definedName>
    <definedName name="FH">#REF!</definedName>
    <definedName name="fhethehet">#REF!</definedName>
    <definedName name="Field_ISCED">#REF!</definedName>
    <definedName name="Fields">#REF!</definedName>
    <definedName name="Fields_II">#REF!</definedName>
    <definedName name="FS_Daten_Insg">#REF!</definedName>
    <definedName name="FS_Daten_Weibl">#REF!</definedName>
    <definedName name="FS_Key">#REF!</definedName>
    <definedName name="g">#REF!</definedName>
    <definedName name="gafaf">#REF!</definedName>
    <definedName name="gege">#REF!</definedName>
    <definedName name="gfgfdgd">#REF!</definedName>
    <definedName name="ggggg">#REF!</definedName>
    <definedName name="gggggggg">#REF!</definedName>
    <definedName name="gggggggggggg">#REF!</definedName>
    <definedName name="gggggggggggggggg">#REF!</definedName>
    <definedName name="ghkue">#REF!</definedName>
    <definedName name="grgr">#REF!</definedName>
    <definedName name="grgrgr">#REF!</definedName>
    <definedName name="h">#REF!</definedName>
    <definedName name="Halbjahr" localSheetId="1">#REF!</definedName>
    <definedName name="Halbjahr">#REF!</definedName>
    <definedName name="Halbjahr1b" localSheetId="1">#REF!</definedName>
    <definedName name="Halbjahr1b">#REF!</definedName>
    <definedName name="hh">#REF!</definedName>
    <definedName name="hhz">#REF!</definedName>
    <definedName name="hjhj">#REF!</definedName>
    <definedName name="hmmtm">#REF!</definedName>
    <definedName name="Hochschulreife">#REF!</definedName>
    <definedName name="HS_Abschluss">#REF!</definedName>
    <definedName name="ii">#REF!</definedName>
    <definedName name="ISBN" hidden="1">#REF!</definedName>
    <definedName name="isced_dual">#REF!</definedName>
    <definedName name="isced_dual_w">#REF!</definedName>
    <definedName name="iuziz">#REF!</definedName>
    <definedName name="Jahr" localSheetId="1">#REF!</definedName>
    <definedName name="Jahr">#REF!</definedName>
    <definedName name="Jahr1b" localSheetId="1">#REF!</definedName>
    <definedName name="Jahr1b">#REF!</definedName>
    <definedName name="jbbbbbbbbbbbbbb">#REF!</definedName>
    <definedName name="jj">#REF!</definedName>
    <definedName name="jjjjjjjj">#REF!</definedName>
    <definedName name="jjjjjjjjjjd">#REF!</definedName>
    <definedName name="joiejoigjreg">#REF!</definedName>
    <definedName name="k">#REF!</definedName>
    <definedName name="Key_3_Schule">#REF!</definedName>
    <definedName name="Key_4_Schule">#REF!</definedName>
    <definedName name="Key_5_Schule">#REF!</definedName>
    <definedName name="Key_5er">#REF!</definedName>
    <definedName name="Key_6_Schule">#REF!</definedName>
    <definedName name="key_fach_ges">#REF!</definedName>
    <definedName name="Key_Privat">#REF!</definedName>
    <definedName name="kkk">#REF!</definedName>
    <definedName name="kkkk">#REF!</definedName>
    <definedName name="kkkkkkke">#REF!</definedName>
    <definedName name="kkkkkkkkkkkk">#REF!</definedName>
    <definedName name="kkkkkkkkkkkkko">#REF!</definedName>
    <definedName name="kkkr">#REF!</definedName>
    <definedName name="Laender">#REF!</definedName>
    <definedName name="LEERE">#REF!</definedName>
    <definedName name="Liste">#REF!</definedName>
    <definedName name="Liste_Schulen">#REF!</definedName>
    <definedName name="llllöll">#REF!</definedName>
    <definedName name="MAKROER1">#REF!</definedName>
    <definedName name="MAKROER2">#REF!</definedName>
    <definedName name="MD_Insg">#REF!</definedName>
    <definedName name="MD_Key">#REF!</definedName>
    <definedName name="MD_Weibl">#REF!</definedName>
    <definedName name="mgjrzjrtj">#REF!</definedName>
    <definedName name="mmmh">#REF!</definedName>
    <definedName name="NochInSchule">#REF!</definedName>
    <definedName name="NW">#REF!</definedName>
    <definedName name="öioöioö">#REF!</definedName>
    <definedName name="öoiöioöoi">#REF!</definedName>
    <definedName name="ooooo">#REF!</definedName>
    <definedName name="POS">#REF!</definedName>
    <definedName name="PROMOTION">#REF!</definedName>
    <definedName name="PROT01VK">#REF!</definedName>
    <definedName name="qqq">#REF!</definedName>
    <definedName name="qqqq">#REF!</definedName>
    <definedName name="qqqqq">#REF!</definedName>
    <definedName name="qqqqqq">#REF!</definedName>
    <definedName name="qqqqqqqqqqq">#REF!</definedName>
    <definedName name="qqqqqqqqqqqq">#REF!</definedName>
    <definedName name="qqqqqqqqqqqqqqqq">#REF!</definedName>
    <definedName name="qwdqdwqd">#REF!</definedName>
    <definedName name="qwfef">#REF!</definedName>
    <definedName name="qwfeqfe">#REF!</definedName>
    <definedName name="Realschule">#REF!</definedName>
    <definedName name="revbsrgv">#REF!</definedName>
    <definedName name="rrrrrrrr">#REF!</definedName>
    <definedName name="Schulart">#REF!</definedName>
    <definedName name="Schulen">#REF!</definedName>
    <definedName name="Schulen_Insg">#REF!</definedName>
    <definedName name="Schulen_Männl">#REF!</definedName>
    <definedName name="Schulen_Weibl">#REF!</definedName>
    <definedName name="sddk">#REF!</definedName>
    <definedName name="SdG_Daten_Insg">#REF!</definedName>
    <definedName name="SdG_Daten_Priv_Insg">#REF!</definedName>
    <definedName name="SdG_Daten_Priv_Weibl">#REF!</definedName>
    <definedName name="SdG_Daten_Weibl">#REF!</definedName>
    <definedName name="SdG_Key_Dauer">#REF!</definedName>
    <definedName name="SdG_Key_Field">#REF!</definedName>
    <definedName name="ss">#REF!</definedName>
    <definedName name="ssss">#REF!</definedName>
    <definedName name="sssss">#REF!</definedName>
    <definedName name="ssssss">#REF!</definedName>
    <definedName name="test" localSheetId="1">#REF!</definedName>
    <definedName name="test">#REF!</definedName>
    <definedName name="test2">#REF!</definedName>
    <definedName name="thhteghzetht">#REF!</definedName>
    <definedName name="trezez">#REF!</definedName>
    <definedName name="trjr">#REF!</definedName>
    <definedName name="tt">#REF!</definedName>
    <definedName name="ttttttttttt">#REF!</definedName>
    <definedName name="tztz">#REF!</definedName>
    <definedName name="uiuzi">#REF!</definedName>
    <definedName name="ukukuk">#REF!</definedName>
    <definedName name="UNI">#REF!</definedName>
    <definedName name="uuuuuuuuuuuuuuuuuu">#REF!</definedName>
    <definedName name="uzkzuk">#REF!</definedName>
    <definedName name="vbbbbbbbbb">#REF!</definedName>
    <definedName name="VerwFH">#REF!</definedName>
    <definedName name="VolksHauptschule">#REF!</definedName>
    <definedName name="vsdgsgs">#REF!</definedName>
    <definedName name="vvvvvvvvvv">#REF!</definedName>
    <definedName name="we">#REF!</definedName>
    <definedName name="wegwgw">#REF!</definedName>
    <definedName name="werwerwr">#REF!</definedName>
    <definedName name="wgwrgrw">#REF!</definedName>
    <definedName name="wqwqw">#REF!</definedName>
    <definedName name="wrqrq">#REF!</definedName>
    <definedName name="ww">#REF!</definedName>
    <definedName name="www">#REF!</definedName>
    <definedName name="wwwwwwwwww">#REF!</definedName>
    <definedName name="wwwwwwwwwww">#REF!</definedName>
    <definedName name="wwwwwwwwwwww">#REF!</definedName>
    <definedName name="wwwwwwwwwwwwww">#REF!</definedName>
    <definedName name="ycyc">#REF!</definedName>
    <definedName name="ydsadsa">#REF!</definedName>
    <definedName name="zjztj">#REF!</definedName>
    <definedName name="zutzut">#REF!</definedName>
    <definedName name="zzz">#REF!</definedName>
    <definedName name="zzzz">#REF!</definedName>
    <definedName name="zzzzzzzzzzzzz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4" i="26" l="1"/>
  <c r="D24" i="26"/>
  <c r="C24" i="26"/>
  <c r="M24" i="26" s="1"/>
  <c r="H23" i="26"/>
  <c r="G23" i="26"/>
  <c r="F23" i="26"/>
  <c r="E23" i="26"/>
  <c r="D23" i="26"/>
  <c r="C23" i="26" s="1"/>
  <c r="H22" i="26"/>
  <c r="G22" i="26"/>
  <c r="F22" i="26"/>
  <c r="E22" i="26"/>
  <c r="C22" i="26" s="1"/>
  <c r="D22" i="26"/>
  <c r="J21" i="26"/>
  <c r="I21" i="26"/>
  <c r="M20" i="26"/>
  <c r="L20" i="26"/>
  <c r="K20" i="26"/>
  <c r="J20" i="26"/>
  <c r="I20" i="26"/>
  <c r="M19" i="26"/>
  <c r="L19" i="26"/>
  <c r="K19" i="26"/>
  <c r="J19" i="26"/>
  <c r="I19" i="26"/>
  <c r="M18" i="26"/>
  <c r="L18" i="26"/>
  <c r="K18" i="26"/>
  <c r="J18" i="26"/>
  <c r="I18" i="26"/>
  <c r="J17" i="26"/>
  <c r="I17" i="26"/>
  <c r="M16" i="26"/>
  <c r="L16" i="26"/>
  <c r="K16" i="26"/>
  <c r="J16" i="26"/>
  <c r="I16" i="26"/>
  <c r="M15" i="26"/>
  <c r="L15" i="26"/>
  <c r="K15" i="26"/>
  <c r="J15" i="26"/>
  <c r="I15" i="26"/>
  <c r="M14" i="26"/>
  <c r="L14" i="26"/>
  <c r="K14" i="26"/>
  <c r="J14" i="26"/>
  <c r="I14" i="26"/>
  <c r="M13" i="26"/>
  <c r="L13" i="26"/>
  <c r="K13" i="26"/>
  <c r="J13" i="26"/>
  <c r="I13" i="26"/>
  <c r="M12" i="26"/>
  <c r="L12" i="26"/>
  <c r="K12" i="26"/>
  <c r="J12" i="26"/>
  <c r="I12" i="26"/>
  <c r="M11" i="26"/>
  <c r="L11" i="26"/>
  <c r="K11" i="26"/>
  <c r="J11" i="26"/>
  <c r="I11" i="26"/>
  <c r="M10" i="26"/>
  <c r="L10" i="26"/>
  <c r="K10" i="26"/>
  <c r="J10" i="26"/>
  <c r="I10" i="26"/>
  <c r="M9" i="26"/>
  <c r="L9" i="26"/>
  <c r="K9" i="26"/>
  <c r="J9" i="26"/>
  <c r="I9" i="26"/>
  <c r="M8" i="26"/>
  <c r="L8" i="26"/>
  <c r="K8" i="26"/>
  <c r="J8" i="26"/>
  <c r="I8" i="26"/>
  <c r="M7" i="26"/>
  <c r="L7" i="26"/>
  <c r="K7" i="26"/>
  <c r="J7" i="26"/>
  <c r="I7" i="26"/>
  <c r="M6" i="26"/>
  <c r="L6" i="26"/>
  <c r="K6" i="26"/>
  <c r="J6" i="26"/>
  <c r="I6" i="26"/>
  <c r="H24" i="25"/>
  <c r="G24" i="25"/>
  <c r="F24" i="25"/>
  <c r="E24" i="25"/>
  <c r="D24" i="25"/>
  <c r="C24" i="25"/>
  <c r="M24" i="25" s="1"/>
  <c r="H23" i="25"/>
  <c r="G23" i="25"/>
  <c r="F23" i="25"/>
  <c r="E23" i="25"/>
  <c r="D23" i="25"/>
  <c r="C23" i="25" s="1"/>
  <c r="H22" i="25"/>
  <c r="G22" i="25"/>
  <c r="F22" i="25"/>
  <c r="E22" i="25"/>
  <c r="D22" i="25"/>
  <c r="C22" i="25" s="1"/>
  <c r="M21" i="25"/>
  <c r="L21" i="25"/>
  <c r="K21" i="25"/>
  <c r="J21" i="25"/>
  <c r="I21" i="25"/>
  <c r="M20" i="25"/>
  <c r="L20" i="25"/>
  <c r="K20" i="25"/>
  <c r="J20" i="25"/>
  <c r="I20" i="25"/>
  <c r="M19" i="25"/>
  <c r="L19" i="25"/>
  <c r="K19" i="25"/>
  <c r="J19" i="25"/>
  <c r="I19" i="25"/>
  <c r="M18" i="25"/>
  <c r="L18" i="25"/>
  <c r="K18" i="25"/>
  <c r="J18" i="25"/>
  <c r="I18" i="25"/>
  <c r="M17" i="25"/>
  <c r="L17" i="25"/>
  <c r="K17" i="25"/>
  <c r="J17" i="25"/>
  <c r="I17" i="25"/>
  <c r="M16" i="25"/>
  <c r="L16" i="25"/>
  <c r="K16" i="25"/>
  <c r="J16" i="25"/>
  <c r="I16" i="25"/>
  <c r="M15" i="25"/>
  <c r="L15" i="25"/>
  <c r="K15" i="25"/>
  <c r="J15" i="25"/>
  <c r="I15" i="25"/>
  <c r="M14" i="25"/>
  <c r="L14" i="25"/>
  <c r="K14" i="25"/>
  <c r="J14" i="25"/>
  <c r="I14" i="25"/>
  <c r="M13" i="25"/>
  <c r="L13" i="25"/>
  <c r="K13" i="25"/>
  <c r="J13" i="25"/>
  <c r="I13" i="25"/>
  <c r="M12" i="25"/>
  <c r="L12" i="25"/>
  <c r="K12" i="25"/>
  <c r="J12" i="25"/>
  <c r="I12" i="25"/>
  <c r="M11" i="25"/>
  <c r="L11" i="25"/>
  <c r="K11" i="25"/>
  <c r="J11" i="25"/>
  <c r="I11" i="25"/>
  <c r="M10" i="25"/>
  <c r="L10" i="25"/>
  <c r="K10" i="25"/>
  <c r="J10" i="25"/>
  <c r="I10" i="25"/>
  <c r="M9" i="25"/>
  <c r="L9" i="25"/>
  <c r="K9" i="25"/>
  <c r="J9" i="25"/>
  <c r="I9" i="25"/>
  <c r="M8" i="25"/>
  <c r="L8" i="25"/>
  <c r="K8" i="25"/>
  <c r="J8" i="25"/>
  <c r="I8" i="25"/>
  <c r="M7" i="25"/>
  <c r="L7" i="25"/>
  <c r="K7" i="25"/>
  <c r="J7" i="25"/>
  <c r="I7" i="25"/>
  <c r="M6" i="25"/>
  <c r="L6" i="25"/>
  <c r="K6" i="25"/>
  <c r="J6" i="25"/>
  <c r="I6" i="25"/>
  <c r="J24" i="24"/>
  <c r="H24" i="24"/>
  <c r="G24" i="24"/>
  <c r="F24" i="24"/>
  <c r="E24" i="24"/>
  <c r="D24" i="24"/>
  <c r="C24" i="24"/>
  <c r="M24" i="24" s="1"/>
  <c r="H23" i="24"/>
  <c r="G23" i="24"/>
  <c r="C23" i="24" s="1"/>
  <c r="F23" i="24"/>
  <c r="E23" i="24"/>
  <c r="D23" i="24"/>
  <c r="H22" i="24"/>
  <c r="G22" i="24"/>
  <c r="F22" i="24"/>
  <c r="C22" i="24" s="1"/>
  <c r="E22" i="24"/>
  <c r="D22" i="24"/>
  <c r="M21" i="24"/>
  <c r="L21" i="24"/>
  <c r="K21" i="24"/>
  <c r="J21" i="24"/>
  <c r="I21" i="24"/>
  <c r="M20" i="24"/>
  <c r="L20" i="24"/>
  <c r="K20" i="24"/>
  <c r="J20" i="24"/>
  <c r="I20" i="24"/>
  <c r="M19" i="24"/>
  <c r="L19" i="24"/>
  <c r="K19" i="24"/>
  <c r="J19" i="24"/>
  <c r="I19" i="24"/>
  <c r="M18" i="24"/>
  <c r="L18" i="24"/>
  <c r="K18" i="24"/>
  <c r="J18" i="24"/>
  <c r="I18" i="24"/>
  <c r="M17" i="24"/>
  <c r="L17" i="24"/>
  <c r="K17" i="24"/>
  <c r="J17" i="24"/>
  <c r="I17" i="24"/>
  <c r="M16" i="24"/>
  <c r="L16" i="24"/>
  <c r="K16" i="24"/>
  <c r="J16" i="24"/>
  <c r="I16" i="24"/>
  <c r="M15" i="24"/>
  <c r="L15" i="24"/>
  <c r="K15" i="24"/>
  <c r="J15" i="24"/>
  <c r="I15" i="24"/>
  <c r="M14" i="24"/>
  <c r="L14" i="24"/>
  <c r="K14" i="24"/>
  <c r="J14" i="24"/>
  <c r="I14" i="24"/>
  <c r="M13" i="24"/>
  <c r="L13" i="24"/>
  <c r="K13" i="24"/>
  <c r="J13" i="24"/>
  <c r="I13" i="24"/>
  <c r="M12" i="24"/>
  <c r="L12" i="24"/>
  <c r="K12" i="24"/>
  <c r="J12" i="24"/>
  <c r="I12" i="24"/>
  <c r="M11" i="24"/>
  <c r="L11" i="24"/>
  <c r="K11" i="24"/>
  <c r="J11" i="24"/>
  <c r="I11" i="24"/>
  <c r="M10" i="24"/>
  <c r="L10" i="24"/>
  <c r="K10" i="24"/>
  <c r="J10" i="24"/>
  <c r="I10" i="24"/>
  <c r="M9" i="24"/>
  <c r="L9" i="24"/>
  <c r="K9" i="24"/>
  <c r="J9" i="24"/>
  <c r="I9" i="24"/>
  <c r="M8" i="24"/>
  <c r="L8" i="24"/>
  <c r="K8" i="24"/>
  <c r="J8" i="24"/>
  <c r="I8" i="24"/>
  <c r="M7" i="24"/>
  <c r="L7" i="24"/>
  <c r="K7" i="24"/>
  <c r="J7" i="24"/>
  <c r="I7" i="24"/>
  <c r="M6" i="24"/>
  <c r="L6" i="24"/>
  <c r="K6" i="24"/>
  <c r="J6" i="24"/>
  <c r="I6" i="24"/>
  <c r="L24" i="23"/>
  <c r="H24" i="23"/>
  <c r="G24" i="23"/>
  <c r="F24" i="23"/>
  <c r="E24" i="23"/>
  <c r="D24" i="23"/>
  <c r="C24" i="23"/>
  <c r="K24" i="23" s="1"/>
  <c r="H23" i="23"/>
  <c r="G23" i="23"/>
  <c r="F23" i="23"/>
  <c r="E23" i="23"/>
  <c r="D23" i="23"/>
  <c r="C23" i="23"/>
  <c r="J23" i="23" s="1"/>
  <c r="H22" i="23"/>
  <c r="G22" i="23"/>
  <c r="F22" i="23"/>
  <c r="E22" i="23"/>
  <c r="C22" i="23" s="1"/>
  <c r="D22" i="23"/>
  <c r="M21" i="23"/>
  <c r="L21" i="23"/>
  <c r="K21" i="23"/>
  <c r="J21" i="23"/>
  <c r="I21" i="23"/>
  <c r="M20" i="23"/>
  <c r="L20" i="23"/>
  <c r="K20" i="23"/>
  <c r="J20" i="23"/>
  <c r="I20" i="23"/>
  <c r="M19" i="23"/>
  <c r="L19" i="23"/>
  <c r="K19" i="23"/>
  <c r="J19" i="23"/>
  <c r="I19" i="23"/>
  <c r="M18" i="23"/>
  <c r="L18" i="23"/>
  <c r="K18" i="23"/>
  <c r="J18" i="23"/>
  <c r="I18" i="23"/>
  <c r="M17" i="23"/>
  <c r="L17" i="23"/>
  <c r="K17" i="23"/>
  <c r="J17" i="23"/>
  <c r="I17" i="23"/>
  <c r="M16" i="23"/>
  <c r="L16" i="23"/>
  <c r="K16" i="23"/>
  <c r="J16" i="23"/>
  <c r="I16" i="23"/>
  <c r="M15" i="23"/>
  <c r="L15" i="23"/>
  <c r="K15" i="23"/>
  <c r="J15" i="23"/>
  <c r="I15" i="23"/>
  <c r="M14" i="23"/>
  <c r="L14" i="23"/>
  <c r="K14" i="23"/>
  <c r="J14" i="23"/>
  <c r="I14" i="23"/>
  <c r="M13" i="23"/>
  <c r="L13" i="23"/>
  <c r="K13" i="23"/>
  <c r="J13" i="23"/>
  <c r="I13" i="23"/>
  <c r="M12" i="23"/>
  <c r="L12" i="23"/>
  <c r="K12" i="23"/>
  <c r="J12" i="23"/>
  <c r="I12" i="23"/>
  <c r="M11" i="23"/>
  <c r="L11" i="23"/>
  <c r="K11" i="23"/>
  <c r="J11" i="23"/>
  <c r="I11" i="23"/>
  <c r="M10" i="23"/>
  <c r="L10" i="23"/>
  <c r="K10" i="23"/>
  <c r="J10" i="23"/>
  <c r="I10" i="23"/>
  <c r="M9" i="23"/>
  <c r="L9" i="23"/>
  <c r="K9" i="23"/>
  <c r="J9" i="23"/>
  <c r="I9" i="23"/>
  <c r="M8" i="23"/>
  <c r="L8" i="23"/>
  <c r="K8" i="23"/>
  <c r="J8" i="23"/>
  <c r="I8" i="23"/>
  <c r="M7" i="23"/>
  <c r="L7" i="23"/>
  <c r="K7" i="23"/>
  <c r="J7" i="23"/>
  <c r="I7" i="23"/>
  <c r="M6" i="23"/>
  <c r="L6" i="23"/>
  <c r="K6" i="23"/>
  <c r="J6" i="23"/>
  <c r="I6" i="23"/>
  <c r="M24" i="21"/>
  <c r="L24" i="21"/>
  <c r="K24" i="21"/>
  <c r="J24" i="21"/>
  <c r="I24" i="21"/>
  <c r="H23" i="21"/>
  <c r="G23" i="21"/>
  <c r="F23" i="21"/>
  <c r="E23" i="21"/>
  <c r="D23" i="21"/>
  <c r="C23" i="21"/>
  <c r="J23" i="21" s="1"/>
  <c r="H22" i="21"/>
  <c r="G22" i="21"/>
  <c r="F22" i="21"/>
  <c r="E22" i="21"/>
  <c r="C22" i="21" s="1"/>
  <c r="D22" i="21"/>
  <c r="M20" i="21"/>
  <c r="L20" i="21"/>
  <c r="K20" i="21"/>
  <c r="J20" i="21"/>
  <c r="I20" i="21"/>
  <c r="M19" i="21"/>
  <c r="L19" i="21"/>
  <c r="K19" i="21"/>
  <c r="J19" i="21"/>
  <c r="I19" i="21"/>
  <c r="M18" i="21"/>
  <c r="L18" i="21"/>
  <c r="K18" i="21"/>
  <c r="J18" i="21"/>
  <c r="I18" i="21"/>
  <c r="M16" i="21"/>
  <c r="L16" i="21"/>
  <c r="K16" i="21"/>
  <c r="J16" i="21"/>
  <c r="I16" i="21"/>
  <c r="M15" i="21"/>
  <c r="L15" i="21"/>
  <c r="K15" i="21"/>
  <c r="J15" i="21"/>
  <c r="I15" i="21"/>
  <c r="M14" i="21"/>
  <c r="L14" i="21"/>
  <c r="K14" i="21"/>
  <c r="J14" i="21"/>
  <c r="I14" i="21"/>
  <c r="M12" i="21"/>
  <c r="L12" i="21"/>
  <c r="K12" i="21"/>
  <c r="J12" i="21"/>
  <c r="I12" i="21"/>
  <c r="M10" i="21"/>
  <c r="L10" i="21"/>
  <c r="K10" i="21"/>
  <c r="J10" i="21"/>
  <c r="I10" i="21"/>
  <c r="M9" i="21"/>
  <c r="L9" i="21"/>
  <c r="K9" i="21"/>
  <c r="J9" i="21"/>
  <c r="I9" i="21"/>
  <c r="M8" i="21"/>
  <c r="L8" i="21"/>
  <c r="K8" i="21"/>
  <c r="J8" i="21"/>
  <c r="I8" i="21"/>
  <c r="M7" i="21"/>
  <c r="L7" i="21"/>
  <c r="K7" i="21"/>
  <c r="J7" i="21"/>
  <c r="I7" i="21"/>
  <c r="M6" i="21"/>
  <c r="L6" i="21"/>
  <c r="K6" i="21"/>
  <c r="J6" i="21"/>
  <c r="I6" i="21"/>
  <c r="M24" i="20"/>
  <c r="L24" i="20"/>
  <c r="K24" i="20"/>
  <c r="J24" i="20"/>
  <c r="I24" i="20"/>
  <c r="H23" i="20"/>
  <c r="G23" i="20"/>
  <c r="F23" i="20"/>
  <c r="E23" i="20"/>
  <c r="D23" i="20"/>
  <c r="C23" i="20"/>
  <c r="J23" i="20" s="1"/>
  <c r="H22" i="20"/>
  <c r="G22" i="20"/>
  <c r="F22" i="20"/>
  <c r="E22" i="20"/>
  <c r="D22" i="20"/>
  <c r="C22" i="20"/>
  <c r="M22" i="20" s="1"/>
  <c r="M20" i="20"/>
  <c r="L20" i="20"/>
  <c r="K20" i="20"/>
  <c r="J20" i="20"/>
  <c r="I20" i="20"/>
  <c r="M19" i="20"/>
  <c r="L19" i="20"/>
  <c r="K19" i="20"/>
  <c r="J19" i="20"/>
  <c r="I19" i="20"/>
  <c r="M18" i="20"/>
  <c r="L18" i="20"/>
  <c r="K18" i="20"/>
  <c r="J18" i="20"/>
  <c r="I18" i="20"/>
  <c r="M17" i="20"/>
  <c r="L17" i="20"/>
  <c r="K17" i="20"/>
  <c r="J17" i="20"/>
  <c r="I17" i="20"/>
  <c r="M16" i="20"/>
  <c r="L16" i="20"/>
  <c r="K16" i="20"/>
  <c r="J16" i="20"/>
  <c r="I16" i="20"/>
  <c r="M15" i="20"/>
  <c r="L15" i="20"/>
  <c r="K15" i="20"/>
  <c r="J15" i="20"/>
  <c r="I15" i="20"/>
  <c r="M14" i="20"/>
  <c r="L14" i="20"/>
  <c r="K14" i="20"/>
  <c r="J14" i="20"/>
  <c r="I14" i="20"/>
  <c r="M13" i="20"/>
  <c r="L13" i="20"/>
  <c r="K13" i="20"/>
  <c r="J13" i="20"/>
  <c r="I13" i="20"/>
  <c r="M12" i="20"/>
  <c r="L12" i="20"/>
  <c r="K12" i="20"/>
  <c r="J12" i="20"/>
  <c r="I12" i="20"/>
  <c r="M10" i="20"/>
  <c r="L10" i="20"/>
  <c r="K10" i="20"/>
  <c r="J10" i="20"/>
  <c r="I10" i="20"/>
  <c r="M9" i="20"/>
  <c r="L9" i="20"/>
  <c r="K9" i="20"/>
  <c r="J9" i="20"/>
  <c r="I9" i="20"/>
  <c r="M8" i="20"/>
  <c r="L8" i="20"/>
  <c r="K8" i="20"/>
  <c r="J8" i="20"/>
  <c r="I8" i="20"/>
  <c r="M7" i="20"/>
  <c r="L7" i="20"/>
  <c r="K7" i="20"/>
  <c r="J7" i="20"/>
  <c r="I7" i="20"/>
  <c r="M6" i="20"/>
  <c r="L6" i="20"/>
  <c r="K6" i="20"/>
  <c r="J6" i="20"/>
  <c r="I6" i="20"/>
  <c r="M23" i="26" l="1"/>
  <c r="I23" i="26"/>
  <c r="L23" i="26"/>
  <c r="J23" i="26"/>
  <c r="K23" i="26"/>
  <c r="L22" i="26"/>
  <c r="I22" i="26"/>
  <c r="K22" i="26"/>
  <c r="M22" i="26"/>
  <c r="J22" i="26"/>
  <c r="J24" i="26"/>
  <c r="K24" i="26"/>
  <c r="L24" i="26"/>
  <c r="I24" i="26"/>
  <c r="L23" i="25"/>
  <c r="K23" i="25"/>
  <c r="J23" i="25"/>
  <c r="M23" i="25"/>
  <c r="I23" i="25"/>
  <c r="K22" i="25"/>
  <c r="M22" i="25"/>
  <c r="I22" i="25"/>
  <c r="L22" i="25"/>
  <c r="J22" i="25"/>
  <c r="J24" i="25"/>
  <c r="K24" i="25"/>
  <c r="L24" i="25"/>
  <c r="I24" i="25"/>
  <c r="M22" i="24"/>
  <c r="I22" i="24"/>
  <c r="L22" i="24"/>
  <c r="K22" i="24"/>
  <c r="J22" i="24"/>
  <c r="L23" i="24"/>
  <c r="K23" i="24"/>
  <c r="J23" i="24"/>
  <c r="M23" i="24"/>
  <c r="I23" i="24"/>
  <c r="K24" i="24"/>
  <c r="L24" i="24"/>
  <c r="I24" i="24"/>
  <c r="M22" i="23"/>
  <c r="I22" i="23"/>
  <c r="L22" i="23"/>
  <c r="K22" i="23"/>
  <c r="J22" i="23"/>
  <c r="K23" i="23"/>
  <c r="L23" i="23"/>
  <c r="I24" i="23"/>
  <c r="M24" i="23"/>
  <c r="I23" i="23"/>
  <c r="M23" i="23"/>
  <c r="J24" i="23"/>
  <c r="M22" i="21"/>
  <c r="L22" i="21"/>
  <c r="K22" i="21"/>
  <c r="I22" i="21"/>
  <c r="J22" i="21"/>
  <c r="K23" i="21"/>
  <c r="L23" i="21"/>
  <c r="M23" i="21"/>
  <c r="I23" i="21"/>
  <c r="K23" i="20"/>
  <c r="L23" i="20"/>
  <c r="M23" i="20"/>
  <c r="I22" i="20"/>
  <c r="J22" i="20"/>
  <c r="K22" i="20"/>
  <c r="L22" i="20"/>
  <c r="I23" i="20"/>
  <c r="H24" i="19"/>
  <c r="G24" i="19"/>
  <c r="F24" i="19"/>
  <c r="E24" i="19"/>
  <c r="D24" i="19"/>
  <c r="C24" i="19"/>
  <c r="H23" i="19"/>
  <c r="G23" i="19"/>
  <c r="F23" i="19"/>
  <c r="E23" i="19"/>
  <c r="D23" i="19"/>
  <c r="H22" i="19"/>
  <c r="G22" i="19"/>
  <c r="F22" i="19"/>
  <c r="E22" i="19"/>
  <c r="D22" i="19"/>
  <c r="C22" i="19" s="1"/>
  <c r="M21" i="19"/>
  <c r="L21" i="19"/>
  <c r="K21" i="19"/>
  <c r="J21" i="19"/>
  <c r="I21" i="19"/>
  <c r="M20" i="19"/>
  <c r="L20" i="19"/>
  <c r="K20" i="19"/>
  <c r="J20" i="19"/>
  <c r="I20" i="19"/>
  <c r="M19" i="19"/>
  <c r="L19" i="19"/>
  <c r="K19" i="19"/>
  <c r="J19" i="19"/>
  <c r="I19" i="19"/>
  <c r="M18" i="19"/>
  <c r="L18" i="19"/>
  <c r="K18" i="19"/>
  <c r="J18" i="19"/>
  <c r="I18" i="19"/>
  <c r="M17" i="19"/>
  <c r="L17" i="19"/>
  <c r="K17" i="19"/>
  <c r="J17" i="19"/>
  <c r="I17" i="19"/>
  <c r="M16" i="19"/>
  <c r="L16" i="19"/>
  <c r="K16" i="19"/>
  <c r="J16" i="19"/>
  <c r="I16" i="19"/>
  <c r="M15" i="19"/>
  <c r="L15" i="19"/>
  <c r="K15" i="19"/>
  <c r="J15" i="19"/>
  <c r="I15" i="19"/>
  <c r="M14" i="19"/>
  <c r="L14" i="19"/>
  <c r="K14" i="19"/>
  <c r="J14" i="19"/>
  <c r="I14" i="19"/>
  <c r="M13" i="19"/>
  <c r="L13" i="19"/>
  <c r="K13" i="19"/>
  <c r="J13" i="19"/>
  <c r="I13" i="19"/>
  <c r="M12" i="19"/>
  <c r="L12" i="19"/>
  <c r="K12" i="19"/>
  <c r="J12" i="19"/>
  <c r="I12" i="19"/>
  <c r="M11" i="19"/>
  <c r="L11" i="19"/>
  <c r="K11" i="19"/>
  <c r="J11" i="19"/>
  <c r="I11" i="19"/>
  <c r="M10" i="19"/>
  <c r="L10" i="19"/>
  <c r="K10" i="19"/>
  <c r="J10" i="19"/>
  <c r="I10" i="19"/>
  <c r="M9" i="19"/>
  <c r="L9" i="19"/>
  <c r="K9" i="19"/>
  <c r="J9" i="19"/>
  <c r="I9" i="19"/>
  <c r="M8" i="19"/>
  <c r="L8" i="19"/>
  <c r="K8" i="19"/>
  <c r="J8" i="19"/>
  <c r="I8" i="19"/>
  <c r="M7" i="19"/>
  <c r="L7" i="19"/>
  <c r="K7" i="19"/>
  <c r="J7" i="19"/>
  <c r="I7" i="19"/>
  <c r="M6" i="19"/>
  <c r="L6" i="19"/>
  <c r="K6" i="19"/>
  <c r="J6" i="19"/>
  <c r="I6" i="19"/>
  <c r="D24" i="5"/>
  <c r="H24" i="5"/>
  <c r="G24" i="5"/>
  <c r="F24" i="5"/>
  <c r="E24" i="5"/>
  <c r="C24" i="5"/>
  <c r="D23" i="5"/>
  <c r="H23" i="5"/>
  <c r="G23" i="5"/>
  <c r="F23" i="5"/>
  <c r="E23" i="5"/>
  <c r="C23" i="5"/>
  <c r="D22" i="5"/>
  <c r="H22" i="5"/>
  <c r="G22" i="5"/>
  <c r="F22" i="5"/>
  <c r="E22" i="5"/>
  <c r="C22" i="5"/>
  <c r="C23" i="19" l="1"/>
  <c r="M24" i="19"/>
  <c r="J24" i="19"/>
  <c r="L23" i="19"/>
  <c r="K23" i="19"/>
  <c r="J23" i="19"/>
  <c r="M23" i="19"/>
  <c r="I23" i="19"/>
  <c r="K22" i="19"/>
  <c r="J22" i="19"/>
  <c r="L22" i="19"/>
  <c r="M22" i="19"/>
  <c r="I22" i="19"/>
  <c r="K24" i="19"/>
  <c r="L24" i="19"/>
  <c r="I24" i="19"/>
</calcChain>
</file>

<file path=xl/sharedStrings.xml><?xml version="1.0" encoding="utf-8"?>
<sst xmlns="http://schemas.openxmlformats.org/spreadsheetml/2006/main" count="616" uniqueCount="79">
  <si>
    <t>Anzahl</t>
  </si>
  <si>
    <t>Baden-Württemberg</t>
  </si>
  <si>
    <t>Bayern</t>
  </si>
  <si>
    <t>Berlin</t>
  </si>
  <si>
    <t>Brandenburg</t>
  </si>
  <si>
    <t>Bremen</t>
  </si>
  <si>
    <t>Hamburg</t>
  </si>
  <si>
    <t>Hessen</t>
  </si>
  <si>
    <t>Mecklenburg-Vorpommern</t>
  </si>
  <si>
    <t>Niedersachsen</t>
  </si>
  <si>
    <t>Nordrhein-Westfalen</t>
  </si>
  <si>
    <t>Rheinland-Pfalz</t>
  </si>
  <si>
    <t>Saarland</t>
  </si>
  <si>
    <t>Sachsen</t>
  </si>
  <si>
    <t>Sachsen-Anhalt</t>
  </si>
  <si>
    <t>Schleswig-Holstein</t>
  </si>
  <si>
    <t>Thüringen</t>
  </si>
  <si>
    <t>Ostdeutschland (mit Berlin)</t>
  </si>
  <si>
    <t>Westdeutschland (ohne Berlin)</t>
  </si>
  <si>
    <t>Deutschland</t>
  </si>
  <si>
    <t>Bundesland</t>
  </si>
  <si>
    <t>Insgesamt</t>
  </si>
  <si>
    <t>In %</t>
  </si>
  <si>
    <t>Vertraglich vereinbarte Wochenarbeitszeit in Stunden</t>
  </si>
  <si>
    <t>38,5 und mehr</t>
  </si>
  <si>
    <t>32 bis &lt; 38,5</t>
  </si>
  <si>
    <t>21 bis &lt; 32</t>
  </si>
  <si>
    <t>10 bis &lt; 21</t>
  </si>
  <si>
    <t>&lt; 10</t>
  </si>
  <si>
    <t>* Berücksichtigt werden auch diejenigen, die als ersten Arbeitsbereich Leitungstätigkeiten angegeben haben. Unberücksichtigt bleiben hingegen Tätige in der Verwaltung sowie im hauswirtschaftlich-technischen Bereich.</t>
  </si>
  <si>
    <t>Quelle: FDZ der Statistischen Ämter des Bundes und der Länder, Kinder und tätige Personen in Tageseinrichtungen und in öffentlich geförderter Kindertagespflege, 2018; berechnet vom LG Empirische Bildungsforschung der FernUniversität in Hagen, 2019.</t>
  </si>
  <si>
    <t>Bundesländer</t>
  </si>
  <si>
    <t>Quelle: FDZ der Statistischen Ämter des Bundes und der Länder, Kinder und tätige Personen in Tageseinrichtungen und in öffentlich geförderter Kindertagespflege, 2019; berechnet vom LG Empirische Bildungsforschung der FernUniversität in Hagen, 2020.</t>
  </si>
  <si>
    <t>Quelle: FDZ der Statistischen Ämter des Bundes und der Länder, Kinder und tätige Personen in Tageseinrichtungen und in öffentlich geförderter Kindertagespflege, 2017; Berechnungen der Bertelsmann Stiftung, 2018.</t>
  </si>
  <si>
    <t>Quelle: FDZ der Statistischen Ämter des Bundes und der Länder, Kinder und tätige Personen in Tageseinrichtungen und in öffentlich geförderter Kindertagespflege, 2016; Berechnungen des Forschungsverbundes DJI/TU Dortmund, 2017.</t>
  </si>
  <si>
    <t>* Berücksichtigt werden auch diejenigen, die als ersten Arbeitsbereich Leitungstätigkeiten angegeben haben. Unberücksichtigt bleiben hingegen Tätige, die überwiegend Verwaltungsaufgaben wahrnehmen und Tätige im hauswirtschaftlich-technischen Bereich.</t>
  </si>
  <si>
    <t>Quelle: FDZ der Statistischen Ämter des Bundes und der Länder, Kinder und tätige Personen in Tageseinrichtungen und in öffentlich geförderter Kindertagespflege, 2020; berechnet vom LG Empirische Bildungsforschung der FernUniversität in Hagen, 2021.</t>
  </si>
  <si>
    <t>Tab29_i11b_lm17: Pädagogisch tätige Personen* in Kindertageseinrichtungen (mit Horten und Hortgruppen) nach Beschäftigungsumfang in den Bundesländern am 01.03.2016 (Anzahl; Anteil in %)</t>
  </si>
  <si>
    <t>Tab29_i11b_lm18: Pädagogisch tätige Personen* in Kindertageseinrichtungen (mit Horten und Hortgruppen) nach Beschäftigungsumfang in den Bundesländern am 01.03.2017 (Anzahl; Anteil in %)</t>
  </si>
  <si>
    <t>Tab29_i11b_lm19: Pädagogisch tätige Personen* in Kindertageseinrichtungen (mit Horten und Hortgruppen) nach Beschäftigungsumfang in den Bundesländern am 01.03.2018 (Anzahl; Anteil in %)</t>
  </si>
  <si>
    <t>Tab29_i11b_lm20: Pädagogisch tätige Personen* in Kindertageseinrichtungen (mit Horten und Hortgruppen) nach Beschäftigungsumfang in den Bundesländern am 01.03.2019 (Anzahl; Anteil in %)</t>
  </si>
  <si>
    <t>Tab29_i11b_lm21: Pädagogisch tätige Personen* in Kindertageseinrichtungen (mit Horten und Hortgruppen) nach Beschäftigungsumfang in den Bundesländern am 01.03.2020 (Anzahl; Anteil in %)</t>
  </si>
  <si>
    <t>Nordrhein-Westfalen**</t>
  </si>
  <si>
    <t>** Aufgrund der zeitweiligen Schließung bzw. des eingeschränkten Betriebs der Kindertageseinrichtungen in Nordrhein-Westfalen durch die Corona-Pandemie konnten einige Einrichtungen ihre Daten nicht rechtzeitig übermitteln. Bei den vorliegenden Daten muss von einer Untererfassung von ca. 50 KiTas mit ca. 2.000 betreuten Kindern und dem jeweiligen Personal ausgegangen werden.</t>
  </si>
  <si>
    <t>Tab29oh_i11boh_lm21: Pädagogisch tätige Personen* in Kindertageseinrichtungen (ohne Horte und Hortgruppen) nach Beschäftigungsumfang in den Bundesländern am 01.03.2020 (Anzahl; Anteil in %)</t>
  </si>
  <si>
    <t>x</t>
  </si>
  <si>
    <t>Nordrhein-Westfalen***</t>
  </si>
  <si>
    <t>Ostdeutschland (mit Berlin)**</t>
  </si>
  <si>
    <t>Westdeutschland (ohne Berlin)**</t>
  </si>
  <si>
    <t>x Wert unterliegt nach Angabe des Statistischen Bundesamtes der Geheimhaltung</t>
  </si>
  <si>
    <t>* Berücksichtigt werden auch diejenigen, die als ersten Arbeitsbereich Leitungstätigkeiten angegeben haben. Unberücksichtigt bleiben hingegen Tätige, die überwiegend Verwaltungsaufgaben wahrnehmen, Tätige im hauswirtschaftlich-technischen Bereich und pädagogisch Tätige in Horten und Hortgruppen. Dadurch wird nicht das gesamte pädagogische Personal, das in Kindertageseinrichtungen mit Schulkindern arbeitet, ausgeschlossen. So wird das pädagogische Personal berücksichtigt, das gruppenübergreifend in Kindertageseinrichtungen tätig ist, in denen neben Schulkindergruppen noch andere Gruppen sind. Ebenso wird das pädagogische Personal berücksichtigt, das nicht überwiegend in seiner Arbeitszeit in Schulkindergruppen tätig ist, sowie das pädagogische Personal, das in altersgemischten Gruppen tätig ist, in denen neben Schulkindern auch Kinder ohne Schulbesuch betreut werden.</t>
  </si>
  <si>
    <t>** Exklusive der Werte, die nach Angabe des Statistischen Bundesamtes der Geheimhaltung unterliegen</t>
  </si>
  <si>
    <t>*** Aufgrund der zeitweiligen Schließung bzw. des eingeschränkten Betriebs der Kindertageseinrichtungen in Nordrhein-Westfalen durch die Corona-Pandemie konnten einige Einrichtungen ihre Daten nicht rechtzeitig übermitteln. Bei den vorliegenden Daten muss von einer Untererfassung von ca. 50 KiTas mit ca. 2.000 betreuten Kindern und dem jeweiligen Personal ausgegangen werden.</t>
  </si>
  <si>
    <t>Tab29oh_i11boh_lm20: Pädagogisch tätige Personen* in Kindertageseinrichtungen (ohne Horte und Hortgruppen) nach Beschäftigungsumfang in den Bundesländern am 01.03.2019 (Anzahl; Anteil in %)</t>
  </si>
  <si>
    <t>Inhaltsverzeichnis</t>
  </si>
  <si>
    <t>Datenjahr</t>
  </si>
  <si>
    <t>Unterteilung</t>
  </si>
  <si>
    <t>Link</t>
  </si>
  <si>
    <t>mit Horten</t>
  </si>
  <si>
    <t>ohne Horte</t>
  </si>
  <si>
    <t>Pädagogisch tätige Personen nach Beschäftigungsumfang</t>
  </si>
  <si>
    <t>Tab.29_LM16: Pädagogisch tätige Personen* in Kindertageseinrichtungen  nach Beschäftigungsumfang in den Bundesländern am 01.03.2015 (Anzahl; Anteil in %)</t>
  </si>
  <si>
    <t>Tab.29_LR15: Pädagogisch tätige Personen* in Kindertageseinrichtungen nach Beschäftigungsumfang in den Bundesländern am 01.03.2014 (Anzahl; Anteil in %)</t>
  </si>
  <si>
    <t>Tab.29_LR13: Pädagogisch tätige Personen* in Kindertageseinrichtungen nach Beschäftigungsumfang in den Bundesländern am 01.03.2012 (Anzahl; Anteil in %)</t>
  </si>
  <si>
    <t>Tab.29_LM11: Pädagogisch tätige Personen* in Kindertageseinrichtungen nach Beschäftigungsumfang in den Bundesländern am 01.03.2010 (Anzahl; Anteil in %)</t>
  </si>
  <si>
    <t>Tab.29_LM09: Pädagogisch tätige Personen* in Kindertageseinrichtungen nach Beschäftigungsumfang in den Bundesländern am 01.03.2008 (Anzahl; Anteil in %)</t>
  </si>
  <si>
    <t>Tab.29_LM06: Pädagogisch tätige Personen* in Kindertageseinrichtungen nach Beschäftigungsumfang in den Bundesländern am 01.03.2006 (Anzahl; Anteil in %)</t>
  </si>
  <si>
    <t>Tab29_i11b_lm22: Pädagogisch tätige Personen* in Kindertageseinrichtungen (mit Horten und Hortgruppen) nach Beschäftigungsumfang in den Bundesländern am 01.03.2021** (Anzahl; Anteil in %)</t>
  </si>
  <si>
    <t>** Aufgrund der zeitweiligen Schließung bzw. des eingeschränkten Betriebs von Einrichtungen der Kindertagesbetreuung und von Horten durch die Corona-Pandemie ist davon auszugehen, dass es in dem Datenjahr 2021 teilweise zu größeren Abweichungen zwischen den Daten der amtlichen Statistik und dem Ist-Zustand kommt. Beispielsweise sind die tatsächlichen Betreuungszeiten von Kindern in vielen Einrichtungen vermutlich weit geringer, als sie im Betreuungsvertrag laut amtlicher Statistik vereinbart sind. Diese Abweichungen sind bei der Interpretation der hier ausgewiesenen Daten zu berücksichtigen. Weitere Informationen hierzu finden Sie hier: https://www.laendermonitor.de/de/system/methodik.</t>
  </si>
  <si>
    <t>Quelle: FDZ der Statistischen Ämter des Bundes und der Länder, Kinder und tätige Personen in Tageseinrichtungen und in öffentlich geförderter Kindertagespflege, 2021; berechnet vom LG Empirische Bildungsforschung der FernUniversität in Hagen, 2022.</t>
  </si>
  <si>
    <t>Tab29oh_i11boh_lm22: Pädagogisch tätige Personen* in Kindertageseinrichtungen (ohne Horte und Hortgruppen) nach Beschäftigungsumfang in den Bundesländern am 01.03.2021** (Anzahl; Anteil in %)</t>
  </si>
  <si>
    <t>Tab29_i11b_lm23: Pädagogisch tätige Personen* in Kindertageseinrichtungen (mit Horten und Hortgruppen) nach Beschäftigungsumfang in den Bundesländern am 01.03.2022 (Anzahl; Anteil in %)</t>
  </si>
  <si>
    <t>Quelle: FDZ der Statistischen Ämter des Bundes und der Länder, Kinder und tätige Personen in Tageseinrichtungen und in öffentlich geförderter Kindertagespflege, 2022; berechnet vom LG Empirische Bildungsforschung der FernUniversität in Hagen, 2023.</t>
  </si>
  <si>
    <t>Tab29oh_i11boh_lm23: Pädagogisch tätige Personen* in Kindertageseinrichtungen (ohne Horte und Hortgruppen) nach Beschäftigungsumfang in den Bundesländern am 01.03.2022 (Anzahl; Anteil in %)</t>
  </si>
  <si>
    <t xml:space="preserve">x Wert unterliegt nach Angabe des Statistischen  Bundesamtes der Geheimhaltung </t>
  </si>
  <si>
    <t>** Exklusive der Werte, die nach Angabe des Statistischen Bundesamtes der Geheimhaltung unterliegen.</t>
  </si>
  <si>
    <t>Tab29_i11b_lm24: Pädagogisch tätige Personen* in Kindertageseinrichtungen (mit Horten und Hortgruppen) nach Beschäftigungsumfang in den Bundesländern am 01.03.2023 (Anzahl; Anteil in %)</t>
  </si>
  <si>
    <t>Quelle: FDZ der Statistischen Ämter des Bundes und der Länder, Kinder und tätige Personen in Tageseinrichtungen und in öffentlich geförderter Kindertagespflege, 2023; berechnet vom Österreichischen Institut für Familienforschung an der Universität Wien, 2024.</t>
  </si>
  <si>
    <t>Tab29oh_i11boh_lm24: Pädagogisch tätige Personen* in Kindertageseinrichtungen (ohne Horte und Hortgruppen) nach Beschäftigungsumfang in den Bundesländern am 01.03.2023 (Anzahl; Anteil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</si>
</sst>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font>
      <sz val="12"/>
      <color theme="1"/>
      <name val="Calibri"/>
      <family val="2"/>
      <scheme val="minor"/>
    </font>
    <font>
      <sz val="11"/>
      <color theme="1"/>
      <name val="Calibri"/>
      <family val="2"/>
      <scheme val="minor"/>
    </font>
    <font>
      <sz val="11"/>
      <name val="Calibri"/>
      <family val="2"/>
      <scheme val="minor"/>
    </font>
    <font>
      <b/>
      <sz val="11"/>
      <name val="Calibri"/>
      <family val="2"/>
      <scheme val="minor"/>
    </font>
    <font>
      <i/>
      <sz val="11"/>
      <name val="Calibri"/>
      <family val="2"/>
      <scheme val="minor"/>
    </font>
    <font>
      <b/>
      <sz val="14"/>
      <color rgb="FFC00000"/>
      <name val="Calibri"/>
      <family val="2"/>
      <scheme val="minor"/>
    </font>
    <font>
      <sz val="10"/>
      <name val="Arial"/>
      <family val="2"/>
    </font>
    <font>
      <sz val="11"/>
      <color theme="1"/>
      <name val="Calibri"/>
      <family val="2"/>
      <scheme val="minor"/>
    </font>
    <font>
      <sz val="11"/>
      <color rgb="FF000000"/>
      <name val="Calibri"/>
      <family val="2"/>
      <scheme val="minor"/>
    </font>
    <font>
      <u/>
      <sz val="12"/>
      <color theme="10"/>
      <name val="Calibri"/>
      <family val="2"/>
      <scheme val="minor"/>
    </font>
    <font>
      <u/>
      <sz val="12"/>
      <color theme="11"/>
      <name val="Calibri"/>
      <family val="2"/>
      <scheme val="minor"/>
    </font>
    <font>
      <b/>
      <sz val="12"/>
      <color rgb="FFC00000"/>
      <name val="Calibri"/>
      <family val="2"/>
      <scheme val="minor"/>
    </font>
    <font>
      <b/>
      <sz val="18"/>
      <color rgb="FF000000"/>
      <name val="Calibri (Textkörper)"/>
    </font>
    <font>
      <b/>
      <sz val="18"/>
      <color rgb="FF000000"/>
      <name val="Calibri"/>
      <family val="2"/>
      <scheme val="minor"/>
    </font>
    <font>
      <b/>
      <sz val="16"/>
      <color rgb="FFC00000"/>
      <name val="Calibri (Textkörper)"/>
    </font>
    <font>
      <b/>
      <sz val="16"/>
      <color rgb="FFC00000"/>
      <name val="Calibri"/>
      <family val="2"/>
      <scheme val="minor"/>
    </font>
    <font>
      <b/>
      <sz val="14"/>
      <color theme="1"/>
      <name val="Calibri"/>
      <family val="2"/>
      <scheme val="minor"/>
    </font>
    <font>
      <b/>
      <sz val="12"/>
      <color theme="1"/>
      <name val="Calibri"/>
      <family val="2"/>
      <scheme val="minor"/>
    </font>
    <font>
      <sz val="12"/>
      <color theme="10"/>
      <name val="Calibri"/>
      <family val="2"/>
      <scheme val="minor"/>
    </font>
  </fonts>
  <fills count="7">
    <fill>
      <patternFill patternType="none"/>
    </fill>
    <fill>
      <patternFill patternType="gray125"/>
    </fill>
    <fill>
      <patternFill patternType="solid">
        <fgColor rgb="FFF2F2F2"/>
        <bgColor indexed="64"/>
      </patternFill>
    </fill>
    <fill>
      <patternFill patternType="solid">
        <fgColor rgb="FFDED9C4"/>
        <bgColor indexed="64"/>
      </patternFill>
    </fill>
    <fill>
      <patternFill patternType="solid">
        <fgColor rgb="FFDBEEF5"/>
        <bgColor indexed="64"/>
      </patternFill>
    </fill>
    <fill>
      <patternFill patternType="solid">
        <fgColor rgb="FFEEE7CF"/>
        <bgColor indexed="64"/>
      </patternFill>
    </fill>
    <fill>
      <patternFill patternType="solid">
        <fgColor rgb="FFDAEEF3"/>
        <bgColor indexed="64"/>
      </patternFill>
    </fill>
  </fills>
  <borders count="24">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top/>
      <bottom style="thin">
        <color auto="1"/>
      </bottom>
      <diagonal/>
    </border>
    <border>
      <left style="thin">
        <color auto="1"/>
      </left>
      <right/>
      <top/>
      <bottom style="thin">
        <color auto="1"/>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rgb="FF000000"/>
      </left>
      <right style="thin">
        <color rgb="FF000000"/>
      </right>
      <top/>
      <bottom/>
      <diagonal/>
    </border>
    <border>
      <left style="thin">
        <color rgb="FF000000"/>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rgb="FF000000"/>
      </right>
      <top/>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s>
  <cellStyleXfs count="23">
    <xf numFmtId="0" fontId="0" fillId="0" borderId="0"/>
    <xf numFmtId="0" fontId="6" fillId="0" borderId="0"/>
    <xf numFmtId="0" fontId="6"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149">
    <xf numFmtId="0" fontId="0" fillId="0" borderId="0" xfId="0"/>
    <xf numFmtId="0" fontId="2" fillId="0" borderId="0" xfId="1" applyFont="1"/>
    <xf numFmtId="0" fontId="2" fillId="0" borderId="0" xfId="2" applyFont="1"/>
    <xf numFmtId="0" fontId="3" fillId="2" borderId="1" xfId="2" applyFont="1" applyFill="1" applyBorder="1" applyAlignment="1">
      <alignment horizontal="center" vertical="center" wrapText="1"/>
    </xf>
    <xf numFmtId="0" fontId="3" fillId="2" borderId="7" xfId="2" applyFont="1" applyFill="1" applyBorder="1" applyAlignment="1">
      <alignment horizontal="center" vertical="center" wrapText="1"/>
    </xf>
    <xf numFmtId="0" fontId="2" fillId="0" borderId="4" xfId="2" applyFont="1" applyBorder="1" applyAlignment="1">
      <alignment vertical="center"/>
    </xf>
    <xf numFmtId="0" fontId="2" fillId="4" borderId="5" xfId="2" applyFont="1" applyFill="1" applyBorder="1" applyAlignment="1">
      <alignment vertical="center"/>
    </xf>
    <xf numFmtId="0" fontId="2" fillId="0" borderId="5" xfId="2" applyFont="1" applyBorder="1" applyAlignment="1">
      <alignment vertical="center"/>
    </xf>
    <xf numFmtId="0" fontId="2" fillId="4" borderId="9" xfId="2" applyFont="1" applyFill="1" applyBorder="1" applyAlignment="1">
      <alignment vertical="center"/>
    </xf>
    <xf numFmtId="0" fontId="2" fillId="3" borderId="2" xfId="2" applyFont="1" applyFill="1" applyBorder="1" applyAlignment="1">
      <alignment vertical="center"/>
    </xf>
    <xf numFmtId="0" fontId="2" fillId="0" borderId="2" xfId="2" applyFont="1" applyBorder="1" applyAlignment="1">
      <alignment vertical="center"/>
    </xf>
    <xf numFmtId="0" fontId="2" fillId="3" borderId="6" xfId="2" applyFont="1" applyFill="1" applyBorder="1" applyAlignment="1">
      <alignment vertical="center"/>
    </xf>
    <xf numFmtId="3" fontId="2" fillId="0" borderId="5" xfId="1" applyNumberFormat="1" applyFont="1" applyBorder="1" applyAlignment="1">
      <alignment horizontal="right" vertical="center" indent="4"/>
    </xf>
    <xf numFmtId="3" fontId="8" fillId="0" borderId="12" xfId="8" applyNumberFormat="1" applyFont="1" applyBorder="1" applyAlignment="1">
      <alignment horizontal="right" vertical="center" indent="4"/>
    </xf>
    <xf numFmtId="3" fontId="8" fillId="0" borderId="10" xfId="8" applyNumberFormat="1" applyFont="1" applyBorder="1" applyAlignment="1">
      <alignment horizontal="right" vertical="center" indent="4"/>
    </xf>
    <xf numFmtId="3" fontId="8" fillId="0" borderId="17" xfId="9" applyNumberFormat="1" applyFont="1" applyBorder="1" applyAlignment="1">
      <alignment horizontal="right" vertical="center" indent="4"/>
    </xf>
    <xf numFmtId="3" fontId="2" fillId="4" borderId="5" xfId="1" applyNumberFormat="1" applyFont="1" applyFill="1" applyBorder="1" applyAlignment="1">
      <alignment horizontal="right" vertical="center" indent="4"/>
    </xf>
    <xf numFmtId="3" fontId="8" fillId="4" borderId="12" xfId="8" applyNumberFormat="1" applyFont="1" applyFill="1" applyBorder="1" applyAlignment="1">
      <alignment horizontal="right" vertical="center" indent="4"/>
    </xf>
    <xf numFmtId="3" fontId="8" fillId="4" borderId="11" xfId="8" applyNumberFormat="1" applyFont="1" applyFill="1" applyBorder="1" applyAlignment="1">
      <alignment horizontal="right" vertical="center" indent="4"/>
    </xf>
    <xf numFmtId="3" fontId="8" fillId="4" borderId="17" xfId="9" applyNumberFormat="1" applyFont="1" applyFill="1" applyBorder="1" applyAlignment="1">
      <alignment horizontal="right" vertical="center" indent="4"/>
    </xf>
    <xf numFmtId="3" fontId="8" fillId="0" borderId="11" xfId="8" applyNumberFormat="1" applyFont="1" applyBorder="1" applyAlignment="1">
      <alignment horizontal="right" vertical="center" indent="4"/>
    </xf>
    <xf numFmtId="3" fontId="8" fillId="0" borderId="12" xfId="10" applyNumberFormat="1" applyFont="1" applyBorder="1" applyAlignment="1">
      <alignment horizontal="right" vertical="center" indent="4"/>
    </xf>
    <xf numFmtId="3" fontId="8" fillId="0" borderId="11" xfId="10" applyNumberFormat="1" applyFont="1" applyBorder="1" applyAlignment="1">
      <alignment horizontal="right" vertical="center" indent="4"/>
    </xf>
    <xf numFmtId="3" fontId="8" fillId="0" borderId="17" xfId="11" applyNumberFormat="1" applyFont="1" applyBorder="1" applyAlignment="1">
      <alignment horizontal="right" vertical="center" indent="4"/>
    </xf>
    <xf numFmtId="3" fontId="2" fillId="4" borderId="9" xfId="1" applyNumberFormat="1" applyFont="1" applyFill="1" applyBorder="1" applyAlignment="1">
      <alignment horizontal="right" vertical="center" indent="4"/>
    </xf>
    <xf numFmtId="3" fontId="8" fillId="4" borderId="13" xfId="8" applyNumberFormat="1" applyFont="1" applyFill="1" applyBorder="1" applyAlignment="1">
      <alignment horizontal="right" vertical="center" indent="4"/>
    </xf>
    <xf numFmtId="3" fontId="2" fillId="3" borderId="4" xfId="1" applyNumberFormat="1" applyFont="1" applyFill="1" applyBorder="1" applyAlignment="1">
      <alignment horizontal="right" vertical="center" indent="4"/>
    </xf>
    <xf numFmtId="3" fontId="2" fillId="3" borderId="1" xfId="1" applyNumberFormat="1" applyFont="1" applyFill="1" applyBorder="1" applyAlignment="1">
      <alignment horizontal="right" vertical="center" indent="4"/>
    </xf>
    <xf numFmtId="3" fontId="2" fillId="0" borderId="2" xfId="1" applyNumberFormat="1" applyFont="1" applyBorder="1" applyAlignment="1">
      <alignment horizontal="right" vertical="center" indent="4"/>
    </xf>
    <xf numFmtId="3" fontId="2" fillId="3" borderId="9" xfId="1" applyNumberFormat="1" applyFont="1" applyFill="1" applyBorder="1" applyAlignment="1">
      <alignment horizontal="right" vertical="center" indent="4"/>
    </xf>
    <xf numFmtId="3" fontId="2" fillId="3" borderId="6" xfId="1" applyNumberFormat="1" applyFont="1" applyFill="1" applyBorder="1" applyAlignment="1">
      <alignment horizontal="right" vertical="center" indent="4"/>
    </xf>
    <xf numFmtId="164" fontId="2" fillId="0" borderId="3" xfId="1" applyNumberFormat="1" applyFont="1" applyBorder="1" applyAlignment="1">
      <alignment horizontal="right" vertical="center" indent="8"/>
    </xf>
    <xf numFmtId="164" fontId="2" fillId="0" borderId="1" xfId="1" applyNumberFormat="1" applyFont="1" applyBorder="1" applyAlignment="1">
      <alignment horizontal="right" vertical="center" indent="8"/>
    </xf>
    <xf numFmtId="164" fontId="2" fillId="0" borderId="4" xfId="1" applyNumberFormat="1" applyFont="1" applyBorder="1" applyAlignment="1">
      <alignment horizontal="right" vertical="center" indent="8"/>
    </xf>
    <xf numFmtId="164" fontId="2" fillId="4" borderId="0" xfId="1" applyNumberFormat="1" applyFont="1" applyFill="1" applyAlignment="1">
      <alignment horizontal="right" vertical="center" indent="8"/>
    </xf>
    <xf numFmtId="164" fontId="2" fillId="4" borderId="2" xfId="1" applyNumberFormat="1" applyFont="1" applyFill="1" applyBorder="1" applyAlignment="1">
      <alignment horizontal="right" vertical="center" indent="8"/>
    </xf>
    <xf numFmtId="164" fontId="2" fillId="0" borderId="0" xfId="1" applyNumberFormat="1" applyFont="1" applyAlignment="1">
      <alignment horizontal="right" vertical="center" indent="8"/>
    </xf>
    <xf numFmtId="164" fontId="2" fillId="0" borderId="2" xfId="1" applyNumberFormat="1" applyFont="1" applyBorder="1" applyAlignment="1">
      <alignment horizontal="right" vertical="center" indent="8"/>
    </xf>
    <xf numFmtId="164" fontId="2" fillId="3" borderId="3" xfId="1" applyNumberFormat="1" applyFont="1" applyFill="1" applyBorder="1" applyAlignment="1">
      <alignment horizontal="right" vertical="center" indent="8"/>
    </xf>
    <xf numFmtId="164" fontId="2" fillId="3" borderId="1" xfId="1" applyNumberFormat="1" applyFont="1" applyFill="1" applyBorder="1" applyAlignment="1">
      <alignment horizontal="right" vertical="center" indent="8"/>
    </xf>
    <xf numFmtId="164" fontId="2" fillId="3" borderId="8" xfId="1" applyNumberFormat="1" applyFont="1" applyFill="1" applyBorder="1" applyAlignment="1">
      <alignment horizontal="right" vertical="center" indent="8"/>
    </xf>
    <xf numFmtId="164" fontId="2" fillId="3" borderId="6" xfId="1" applyNumberFormat="1" applyFont="1" applyFill="1" applyBorder="1" applyAlignment="1">
      <alignment horizontal="right" vertical="center" indent="8"/>
    </xf>
    <xf numFmtId="164" fontId="2" fillId="0" borderId="3" xfId="1" applyNumberFormat="1" applyFont="1" applyBorder="1" applyAlignment="1">
      <alignment horizontal="right" vertical="center" indent="6"/>
    </xf>
    <xf numFmtId="164" fontId="2" fillId="0" borderId="1" xfId="1" applyNumberFormat="1" applyFont="1" applyBorder="1" applyAlignment="1">
      <alignment horizontal="right" vertical="center" indent="6"/>
    </xf>
    <xf numFmtId="164" fontId="2" fillId="0" borderId="4" xfId="1" applyNumberFormat="1" applyFont="1" applyBorder="1" applyAlignment="1">
      <alignment horizontal="right" vertical="center" indent="6"/>
    </xf>
    <xf numFmtId="164" fontId="2" fillId="4" borderId="0" xfId="1" applyNumberFormat="1" applyFont="1" applyFill="1" applyAlignment="1">
      <alignment horizontal="right" vertical="center" indent="6"/>
    </xf>
    <xf numFmtId="164" fontId="2" fillId="4" borderId="2" xfId="1" applyNumberFormat="1" applyFont="1" applyFill="1" applyBorder="1" applyAlignment="1">
      <alignment horizontal="right" vertical="center" indent="6"/>
    </xf>
    <xf numFmtId="164" fontId="2" fillId="0" borderId="0" xfId="1" applyNumberFormat="1" applyFont="1" applyAlignment="1">
      <alignment horizontal="right" vertical="center" indent="6"/>
    </xf>
    <xf numFmtId="164" fontId="2" fillId="0" borderId="2" xfId="1" applyNumberFormat="1" applyFont="1" applyBorder="1" applyAlignment="1">
      <alignment horizontal="right" vertical="center" indent="6"/>
    </xf>
    <xf numFmtId="164" fontId="2" fillId="3" borderId="3" xfId="1" applyNumberFormat="1" applyFont="1" applyFill="1" applyBorder="1" applyAlignment="1">
      <alignment horizontal="right" vertical="center" indent="6"/>
    </xf>
    <xf numFmtId="164" fontId="2" fillId="3" borderId="1" xfId="1" applyNumberFormat="1" applyFont="1" applyFill="1" applyBorder="1" applyAlignment="1">
      <alignment horizontal="right" vertical="center" indent="6"/>
    </xf>
    <xf numFmtId="164" fontId="2" fillId="3" borderId="8" xfId="1" applyNumberFormat="1" applyFont="1" applyFill="1" applyBorder="1" applyAlignment="1">
      <alignment horizontal="right" vertical="center" indent="6"/>
    </xf>
    <xf numFmtId="164" fontId="2" fillId="3" borderId="6" xfId="1" applyNumberFormat="1" applyFont="1" applyFill="1" applyBorder="1" applyAlignment="1">
      <alignment horizontal="right" vertical="center" indent="6"/>
    </xf>
    <xf numFmtId="0" fontId="5" fillId="0" borderId="0" xfId="0" applyFont="1" applyAlignment="1">
      <alignment vertical="center" wrapText="1"/>
    </xf>
    <xf numFmtId="164" fontId="2" fillId="0" borderId="5" xfId="2" applyNumberFormat="1" applyFont="1" applyBorder="1"/>
    <xf numFmtId="164" fontId="2" fillId="0" borderId="0" xfId="2" applyNumberFormat="1" applyFont="1"/>
    <xf numFmtId="3" fontId="2" fillId="0" borderId="0" xfId="2" applyNumberFormat="1" applyFont="1"/>
    <xf numFmtId="0" fontId="0" fillId="5" borderId="0" xfId="0" applyFill="1"/>
    <xf numFmtId="0" fontId="0" fillId="5" borderId="5" xfId="0" applyFill="1" applyBorder="1"/>
    <xf numFmtId="3" fontId="8" fillId="0" borderId="0" xfId="9" applyNumberFormat="1" applyFont="1" applyAlignment="1">
      <alignment horizontal="right" vertical="center" indent="4"/>
    </xf>
    <xf numFmtId="164" fontId="2" fillId="0" borderId="7" xfId="1" applyNumberFormat="1" applyFont="1" applyBorder="1" applyAlignment="1">
      <alignment horizontal="right" vertical="center" indent="6"/>
    </xf>
    <xf numFmtId="3" fontId="8" fillId="4" borderId="0" xfId="9" applyNumberFormat="1" applyFont="1" applyFill="1" applyAlignment="1">
      <alignment horizontal="right" vertical="center" indent="4"/>
    </xf>
    <xf numFmtId="164" fontId="2" fillId="4" borderId="22" xfId="1" applyNumberFormat="1" applyFont="1" applyFill="1" applyBorder="1" applyAlignment="1">
      <alignment horizontal="right" vertical="center" indent="6"/>
    </xf>
    <xf numFmtId="164" fontId="2" fillId="0" borderId="22" xfId="1" applyNumberFormat="1" applyFont="1" applyBorder="1" applyAlignment="1">
      <alignment horizontal="right" vertical="center" indent="6"/>
    </xf>
    <xf numFmtId="3" fontId="8" fillId="0" borderId="0" xfId="11" applyNumberFormat="1" applyFont="1" applyAlignment="1">
      <alignment horizontal="right" vertical="center" indent="4"/>
    </xf>
    <xf numFmtId="164" fontId="2" fillId="3" borderId="7" xfId="1" applyNumberFormat="1" applyFont="1" applyFill="1" applyBorder="1" applyAlignment="1">
      <alignment horizontal="right" vertical="center" indent="6"/>
    </xf>
    <xf numFmtId="164" fontId="2" fillId="3" borderId="23" xfId="1" applyNumberFormat="1" applyFont="1" applyFill="1" applyBorder="1" applyAlignment="1">
      <alignment horizontal="right" vertical="center" indent="6"/>
    </xf>
    <xf numFmtId="0" fontId="5" fillId="0" borderId="0" xfId="18" applyFont="1" applyAlignment="1">
      <alignment vertical="center" wrapText="1"/>
    </xf>
    <xf numFmtId="3" fontId="8" fillId="0" borderId="12" xfId="19" applyNumberFormat="1" applyFont="1" applyBorder="1" applyAlignment="1">
      <alignment horizontal="right" vertical="center" indent="4"/>
    </xf>
    <xf numFmtId="3" fontId="8" fillId="0" borderId="10" xfId="19" applyNumberFormat="1" applyFont="1" applyBorder="1" applyAlignment="1">
      <alignment horizontal="right" vertical="center" indent="4"/>
    </xf>
    <xf numFmtId="3" fontId="8" fillId="0" borderId="17" xfId="20" applyNumberFormat="1" applyFont="1" applyBorder="1" applyAlignment="1">
      <alignment horizontal="right" vertical="center" indent="4"/>
    </xf>
    <xf numFmtId="3" fontId="8" fillId="4" borderId="12" xfId="19" applyNumberFormat="1" applyFont="1" applyFill="1" applyBorder="1" applyAlignment="1">
      <alignment horizontal="right" vertical="center" indent="4"/>
    </xf>
    <xf numFmtId="3" fontId="8" fillId="4" borderId="11" xfId="19" applyNumberFormat="1" applyFont="1" applyFill="1" applyBorder="1" applyAlignment="1">
      <alignment horizontal="right" vertical="center" indent="4"/>
    </xf>
    <xf numFmtId="3" fontId="8" fillId="4" borderId="17" xfId="20" applyNumberFormat="1" applyFont="1" applyFill="1" applyBorder="1" applyAlignment="1">
      <alignment horizontal="right" vertical="center" indent="4"/>
    </xf>
    <xf numFmtId="3" fontId="8" fillId="0" borderId="11" xfId="19" applyNumberFormat="1" applyFont="1" applyBorder="1" applyAlignment="1">
      <alignment horizontal="right" vertical="center" indent="4"/>
    </xf>
    <xf numFmtId="3" fontId="8" fillId="0" borderId="12" xfId="21" applyNumberFormat="1" applyFont="1" applyBorder="1" applyAlignment="1">
      <alignment horizontal="right" vertical="center" indent="4"/>
    </xf>
    <xf numFmtId="3" fontId="8" fillId="0" borderId="11" xfId="21" applyNumberFormat="1" applyFont="1" applyBorder="1" applyAlignment="1">
      <alignment horizontal="right" vertical="center" indent="4"/>
    </xf>
    <xf numFmtId="3" fontId="8" fillId="0" borderId="17" xfId="22" applyNumberFormat="1" applyFont="1" applyBorder="1" applyAlignment="1">
      <alignment horizontal="right" vertical="center" indent="4"/>
    </xf>
    <xf numFmtId="3" fontId="8" fillId="4" borderId="13" xfId="19" applyNumberFormat="1" applyFont="1" applyFill="1" applyBorder="1" applyAlignment="1">
      <alignment horizontal="right" vertical="center" indent="4"/>
    </xf>
    <xf numFmtId="3" fontId="8" fillId="0" borderId="0" xfId="20" applyNumberFormat="1" applyFont="1" applyAlignment="1">
      <alignment horizontal="right" vertical="center" indent="4"/>
    </xf>
    <xf numFmtId="3" fontId="8" fillId="4" borderId="0" xfId="20" applyNumberFormat="1" applyFont="1" applyFill="1" applyAlignment="1">
      <alignment horizontal="right" vertical="center" indent="4"/>
    </xf>
    <xf numFmtId="3" fontId="8" fillId="0" borderId="0" xfId="22" applyNumberFormat="1" applyFont="1" applyAlignment="1">
      <alignment horizontal="right" vertical="center" indent="4"/>
    </xf>
    <xf numFmtId="0" fontId="1" fillId="0" borderId="0" xfId="18"/>
    <xf numFmtId="0" fontId="0" fillId="0" borderId="5" xfId="0" applyBorder="1" applyAlignment="1">
      <alignment horizontal="center" vertical="center"/>
    </xf>
    <xf numFmtId="0" fontId="0" fillId="0" borderId="0" xfId="0" applyAlignment="1">
      <alignment horizontal="center" vertical="center"/>
    </xf>
    <xf numFmtId="0" fontId="18" fillId="0" borderId="5" xfId="16" applyFont="1" applyBorder="1" applyAlignment="1">
      <alignment horizontal="left" vertical="center" wrapText="1" indent="1"/>
    </xf>
    <xf numFmtId="0" fontId="18" fillId="0" borderId="0" xfId="16" applyFont="1" applyBorder="1" applyAlignment="1">
      <alignment horizontal="left" vertical="center" wrapText="1" indent="1"/>
    </xf>
    <xf numFmtId="0" fontId="18" fillId="0" borderId="22" xfId="16" applyFont="1" applyBorder="1" applyAlignment="1">
      <alignment horizontal="left" vertical="center" wrapText="1" indent="1"/>
    </xf>
    <xf numFmtId="0" fontId="0" fillId="6" borderId="5" xfId="0" applyFill="1" applyBorder="1" applyAlignment="1">
      <alignment horizontal="center" vertical="center"/>
    </xf>
    <xf numFmtId="0" fontId="0" fillId="6" borderId="0" xfId="0" applyFill="1" applyAlignment="1">
      <alignment horizontal="center" vertical="center"/>
    </xf>
    <xf numFmtId="0" fontId="18" fillId="6" borderId="5" xfId="16" applyFont="1" applyFill="1" applyBorder="1" applyAlignment="1">
      <alignment horizontal="left" vertical="center" wrapText="1" indent="1"/>
    </xf>
    <xf numFmtId="0" fontId="18" fillId="6" borderId="0" xfId="16" applyFont="1" applyFill="1" applyBorder="1" applyAlignment="1">
      <alignment horizontal="left" vertical="center" wrapText="1" indent="1"/>
    </xf>
    <xf numFmtId="0" fontId="18" fillId="6" borderId="22" xfId="16" applyFont="1" applyFill="1" applyBorder="1" applyAlignment="1">
      <alignment horizontal="left" vertical="center" wrapText="1" indent="1"/>
    </xf>
    <xf numFmtId="0" fontId="12" fillId="5" borderId="0" xfId="0" applyFont="1" applyFill="1" applyAlignment="1">
      <alignment horizontal="center" vertical="top"/>
    </xf>
    <xf numFmtId="0" fontId="13" fillId="5" borderId="0" xfId="0" applyFont="1" applyFill="1" applyAlignment="1">
      <alignment horizontal="center" vertical="top"/>
    </xf>
    <xf numFmtId="0" fontId="14" fillId="0" borderId="0" xfId="0" applyFont="1" applyAlignment="1">
      <alignment horizontal="center" vertical="center"/>
    </xf>
    <xf numFmtId="0" fontId="15" fillId="0" borderId="0" xfId="0" applyFont="1" applyAlignment="1">
      <alignment horizontal="center" vertical="center"/>
    </xf>
    <xf numFmtId="0" fontId="16" fillId="3" borderId="21" xfId="0" applyFont="1" applyFill="1" applyBorder="1" applyAlignment="1">
      <alignment horizontal="center" vertical="center"/>
    </xf>
    <xf numFmtId="0" fontId="17" fillId="3" borderId="21" xfId="0" applyFont="1" applyFill="1" applyBorder="1" applyAlignment="1">
      <alignment horizontal="center" vertical="center"/>
    </xf>
    <xf numFmtId="0" fontId="16" fillId="3" borderId="1" xfId="0" applyFont="1" applyFill="1" applyBorder="1" applyAlignment="1">
      <alignment horizontal="center" vertical="center"/>
    </xf>
    <xf numFmtId="0" fontId="9" fillId="5" borderId="0" xfId="17" applyFill="1" applyBorder="1" applyAlignment="1">
      <alignment horizontal="left" wrapText="1"/>
    </xf>
    <xf numFmtId="0" fontId="0" fillId="0" borderId="22" xfId="0" applyBorder="1" applyAlignment="1">
      <alignment horizontal="center" vertical="center"/>
    </xf>
    <xf numFmtId="0" fontId="0" fillId="6" borderId="9" xfId="0" applyFill="1" applyBorder="1" applyAlignment="1">
      <alignment horizontal="center" vertical="center"/>
    </xf>
    <xf numFmtId="0" fontId="0" fillId="6" borderId="23" xfId="0" applyFill="1" applyBorder="1" applyAlignment="1">
      <alignment horizontal="center" vertical="center"/>
    </xf>
    <xf numFmtId="0" fontId="18" fillId="6" borderId="9" xfId="16" applyFont="1" applyFill="1" applyBorder="1" applyAlignment="1">
      <alignment horizontal="left" vertical="center" wrapText="1" indent="1"/>
    </xf>
    <xf numFmtId="0" fontId="18" fillId="6" borderId="8" xfId="16" applyFont="1" applyFill="1" applyBorder="1" applyAlignment="1">
      <alignment horizontal="left" vertical="center" wrapText="1" indent="1"/>
    </xf>
    <xf numFmtId="0" fontId="18" fillId="6" borderId="23" xfId="16" applyFont="1" applyFill="1" applyBorder="1" applyAlignment="1">
      <alignment horizontal="left" vertical="center" wrapText="1" indent="1"/>
    </xf>
    <xf numFmtId="0" fontId="0" fillId="6" borderId="22" xfId="0" applyFill="1" applyBorder="1" applyAlignment="1">
      <alignment horizontal="center" vertical="center"/>
    </xf>
    <xf numFmtId="0" fontId="18" fillId="0" borderId="4" xfId="16" applyFont="1" applyBorder="1" applyAlignment="1">
      <alignment horizontal="left" vertical="center" wrapText="1" indent="1"/>
    </xf>
    <xf numFmtId="0" fontId="18" fillId="0" borderId="3" xfId="16" applyFont="1" applyBorder="1" applyAlignment="1">
      <alignment horizontal="left" vertical="center" wrapText="1" indent="1"/>
    </xf>
    <xf numFmtId="0" fontId="18" fillId="0" borderId="7" xfId="16" applyFont="1" applyBorder="1" applyAlignment="1">
      <alignment horizontal="left" vertical="center" wrapText="1" indent="1"/>
    </xf>
    <xf numFmtId="0" fontId="0" fillId="0" borderId="4"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23"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2" fillId="0" borderId="3" xfId="2" applyFont="1" applyBorder="1" applyAlignment="1">
      <alignment horizontal="left" wrapText="1"/>
    </xf>
    <xf numFmtId="0" fontId="2" fillId="0" borderId="0" xfId="7" applyFont="1" applyAlignment="1" applyProtection="1">
      <alignment horizontal="left" wrapText="1"/>
      <protection locked="0"/>
    </xf>
    <xf numFmtId="0" fontId="11" fillId="0" borderId="0" xfId="18" applyFont="1" applyAlignment="1">
      <alignment horizontal="left" vertical="center" wrapText="1"/>
    </xf>
    <xf numFmtId="0" fontId="3" fillId="2" borderId="1" xfId="18" applyFont="1" applyFill="1" applyBorder="1" applyAlignment="1">
      <alignment horizontal="center" vertical="center" wrapText="1"/>
    </xf>
    <xf numFmtId="0" fontId="3" fillId="2" borderId="2" xfId="18" applyFont="1" applyFill="1" applyBorder="1" applyAlignment="1">
      <alignment horizontal="center" vertical="center" wrapText="1"/>
    </xf>
    <xf numFmtId="0" fontId="3" fillId="2" borderId="6" xfId="18"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18"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20" xfId="2" applyFont="1" applyFill="1" applyBorder="1" applyAlignment="1">
      <alignment horizontal="center" vertical="center"/>
    </xf>
    <xf numFmtId="0" fontId="4" fillId="3" borderId="18" xfId="2" applyFont="1" applyFill="1" applyBorder="1" applyAlignment="1">
      <alignment horizontal="center" vertical="center" wrapText="1"/>
    </xf>
    <xf numFmtId="0" fontId="4" fillId="3" borderId="19" xfId="2" applyFont="1" applyFill="1" applyBorder="1" applyAlignment="1">
      <alignment horizontal="center" vertical="center" wrapText="1"/>
    </xf>
    <xf numFmtId="0" fontId="4" fillId="3" borderId="20" xfId="2" applyFont="1" applyFill="1" applyBorder="1" applyAlignment="1">
      <alignment horizontal="center" vertical="center" wrapText="1"/>
    </xf>
    <xf numFmtId="0" fontId="2" fillId="0" borderId="3" xfId="2" applyFont="1" applyBorder="1" applyAlignment="1">
      <alignment horizontal="left" vertical="center"/>
    </xf>
    <xf numFmtId="0" fontId="2" fillId="0" borderId="0" xfId="2" applyFont="1" applyAlignment="1">
      <alignment horizontal="left" vertical="center" wrapText="1"/>
    </xf>
    <xf numFmtId="0" fontId="2" fillId="0" borderId="0" xfId="2" applyFont="1" applyAlignment="1">
      <alignment horizontal="left" wrapText="1"/>
    </xf>
    <xf numFmtId="0" fontId="11" fillId="0" borderId="0" xfId="0" applyFont="1" applyAlignment="1">
      <alignment horizontal="lef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2" fillId="0" borderId="0" xfId="2" applyFont="1" applyAlignment="1">
      <alignment horizontal="left" vertical="top" wrapText="1"/>
    </xf>
    <xf numFmtId="0" fontId="0" fillId="0" borderId="3" xfId="0" applyBorder="1" applyAlignment="1">
      <alignment horizontal="left" wrapText="1"/>
    </xf>
    <xf numFmtId="0" fontId="2" fillId="0" borderId="3" xfId="2" applyFont="1" applyBorder="1" applyAlignment="1">
      <alignment horizontal="left"/>
    </xf>
    <xf numFmtId="0" fontId="2" fillId="0" borderId="0" xfId="7" applyFont="1" applyAlignment="1" applyProtection="1">
      <alignment horizontal="left"/>
      <protection locked="0"/>
    </xf>
    <xf numFmtId="0" fontId="3" fillId="2" borderId="14"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6" xfId="2" applyFont="1" applyFill="1" applyBorder="1" applyAlignment="1">
      <alignment horizontal="center" vertical="center"/>
    </xf>
    <xf numFmtId="0" fontId="4" fillId="3" borderId="14" xfId="2" applyFont="1" applyFill="1" applyBorder="1" applyAlignment="1">
      <alignment horizontal="center" vertical="center" wrapText="1"/>
    </xf>
    <xf numFmtId="0" fontId="4" fillId="3" borderId="15" xfId="2" applyFont="1" applyFill="1" applyBorder="1" applyAlignment="1">
      <alignment horizontal="center" vertical="center" wrapText="1"/>
    </xf>
    <xf numFmtId="0" fontId="4" fillId="3" borderId="16" xfId="2" applyFont="1" applyFill="1" applyBorder="1" applyAlignment="1">
      <alignment horizontal="center" vertical="center" wrapText="1"/>
    </xf>
    <xf numFmtId="0" fontId="2" fillId="0" borderId="0" xfId="7" applyFont="1" applyAlignment="1">
      <alignment horizontal="left"/>
    </xf>
  </cellXfs>
  <cellStyles count="23">
    <cellStyle name="Besuchter Hyperlink" xfId="13" builtinId="9" hidden="1"/>
    <cellStyle name="Besuchter Hyperlink" xfId="15" builtinId="9" hidden="1"/>
    <cellStyle name="Hyperlink" xfId="17" xr:uid="{B2B5CAFC-E639-42F3-9835-5F5A42CC5E35}"/>
    <cellStyle name="Link" xfId="12" builtinId="8" hidden="1"/>
    <cellStyle name="Link" xfId="14" builtinId="8" hidden="1"/>
    <cellStyle name="Link" xfId="16" builtinId="8"/>
    <cellStyle name="Standard" xfId="0" builtinId="0"/>
    <cellStyle name="Standard 10 2" xfId="1" xr:uid="{00000000-0005-0000-0000-000005000000}"/>
    <cellStyle name="Standard 2" xfId="2" xr:uid="{00000000-0005-0000-0000-000006000000}"/>
    <cellStyle name="Standard 2 2 2" xfId="7" xr:uid="{00000000-0005-0000-0000-000007000000}"/>
    <cellStyle name="Standard 3" xfId="18" xr:uid="{729D049D-4CC3-4DDF-A205-ECC270506118}"/>
    <cellStyle name="style1490020861643" xfId="11" xr:uid="{00000000-0005-0000-0000-000009000000}"/>
    <cellStyle name="style1490020861643 2" xfId="22" xr:uid="{C34C2B44-F8FC-4A13-8FE9-2A4053E3F9CB}"/>
    <cellStyle name="style1490020861690" xfId="10" xr:uid="{00000000-0005-0000-0000-00000A000000}"/>
    <cellStyle name="style1490020861690 2" xfId="21" xr:uid="{2778EA55-9CC6-4382-BF4D-544151EB08B6}"/>
    <cellStyle name="style1490020861784" xfId="9" xr:uid="{00000000-0005-0000-0000-00000B000000}"/>
    <cellStyle name="style1490020861784 2" xfId="20" xr:uid="{C8421837-ED86-4895-8A25-D387C4D43DE3}"/>
    <cellStyle name="style1490020861846" xfId="8" xr:uid="{00000000-0005-0000-0000-00000C000000}"/>
    <cellStyle name="style1490020861846 2" xfId="19" xr:uid="{549B3785-1ABF-4E54-9970-B0C52DDDD33F}"/>
    <cellStyle name="style1490104816581" xfId="6" xr:uid="{00000000-0005-0000-0000-00000D000000}"/>
    <cellStyle name="style1490104816627" xfId="5" xr:uid="{00000000-0005-0000-0000-00000E000000}"/>
    <cellStyle name="style1490104816721" xfId="4" xr:uid="{00000000-0005-0000-0000-00000F000000}"/>
    <cellStyle name="style1490104816768" xfId="3" xr:uid="{00000000-0005-0000-0000-000010000000}"/>
  </cellStyles>
  <dxfs count="0"/>
  <tableStyles count="0" defaultTableStyle="TableStyleMedium9" defaultPivotStyle="PivotStyleMedium7"/>
  <colors>
    <mruColors>
      <color rgb="FFDBEEF5"/>
      <color rgb="FFDED9C4"/>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29_lr13"/></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0</xdr:rowOff>
    </xdr:from>
    <xdr:to>
      <xdr:col>13</xdr:col>
      <xdr:colOff>431800</xdr:colOff>
      <xdr:row>70</xdr:row>
      <xdr:rowOff>93590</xdr:rowOff>
    </xdr:to>
    <xdr:pic>
      <xdr:nvPicPr>
        <xdr:cNvPr id="4" name="Bild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25400" y="0"/>
          <a:ext cx="11137900" cy="143175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13</xdr:col>
      <xdr:colOff>292100</xdr:colOff>
      <xdr:row>69</xdr:row>
      <xdr:rowOff>160024</xdr:rowOff>
    </xdr:to>
    <xdr:pic>
      <xdr:nvPicPr>
        <xdr:cNvPr id="4" name="Bild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12700"/>
          <a:ext cx="11023600" cy="141681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25400</xdr:rowOff>
    </xdr:from>
    <xdr:to>
      <xdr:col>13</xdr:col>
      <xdr:colOff>292100</xdr:colOff>
      <xdr:row>69</xdr:row>
      <xdr:rowOff>175260</xdr:rowOff>
    </xdr:to>
    <xdr:pic>
      <xdr:nvPicPr>
        <xdr:cNvPr id="4" name="Bild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25400"/>
          <a:ext cx="11023600" cy="141706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114300</xdr:colOff>
      <xdr:row>69</xdr:row>
      <xdr:rowOff>153076</xdr:rowOff>
    </xdr:to>
    <xdr:pic>
      <xdr:nvPicPr>
        <xdr:cNvPr id="4" name="Bild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0" y="0"/>
          <a:ext cx="10020300" cy="141738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113028</xdr:colOff>
      <xdr:row>40</xdr:row>
      <xdr:rowOff>38100</xdr:rowOff>
    </xdr:to>
    <xdr:pic>
      <xdr:nvPicPr>
        <xdr:cNvPr id="4" name="Bild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14146528" cy="81661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13</xdr:col>
      <xdr:colOff>335575</xdr:colOff>
      <xdr:row>70</xdr:row>
      <xdr:rowOff>0</xdr:rowOff>
    </xdr:to>
    <xdr:pic>
      <xdr:nvPicPr>
        <xdr:cNvPr id="4" name="Bild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1" y="0"/>
          <a:ext cx="11067074" cy="14224000"/>
        </a:xfrm>
        <a:prstGeom prst="rect">
          <a:avLst/>
        </a:prstGeom>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D762B-A124-4DD6-A157-3432B964EF9F}">
  <sheetPr>
    <tabColor rgb="FF00B0F0"/>
  </sheetPr>
  <dimension ref="A1:L27"/>
  <sheetViews>
    <sheetView workbookViewId="0">
      <selection activeCell="F8" sqref="F8:K8"/>
    </sheetView>
  </sheetViews>
  <sheetFormatPr baseColWidth="10" defaultColWidth="11" defaultRowHeight="15.6"/>
  <cols>
    <col min="1" max="1" width="4.3984375" customWidth="1"/>
    <col min="3" max="3" width="9.09765625" customWidth="1"/>
    <col min="5" max="5" width="8.8984375" customWidth="1"/>
    <col min="11" max="11" width="75.59765625" customWidth="1"/>
    <col min="12" max="12" width="5.5" customWidth="1"/>
  </cols>
  <sheetData>
    <row r="1" spans="1:12" ht="33" customHeight="1">
      <c r="A1" s="57"/>
      <c r="B1" s="57"/>
      <c r="C1" s="57"/>
      <c r="D1" s="57"/>
      <c r="E1" s="57"/>
      <c r="F1" s="57"/>
      <c r="G1" s="57"/>
      <c r="H1" s="57"/>
      <c r="I1" s="57"/>
      <c r="J1" s="57"/>
      <c r="K1" s="57"/>
      <c r="L1" s="57"/>
    </row>
    <row r="2" spans="1:12">
      <c r="A2" s="57"/>
      <c r="B2" s="93" t="s">
        <v>54</v>
      </c>
      <c r="C2" s="94"/>
      <c r="D2" s="94"/>
      <c r="E2" s="94"/>
      <c r="F2" s="94"/>
      <c r="G2" s="94"/>
      <c r="H2" s="94"/>
      <c r="I2" s="94"/>
      <c r="J2" s="94"/>
      <c r="K2" s="94"/>
      <c r="L2" s="57"/>
    </row>
    <row r="3" spans="1:12" ht="24" customHeight="1">
      <c r="A3" s="57"/>
      <c r="B3" s="94"/>
      <c r="C3" s="94"/>
      <c r="D3" s="94"/>
      <c r="E3" s="94"/>
      <c r="F3" s="94"/>
      <c r="G3" s="94"/>
      <c r="H3" s="94"/>
      <c r="I3" s="94"/>
      <c r="J3" s="94"/>
      <c r="K3" s="94"/>
      <c r="L3" s="57"/>
    </row>
    <row r="4" spans="1:12">
      <c r="A4" s="57"/>
      <c r="B4" s="95" t="s">
        <v>60</v>
      </c>
      <c r="C4" s="96"/>
      <c r="D4" s="96"/>
      <c r="E4" s="96"/>
      <c r="F4" s="96"/>
      <c r="G4" s="96"/>
      <c r="H4" s="96"/>
      <c r="I4" s="96"/>
      <c r="J4" s="96"/>
      <c r="K4" s="96"/>
      <c r="L4" s="57"/>
    </row>
    <row r="5" spans="1:12" ht="39.9" customHeight="1">
      <c r="A5" s="57"/>
      <c r="B5" s="96"/>
      <c r="C5" s="96"/>
      <c r="D5" s="96"/>
      <c r="E5" s="96"/>
      <c r="F5" s="96"/>
      <c r="G5" s="96"/>
      <c r="H5" s="96"/>
      <c r="I5" s="96"/>
      <c r="J5" s="96"/>
      <c r="K5" s="96"/>
      <c r="L5" s="57"/>
    </row>
    <row r="6" spans="1:12">
      <c r="A6" s="57"/>
      <c r="B6" s="97" t="s">
        <v>55</v>
      </c>
      <c r="C6" s="97"/>
      <c r="D6" s="97" t="s">
        <v>56</v>
      </c>
      <c r="E6" s="98"/>
      <c r="F6" s="97" t="s">
        <v>57</v>
      </c>
      <c r="G6" s="97"/>
      <c r="H6" s="97"/>
      <c r="I6" s="97"/>
      <c r="J6" s="97"/>
      <c r="K6" s="97"/>
      <c r="L6" s="57"/>
    </row>
    <row r="7" spans="1:12">
      <c r="A7" s="57"/>
      <c r="B7" s="97"/>
      <c r="C7" s="97"/>
      <c r="D7" s="98"/>
      <c r="E7" s="98"/>
      <c r="F7" s="99"/>
      <c r="G7" s="99"/>
      <c r="H7" s="99"/>
      <c r="I7" s="99"/>
      <c r="J7" s="99"/>
      <c r="K7" s="99"/>
      <c r="L7" s="57"/>
    </row>
    <row r="8" spans="1:12" ht="33" customHeight="1">
      <c r="A8" s="57"/>
      <c r="B8" s="83">
        <v>2023</v>
      </c>
      <c r="C8" s="101"/>
      <c r="D8" s="111" t="s">
        <v>58</v>
      </c>
      <c r="E8" s="112"/>
      <c r="F8" s="108" t="s">
        <v>76</v>
      </c>
      <c r="G8" s="109"/>
      <c r="H8" s="109"/>
      <c r="I8" s="109"/>
      <c r="J8" s="109"/>
      <c r="K8" s="110"/>
      <c r="L8" s="57"/>
    </row>
    <row r="9" spans="1:12" ht="33.75" customHeight="1">
      <c r="A9" s="57"/>
      <c r="B9" s="88">
        <v>2022</v>
      </c>
      <c r="C9" s="107"/>
      <c r="D9" s="84"/>
      <c r="E9" s="84"/>
      <c r="F9" s="90" t="s">
        <v>71</v>
      </c>
      <c r="G9" s="91"/>
      <c r="H9" s="91"/>
      <c r="I9" s="91"/>
      <c r="J9" s="91"/>
      <c r="K9" s="92"/>
      <c r="L9" s="57"/>
    </row>
    <row r="10" spans="1:12" ht="33" customHeight="1">
      <c r="A10" s="57"/>
      <c r="B10" s="83">
        <v>2021</v>
      </c>
      <c r="C10" s="101"/>
      <c r="D10" s="83"/>
      <c r="E10" s="101"/>
      <c r="F10" s="85" t="s">
        <v>67</v>
      </c>
      <c r="G10" s="86"/>
      <c r="H10" s="86"/>
      <c r="I10" s="86"/>
      <c r="J10" s="86"/>
      <c r="K10" s="87"/>
      <c r="L10" s="57"/>
    </row>
    <row r="11" spans="1:12" ht="33" customHeight="1">
      <c r="A11" s="57"/>
      <c r="B11" s="88">
        <v>2020</v>
      </c>
      <c r="C11" s="89"/>
      <c r="D11" s="83"/>
      <c r="E11" s="101"/>
      <c r="F11" s="90" t="s">
        <v>41</v>
      </c>
      <c r="G11" s="91"/>
      <c r="H11" s="91"/>
      <c r="I11" s="91"/>
      <c r="J11" s="91"/>
      <c r="K11" s="92"/>
      <c r="L11" s="57"/>
    </row>
    <row r="12" spans="1:12" ht="33.75" customHeight="1">
      <c r="A12" s="57"/>
      <c r="B12" s="83">
        <v>2019</v>
      </c>
      <c r="C12" s="84"/>
      <c r="D12" s="83"/>
      <c r="E12" s="101"/>
      <c r="F12" s="85" t="s">
        <v>40</v>
      </c>
      <c r="G12" s="86"/>
      <c r="H12" s="86"/>
      <c r="I12" s="86"/>
      <c r="J12" s="86"/>
      <c r="K12" s="87"/>
      <c r="L12" s="57"/>
    </row>
    <row r="13" spans="1:12" ht="34.5" customHeight="1">
      <c r="A13" s="57"/>
      <c r="B13" s="88">
        <v>2018</v>
      </c>
      <c r="C13" s="89"/>
      <c r="D13" s="83"/>
      <c r="E13" s="101"/>
      <c r="F13" s="90" t="s">
        <v>39</v>
      </c>
      <c r="G13" s="91"/>
      <c r="H13" s="91"/>
      <c r="I13" s="91"/>
      <c r="J13" s="91"/>
      <c r="K13" s="92"/>
      <c r="L13" s="57"/>
    </row>
    <row r="14" spans="1:12" ht="33" customHeight="1">
      <c r="A14" s="57"/>
      <c r="B14" s="83">
        <v>2017</v>
      </c>
      <c r="C14" s="84"/>
      <c r="D14" s="83"/>
      <c r="E14" s="101"/>
      <c r="F14" s="85" t="s">
        <v>38</v>
      </c>
      <c r="G14" s="86"/>
      <c r="H14" s="86"/>
      <c r="I14" s="86"/>
      <c r="J14" s="86"/>
      <c r="K14" s="87"/>
      <c r="L14" s="57"/>
    </row>
    <row r="15" spans="1:12" ht="33" customHeight="1">
      <c r="A15" s="57"/>
      <c r="B15" s="88">
        <v>2016</v>
      </c>
      <c r="C15" s="89"/>
      <c r="D15" s="83"/>
      <c r="E15" s="101"/>
      <c r="F15" s="90" t="s">
        <v>37</v>
      </c>
      <c r="G15" s="91"/>
      <c r="H15" s="91"/>
      <c r="I15" s="91"/>
      <c r="J15" s="91"/>
      <c r="K15" s="92"/>
      <c r="L15" s="57"/>
    </row>
    <row r="16" spans="1:12" ht="33" customHeight="1">
      <c r="A16" s="57"/>
      <c r="B16" s="83">
        <v>2015</v>
      </c>
      <c r="C16" s="84"/>
      <c r="D16" s="83"/>
      <c r="E16" s="101"/>
      <c r="F16" s="85" t="s">
        <v>61</v>
      </c>
      <c r="G16" s="86"/>
      <c r="H16" s="86"/>
      <c r="I16" s="86"/>
      <c r="J16" s="86"/>
      <c r="K16" s="86"/>
      <c r="L16" s="58"/>
    </row>
    <row r="17" spans="1:12" ht="32.25" customHeight="1">
      <c r="A17" s="57"/>
      <c r="B17" s="88">
        <v>2014</v>
      </c>
      <c r="C17" s="89"/>
      <c r="D17" s="83"/>
      <c r="E17" s="101"/>
      <c r="F17" s="90" t="s">
        <v>62</v>
      </c>
      <c r="G17" s="91"/>
      <c r="H17" s="91"/>
      <c r="I17" s="91"/>
      <c r="J17" s="91"/>
      <c r="K17" s="92"/>
      <c r="L17" s="57"/>
    </row>
    <row r="18" spans="1:12" ht="33" customHeight="1">
      <c r="A18" s="57"/>
      <c r="B18" s="83">
        <v>2012</v>
      </c>
      <c r="C18" s="84"/>
      <c r="D18" s="83"/>
      <c r="E18" s="101"/>
      <c r="F18" s="85" t="s">
        <v>63</v>
      </c>
      <c r="G18" s="86"/>
      <c r="H18" s="86"/>
      <c r="I18" s="86"/>
      <c r="J18" s="86"/>
      <c r="K18" s="87"/>
      <c r="L18" s="57"/>
    </row>
    <row r="19" spans="1:12" ht="31.5" customHeight="1">
      <c r="A19" s="57"/>
      <c r="B19" s="88">
        <v>2010</v>
      </c>
      <c r="C19" s="89"/>
      <c r="D19" s="83"/>
      <c r="E19" s="101"/>
      <c r="F19" s="90" t="s">
        <v>64</v>
      </c>
      <c r="G19" s="91"/>
      <c r="H19" s="91"/>
      <c r="I19" s="91"/>
      <c r="J19" s="91"/>
      <c r="K19" s="92"/>
      <c r="L19" s="57"/>
    </row>
    <row r="20" spans="1:12" ht="31.5" customHeight="1">
      <c r="A20" s="57"/>
      <c r="B20" s="83">
        <v>2008</v>
      </c>
      <c r="C20" s="84"/>
      <c r="D20" s="83"/>
      <c r="E20" s="101"/>
      <c r="F20" s="85" t="s">
        <v>65</v>
      </c>
      <c r="G20" s="86"/>
      <c r="H20" s="86"/>
      <c r="I20" s="86"/>
      <c r="J20" s="86"/>
      <c r="K20" s="87"/>
      <c r="L20" s="57"/>
    </row>
    <row r="21" spans="1:12" ht="31.5" customHeight="1">
      <c r="A21" s="57"/>
      <c r="B21" s="88">
        <v>2006</v>
      </c>
      <c r="C21" s="89"/>
      <c r="D21" s="113"/>
      <c r="E21" s="114"/>
      <c r="F21" s="90" t="s">
        <v>66</v>
      </c>
      <c r="G21" s="91"/>
      <c r="H21" s="91"/>
      <c r="I21" s="91"/>
      <c r="J21" s="91"/>
      <c r="K21" s="92"/>
      <c r="L21" s="57"/>
    </row>
    <row r="22" spans="1:12" ht="31.5" customHeight="1">
      <c r="A22" s="57"/>
      <c r="B22" s="111">
        <v>2023</v>
      </c>
      <c r="C22" s="112"/>
      <c r="D22" s="115" t="s">
        <v>59</v>
      </c>
      <c r="E22" s="112"/>
      <c r="F22" s="108" t="s">
        <v>78</v>
      </c>
      <c r="G22" s="109"/>
      <c r="H22" s="109"/>
      <c r="I22" s="109"/>
      <c r="J22" s="109"/>
      <c r="K22" s="110"/>
      <c r="L22" s="57"/>
    </row>
    <row r="23" spans="1:12" ht="31.5" customHeight="1">
      <c r="A23" s="57"/>
      <c r="B23" s="83">
        <v>2022</v>
      </c>
      <c r="C23" s="101"/>
      <c r="D23" s="84"/>
      <c r="E23" s="84"/>
      <c r="F23" s="85" t="s">
        <v>73</v>
      </c>
      <c r="G23" s="86"/>
      <c r="H23" s="86"/>
      <c r="I23" s="86"/>
      <c r="J23" s="86"/>
      <c r="K23" s="87"/>
      <c r="L23" s="57"/>
    </row>
    <row r="24" spans="1:12" ht="31.5" customHeight="1">
      <c r="A24" s="57"/>
      <c r="B24" s="88">
        <v>2021</v>
      </c>
      <c r="C24" s="107"/>
      <c r="D24" s="84"/>
      <c r="E24" s="101"/>
      <c r="F24" s="90" t="s">
        <v>70</v>
      </c>
      <c r="G24" s="91"/>
      <c r="H24" s="91"/>
      <c r="I24" s="91"/>
      <c r="J24" s="91"/>
      <c r="K24" s="92"/>
      <c r="L24" s="57"/>
    </row>
    <row r="25" spans="1:12" ht="30.75" customHeight="1">
      <c r="A25" s="57"/>
      <c r="B25" s="83">
        <v>2020</v>
      </c>
      <c r="C25" s="101"/>
      <c r="D25" s="84"/>
      <c r="E25" s="101"/>
      <c r="F25" s="85" t="s">
        <v>44</v>
      </c>
      <c r="G25" s="86"/>
      <c r="H25" s="86"/>
      <c r="I25" s="86"/>
      <c r="J25" s="86"/>
      <c r="K25" s="87"/>
      <c r="L25" s="57"/>
    </row>
    <row r="26" spans="1:12" ht="33" customHeight="1">
      <c r="A26" s="57"/>
      <c r="B26" s="102">
        <v>2019</v>
      </c>
      <c r="C26" s="103"/>
      <c r="D26" s="116"/>
      <c r="E26" s="114"/>
      <c r="F26" s="104" t="s">
        <v>53</v>
      </c>
      <c r="G26" s="105"/>
      <c r="H26" s="105"/>
      <c r="I26" s="105"/>
      <c r="J26" s="105"/>
      <c r="K26" s="106"/>
      <c r="L26" s="57"/>
    </row>
    <row r="27" spans="1:12" ht="33" customHeight="1">
      <c r="A27" s="57"/>
      <c r="B27" s="57"/>
      <c r="C27" s="57"/>
      <c r="D27" s="57"/>
      <c r="E27" s="57"/>
      <c r="F27" s="100"/>
      <c r="G27" s="100"/>
      <c r="H27" s="100"/>
      <c r="I27" s="100"/>
      <c r="J27" s="100"/>
      <c r="K27" s="100"/>
      <c r="L27" s="57"/>
    </row>
  </sheetData>
  <mergeCells count="46">
    <mergeCell ref="B8:C8"/>
    <mergeCell ref="F8:K8"/>
    <mergeCell ref="D8:E21"/>
    <mergeCell ref="B22:C22"/>
    <mergeCell ref="D22:E26"/>
    <mergeCell ref="F22:K22"/>
    <mergeCell ref="F9:K9"/>
    <mergeCell ref="B9:C9"/>
    <mergeCell ref="F16:K16"/>
    <mergeCell ref="B17:C17"/>
    <mergeCell ref="F17:K17"/>
    <mergeCell ref="B18:C18"/>
    <mergeCell ref="F18:K18"/>
    <mergeCell ref="B10:C10"/>
    <mergeCell ref="F10:K10"/>
    <mergeCell ref="B11:C11"/>
    <mergeCell ref="F27:K27"/>
    <mergeCell ref="B19:C19"/>
    <mergeCell ref="F19:K19"/>
    <mergeCell ref="B20:C20"/>
    <mergeCell ref="F20:K20"/>
    <mergeCell ref="B21:C21"/>
    <mergeCell ref="F21:K21"/>
    <mergeCell ref="B25:C25"/>
    <mergeCell ref="F25:K25"/>
    <mergeCell ref="B26:C26"/>
    <mergeCell ref="F26:K26"/>
    <mergeCell ref="B23:C23"/>
    <mergeCell ref="B24:C24"/>
    <mergeCell ref="F24:K24"/>
    <mergeCell ref="B2:K3"/>
    <mergeCell ref="B4:K5"/>
    <mergeCell ref="B6:C7"/>
    <mergeCell ref="D6:E7"/>
    <mergeCell ref="F6:K7"/>
    <mergeCell ref="F11:K11"/>
    <mergeCell ref="B12:C12"/>
    <mergeCell ref="F12:K12"/>
    <mergeCell ref="B13:C13"/>
    <mergeCell ref="F13:K13"/>
    <mergeCell ref="B14:C14"/>
    <mergeCell ref="F14:K14"/>
    <mergeCell ref="B15:C15"/>
    <mergeCell ref="F15:K15"/>
    <mergeCell ref="F23:K23"/>
    <mergeCell ref="B16:C16"/>
  </mergeCells>
  <hyperlinks>
    <hyperlink ref="F11:K11" location="'01.03.2020 | mit Horten'!A1" display="Tab47_i11a3_lm21: Kindertageseinrichtungen (mit Horten) mit mindestens einem:einer pädagogisch Tätigen* mit fachlich einschlägigem Hochschulabschluss** in den Bundesländern am 01.03.2020 (Anzahl; Anteil in %)" xr:uid="{34EC9A6A-CE6B-4F49-B6AC-B4D8A0E3EEB7}"/>
    <hyperlink ref="F12:K12" location="'01.03.2019 | mit Horten'!A1" display="Tab47_i11a3_lm20: Kindertageseinrichtungen (mit Horten) mit mindestens einem:einer pädagogisch Tätigen* mit fachlich einschlägiger Hochschulabschluss** in den Bundesländern am 01.03.2019 (Anzahl; Anteil in %)" xr:uid="{B8F21263-86F3-4E30-A5A2-0CE5DA5A5C84}"/>
    <hyperlink ref="F13:K13" location="'01.03.2018 | mit Horten'!A1" display="Tab47_i11a3_lm19: Kindertageseinrichtungen (mit Horten) mit mindestens einem:einer pädagogisch Tätigen* mit fachlich einschlägiger Hochschulabschluss** in den Bundesländern am 01.03.2018 (Anzahl; Anteil in %)" xr:uid="{3EFFD28F-DEFC-403E-AA9C-BAA5BF4E6BCF}"/>
    <hyperlink ref="F14:K14" location="'01.03.2017 | mit Horten'!A1" display="Tab47_i11a3_lm18: Kindertageseinrichtungen (mit Horten) mit mindestens einem:einer pädagogisch Tätigen* mit fachlich einschlägiger Hochschulabschluss** in den Bundesländern am 01.03.2017 (Anzahl; Anteil in %)" xr:uid="{03BC08D3-8E3E-43DA-A062-08258B5AA383}"/>
    <hyperlink ref="F15:K15" location="'01.03.2016 | mit Horten'!A1" display="Tab47_i11a3_lm17: Kindertageseinrichtungen (mit Horten) mit mindestens einem:einer pädagogisch Tätigen* mit fachlich einschlägiger Hochschulabschluss** in den Bundesländern am 01.03.2016 (Anzahl; Anteil in %)" xr:uid="{50BA8E10-DF11-44D7-8ECD-BE906E331521}"/>
    <hyperlink ref="F16:K16" location="'01.03.2015'!A1" display="Tab.47_LM16: Kindertageseinrichtungen mit mindestens einer pädagogisch Tätigen* mit fachlich einschlägiger Hochschulabschluss** in den Bundesländern am 01.03.2015 (Anzahl; Anteil in %)" xr:uid="{B31ACEA5-9805-482F-A1C1-DCE0B053FB13}"/>
    <hyperlink ref="F17:K17" location="'01.03.2014'!A1" display="Tab.47_LR15: Kindertageseinrichtungen mit mindestens einer pädagogisch Tätigen* mit fachlich einschlägiger Hochschulabschluss** in den Bundesländern am 01.03.2014 (Anzahl; Anteil in %)" xr:uid="{B9D1298F-4CDC-49F3-91FC-F37EAA3A5C32}"/>
    <hyperlink ref="F18:K18" location="'01.03.2012'!A1" display="Tab.29_LR13: Pädagogisch tätige Personen* in Kindertageseinrichtungen nach Beschäftigungsumfang in den Bundesländern am 01.03.2012 (Anzahl; Anteil in %)" xr:uid="{63A500AC-FA4D-4716-9866-88181E5E2E9C}"/>
    <hyperlink ref="F19:K19" location="'01.03.2010'!A1" display="Tab.29_LM11: Pädagogisch tätige Personen* in Kindertageseinrichtungen nach Beschäftigungsumfang in den Bundesländern am 01.03.2010 (Anzahl; Anteil in %)" xr:uid="{45FDA591-3DCA-4A9D-95EB-64F34C1480F9}"/>
    <hyperlink ref="F20:K20" location="'15.03.2008'!A1" display="Tab.29_LM09: Pädagogisch tätige Personen* in Kindertageseinrichtungen nach Beschäftigungsumfang in den Bundesländern am 01.03.2008 (Anzahl; Anteil in %)" xr:uid="{EEE4673D-F58C-4139-BD0D-AA296282367D}"/>
    <hyperlink ref="F21:K21" location="'15.03.2006'!A1" display="Tab.29_LM06: Pädagogisch tätige Personen* in Kindertageseinrichtungen nach Beschäftigungsumfang in den Bundesländern am 01.03.2006 (Anzahl; Anteil in %)" xr:uid="{1628443A-B228-479F-9E18-72ECCB81DFCE}"/>
    <hyperlink ref="F25:K25" location="'01.03.2020 | ohne Horte'!A1" display="Tab47oh_i11a3oh_lm21: Kindertageseinrichtungen (ohne Horte) mit mindestens einem:einer pädagogisch Tätigen* mit fachlich einschlägigem Hochschulabschluss** in den Bundesländern am 01.03.2020 (Anzahl; Anteil in %)" xr:uid="{F0FF1627-73D8-4478-BD6A-8A4164A4DC2B}"/>
    <hyperlink ref="F26:K26" location="'01.03.2019 | ohne Horte'!A1" display="Tab47oh_i11a3oh_lm20: Kindertageseinrichtungen (ohne Horte) mit mindestens einem:einer pädagogisch Tätigen* mit fachlich einschlägigem Hochschulabschluss** in den Bundesländern am 01.03.2019 (Anzahl; Anteil in %)" xr:uid="{253862FF-1074-448D-BF82-966F26EDD3AA}"/>
    <hyperlink ref="F10:K10" location="'01.03.2021 | mit Horten'!A1" display="Tab29_i11b_lm22: Pädagogisch tätige Personen* in Kindertageseinrichtungen (mit Horten und Hortgruppen) nach Beschäftigungsumfang in den Bundesländern am 01.03.2021** (Anzahl; Anteil in %)" xr:uid="{49E6F0EF-88DC-4E7D-8556-8F8A13C1638E}"/>
    <hyperlink ref="F24:K24" location="'01.03.2021 | ohne Horte'!A1" display="Tab29oh_i11boh_lm22: Pädagogisch tätige Personen* in Kindertageseinrichtungen (ohne Horte und Hortgruppen) nach Beschäftigungsumfang in den Bundesländern am 01.03.2021** (Anzahl; Anteil in %)" xr:uid="{BDF97CEF-C1F9-4A11-BE68-8AD41CF8016C}"/>
    <hyperlink ref="F9:K9" location="'01.03.2022 | mit Horten'!A1" display="Tab29_i11b_lm23: Pädagogisch tätige Personen* in Kindertageseinrichtungen (mit Horten und Hortgruppen) nach Beschäftigungsumfang in den Bundesländern am 01.03.2022 (Anzahl; Anteil in %)" xr:uid="{B094FD04-7FEE-40E6-AE01-3E0CCCCD54A9}"/>
    <hyperlink ref="F23:K23" location="'01.03.2022 | ohne Horte'!A1" display="Tab29oh_i11boh_lm23: Pädagogisch tätige Personen* in Kindertageseinrichtungen (ohne Horte und Hortgruppen) nach Beschäftigungsumfang in den Bundesländern am 01.03.2022 (Anzahl; Anteil in %)" xr:uid="{CFE1EDEF-EFCC-47EE-9372-7869437C4269}"/>
    <hyperlink ref="F8:K8" location="'01.03.2023 | mit Horten'!A1" display="Tab29_i11b_lm24: Pädagogisch tätige Personen* in Kindertageseinrichtungen (mit Horten und Hortgruppen) nach Beschäftigungsumfang in den Bundesländern am 01.03.2023 (Anzahl; Anteil in %)" xr:uid="{6F30DE34-C123-44A7-A1A6-DF6A1822DAD5}"/>
    <hyperlink ref="F22:K22" location="'01.03.2023 | ohne Horte'!A1" display="Tab29oh_i11boh_lm24: Pädagogisch tätige Personen* in Kindertageseinrichtungen (ohne Horte und Hortgruppen) nach Beschäftigungsumfang in den Bundesländern am 01.03.2023 (Anzahl; Anteil in %)" xr:uid="{AC1CCA25-F92F-4413-BB1D-E7B0029575E9}"/>
  </hyperlink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30"/>
  <sheetViews>
    <sheetView zoomScale="80" zoomScaleNormal="80" workbookViewId="0">
      <selection activeCell="B2" sqref="B2:Q2"/>
    </sheetView>
  </sheetViews>
  <sheetFormatPr baseColWidth="10" defaultRowHeight="15.6"/>
  <cols>
    <col min="2" max="2" width="26" customWidth="1"/>
    <col min="3" max="17" width="20.8984375" customWidth="1"/>
    <col min="18" max="19" width="15.8984375" customWidth="1"/>
  </cols>
  <sheetData>
    <row r="1" spans="2:17" ht="17.25" customHeight="1"/>
    <row r="2" spans="2:17">
      <c r="B2" s="134" t="s">
        <v>40</v>
      </c>
      <c r="C2" s="134"/>
      <c r="D2" s="134"/>
      <c r="E2" s="134"/>
      <c r="F2" s="134"/>
      <c r="G2" s="134"/>
      <c r="H2" s="134"/>
      <c r="I2" s="134"/>
      <c r="J2" s="134"/>
      <c r="K2" s="134"/>
      <c r="L2" s="134"/>
      <c r="M2" s="134"/>
      <c r="N2" s="134"/>
      <c r="O2" s="134"/>
      <c r="P2" s="134"/>
      <c r="Q2" s="134"/>
    </row>
    <row r="3" spans="2:17" ht="20.100000000000001" customHeight="1">
      <c r="B3" s="135" t="s">
        <v>31</v>
      </c>
      <c r="C3" s="123" t="s">
        <v>21</v>
      </c>
      <c r="D3" s="142" t="s">
        <v>23</v>
      </c>
      <c r="E3" s="143"/>
      <c r="F3" s="143"/>
      <c r="G3" s="143"/>
      <c r="H3" s="144"/>
      <c r="I3" s="143" t="s">
        <v>23</v>
      </c>
      <c r="J3" s="143"/>
      <c r="K3" s="143"/>
      <c r="L3" s="143"/>
      <c r="M3" s="144"/>
      <c r="N3" s="1"/>
      <c r="O3" s="1"/>
      <c r="P3" s="1"/>
      <c r="Q3" s="1"/>
    </row>
    <row r="4" spans="2:17" ht="20.100000000000001" customHeight="1">
      <c r="B4" s="136"/>
      <c r="C4" s="124"/>
      <c r="D4" s="3" t="s">
        <v>24</v>
      </c>
      <c r="E4" s="3" t="s">
        <v>25</v>
      </c>
      <c r="F4" s="3" t="s">
        <v>26</v>
      </c>
      <c r="G4" s="3" t="s">
        <v>27</v>
      </c>
      <c r="H4" s="3" t="s">
        <v>28</v>
      </c>
      <c r="I4" s="4" t="s">
        <v>24</v>
      </c>
      <c r="J4" s="3" t="s">
        <v>25</v>
      </c>
      <c r="K4" s="3" t="s">
        <v>26</v>
      </c>
      <c r="L4" s="3" t="s">
        <v>27</v>
      </c>
      <c r="M4" s="3" t="s">
        <v>28</v>
      </c>
      <c r="N4" s="1"/>
      <c r="O4" s="1"/>
      <c r="P4" s="1"/>
      <c r="Q4" s="1"/>
    </row>
    <row r="5" spans="2:17" ht="20.100000000000001" customHeight="1">
      <c r="B5" s="137"/>
      <c r="C5" s="145" t="s">
        <v>0</v>
      </c>
      <c r="D5" s="146"/>
      <c r="E5" s="146"/>
      <c r="F5" s="146"/>
      <c r="G5" s="146"/>
      <c r="H5" s="147"/>
      <c r="I5" s="146" t="s">
        <v>22</v>
      </c>
      <c r="J5" s="146"/>
      <c r="K5" s="146"/>
      <c r="L5" s="146"/>
      <c r="M5" s="147"/>
      <c r="N5" s="1"/>
      <c r="O5" s="1"/>
      <c r="P5" s="1"/>
      <c r="Q5" s="1"/>
    </row>
    <row r="6" spans="2:17" ht="20.100000000000001" customHeight="1">
      <c r="B6" s="5" t="s">
        <v>1</v>
      </c>
      <c r="C6" s="12">
        <v>95393</v>
      </c>
      <c r="D6" s="13">
        <v>46701</v>
      </c>
      <c r="E6" s="13">
        <v>8249</v>
      </c>
      <c r="F6" s="13">
        <v>18980</v>
      </c>
      <c r="G6" s="14">
        <v>16041</v>
      </c>
      <c r="H6" s="15">
        <v>5422</v>
      </c>
      <c r="I6" s="42">
        <v>48.95642237900055</v>
      </c>
      <c r="J6" s="43">
        <v>8.6473850282515485</v>
      </c>
      <c r="K6" s="44">
        <v>19.896638118100906</v>
      </c>
      <c r="L6" s="44">
        <v>16.815699265145241</v>
      </c>
      <c r="M6" s="43">
        <v>5.6838552095017452</v>
      </c>
    </row>
    <row r="7" spans="2:17" ht="20.100000000000001" customHeight="1">
      <c r="B7" s="6" t="s">
        <v>2</v>
      </c>
      <c r="C7" s="16">
        <v>101204</v>
      </c>
      <c r="D7" s="17">
        <v>39745</v>
      </c>
      <c r="E7" s="17">
        <v>17332</v>
      </c>
      <c r="F7" s="17">
        <v>25171</v>
      </c>
      <c r="G7" s="18">
        <v>13466</v>
      </c>
      <c r="H7" s="19">
        <v>5490</v>
      </c>
      <c r="I7" s="45">
        <v>39.272163155606499</v>
      </c>
      <c r="J7" s="46">
        <v>17.125805304138179</v>
      </c>
      <c r="K7" s="45">
        <v>24.871546579186596</v>
      </c>
      <c r="L7" s="46">
        <v>13.305798189794871</v>
      </c>
      <c r="M7" s="46">
        <v>5.4246867712738629</v>
      </c>
    </row>
    <row r="8" spans="2:17" ht="20.100000000000001" customHeight="1">
      <c r="B8" s="7" t="s">
        <v>3</v>
      </c>
      <c r="C8" s="12">
        <v>32558</v>
      </c>
      <c r="D8" s="13">
        <v>13806</v>
      </c>
      <c r="E8" s="13">
        <v>6482</v>
      </c>
      <c r="F8" s="13">
        <v>9279</v>
      </c>
      <c r="G8" s="20">
        <v>2577</v>
      </c>
      <c r="H8" s="15">
        <v>414</v>
      </c>
      <c r="I8" s="47">
        <v>42.404324589962528</v>
      </c>
      <c r="J8" s="48">
        <v>19.909085324651389</v>
      </c>
      <c r="K8" s="47">
        <v>28.499907856747956</v>
      </c>
      <c r="L8" s="48">
        <v>7.9151053504515021</v>
      </c>
      <c r="M8" s="48">
        <v>1.2715768781866208</v>
      </c>
    </row>
    <row r="9" spans="2:17" ht="20.100000000000001" customHeight="1">
      <c r="B9" s="6" t="s">
        <v>4</v>
      </c>
      <c r="C9" s="16">
        <v>21924</v>
      </c>
      <c r="D9" s="17">
        <v>4207</v>
      </c>
      <c r="E9" s="17">
        <v>10264</v>
      </c>
      <c r="F9" s="17">
        <v>5741</v>
      </c>
      <c r="G9" s="18">
        <v>1417</v>
      </c>
      <c r="H9" s="19">
        <v>295</v>
      </c>
      <c r="I9" s="45">
        <v>19.189016602809708</v>
      </c>
      <c r="J9" s="46">
        <v>46.816274402481305</v>
      </c>
      <c r="K9" s="45">
        <v>26.185914979018431</v>
      </c>
      <c r="L9" s="46">
        <v>6.4632366356504294</v>
      </c>
      <c r="M9" s="46">
        <v>1.3455573800401388</v>
      </c>
    </row>
    <row r="10" spans="2:17" ht="20.100000000000001" customHeight="1">
      <c r="B10" s="7" t="s">
        <v>5</v>
      </c>
      <c r="C10" s="12">
        <v>5536</v>
      </c>
      <c r="D10" s="13">
        <v>1462</v>
      </c>
      <c r="E10" s="13">
        <v>2130</v>
      </c>
      <c r="F10" s="13">
        <v>1381</v>
      </c>
      <c r="G10" s="20">
        <v>486</v>
      </c>
      <c r="H10" s="15">
        <v>77</v>
      </c>
      <c r="I10" s="47">
        <v>26.408959537572258</v>
      </c>
      <c r="J10" s="48">
        <v>38.475433526011564</v>
      </c>
      <c r="K10" s="47">
        <v>24.945809248554916</v>
      </c>
      <c r="L10" s="48">
        <v>8.7789017341040463</v>
      </c>
      <c r="M10" s="48">
        <v>1.3908959537572256</v>
      </c>
    </row>
    <row r="11" spans="2:17" ht="20.100000000000001" customHeight="1">
      <c r="B11" s="6" t="s">
        <v>6</v>
      </c>
      <c r="C11" s="16">
        <v>16709</v>
      </c>
      <c r="D11" s="17">
        <v>6029</v>
      </c>
      <c r="E11" s="17">
        <v>3562</v>
      </c>
      <c r="F11" s="17">
        <v>4796</v>
      </c>
      <c r="G11" s="18">
        <v>1795</v>
      </c>
      <c r="H11" s="19">
        <v>527</v>
      </c>
      <c r="I11" s="45">
        <v>36.082350828894604</v>
      </c>
      <c r="J11" s="46">
        <v>21.317852654258182</v>
      </c>
      <c r="K11" s="45">
        <v>28.703094140882158</v>
      </c>
      <c r="L11" s="46">
        <v>10.742713507690466</v>
      </c>
      <c r="M11" s="46">
        <v>3.1539888682745825</v>
      </c>
    </row>
    <row r="12" spans="2:17" ht="20.100000000000001" customHeight="1">
      <c r="B12" s="7" t="s">
        <v>7</v>
      </c>
      <c r="C12" s="12">
        <v>51808</v>
      </c>
      <c r="D12" s="13">
        <v>19760</v>
      </c>
      <c r="E12" s="13">
        <v>7499</v>
      </c>
      <c r="F12" s="13">
        <v>14905</v>
      </c>
      <c r="G12" s="20">
        <v>8136</v>
      </c>
      <c r="H12" s="15">
        <v>1508</v>
      </c>
      <c r="I12" s="47">
        <v>38.1408276714021</v>
      </c>
      <c r="J12" s="48">
        <v>14.474598517603459</v>
      </c>
      <c r="K12" s="47">
        <v>28.769688079061151</v>
      </c>
      <c r="L12" s="48">
        <v>15.704138357010502</v>
      </c>
      <c r="M12" s="48">
        <v>2.9107473749227921</v>
      </c>
    </row>
    <row r="13" spans="2:17" ht="20.100000000000001" customHeight="1">
      <c r="B13" s="6" t="s">
        <v>8</v>
      </c>
      <c r="C13" s="16">
        <v>12724</v>
      </c>
      <c r="D13" s="17">
        <v>4161</v>
      </c>
      <c r="E13" s="17">
        <v>4262</v>
      </c>
      <c r="F13" s="17">
        <v>3419</v>
      </c>
      <c r="G13" s="18">
        <v>631</v>
      </c>
      <c r="H13" s="19">
        <v>251</v>
      </c>
      <c r="I13" s="45">
        <v>32.701980509273817</v>
      </c>
      <c r="J13" s="46">
        <v>33.495756051556121</v>
      </c>
      <c r="K13" s="45">
        <v>26.870480980823643</v>
      </c>
      <c r="L13" s="46">
        <v>4.9591323483181391</v>
      </c>
      <c r="M13" s="46">
        <v>1.9726501100282932</v>
      </c>
    </row>
    <row r="14" spans="2:17" ht="20.100000000000001" customHeight="1">
      <c r="B14" s="7" t="s">
        <v>9</v>
      </c>
      <c r="C14" s="12">
        <v>58683</v>
      </c>
      <c r="D14" s="13">
        <v>16751</v>
      </c>
      <c r="E14" s="13">
        <v>15845</v>
      </c>
      <c r="F14" s="13">
        <v>18970</v>
      </c>
      <c r="G14" s="20">
        <v>5431</v>
      </c>
      <c r="H14" s="15">
        <v>1686</v>
      </c>
      <c r="I14" s="47">
        <v>28.54489375117155</v>
      </c>
      <c r="J14" s="48">
        <v>27.00100540190515</v>
      </c>
      <c r="K14" s="47">
        <v>32.326227357156249</v>
      </c>
      <c r="L14" s="48">
        <v>9.2548097404699821</v>
      </c>
      <c r="M14" s="48">
        <v>2.8730637492970708</v>
      </c>
    </row>
    <row r="15" spans="2:17" ht="20.100000000000001" customHeight="1">
      <c r="B15" s="6" t="s">
        <v>10</v>
      </c>
      <c r="C15" s="16">
        <v>119583</v>
      </c>
      <c r="D15" s="17">
        <v>63315</v>
      </c>
      <c r="E15" s="17">
        <v>11666</v>
      </c>
      <c r="F15" s="17">
        <v>24948</v>
      </c>
      <c r="G15" s="18">
        <v>16573</v>
      </c>
      <c r="H15" s="19">
        <v>3081</v>
      </c>
      <c r="I15" s="45">
        <v>52.946489049446832</v>
      </c>
      <c r="J15" s="46">
        <v>9.755567262905263</v>
      </c>
      <c r="K15" s="45">
        <v>20.862497177692482</v>
      </c>
      <c r="L15" s="46">
        <v>13.858993335173061</v>
      </c>
      <c r="M15" s="46">
        <v>2.5764531747823689</v>
      </c>
    </row>
    <row r="16" spans="2:17" ht="20.100000000000001" customHeight="1">
      <c r="B16" s="7" t="s">
        <v>11</v>
      </c>
      <c r="C16" s="12">
        <v>32593</v>
      </c>
      <c r="D16" s="13">
        <v>14607</v>
      </c>
      <c r="E16" s="13">
        <v>2444</v>
      </c>
      <c r="F16" s="13">
        <v>9038</v>
      </c>
      <c r="G16" s="20">
        <v>5908</v>
      </c>
      <c r="H16" s="15">
        <v>596</v>
      </c>
      <c r="I16" s="47">
        <v>44.816371613536646</v>
      </c>
      <c r="J16" s="48">
        <v>7.4985426318534651</v>
      </c>
      <c r="K16" s="47">
        <v>27.729880649219158</v>
      </c>
      <c r="L16" s="48">
        <v>18.12659159942319</v>
      </c>
      <c r="M16" s="48">
        <v>1.828613505967539</v>
      </c>
    </row>
    <row r="17" spans="2:13" ht="20.100000000000001" customHeight="1">
      <c r="B17" s="6" t="s">
        <v>12</v>
      </c>
      <c r="C17" s="16">
        <v>6725</v>
      </c>
      <c r="D17" s="17">
        <v>3218</v>
      </c>
      <c r="E17" s="17">
        <v>784</v>
      </c>
      <c r="F17" s="17">
        <v>1901</v>
      </c>
      <c r="G17" s="18">
        <v>625</v>
      </c>
      <c r="H17" s="19">
        <v>197</v>
      </c>
      <c r="I17" s="45">
        <v>47.851301115241633</v>
      </c>
      <c r="J17" s="46">
        <v>11.657992565055762</v>
      </c>
      <c r="K17" s="45">
        <v>28.267657992565056</v>
      </c>
      <c r="L17" s="46">
        <v>9.2936802973977688</v>
      </c>
      <c r="M17" s="46">
        <v>2.9293680297397766</v>
      </c>
    </row>
    <row r="18" spans="2:13" ht="20.100000000000001" customHeight="1">
      <c r="B18" s="7" t="s">
        <v>13</v>
      </c>
      <c r="C18" s="12">
        <v>36126</v>
      </c>
      <c r="D18" s="13">
        <v>7619</v>
      </c>
      <c r="E18" s="13">
        <v>17512</v>
      </c>
      <c r="F18" s="13">
        <v>9203</v>
      </c>
      <c r="G18" s="20">
        <v>1461</v>
      </c>
      <c r="H18" s="15">
        <v>331</v>
      </c>
      <c r="I18" s="47">
        <v>21.090073631179759</v>
      </c>
      <c r="J18" s="48">
        <v>48.474782704977024</v>
      </c>
      <c r="K18" s="47">
        <v>25.47472734318773</v>
      </c>
      <c r="L18" s="48">
        <v>4.0441787078558376</v>
      </c>
      <c r="M18" s="48">
        <v>0.91623761279964566</v>
      </c>
    </row>
    <row r="19" spans="2:13" ht="20.100000000000001" customHeight="1">
      <c r="B19" s="6" t="s">
        <v>14</v>
      </c>
      <c r="C19" s="16">
        <v>18915</v>
      </c>
      <c r="D19" s="17">
        <v>3988</v>
      </c>
      <c r="E19" s="17">
        <v>7352</v>
      </c>
      <c r="F19" s="17">
        <v>6263</v>
      </c>
      <c r="G19" s="18">
        <v>1078</v>
      </c>
      <c r="H19" s="19">
        <v>234</v>
      </c>
      <c r="I19" s="45">
        <v>21.083795929156754</v>
      </c>
      <c r="J19" s="46">
        <v>38.868622786148563</v>
      </c>
      <c r="K19" s="45">
        <v>33.111287338091465</v>
      </c>
      <c r="L19" s="46">
        <v>5.6991805445413695</v>
      </c>
      <c r="M19" s="46">
        <v>1.2371134020618557</v>
      </c>
    </row>
    <row r="20" spans="2:13" ht="20.100000000000001" customHeight="1">
      <c r="B20" s="7" t="s">
        <v>15</v>
      </c>
      <c r="C20" s="12">
        <v>21037</v>
      </c>
      <c r="D20" s="21">
        <v>6702</v>
      </c>
      <c r="E20" s="21">
        <v>5420</v>
      </c>
      <c r="F20" s="21">
        <v>6543</v>
      </c>
      <c r="G20" s="22">
        <v>1829</v>
      </c>
      <c r="H20" s="23">
        <v>543</v>
      </c>
      <c r="I20" s="47">
        <v>31.85815467984979</v>
      </c>
      <c r="J20" s="48">
        <v>25.764129866425822</v>
      </c>
      <c r="K20" s="47">
        <v>31.10234349004136</v>
      </c>
      <c r="L20" s="48">
        <v>8.6942054475448032</v>
      </c>
      <c r="M20" s="48">
        <v>2.5811665161382327</v>
      </c>
    </row>
    <row r="21" spans="2:13" ht="20.100000000000001" customHeight="1">
      <c r="B21" s="8" t="s">
        <v>16</v>
      </c>
      <c r="C21" s="24">
        <v>15427</v>
      </c>
      <c r="D21" s="17">
        <v>5848</v>
      </c>
      <c r="E21" s="17">
        <v>6714</v>
      </c>
      <c r="F21" s="17">
        <v>2301</v>
      </c>
      <c r="G21" s="25">
        <v>457</v>
      </c>
      <c r="H21" s="19">
        <v>107</v>
      </c>
      <c r="I21" s="45">
        <v>37.907564659363452</v>
      </c>
      <c r="J21" s="46">
        <v>43.521099371232253</v>
      </c>
      <c r="K21" s="45">
        <v>14.915408050819991</v>
      </c>
      <c r="L21" s="46">
        <v>2.962338756725222</v>
      </c>
      <c r="M21" s="46">
        <v>0.69358916185907826</v>
      </c>
    </row>
    <row r="22" spans="2:13" ht="20.100000000000001" customHeight="1">
      <c r="B22" s="9" t="s">
        <v>17</v>
      </c>
      <c r="C22" s="26">
        <v>137674</v>
      </c>
      <c r="D22" s="26">
        <v>39629</v>
      </c>
      <c r="E22" s="26">
        <v>52586</v>
      </c>
      <c r="F22" s="26">
        <v>36206</v>
      </c>
      <c r="G22" s="26">
        <v>7621</v>
      </c>
      <c r="H22" s="27">
        <v>1632</v>
      </c>
      <c r="I22" s="49">
        <v>28.784665223644264</v>
      </c>
      <c r="J22" s="50">
        <v>38.196028298734696</v>
      </c>
      <c r="K22" s="49">
        <v>26.298356988247601</v>
      </c>
      <c r="L22" s="50">
        <v>5.535540479683891</v>
      </c>
      <c r="M22" s="50">
        <v>1.1854090096895566</v>
      </c>
    </row>
    <row r="23" spans="2:13" ht="20.100000000000001" customHeight="1">
      <c r="B23" s="10" t="s">
        <v>18</v>
      </c>
      <c r="C23" s="12">
        <v>509271</v>
      </c>
      <c r="D23" s="12">
        <v>218290</v>
      </c>
      <c r="E23" s="12">
        <v>74931</v>
      </c>
      <c r="F23" s="12">
        <v>126633</v>
      </c>
      <c r="G23" s="12">
        <v>70290</v>
      </c>
      <c r="H23" s="28">
        <v>19127</v>
      </c>
      <c r="I23" s="47">
        <v>42.863229989534055</v>
      </c>
      <c r="J23" s="48">
        <v>14.713384425973597</v>
      </c>
      <c r="K23" s="47">
        <v>24.865543099842714</v>
      </c>
      <c r="L23" s="48">
        <v>13.80208179927779</v>
      </c>
      <c r="M23" s="48">
        <v>3.7557606853718353</v>
      </c>
    </row>
    <row r="24" spans="2:13" ht="20.100000000000001" customHeight="1">
      <c r="B24" s="11" t="s">
        <v>19</v>
      </c>
      <c r="C24" s="29">
        <v>646945</v>
      </c>
      <c r="D24" s="29">
        <v>257919</v>
      </c>
      <c r="E24" s="29">
        <v>127517</v>
      </c>
      <c r="F24" s="29">
        <v>162839</v>
      </c>
      <c r="G24" s="29">
        <v>77911</v>
      </c>
      <c r="H24" s="30">
        <v>20759</v>
      </c>
      <c r="I24" s="51">
        <v>39.867222097705373</v>
      </c>
      <c r="J24" s="52">
        <v>19.710640008037778</v>
      </c>
      <c r="K24" s="51">
        <v>25.170454984581379</v>
      </c>
      <c r="L24" s="52">
        <v>12.042909366329441</v>
      </c>
      <c r="M24" s="52">
        <v>3.2087735433460343</v>
      </c>
    </row>
    <row r="25" spans="2:13">
      <c r="B25" s="140" t="s">
        <v>29</v>
      </c>
      <c r="C25" s="140"/>
      <c r="D25" s="140"/>
      <c r="E25" s="140"/>
      <c r="F25" s="140"/>
      <c r="G25" s="140"/>
      <c r="H25" s="140"/>
      <c r="I25" s="140"/>
      <c r="J25" s="140"/>
      <c r="K25" s="140"/>
      <c r="L25" s="140"/>
      <c r="M25" s="140"/>
    </row>
    <row r="26" spans="2:13">
      <c r="B26" s="141" t="s">
        <v>32</v>
      </c>
      <c r="C26" s="141"/>
      <c r="D26" s="141"/>
      <c r="E26" s="141"/>
      <c r="F26" s="141"/>
      <c r="G26" s="141"/>
      <c r="H26" s="141"/>
      <c r="I26" s="141"/>
      <c r="J26" s="141"/>
      <c r="K26" s="141"/>
      <c r="L26" s="141"/>
      <c r="M26" s="141"/>
    </row>
    <row r="27" spans="2:13">
      <c r="B27" s="2"/>
      <c r="C27" s="2"/>
      <c r="D27" s="2"/>
      <c r="E27" s="2"/>
      <c r="F27" s="2"/>
      <c r="G27" s="2"/>
      <c r="H27" s="2"/>
      <c r="I27" s="2"/>
      <c r="J27" s="2"/>
      <c r="K27" s="2"/>
      <c r="L27" s="2"/>
      <c r="M27" s="2"/>
    </row>
    <row r="28" spans="2:13">
      <c r="B28" s="2"/>
      <c r="C28" s="2"/>
      <c r="D28" s="2"/>
      <c r="E28" s="2"/>
      <c r="F28" s="2"/>
      <c r="G28" s="2"/>
      <c r="H28" s="2"/>
      <c r="I28" s="2"/>
      <c r="J28" s="2"/>
      <c r="K28" s="2"/>
      <c r="L28" s="2"/>
      <c r="M28" s="2"/>
    </row>
    <row r="29" spans="2:13">
      <c r="B29" s="2"/>
      <c r="C29" s="2"/>
      <c r="D29" s="2"/>
      <c r="E29" s="2"/>
      <c r="F29" s="2"/>
      <c r="G29" s="2"/>
      <c r="H29" s="2"/>
      <c r="I29" s="2"/>
      <c r="J29" s="2"/>
      <c r="K29" s="2"/>
      <c r="L29" s="2"/>
      <c r="M29" s="2"/>
    </row>
    <row r="30" spans="2:13">
      <c r="B30" s="2"/>
      <c r="C30" s="2"/>
      <c r="D30" s="2"/>
      <c r="E30" s="2"/>
      <c r="F30" s="2"/>
      <c r="G30" s="2"/>
      <c r="H30" s="2"/>
      <c r="I30" s="2"/>
      <c r="J30" s="2"/>
      <c r="K30" s="2"/>
      <c r="L30" s="2"/>
      <c r="M30" s="2"/>
    </row>
  </sheetData>
  <mergeCells count="9">
    <mergeCell ref="B25:M25"/>
    <mergeCell ref="B26:M26"/>
    <mergeCell ref="B2:Q2"/>
    <mergeCell ref="C3:C4"/>
    <mergeCell ref="D3:H3"/>
    <mergeCell ref="I3:M3"/>
    <mergeCell ref="C5:H5"/>
    <mergeCell ref="I5:M5"/>
    <mergeCell ref="B3:B5"/>
  </mergeCells>
  <pageMargins left="0.7" right="0.7" top="0.78740157499999996" bottom="0.78740157499999996"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79175-A25F-8148-9817-D14D479A73DE}">
  <dimension ref="B2:Q68"/>
  <sheetViews>
    <sheetView topLeftCell="B1" workbookViewId="0">
      <selection activeCell="B2" sqref="B2:M2"/>
    </sheetView>
  </sheetViews>
  <sheetFormatPr baseColWidth="10" defaultColWidth="10.5" defaultRowHeight="14.4"/>
  <cols>
    <col min="1" max="1" width="10.5" style="2"/>
    <col min="2" max="2" width="30.5" style="2" customWidth="1"/>
    <col min="3" max="13" width="20.5" style="2" customWidth="1"/>
    <col min="14" max="16384" width="10.5" style="2"/>
  </cols>
  <sheetData>
    <row r="2" spans="2:17" ht="18">
      <c r="B2" s="134" t="s">
        <v>53</v>
      </c>
      <c r="C2" s="134"/>
      <c r="D2" s="134"/>
      <c r="E2" s="134"/>
      <c r="F2" s="134"/>
      <c r="G2" s="134"/>
      <c r="H2" s="134"/>
      <c r="I2" s="134"/>
      <c r="J2" s="134"/>
      <c r="K2" s="134"/>
      <c r="L2" s="134"/>
      <c r="M2" s="134"/>
      <c r="N2" s="53"/>
      <c r="O2" s="53"/>
      <c r="P2" s="53"/>
      <c r="Q2" s="53"/>
    </row>
    <row r="3" spans="2:17">
      <c r="B3" s="135" t="s">
        <v>20</v>
      </c>
      <c r="C3" s="123" t="s">
        <v>21</v>
      </c>
      <c r="D3" s="125" t="s">
        <v>23</v>
      </c>
      <c r="E3" s="126"/>
      <c r="F3" s="126"/>
      <c r="G3" s="126"/>
      <c r="H3" s="127"/>
      <c r="I3" s="126" t="s">
        <v>23</v>
      </c>
      <c r="J3" s="126"/>
      <c r="K3" s="126"/>
      <c r="L3" s="126"/>
      <c r="M3" s="127"/>
    </row>
    <row r="4" spans="2:17">
      <c r="B4" s="136"/>
      <c r="C4" s="124"/>
      <c r="D4" s="3" t="s">
        <v>24</v>
      </c>
      <c r="E4" s="3" t="s">
        <v>25</v>
      </c>
      <c r="F4" s="3" t="s">
        <v>26</v>
      </c>
      <c r="G4" s="3" t="s">
        <v>27</v>
      </c>
      <c r="H4" s="3" t="s">
        <v>28</v>
      </c>
      <c r="I4" s="4" t="s">
        <v>24</v>
      </c>
      <c r="J4" s="3" t="s">
        <v>25</v>
      </c>
      <c r="K4" s="3" t="s">
        <v>26</v>
      </c>
      <c r="L4" s="3" t="s">
        <v>27</v>
      </c>
      <c r="M4" s="3" t="s">
        <v>28</v>
      </c>
    </row>
    <row r="5" spans="2:17">
      <c r="B5" s="137"/>
      <c r="C5" s="128" t="s">
        <v>0</v>
      </c>
      <c r="D5" s="129"/>
      <c r="E5" s="129"/>
      <c r="F5" s="129"/>
      <c r="G5" s="129"/>
      <c r="H5" s="130"/>
      <c r="I5" s="129" t="s">
        <v>22</v>
      </c>
      <c r="J5" s="129"/>
      <c r="K5" s="129"/>
      <c r="L5" s="129"/>
      <c r="M5" s="130"/>
      <c r="N5" s="54"/>
    </row>
    <row r="6" spans="2:17">
      <c r="B6" s="5" t="s">
        <v>1</v>
      </c>
      <c r="C6" s="12">
        <v>92287</v>
      </c>
      <c r="D6" s="13">
        <v>45833</v>
      </c>
      <c r="E6" s="13">
        <v>7817</v>
      </c>
      <c r="F6" s="13">
        <v>18108</v>
      </c>
      <c r="G6" s="14">
        <v>15453</v>
      </c>
      <c r="H6" s="15">
        <v>5076</v>
      </c>
      <c r="I6" s="42">
        <f>100/$C6*D6</f>
        <v>49.663549579030636</v>
      </c>
      <c r="J6" s="43">
        <f t="shared" ref="J6:M20" si="0">100/$C6*E6</f>
        <v>8.4703154290420102</v>
      </c>
      <c r="K6" s="44">
        <f t="shared" si="0"/>
        <v>19.621398463488902</v>
      </c>
      <c r="L6" s="44">
        <f t="shared" si="0"/>
        <v>16.744503559547933</v>
      </c>
      <c r="M6" s="43">
        <f t="shared" si="0"/>
        <v>5.5002329688905265</v>
      </c>
    </row>
    <row r="7" spans="2:17">
      <c r="B7" s="6" t="s">
        <v>2</v>
      </c>
      <c r="C7" s="16">
        <v>91573</v>
      </c>
      <c r="D7" s="17">
        <v>36022</v>
      </c>
      <c r="E7" s="17">
        <v>15531</v>
      </c>
      <c r="F7" s="17">
        <v>22787</v>
      </c>
      <c r="G7" s="18">
        <v>12307</v>
      </c>
      <c r="H7" s="19">
        <v>4926</v>
      </c>
      <c r="I7" s="45">
        <f t="shared" ref="I7:I20" si="1">100/$C7*D7</f>
        <v>39.33692245530888</v>
      </c>
      <c r="J7" s="46">
        <f t="shared" si="0"/>
        <v>16.960239371867253</v>
      </c>
      <c r="K7" s="45">
        <f t="shared" si="0"/>
        <v>24.883972349928474</v>
      </c>
      <c r="L7" s="46">
        <f t="shared" si="0"/>
        <v>13.439550959343912</v>
      </c>
      <c r="M7" s="46">
        <f t="shared" si="0"/>
        <v>5.3793148635514836</v>
      </c>
    </row>
    <row r="8" spans="2:17">
      <c r="B8" s="7" t="s">
        <v>3</v>
      </c>
      <c r="C8" s="12">
        <v>32558</v>
      </c>
      <c r="D8" s="13">
        <v>13806</v>
      </c>
      <c r="E8" s="13">
        <v>6482</v>
      </c>
      <c r="F8" s="13">
        <v>9279</v>
      </c>
      <c r="G8" s="20">
        <v>2577</v>
      </c>
      <c r="H8" s="15">
        <v>414</v>
      </c>
      <c r="I8" s="47">
        <f t="shared" si="1"/>
        <v>42.404324589962528</v>
      </c>
      <c r="J8" s="48">
        <f t="shared" si="0"/>
        <v>19.909085324651389</v>
      </c>
      <c r="K8" s="47">
        <f t="shared" si="0"/>
        <v>28.499907856747956</v>
      </c>
      <c r="L8" s="48">
        <f t="shared" si="0"/>
        <v>7.9151053504515021</v>
      </c>
      <c r="M8" s="48">
        <f t="shared" si="0"/>
        <v>1.2715768781866208</v>
      </c>
    </row>
    <row r="9" spans="2:17">
      <c r="B9" s="6" t="s">
        <v>4</v>
      </c>
      <c r="C9" s="16">
        <v>17360</v>
      </c>
      <c r="D9" s="17">
        <v>3811</v>
      </c>
      <c r="E9" s="17">
        <v>8311</v>
      </c>
      <c r="F9" s="17">
        <v>3951</v>
      </c>
      <c r="G9" s="18">
        <v>1068</v>
      </c>
      <c r="H9" s="19">
        <v>219</v>
      </c>
      <c r="I9" s="45">
        <f t="shared" si="1"/>
        <v>21.952764976958527</v>
      </c>
      <c r="J9" s="46">
        <f t="shared" si="0"/>
        <v>47.874423963133644</v>
      </c>
      <c r="K9" s="45">
        <f t="shared" si="0"/>
        <v>22.759216589861751</v>
      </c>
      <c r="L9" s="46">
        <f t="shared" si="0"/>
        <v>6.1520737327188941</v>
      </c>
      <c r="M9" s="46">
        <f t="shared" si="0"/>
        <v>1.2615207373271891</v>
      </c>
    </row>
    <row r="10" spans="2:17">
      <c r="B10" s="7" t="s">
        <v>5</v>
      </c>
      <c r="C10" s="12">
        <v>5290</v>
      </c>
      <c r="D10" s="13">
        <v>1410</v>
      </c>
      <c r="E10" s="13">
        <v>2070</v>
      </c>
      <c r="F10" s="13">
        <v>1301</v>
      </c>
      <c r="G10" s="20">
        <v>439</v>
      </c>
      <c r="H10" s="15">
        <v>70</v>
      </c>
      <c r="I10" s="47">
        <f t="shared" si="1"/>
        <v>26.65406427221172</v>
      </c>
      <c r="J10" s="48">
        <f t="shared" si="0"/>
        <v>39.130434782608695</v>
      </c>
      <c r="K10" s="47">
        <f t="shared" si="0"/>
        <v>24.593572778827976</v>
      </c>
      <c r="L10" s="48">
        <f t="shared" si="0"/>
        <v>8.2986767485822313</v>
      </c>
      <c r="M10" s="48">
        <f t="shared" si="0"/>
        <v>1.3232514177693762</v>
      </c>
    </row>
    <row r="11" spans="2:17">
      <c r="B11" s="6" t="s">
        <v>6</v>
      </c>
      <c r="C11" s="16">
        <v>16590</v>
      </c>
      <c r="D11" s="17" t="s">
        <v>45</v>
      </c>
      <c r="E11" s="17" t="s">
        <v>45</v>
      </c>
      <c r="F11" s="17" t="s">
        <v>45</v>
      </c>
      <c r="G11" s="18" t="s">
        <v>45</v>
      </c>
      <c r="H11" s="19" t="s">
        <v>45</v>
      </c>
      <c r="I11" s="45" t="s">
        <v>45</v>
      </c>
      <c r="J11" s="46" t="s">
        <v>45</v>
      </c>
      <c r="K11" s="45" t="s">
        <v>45</v>
      </c>
      <c r="L11" s="46" t="s">
        <v>45</v>
      </c>
      <c r="M11" s="46" t="s">
        <v>45</v>
      </c>
    </row>
    <row r="12" spans="2:17">
      <c r="B12" s="7" t="s">
        <v>7</v>
      </c>
      <c r="C12" s="12">
        <v>49284</v>
      </c>
      <c r="D12" s="13">
        <v>18771</v>
      </c>
      <c r="E12" s="13">
        <v>7077</v>
      </c>
      <c r="F12" s="13">
        <v>14283</v>
      </c>
      <c r="G12" s="20">
        <v>7759</v>
      </c>
      <c r="H12" s="15">
        <v>1394</v>
      </c>
      <c r="I12" s="47">
        <f t="shared" si="1"/>
        <v>38.087411736060389</v>
      </c>
      <c r="J12" s="48">
        <f t="shared" si="0"/>
        <v>14.359629900170441</v>
      </c>
      <c r="K12" s="47">
        <f t="shared" si="0"/>
        <v>28.981008035062089</v>
      </c>
      <c r="L12" s="48">
        <f t="shared" si="0"/>
        <v>15.743446148851556</v>
      </c>
      <c r="M12" s="48">
        <f t="shared" si="0"/>
        <v>2.8285041798555315</v>
      </c>
    </row>
    <row r="13" spans="2:17">
      <c r="B13" s="6" t="s">
        <v>8</v>
      </c>
      <c r="C13" s="16">
        <v>10696</v>
      </c>
      <c r="D13" s="17" t="s">
        <v>45</v>
      </c>
      <c r="E13" s="17" t="s">
        <v>45</v>
      </c>
      <c r="F13" s="17" t="s">
        <v>45</v>
      </c>
      <c r="G13" s="18" t="s">
        <v>45</v>
      </c>
      <c r="H13" s="19" t="s">
        <v>45</v>
      </c>
      <c r="I13" s="45" t="s">
        <v>45</v>
      </c>
      <c r="J13" s="46" t="s">
        <v>45</v>
      </c>
      <c r="K13" s="45" t="s">
        <v>45</v>
      </c>
      <c r="L13" s="46" t="s">
        <v>45</v>
      </c>
      <c r="M13" s="46" t="s">
        <v>45</v>
      </c>
    </row>
    <row r="14" spans="2:17">
      <c r="B14" s="7" t="s">
        <v>9</v>
      </c>
      <c r="C14" s="12">
        <v>54727</v>
      </c>
      <c r="D14" s="13">
        <v>16161</v>
      </c>
      <c r="E14" s="13">
        <v>15078</v>
      </c>
      <c r="F14" s="13">
        <v>17532</v>
      </c>
      <c r="G14" s="20">
        <v>4685</v>
      </c>
      <c r="H14" s="15">
        <v>1271</v>
      </c>
      <c r="I14" s="47">
        <f t="shared" si="1"/>
        <v>29.530213605715645</v>
      </c>
      <c r="J14" s="48">
        <f t="shared" si="0"/>
        <v>27.551300089535331</v>
      </c>
      <c r="K14" s="47">
        <f t="shared" si="0"/>
        <v>32.035375591572716</v>
      </c>
      <c r="L14" s="48">
        <f t="shared" si="0"/>
        <v>8.5606738904014481</v>
      </c>
      <c r="M14" s="48">
        <f t="shared" si="0"/>
        <v>2.3224368227748644</v>
      </c>
    </row>
    <row r="15" spans="2:17">
      <c r="B15" s="6" t="s">
        <v>10</v>
      </c>
      <c r="C15" s="16">
        <v>119256</v>
      </c>
      <c r="D15" s="17">
        <v>63198</v>
      </c>
      <c r="E15" s="17">
        <v>11650</v>
      </c>
      <c r="F15" s="17">
        <v>24874</v>
      </c>
      <c r="G15" s="18">
        <v>16482</v>
      </c>
      <c r="H15" s="19">
        <v>3052</v>
      </c>
      <c r="I15" s="45">
        <f t="shared" si="1"/>
        <v>52.993560072449185</v>
      </c>
      <c r="J15" s="46">
        <f t="shared" si="0"/>
        <v>9.7689005165358545</v>
      </c>
      <c r="K15" s="45">
        <f t="shared" si="0"/>
        <v>20.857650768095525</v>
      </c>
      <c r="L15" s="46">
        <f t="shared" si="0"/>
        <v>13.820688267256992</v>
      </c>
      <c r="M15" s="46">
        <f t="shared" si="0"/>
        <v>2.5592003756624404</v>
      </c>
    </row>
    <row r="16" spans="2:17">
      <c r="B16" s="7" t="s">
        <v>11</v>
      </c>
      <c r="C16" s="12">
        <v>31703</v>
      </c>
      <c r="D16" s="13">
        <v>14224</v>
      </c>
      <c r="E16" s="13">
        <v>2374</v>
      </c>
      <c r="F16" s="13">
        <v>8768</v>
      </c>
      <c r="G16" s="20">
        <v>5767</v>
      </c>
      <c r="H16" s="15">
        <v>570</v>
      </c>
      <c r="I16" s="47">
        <f t="shared" si="1"/>
        <v>44.866416427467435</v>
      </c>
      <c r="J16" s="48">
        <f t="shared" si="0"/>
        <v>7.4882503233132507</v>
      </c>
      <c r="K16" s="47">
        <f t="shared" si="0"/>
        <v>27.656688641453488</v>
      </c>
      <c r="L16" s="48">
        <f t="shared" si="0"/>
        <v>18.190707504021702</v>
      </c>
      <c r="M16" s="48">
        <f t="shared" si="0"/>
        <v>1.7979371037441252</v>
      </c>
    </row>
    <row r="17" spans="2:14">
      <c r="B17" s="6" t="s">
        <v>12</v>
      </c>
      <c r="C17" s="16">
        <v>6536</v>
      </c>
      <c r="D17" s="17" t="s">
        <v>45</v>
      </c>
      <c r="E17" s="17" t="s">
        <v>45</v>
      </c>
      <c r="F17" s="17" t="s">
        <v>45</v>
      </c>
      <c r="G17" s="18" t="s">
        <v>45</v>
      </c>
      <c r="H17" s="19" t="s">
        <v>45</v>
      </c>
      <c r="I17" s="45" t="s">
        <v>45</v>
      </c>
      <c r="J17" s="46" t="s">
        <v>45</v>
      </c>
      <c r="K17" s="45" t="s">
        <v>45</v>
      </c>
      <c r="L17" s="46" t="s">
        <v>45</v>
      </c>
      <c r="M17" s="46" t="s">
        <v>45</v>
      </c>
    </row>
    <row r="18" spans="2:14">
      <c r="B18" s="7" t="s">
        <v>13</v>
      </c>
      <c r="C18" s="12">
        <v>28530</v>
      </c>
      <c r="D18" s="13">
        <v>7010</v>
      </c>
      <c r="E18" s="13">
        <v>14039</v>
      </c>
      <c r="F18" s="13">
        <v>6182</v>
      </c>
      <c r="G18" s="20">
        <v>1049</v>
      </c>
      <c r="H18" s="15">
        <v>250</v>
      </c>
      <c r="I18" s="47">
        <f t="shared" si="1"/>
        <v>24.57062740974413</v>
      </c>
      <c r="J18" s="48">
        <f t="shared" si="0"/>
        <v>49.207851384507535</v>
      </c>
      <c r="K18" s="47">
        <f t="shared" si="0"/>
        <v>21.668419207851386</v>
      </c>
      <c r="L18" s="48">
        <f t="shared" si="0"/>
        <v>3.6768314055380302</v>
      </c>
      <c r="M18" s="48">
        <f t="shared" si="0"/>
        <v>0.87627059235892046</v>
      </c>
    </row>
    <row r="19" spans="2:14">
      <c r="B19" s="6" t="s">
        <v>14</v>
      </c>
      <c r="C19" s="16">
        <v>15817</v>
      </c>
      <c r="D19" s="17">
        <v>3725</v>
      </c>
      <c r="E19" s="17">
        <v>6720</v>
      </c>
      <c r="F19" s="17">
        <v>4571</v>
      </c>
      <c r="G19" s="18">
        <v>638</v>
      </c>
      <c r="H19" s="19">
        <v>163</v>
      </c>
      <c r="I19" s="45">
        <f t="shared" si="1"/>
        <v>23.550610103053675</v>
      </c>
      <c r="J19" s="46">
        <f t="shared" si="0"/>
        <v>42.485932857052539</v>
      </c>
      <c r="K19" s="45">
        <f t="shared" si="0"/>
        <v>28.899285578807611</v>
      </c>
      <c r="L19" s="46">
        <f t="shared" si="0"/>
        <v>4.0336346968451666</v>
      </c>
      <c r="M19" s="46">
        <f t="shared" si="0"/>
        <v>1.0305367642410064</v>
      </c>
    </row>
    <row r="20" spans="2:14">
      <c r="B20" s="7" t="s">
        <v>15</v>
      </c>
      <c r="C20" s="12">
        <v>20220</v>
      </c>
      <c r="D20" s="21">
        <v>6548</v>
      </c>
      <c r="E20" s="21">
        <v>5247</v>
      </c>
      <c r="F20" s="21">
        <v>6255</v>
      </c>
      <c r="G20" s="22">
        <v>1668</v>
      </c>
      <c r="H20" s="23">
        <v>502</v>
      </c>
      <c r="I20" s="47">
        <f t="shared" si="1"/>
        <v>32.383778437190898</v>
      </c>
      <c r="J20" s="48">
        <f t="shared" si="0"/>
        <v>25.94955489614243</v>
      </c>
      <c r="K20" s="47">
        <f t="shared" si="0"/>
        <v>30.934718100890205</v>
      </c>
      <c r="L20" s="48">
        <f t="shared" si="0"/>
        <v>8.2492581602373889</v>
      </c>
      <c r="M20" s="48">
        <f t="shared" si="0"/>
        <v>2.4826904055390702</v>
      </c>
    </row>
    <row r="21" spans="2:14">
      <c r="B21" s="8" t="s">
        <v>16</v>
      </c>
      <c r="C21" s="24">
        <v>15403</v>
      </c>
      <c r="D21" s="17" t="s">
        <v>45</v>
      </c>
      <c r="E21" s="17" t="s">
        <v>45</v>
      </c>
      <c r="F21" s="17" t="s">
        <v>45</v>
      </c>
      <c r="G21" s="25" t="s">
        <v>45</v>
      </c>
      <c r="H21" s="19" t="s">
        <v>45</v>
      </c>
      <c r="I21" s="45" t="s">
        <v>45</v>
      </c>
      <c r="J21" s="46" t="s">
        <v>45</v>
      </c>
      <c r="K21" s="45" t="s">
        <v>45</v>
      </c>
      <c r="L21" s="46" t="s">
        <v>45</v>
      </c>
      <c r="M21" s="46" t="s">
        <v>45</v>
      </c>
    </row>
    <row r="22" spans="2:14">
      <c r="B22" s="9" t="s">
        <v>47</v>
      </c>
      <c r="C22" s="26">
        <f>SUM(D22:H22)</f>
        <v>94265</v>
      </c>
      <c r="D22" s="26">
        <f>SUM(D9,D13,D18,D19,D21,D8)</f>
        <v>28352</v>
      </c>
      <c r="E22" s="26">
        <f t="shared" ref="E22:H22" si="2">SUM(E9,E13,E18,E19,E21,E8)</f>
        <v>35552</v>
      </c>
      <c r="F22" s="26">
        <f t="shared" si="2"/>
        <v>23983</v>
      </c>
      <c r="G22" s="26">
        <f t="shared" si="2"/>
        <v>5332</v>
      </c>
      <c r="H22" s="27">
        <f t="shared" si="2"/>
        <v>1046</v>
      </c>
      <c r="I22" s="49">
        <f>100/$C22*D22</f>
        <v>30.076910836471651</v>
      </c>
      <c r="J22" s="50">
        <f t="shared" ref="J22:M24" si="3">100/$C22*E22</f>
        <v>37.714952527449213</v>
      </c>
      <c r="K22" s="49">
        <f t="shared" si="3"/>
        <v>25.442104704821517</v>
      </c>
      <c r="L22" s="50">
        <f t="shared" si="3"/>
        <v>5.6563942078183853</v>
      </c>
      <c r="M22" s="50">
        <f t="shared" si="3"/>
        <v>1.1096377234392405</v>
      </c>
    </row>
    <row r="23" spans="2:14">
      <c r="B23" s="10" t="s">
        <v>48</v>
      </c>
      <c r="C23" s="12">
        <f>SUM(D23:H23)</f>
        <v>464340</v>
      </c>
      <c r="D23" s="12">
        <f t="shared" ref="D23:H23" si="4">SUM(D6,D7,D10,D11,D12,D14,D15,D16,D17,D20)</f>
        <v>202167</v>
      </c>
      <c r="E23" s="12">
        <f t="shared" si="4"/>
        <v>66844</v>
      </c>
      <c r="F23" s="12">
        <f t="shared" si="4"/>
        <v>113908</v>
      </c>
      <c r="G23" s="12">
        <f t="shared" si="4"/>
        <v>64560</v>
      </c>
      <c r="H23" s="28">
        <f t="shared" si="4"/>
        <v>16861</v>
      </c>
      <c r="I23" s="47">
        <f t="shared" ref="I23:I24" si="5">100/$C23*D23</f>
        <v>43.538570874790025</v>
      </c>
      <c r="J23" s="48">
        <f t="shared" si="3"/>
        <v>14.395486066244562</v>
      </c>
      <c r="K23" s="47">
        <f t="shared" si="3"/>
        <v>24.531162510229574</v>
      </c>
      <c r="L23" s="48">
        <f t="shared" si="3"/>
        <v>13.903605116940174</v>
      </c>
      <c r="M23" s="48">
        <f t="shared" si="3"/>
        <v>3.631175431795667</v>
      </c>
      <c r="N23" s="55"/>
    </row>
    <row r="24" spans="2:14">
      <c r="B24" s="11" t="s">
        <v>19</v>
      </c>
      <c r="C24" s="29">
        <v>607830</v>
      </c>
      <c r="D24" s="29">
        <v>249324</v>
      </c>
      <c r="E24" s="29">
        <v>117245</v>
      </c>
      <c r="F24" s="29">
        <v>149174</v>
      </c>
      <c r="G24" s="29">
        <v>73164</v>
      </c>
      <c r="H24" s="30">
        <v>18923</v>
      </c>
      <c r="I24" s="51">
        <f t="shared" si="5"/>
        <v>41.018705888159516</v>
      </c>
      <c r="J24" s="52">
        <f t="shared" si="3"/>
        <v>19.289110442064391</v>
      </c>
      <c r="K24" s="51">
        <f t="shared" si="3"/>
        <v>24.542059457414076</v>
      </c>
      <c r="L24" s="52">
        <f t="shared" si="3"/>
        <v>12.036918217264695</v>
      </c>
      <c r="M24" s="52">
        <f t="shared" si="3"/>
        <v>3.1132059950973132</v>
      </c>
    </row>
    <row r="25" spans="2:14" customFormat="1" ht="15.6">
      <c r="B25" s="139" t="s">
        <v>49</v>
      </c>
      <c r="C25" s="139"/>
      <c r="D25" s="139"/>
      <c r="E25" s="139"/>
      <c r="F25" s="139"/>
      <c r="G25" s="139"/>
      <c r="H25" s="139"/>
      <c r="I25" s="139"/>
      <c r="J25" s="139"/>
      <c r="K25" s="139"/>
      <c r="L25" s="139"/>
      <c r="M25" s="139"/>
    </row>
    <row r="26" spans="2:14">
      <c r="B26" s="133" t="s">
        <v>50</v>
      </c>
      <c r="C26" s="133"/>
      <c r="D26" s="133"/>
      <c r="E26" s="133"/>
      <c r="F26" s="133"/>
      <c r="G26" s="133"/>
      <c r="H26" s="133"/>
      <c r="I26" s="133"/>
      <c r="J26" s="133"/>
      <c r="K26" s="133"/>
      <c r="L26" s="133"/>
      <c r="M26" s="133"/>
    </row>
    <row r="27" spans="2:14">
      <c r="B27" s="133" t="s">
        <v>51</v>
      </c>
      <c r="C27" s="133"/>
      <c r="D27" s="133"/>
      <c r="E27" s="133"/>
      <c r="F27" s="133"/>
      <c r="G27" s="133"/>
      <c r="H27" s="133"/>
      <c r="I27" s="133"/>
      <c r="J27" s="133"/>
      <c r="K27" s="133"/>
      <c r="L27" s="133"/>
      <c r="M27" s="133"/>
    </row>
    <row r="28" spans="2:14">
      <c r="B28" s="118" t="s">
        <v>32</v>
      </c>
      <c r="C28" s="118"/>
      <c r="D28" s="118"/>
      <c r="E28" s="118"/>
      <c r="F28" s="118"/>
      <c r="G28" s="118"/>
      <c r="H28" s="118"/>
      <c r="I28" s="118"/>
      <c r="J28" s="118"/>
      <c r="K28" s="118"/>
      <c r="L28" s="118"/>
      <c r="M28" s="118"/>
    </row>
    <row r="30" spans="2:14">
      <c r="D30" s="56"/>
      <c r="E30" s="56"/>
      <c r="F30" s="56"/>
      <c r="G30" s="56"/>
      <c r="H30" s="56"/>
      <c r="I30" s="55"/>
      <c r="J30" s="55"/>
      <c r="K30" s="55"/>
      <c r="L30" s="55"/>
      <c r="M30" s="55"/>
    </row>
    <row r="31" spans="2:14">
      <c r="I31" s="55"/>
      <c r="J31" s="55"/>
      <c r="K31" s="55"/>
      <c r="L31" s="55"/>
      <c r="M31" s="55"/>
    </row>
    <row r="32" spans="2:14">
      <c r="I32" s="55"/>
      <c r="J32" s="55"/>
      <c r="K32" s="55"/>
      <c r="L32" s="55"/>
      <c r="M32" s="55"/>
    </row>
    <row r="33" spans="9:13">
      <c r="I33" s="55"/>
      <c r="J33" s="55"/>
      <c r="K33" s="55"/>
      <c r="L33" s="55"/>
      <c r="M33" s="55"/>
    </row>
    <row r="34" spans="9:13">
      <c r="I34" s="55"/>
      <c r="J34" s="55"/>
      <c r="K34" s="55"/>
      <c r="L34" s="55"/>
      <c r="M34" s="55"/>
    </row>
    <row r="35" spans="9:13">
      <c r="I35" s="55"/>
      <c r="J35" s="55"/>
      <c r="K35" s="55"/>
      <c r="L35" s="55"/>
      <c r="M35" s="55"/>
    </row>
    <row r="36" spans="9:13">
      <c r="I36" s="55"/>
      <c r="J36" s="55"/>
      <c r="K36" s="55"/>
      <c r="L36" s="55"/>
      <c r="M36" s="55"/>
    </row>
    <row r="37" spans="9:13">
      <c r="I37" s="55"/>
      <c r="J37" s="55"/>
      <c r="K37" s="55"/>
      <c r="L37" s="55"/>
      <c r="M37" s="55"/>
    </row>
    <row r="38" spans="9:13">
      <c r="I38" s="55"/>
      <c r="J38" s="55"/>
      <c r="K38" s="55"/>
      <c r="L38" s="55"/>
      <c r="M38" s="55"/>
    </row>
    <row r="39" spans="9:13">
      <c r="I39" s="55"/>
      <c r="J39" s="55"/>
      <c r="K39" s="55"/>
      <c r="L39" s="55"/>
      <c r="M39" s="55"/>
    </row>
    <row r="40" spans="9:13">
      <c r="I40" s="55"/>
      <c r="J40" s="55"/>
      <c r="K40" s="55"/>
      <c r="L40" s="55"/>
      <c r="M40" s="55"/>
    </row>
    <row r="41" spans="9:13">
      <c r="I41" s="55"/>
      <c r="J41" s="55"/>
      <c r="K41" s="55"/>
      <c r="L41" s="55"/>
      <c r="M41" s="55"/>
    </row>
    <row r="42" spans="9:13">
      <c r="I42" s="55"/>
      <c r="J42" s="55"/>
      <c r="K42" s="55"/>
      <c r="L42" s="55"/>
      <c r="M42" s="55"/>
    </row>
    <row r="43" spans="9:13">
      <c r="I43" s="55"/>
      <c r="J43" s="55"/>
      <c r="K43" s="55"/>
      <c r="L43" s="55"/>
      <c r="M43" s="55"/>
    </row>
    <row r="44" spans="9:13">
      <c r="I44" s="55"/>
      <c r="J44" s="55"/>
      <c r="K44" s="55"/>
      <c r="L44" s="55"/>
      <c r="M44" s="55"/>
    </row>
    <row r="45" spans="9:13">
      <c r="I45" s="55"/>
      <c r="J45" s="55"/>
      <c r="K45" s="55"/>
      <c r="L45" s="55"/>
      <c r="M45" s="55"/>
    </row>
    <row r="46" spans="9:13">
      <c r="I46" s="55"/>
      <c r="J46" s="55"/>
      <c r="K46" s="55"/>
      <c r="L46" s="55"/>
      <c r="M46" s="55"/>
    </row>
    <row r="47" spans="9:13">
      <c r="I47" s="55"/>
      <c r="J47" s="55"/>
      <c r="K47" s="55"/>
      <c r="L47" s="55"/>
      <c r="M47" s="55"/>
    </row>
    <row r="48" spans="9:13">
      <c r="I48" s="55"/>
      <c r="J48" s="55"/>
      <c r="K48" s="55"/>
      <c r="L48" s="55"/>
      <c r="M48" s="55"/>
    </row>
    <row r="50" spans="9:13">
      <c r="I50" s="55"/>
      <c r="J50" s="55"/>
      <c r="K50" s="55"/>
      <c r="L50" s="55"/>
      <c r="M50" s="55"/>
    </row>
    <row r="51" spans="9:13">
      <c r="I51" s="55"/>
      <c r="J51" s="55"/>
      <c r="K51" s="55"/>
      <c r="L51" s="55"/>
      <c r="M51" s="55"/>
    </row>
    <row r="52" spans="9:13">
      <c r="I52" s="55"/>
      <c r="J52" s="55"/>
      <c r="K52" s="55"/>
      <c r="L52" s="55"/>
      <c r="M52" s="55"/>
    </row>
    <row r="53" spans="9:13">
      <c r="I53" s="55"/>
      <c r="J53" s="55"/>
      <c r="K53" s="55"/>
      <c r="L53" s="55"/>
      <c r="M53" s="55"/>
    </row>
    <row r="54" spans="9:13">
      <c r="I54" s="55"/>
      <c r="J54" s="55"/>
      <c r="K54" s="55"/>
      <c r="L54" s="55"/>
      <c r="M54" s="55"/>
    </row>
    <row r="55" spans="9:13">
      <c r="I55" s="55"/>
      <c r="J55" s="55"/>
      <c r="K55" s="55"/>
      <c r="L55" s="55"/>
      <c r="M55" s="55"/>
    </row>
    <row r="56" spans="9:13">
      <c r="I56" s="55"/>
      <c r="J56" s="55"/>
      <c r="K56" s="55"/>
      <c r="L56" s="55"/>
      <c r="M56" s="55"/>
    </row>
    <row r="57" spans="9:13">
      <c r="I57" s="55"/>
      <c r="J57" s="55"/>
      <c r="K57" s="55"/>
      <c r="L57" s="55"/>
      <c r="M57" s="55"/>
    </row>
    <row r="58" spans="9:13">
      <c r="I58" s="55"/>
      <c r="J58" s="55"/>
      <c r="K58" s="55"/>
      <c r="L58" s="55"/>
      <c r="M58" s="55"/>
    </row>
    <row r="59" spans="9:13">
      <c r="I59" s="55"/>
      <c r="J59" s="55"/>
      <c r="K59" s="55"/>
      <c r="L59" s="55"/>
      <c r="M59" s="55"/>
    </row>
    <row r="60" spans="9:13">
      <c r="I60" s="55"/>
      <c r="J60" s="55"/>
      <c r="K60" s="55"/>
      <c r="L60" s="55"/>
      <c r="M60" s="55"/>
    </row>
    <row r="61" spans="9:13">
      <c r="I61" s="55"/>
      <c r="J61" s="55"/>
      <c r="K61" s="55"/>
      <c r="L61" s="55"/>
      <c r="M61" s="55"/>
    </row>
    <row r="62" spans="9:13">
      <c r="I62" s="55"/>
      <c r="J62" s="55"/>
      <c r="K62" s="55"/>
      <c r="L62" s="55"/>
      <c r="M62" s="55"/>
    </row>
    <row r="63" spans="9:13">
      <c r="I63" s="55"/>
      <c r="J63" s="55"/>
      <c r="K63" s="55"/>
      <c r="L63" s="55"/>
      <c r="M63" s="55"/>
    </row>
    <row r="64" spans="9:13">
      <c r="I64" s="55"/>
      <c r="J64" s="55"/>
      <c r="K64" s="55"/>
      <c r="L64" s="55"/>
      <c r="M64" s="55"/>
    </row>
    <row r="65" spans="9:13">
      <c r="I65" s="55"/>
      <c r="J65" s="55"/>
      <c r="K65" s="55"/>
      <c r="L65" s="55"/>
      <c r="M65" s="55"/>
    </row>
    <row r="66" spans="9:13">
      <c r="I66" s="55"/>
      <c r="J66" s="55"/>
      <c r="K66" s="55"/>
      <c r="L66" s="55"/>
      <c r="M66" s="55"/>
    </row>
    <row r="67" spans="9:13">
      <c r="I67" s="55"/>
      <c r="J67" s="55"/>
      <c r="K67" s="55"/>
      <c r="L67" s="55"/>
      <c r="M67" s="55"/>
    </row>
    <row r="68" spans="9:13">
      <c r="I68" s="55"/>
      <c r="J68" s="55"/>
      <c r="K68" s="55"/>
      <c r="L68" s="55"/>
      <c r="M68" s="55"/>
    </row>
  </sheetData>
  <mergeCells count="11">
    <mergeCell ref="B25:M25"/>
    <mergeCell ref="B26:M26"/>
    <mergeCell ref="B27:M27"/>
    <mergeCell ref="B28:M28"/>
    <mergeCell ref="B2:M2"/>
    <mergeCell ref="B3:B5"/>
    <mergeCell ref="C3:C4"/>
    <mergeCell ref="D3:H3"/>
    <mergeCell ref="I3:M3"/>
    <mergeCell ref="C5:H5"/>
    <mergeCell ref="I5:M5"/>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30"/>
  <sheetViews>
    <sheetView zoomScaleNormal="100" workbookViewId="0">
      <selection activeCell="B2" sqref="B2:Q2"/>
    </sheetView>
  </sheetViews>
  <sheetFormatPr baseColWidth="10" defaultRowHeight="15.6"/>
  <cols>
    <col min="2" max="2" width="26" customWidth="1"/>
    <col min="3" max="17" width="20.8984375" customWidth="1"/>
    <col min="18" max="19" width="15.8984375" customWidth="1"/>
  </cols>
  <sheetData>
    <row r="1" spans="2:17" ht="15" customHeight="1"/>
    <row r="2" spans="2:17">
      <c r="B2" s="134" t="s">
        <v>39</v>
      </c>
      <c r="C2" s="134"/>
      <c r="D2" s="134"/>
      <c r="E2" s="134"/>
      <c r="F2" s="134"/>
      <c r="G2" s="134"/>
      <c r="H2" s="134"/>
      <c r="I2" s="134"/>
      <c r="J2" s="134"/>
      <c r="K2" s="134"/>
      <c r="L2" s="134"/>
      <c r="M2" s="134"/>
      <c r="N2" s="134"/>
      <c r="O2" s="134"/>
      <c r="P2" s="134"/>
      <c r="Q2" s="134"/>
    </row>
    <row r="3" spans="2:17" ht="20.100000000000001" customHeight="1">
      <c r="B3" s="135" t="s">
        <v>20</v>
      </c>
      <c r="C3" s="123" t="s">
        <v>21</v>
      </c>
      <c r="D3" s="142" t="s">
        <v>23</v>
      </c>
      <c r="E3" s="143"/>
      <c r="F3" s="143"/>
      <c r="G3" s="143"/>
      <c r="H3" s="144"/>
      <c r="I3" s="143" t="s">
        <v>23</v>
      </c>
      <c r="J3" s="143"/>
      <c r="K3" s="143"/>
      <c r="L3" s="143"/>
      <c r="M3" s="144"/>
      <c r="N3" s="1"/>
      <c r="O3" s="1"/>
      <c r="P3" s="1"/>
      <c r="Q3" s="1"/>
    </row>
    <row r="4" spans="2:17" ht="20.100000000000001" customHeight="1">
      <c r="B4" s="136"/>
      <c r="C4" s="124"/>
      <c r="D4" s="3" t="s">
        <v>24</v>
      </c>
      <c r="E4" s="3" t="s">
        <v>25</v>
      </c>
      <c r="F4" s="3" t="s">
        <v>26</v>
      </c>
      <c r="G4" s="3" t="s">
        <v>27</v>
      </c>
      <c r="H4" s="3" t="s">
        <v>28</v>
      </c>
      <c r="I4" s="4" t="s">
        <v>24</v>
      </c>
      <c r="J4" s="3" t="s">
        <v>25</v>
      </c>
      <c r="K4" s="3" t="s">
        <v>26</v>
      </c>
      <c r="L4" s="3" t="s">
        <v>27</v>
      </c>
      <c r="M4" s="3" t="s">
        <v>28</v>
      </c>
      <c r="N4" s="1"/>
      <c r="O4" s="1"/>
      <c r="P4" s="1"/>
      <c r="Q4" s="1"/>
    </row>
    <row r="5" spans="2:17" ht="20.100000000000001" customHeight="1">
      <c r="B5" s="137"/>
      <c r="C5" s="145" t="s">
        <v>0</v>
      </c>
      <c r="D5" s="146"/>
      <c r="E5" s="146"/>
      <c r="F5" s="146"/>
      <c r="G5" s="146"/>
      <c r="H5" s="147"/>
      <c r="I5" s="146" t="s">
        <v>22</v>
      </c>
      <c r="J5" s="146"/>
      <c r="K5" s="146"/>
      <c r="L5" s="146"/>
      <c r="M5" s="147"/>
      <c r="N5" s="1"/>
      <c r="O5" s="1"/>
      <c r="P5" s="1"/>
      <c r="Q5" s="1"/>
    </row>
    <row r="6" spans="2:17" ht="20.100000000000001" customHeight="1">
      <c r="B6" s="5" t="s">
        <v>1</v>
      </c>
      <c r="C6" s="12">
        <v>92432</v>
      </c>
      <c r="D6" s="13">
        <v>44861</v>
      </c>
      <c r="E6" s="13">
        <v>7908</v>
      </c>
      <c r="F6" s="13">
        <v>18645</v>
      </c>
      <c r="G6" s="14">
        <v>15768</v>
      </c>
      <c r="H6" s="15">
        <v>5250</v>
      </c>
      <c r="I6" s="42">
        <v>48.534057469274714</v>
      </c>
      <c r="J6" s="43">
        <v>8.5554786221222088</v>
      </c>
      <c r="K6" s="44">
        <v>20.171585598061277</v>
      </c>
      <c r="L6" s="44">
        <v>17.059027176735331</v>
      </c>
      <c r="M6" s="43">
        <v>5.6798511338064746</v>
      </c>
    </row>
    <row r="7" spans="2:17" ht="20.100000000000001" customHeight="1">
      <c r="B7" s="6" t="s">
        <v>2</v>
      </c>
      <c r="C7" s="16">
        <v>96861</v>
      </c>
      <c r="D7" s="17">
        <v>38393</v>
      </c>
      <c r="E7" s="17">
        <v>16176</v>
      </c>
      <c r="F7" s="17">
        <v>23949</v>
      </c>
      <c r="G7" s="18">
        <v>13046</v>
      </c>
      <c r="H7" s="19">
        <v>5297</v>
      </c>
      <c r="I7" s="45">
        <v>39.637212087424246</v>
      </c>
      <c r="J7" s="46">
        <v>16.700219902747236</v>
      </c>
      <c r="K7" s="45">
        <v>24.725121565955337</v>
      </c>
      <c r="L7" s="46">
        <v>13.468785166372431</v>
      </c>
      <c r="M7" s="46">
        <v>5.4686612775007486</v>
      </c>
    </row>
    <row r="8" spans="2:17" ht="20.100000000000001" customHeight="1">
      <c r="B8" s="7" t="s">
        <v>3</v>
      </c>
      <c r="C8" s="12">
        <v>30545</v>
      </c>
      <c r="D8" s="13">
        <v>13470</v>
      </c>
      <c r="E8" s="13">
        <v>6029</v>
      </c>
      <c r="F8" s="13">
        <v>8233</v>
      </c>
      <c r="G8" s="20">
        <v>2415</v>
      </c>
      <c r="H8" s="15">
        <v>398</v>
      </c>
      <c r="I8" s="47">
        <v>44.09887051890653</v>
      </c>
      <c r="J8" s="48">
        <v>19.738091340644949</v>
      </c>
      <c r="K8" s="47">
        <v>26.953674905876575</v>
      </c>
      <c r="L8" s="48">
        <v>7.9063676542805696</v>
      </c>
      <c r="M8" s="48">
        <v>1.3029955802913735</v>
      </c>
    </row>
    <row r="9" spans="2:17" ht="20.100000000000001" customHeight="1">
      <c r="B9" s="6" t="s">
        <v>4</v>
      </c>
      <c r="C9" s="16">
        <v>21005</v>
      </c>
      <c r="D9" s="17">
        <v>4041</v>
      </c>
      <c r="E9" s="17">
        <v>9802</v>
      </c>
      <c r="F9" s="17">
        <v>5595</v>
      </c>
      <c r="G9" s="18">
        <v>1284</v>
      </c>
      <c r="H9" s="19">
        <v>283</v>
      </c>
      <c r="I9" s="45">
        <v>19.238276600809328</v>
      </c>
      <c r="J9" s="46">
        <v>46.665079742918351</v>
      </c>
      <c r="K9" s="45">
        <v>26.636515115448702</v>
      </c>
      <c r="L9" s="46">
        <v>6.1128302785051174</v>
      </c>
      <c r="M9" s="46">
        <v>1.3472982623184955</v>
      </c>
    </row>
    <row r="10" spans="2:17" ht="20.100000000000001" customHeight="1">
      <c r="B10" s="7" t="s">
        <v>5</v>
      </c>
      <c r="C10" s="12">
        <v>4959</v>
      </c>
      <c r="D10" s="13">
        <v>1313</v>
      </c>
      <c r="E10" s="13">
        <v>1907</v>
      </c>
      <c r="F10" s="13">
        <v>1218</v>
      </c>
      <c r="G10" s="20">
        <v>449</v>
      </c>
      <c r="H10" s="15">
        <v>72</v>
      </c>
      <c r="I10" s="47">
        <v>26.477112321032465</v>
      </c>
      <c r="J10" s="48">
        <v>38.455333736640448</v>
      </c>
      <c r="K10" s="47">
        <v>24.561403508771928</v>
      </c>
      <c r="L10" s="48">
        <v>9.0542448074208508</v>
      </c>
      <c r="M10" s="48">
        <v>1.4519056261343013</v>
      </c>
    </row>
    <row r="11" spans="2:17" ht="20.100000000000001" customHeight="1">
      <c r="B11" s="6" t="s">
        <v>6</v>
      </c>
      <c r="C11" s="16">
        <v>15326</v>
      </c>
      <c r="D11" s="17">
        <v>5646</v>
      </c>
      <c r="E11" s="17">
        <v>3197</v>
      </c>
      <c r="F11" s="17">
        <v>4347</v>
      </c>
      <c r="G11" s="18">
        <v>1612</v>
      </c>
      <c r="H11" s="19">
        <v>524</v>
      </c>
      <c r="I11" s="45">
        <v>36.83935795380399</v>
      </c>
      <c r="J11" s="46">
        <v>20.859976510505025</v>
      </c>
      <c r="K11" s="45">
        <v>28.363565183348555</v>
      </c>
      <c r="L11" s="46">
        <v>10.518073861411979</v>
      </c>
      <c r="M11" s="46">
        <v>3.4190264909304449</v>
      </c>
    </row>
    <row r="12" spans="2:17" ht="20.100000000000001" customHeight="1">
      <c r="B12" s="7" t="s">
        <v>7</v>
      </c>
      <c r="C12" s="12">
        <v>50022</v>
      </c>
      <c r="D12" s="13">
        <v>18957</v>
      </c>
      <c r="E12" s="13">
        <v>7074</v>
      </c>
      <c r="F12" s="13">
        <v>14588</v>
      </c>
      <c r="G12" s="20">
        <v>7927</v>
      </c>
      <c r="H12" s="15">
        <v>1476</v>
      </c>
      <c r="I12" s="47">
        <v>37.897325176922152</v>
      </c>
      <c r="J12" s="48">
        <v>14.141777617848147</v>
      </c>
      <c r="K12" s="47">
        <v>29.163168205989365</v>
      </c>
      <c r="L12" s="48">
        <v>15.847027307984487</v>
      </c>
      <c r="M12" s="48">
        <v>2.9507016912558477</v>
      </c>
    </row>
    <row r="13" spans="2:17" ht="20.100000000000001" customHeight="1">
      <c r="B13" s="6" t="s">
        <v>8</v>
      </c>
      <c r="C13" s="16">
        <v>12493</v>
      </c>
      <c r="D13" s="17">
        <v>4091</v>
      </c>
      <c r="E13" s="17">
        <v>4219</v>
      </c>
      <c r="F13" s="17">
        <v>3383</v>
      </c>
      <c r="G13" s="18">
        <v>574</v>
      </c>
      <c r="H13" s="19">
        <v>226</v>
      </c>
      <c r="I13" s="45">
        <v>32.746337949251576</v>
      </c>
      <c r="J13" s="46">
        <v>33.770911710557911</v>
      </c>
      <c r="K13" s="45">
        <v>27.079164332025933</v>
      </c>
      <c r="L13" s="46">
        <v>4.5945729608580805</v>
      </c>
      <c r="M13" s="46">
        <v>1.8090130473064916</v>
      </c>
    </row>
    <row r="14" spans="2:17" ht="20.100000000000001" customHeight="1">
      <c r="B14" s="7" t="s">
        <v>9</v>
      </c>
      <c r="C14" s="12">
        <v>55925</v>
      </c>
      <c r="D14" s="13">
        <v>15462</v>
      </c>
      <c r="E14" s="13">
        <v>14835</v>
      </c>
      <c r="F14" s="13">
        <v>18641</v>
      </c>
      <c r="G14" s="20">
        <v>5344</v>
      </c>
      <c r="H14" s="15">
        <v>1643</v>
      </c>
      <c r="I14" s="47">
        <v>27.647742512293252</v>
      </c>
      <c r="J14" s="48">
        <v>26.526598122485474</v>
      </c>
      <c r="K14" s="47">
        <v>33.332141260616901</v>
      </c>
      <c r="L14" s="48">
        <v>9.5556548949485922</v>
      </c>
      <c r="M14" s="48">
        <v>2.9378632096557893</v>
      </c>
    </row>
    <row r="15" spans="2:17" ht="20.100000000000001" customHeight="1">
      <c r="B15" s="6" t="s">
        <v>10</v>
      </c>
      <c r="C15" s="16">
        <v>114561</v>
      </c>
      <c r="D15" s="17">
        <v>60908</v>
      </c>
      <c r="E15" s="17">
        <v>11005</v>
      </c>
      <c r="F15" s="17">
        <v>23824</v>
      </c>
      <c r="G15" s="18">
        <v>16000</v>
      </c>
      <c r="H15" s="19">
        <v>2824</v>
      </c>
      <c r="I15" s="45">
        <v>53.166435348853454</v>
      </c>
      <c r="J15" s="46">
        <v>9.606235979085378</v>
      </c>
      <c r="K15" s="45">
        <v>20.795907856949572</v>
      </c>
      <c r="L15" s="46">
        <v>13.966358533881513</v>
      </c>
      <c r="M15" s="46">
        <v>2.4650622812300873</v>
      </c>
    </row>
    <row r="16" spans="2:17" ht="20.100000000000001" customHeight="1">
      <c r="B16" s="7" t="s">
        <v>11</v>
      </c>
      <c r="C16" s="12">
        <v>31529</v>
      </c>
      <c r="D16" s="13">
        <v>14354</v>
      </c>
      <c r="E16" s="13">
        <v>2326</v>
      </c>
      <c r="F16" s="13">
        <v>8736</v>
      </c>
      <c r="G16" s="20">
        <v>5584</v>
      </c>
      <c r="H16" s="15">
        <v>529</v>
      </c>
      <c r="I16" s="47">
        <v>45.526340829077995</v>
      </c>
      <c r="J16" s="48">
        <v>7.3773351517650418</v>
      </c>
      <c r="K16" s="47">
        <v>27.707824542484698</v>
      </c>
      <c r="L16" s="48">
        <v>17.710679057375749</v>
      </c>
      <c r="M16" s="48">
        <v>1.6778204192965207</v>
      </c>
    </row>
    <row r="17" spans="2:13" ht="20.100000000000001" customHeight="1">
      <c r="B17" s="6" t="s">
        <v>12</v>
      </c>
      <c r="C17" s="16">
        <v>6605</v>
      </c>
      <c r="D17" s="17">
        <v>3155</v>
      </c>
      <c r="E17" s="17">
        <v>723</v>
      </c>
      <c r="F17" s="17">
        <v>1888</v>
      </c>
      <c r="G17" s="18">
        <v>652</v>
      </c>
      <c r="H17" s="19">
        <v>187</v>
      </c>
      <c r="I17" s="45">
        <v>47.766843300529899</v>
      </c>
      <c r="J17" s="46">
        <v>10.946252838758516</v>
      </c>
      <c r="K17" s="45">
        <v>28.584405753217261</v>
      </c>
      <c r="L17" s="46">
        <v>9.8713096139288421</v>
      </c>
      <c r="M17" s="46">
        <v>2.8311884935654805</v>
      </c>
    </row>
    <row r="18" spans="2:13" ht="20.100000000000001" customHeight="1">
      <c r="B18" s="7" t="s">
        <v>13</v>
      </c>
      <c r="C18" s="12">
        <v>34606</v>
      </c>
      <c r="D18" s="13">
        <v>7292</v>
      </c>
      <c r="E18" s="13">
        <v>16464</v>
      </c>
      <c r="F18" s="13">
        <v>9140</v>
      </c>
      <c r="G18" s="20">
        <v>1400</v>
      </c>
      <c r="H18" s="15">
        <v>310</v>
      </c>
      <c r="I18" s="47">
        <v>21.071490492978096</v>
      </c>
      <c r="J18" s="48">
        <v>47.575564930936835</v>
      </c>
      <c r="K18" s="47">
        <v>26.411604924001619</v>
      </c>
      <c r="L18" s="48">
        <v>4.0455412356238805</v>
      </c>
      <c r="M18" s="48">
        <v>0.89579841645957348</v>
      </c>
    </row>
    <row r="19" spans="2:13" ht="20.100000000000001" customHeight="1">
      <c r="B19" s="6" t="s">
        <v>14</v>
      </c>
      <c r="C19" s="16">
        <v>18523</v>
      </c>
      <c r="D19" s="17">
        <v>3980</v>
      </c>
      <c r="E19" s="17">
        <v>7210</v>
      </c>
      <c r="F19" s="17">
        <v>5926</v>
      </c>
      <c r="G19" s="18">
        <v>1172</v>
      </c>
      <c r="H19" s="19">
        <v>235</v>
      </c>
      <c r="I19" s="45">
        <v>21.486800194352966</v>
      </c>
      <c r="J19" s="46">
        <v>38.924580251579115</v>
      </c>
      <c r="K19" s="45">
        <v>31.99265777681801</v>
      </c>
      <c r="L19" s="46">
        <v>6.3272688009501703</v>
      </c>
      <c r="M19" s="46">
        <v>1.2686929762997354</v>
      </c>
    </row>
    <row r="20" spans="2:13" ht="20.100000000000001" customHeight="1">
      <c r="B20" s="7" t="s">
        <v>15</v>
      </c>
      <c r="C20" s="12">
        <v>20048</v>
      </c>
      <c r="D20" s="21">
        <v>6363</v>
      </c>
      <c r="E20" s="21">
        <v>5134</v>
      </c>
      <c r="F20" s="21">
        <v>6250</v>
      </c>
      <c r="G20" s="22">
        <v>1779</v>
      </c>
      <c r="H20" s="23">
        <v>522</v>
      </c>
      <c r="I20" s="47">
        <v>31.738826815642458</v>
      </c>
      <c r="J20" s="48">
        <v>25.608539505187551</v>
      </c>
      <c r="K20" s="47">
        <v>31.175179569034317</v>
      </c>
      <c r="L20" s="48">
        <v>8.8737031125299275</v>
      </c>
      <c r="M20" s="48">
        <v>2.6037509976057462</v>
      </c>
    </row>
    <row r="21" spans="2:13" ht="20.100000000000001" customHeight="1">
      <c r="B21" s="8" t="s">
        <v>16</v>
      </c>
      <c r="C21" s="24">
        <v>15213</v>
      </c>
      <c r="D21" s="17">
        <v>5776</v>
      </c>
      <c r="E21" s="17">
        <v>6530</v>
      </c>
      <c r="F21" s="17">
        <v>2324</v>
      </c>
      <c r="G21" s="25">
        <v>457</v>
      </c>
      <c r="H21" s="19">
        <v>126</v>
      </c>
      <c r="I21" s="45">
        <v>37.967527772300002</v>
      </c>
      <c r="J21" s="46">
        <v>42.923815158088473</v>
      </c>
      <c r="K21" s="45">
        <v>15.276408334976665</v>
      </c>
      <c r="L21" s="46">
        <v>3.0040097285216589</v>
      </c>
      <c r="M21" s="46">
        <v>0.82823900611319268</v>
      </c>
    </row>
    <row r="22" spans="2:13" ht="20.100000000000001" customHeight="1">
      <c r="B22" s="9" t="s">
        <v>17</v>
      </c>
      <c r="C22" s="26">
        <v>132385</v>
      </c>
      <c r="D22" s="26">
        <v>38650</v>
      </c>
      <c r="E22" s="26">
        <v>50254</v>
      </c>
      <c r="F22" s="26">
        <v>34601</v>
      </c>
      <c r="G22" s="26">
        <v>7302</v>
      </c>
      <c r="H22" s="27">
        <v>1578</v>
      </c>
      <c r="I22" s="49">
        <v>29.195150507988064</v>
      </c>
      <c r="J22" s="50">
        <v>37.960494013672239</v>
      </c>
      <c r="K22" s="49">
        <v>26.136646901083957</v>
      </c>
      <c r="L22" s="50">
        <v>5.515730634135287</v>
      </c>
      <c r="M22" s="50">
        <v>1.191977943120444</v>
      </c>
    </row>
    <row r="23" spans="2:13" ht="20.100000000000001" customHeight="1">
      <c r="B23" s="10" t="s">
        <v>18</v>
      </c>
      <c r="C23" s="12">
        <v>488268</v>
      </c>
      <c r="D23" s="12">
        <v>209412</v>
      </c>
      <c r="E23" s="12">
        <v>70285</v>
      </c>
      <c r="F23" s="12">
        <v>122086</v>
      </c>
      <c r="G23" s="12">
        <v>68161</v>
      </c>
      <c r="H23" s="28">
        <v>18324</v>
      </c>
      <c r="I23" s="47">
        <v>42.888741428887414</v>
      </c>
      <c r="J23" s="48">
        <v>14.39475861616981</v>
      </c>
      <c r="K23" s="47">
        <v>25.003891305594468</v>
      </c>
      <c r="L23" s="48">
        <v>13.959751611819739</v>
      </c>
      <c r="M23" s="48">
        <v>3.7528570375285706</v>
      </c>
    </row>
    <row r="24" spans="2:13" ht="20.100000000000001" customHeight="1">
      <c r="B24" s="11" t="s">
        <v>19</v>
      </c>
      <c r="C24" s="29">
        <v>620653</v>
      </c>
      <c r="D24" s="29">
        <v>248062</v>
      </c>
      <c r="E24" s="29">
        <v>120539</v>
      </c>
      <c r="F24" s="29">
        <v>156687</v>
      </c>
      <c r="G24" s="29">
        <v>75463</v>
      </c>
      <c r="H24" s="30">
        <v>19902</v>
      </c>
      <c r="I24" s="51">
        <v>39.967904771265104</v>
      </c>
      <c r="J24" s="52">
        <v>19.421319159014782</v>
      </c>
      <c r="K24" s="51">
        <v>25.245507554140559</v>
      </c>
      <c r="L24" s="52">
        <v>12.15864581336109</v>
      </c>
      <c r="M24" s="52">
        <v>3.2066227022184699</v>
      </c>
    </row>
    <row r="25" spans="2:13">
      <c r="B25" s="140" t="s">
        <v>29</v>
      </c>
      <c r="C25" s="140"/>
      <c r="D25" s="140"/>
      <c r="E25" s="140"/>
      <c r="F25" s="140"/>
      <c r="G25" s="140"/>
      <c r="H25" s="140"/>
      <c r="I25" s="140"/>
      <c r="J25" s="140"/>
      <c r="K25" s="140"/>
      <c r="L25" s="140"/>
      <c r="M25" s="140"/>
    </row>
    <row r="26" spans="2:13">
      <c r="B26" s="141" t="s">
        <v>30</v>
      </c>
      <c r="C26" s="141"/>
      <c r="D26" s="141"/>
      <c r="E26" s="141"/>
      <c r="F26" s="141"/>
      <c r="G26" s="141"/>
      <c r="H26" s="141"/>
      <c r="I26" s="141"/>
      <c r="J26" s="141"/>
      <c r="K26" s="141"/>
      <c r="L26" s="141"/>
      <c r="M26" s="141"/>
    </row>
    <row r="27" spans="2:13">
      <c r="B27" s="2"/>
      <c r="C27" s="2"/>
      <c r="D27" s="2"/>
      <c r="E27" s="2"/>
      <c r="F27" s="2"/>
      <c r="G27" s="2"/>
      <c r="H27" s="2"/>
      <c r="I27" s="2"/>
      <c r="J27" s="2"/>
      <c r="K27" s="2"/>
      <c r="L27" s="2"/>
      <c r="M27" s="2"/>
    </row>
    <row r="28" spans="2:13">
      <c r="B28" s="2"/>
      <c r="C28" s="2"/>
      <c r="D28" s="2"/>
      <c r="E28" s="2"/>
      <c r="F28" s="2"/>
      <c r="G28" s="2"/>
      <c r="H28" s="2"/>
      <c r="I28" s="2"/>
      <c r="J28" s="2"/>
      <c r="K28" s="2"/>
      <c r="L28" s="2"/>
      <c r="M28" s="2"/>
    </row>
    <row r="29" spans="2:13">
      <c r="B29" s="2"/>
      <c r="C29" s="2"/>
      <c r="D29" s="2"/>
      <c r="E29" s="2"/>
      <c r="F29" s="2"/>
      <c r="G29" s="2"/>
      <c r="H29" s="2"/>
      <c r="I29" s="2"/>
      <c r="J29" s="2"/>
      <c r="K29" s="2"/>
      <c r="L29" s="2"/>
      <c r="M29" s="2"/>
    </row>
    <row r="30" spans="2:13">
      <c r="B30" s="2"/>
      <c r="C30" s="2"/>
      <c r="D30" s="2"/>
      <c r="E30" s="2"/>
      <c r="F30" s="2"/>
      <c r="G30" s="2"/>
      <c r="H30" s="2"/>
      <c r="I30" s="2"/>
      <c r="J30" s="2"/>
      <c r="K30" s="2"/>
      <c r="L30" s="2"/>
      <c r="M30" s="2"/>
    </row>
  </sheetData>
  <mergeCells count="9">
    <mergeCell ref="B25:M25"/>
    <mergeCell ref="B26:M26"/>
    <mergeCell ref="B2:Q2"/>
    <mergeCell ref="C3:C4"/>
    <mergeCell ref="D3:H3"/>
    <mergeCell ref="I3:M3"/>
    <mergeCell ref="C5:H5"/>
    <mergeCell ref="I5:M5"/>
    <mergeCell ref="B3:B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30"/>
  <sheetViews>
    <sheetView zoomScaleNormal="100" workbookViewId="0">
      <selection activeCell="B2" sqref="B2:Q2"/>
    </sheetView>
  </sheetViews>
  <sheetFormatPr baseColWidth="10" defaultRowHeight="15.6"/>
  <cols>
    <col min="2" max="2" width="26" customWidth="1"/>
    <col min="3" max="17" width="20.8984375" customWidth="1"/>
    <col min="18" max="19" width="15.8984375" customWidth="1"/>
  </cols>
  <sheetData>
    <row r="1" spans="2:17" ht="18" customHeight="1"/>
    <row r="2" spans="2:17">
      <c r="B2" s="134" t="s">
        <v>38</v>
      </c>
      <c r="C2" s="134"/>
      <c r="D2" s="134"/>
      <c r="E2" s="134"/>
      <c r="F2" s="134"/>
      <c r="G2" s="134"/>
      <c r="H2" s="134"/>
      <c r="I2" s="134"/>
      <c r="J2" s="134"/>
      <c r="K2" s="134"/>
      <c r="L2" s="134"/>
      <c r="M2" s="134"/>
      <c r="N2" s="134"/>
      <c r="O2" s="134"/>
      <c r="P2" s="134"/>
      <c r="Q2" s="134"/>
    </row>
    <row r="3" spans="2:17" ht="20.100000000000001" customHeight="1">
      <c r="B3" s="135" t="s">
        <v>20</v>
      </c>
      <c r="C3" s="123" t="s">
        <v>21</v>
      </c>
      <c r="D3" s="142" t="s">
        <v>23</v>
      </c>
      <c r="E3" s="143"/>
      <c r="F3" s="143"/>
      <c r="G3" s="143"/>
      <c r="H3" s="144"/>
      <c r="I3" s="143" t="s">
        <v>23</v>
      </c>
      <c r="J3" s="143"/>
      <c r="K3" s="143"/>
      <c r="L3" s="143"/>
      <c r="M3" s="144"/>
      <c r="N3" s="1"/>
      <c r="O3" s="1"/>
      <c r="P3" s="1"/>
      <c r="Q3" s="1"/>
    </row>
    <row r="4" spans="2:17" ht="20.100000000000001" customHeight="1">
      <c r="B4" s="136"/>
      <c r="C4" s="124"/>
      <c r="D4" s="3" t="s">
        <v>24</v>
      </c>
      <c r="E4" s="3" t="s">
        <v>25</v>
      </c>
      <c r="F4" s="3" t="s">
        <v>26</v>
      </c>
      <c r="G4" s="3" t="s">
        <v>27</v>
      </c>
      <c r="H4" s="3" t="s">
        <v>28</v>
      </c>
      <c r="I4" s="4" t="s">
        <v>24</v>
      </c>
      <c r="J4" s="3" t="s">
        <v>25</v>
      </c>
      <c r="K4" s="3" t="s">
        <v>26</v>
      </c>
      <c r="L4" s="3" t="s">
        <v>27</v>
      </c>
      <c r="M4" s="3" t="s">
        <v>28</v>
      </c>
      <c r="N4" s="1"/>
      <c r="O4" s="1"/>
      <c r="P4" s="1"/>
      <c r="Q4" s="1"/>
    </row>
    <row r="5" spans="2:17" ht="20.100000000000001" customHeight="1">
      <c r="B5" s="137"/>
      <c r="C5" s="145" t="s">
        <v>0</v>
      </c>
      <c r="D5" s="146"/>
      <c r="E5" s="146"/>
      <c r="F5" s="146"/>
      <c r="G5" s="146"/>
      <c r="H5" s="147"/>
      <c r="I5" s="146" t="s">
        <v>22</v>
      </c>
      <c r="J5" s="146"/>
      <c r="K5" s="146"/>
      <c r="L5" s="146"/>
      <c r="M5" s="147"/>
      <c r="N5" s="1"/>
      <c r="O5" s="1"/>
      <c r="P5" s="1"/>
      <c r="Q5" s="1"/>
    </row>
    <row r="6" spans="2:17" ht="20.100000000000001" customHeight="1">
      <c r="B6" s="5" t="s">
        <v>1</v>
      </c>
      <c r="C6" s="12">
        <v>88004</v>
      </c>
      <c r="D6" s="13">
        <v>41263</v>
      </c>
      <c r="E6" s="13">
        <v>7264</v>
      </c>
      <c r="F6" s="13">
        <v>17620</v>
      </c>
      <c r="G6" s="14">
        <v>16350</v>
      </c>
      <c r="H6" s="15">
        <v>5507</v>
      </c>
      <c r="I6" s="31">
        <v>46.887641470842233</v>
      </c>
      <c r="J6" s="32">
        <v>8.2541702649879554</v>
      </c>
      <c r="K6" s="33">
        <v>20.02181719012772</v>
      </c>
      <c r="L6" s="33">
        <v>18.578700968137813</v>
      </c>
      <c r="M6" s="32">
        <v>6.2576701059042774</v>
      </c>
    </row>
    <row r="7" spans="2:17" ht="20.100000000000001" customHeight="1">
      <c r="B7" s="6" t="s">
        <v>2</v>
      </c>
      <c r="C7" s="16">
        <v>92290</v>
      </c>
      <c r="D7" s="17">
        <v>37044</v>
      </c>
      <c r="E7" s="17">
        <v>14985</v>
      </c>
      <c r="F7" s="17">
        <v>22899</v>
      </c>
      <c r="G7" s="18">
        <v>12272</v>
      </c>
      <c r="H7" s="19">
        <v>5090</v>
      </c>
      <c r="I7" s="34">
        <v>40.1386932495395</v>
      </c>
      <c r="J7" s="35">
        <v>16.236862065229168</v>
      </c>
      <c r="K7" s="34">
        <v>24.812005634413264</v>
      </c>
      <c r="L7" s="35">
        <v>13.29721529959909</v>
      </c>
      <c r="M7" s="35">
        <v>5.5152237512189837</v>
      </c>
    </row>
    <row r="8" spans="2:17" ht="20.100000000000001" customHeight="1">
      <c r="B8" s="7" t="s">
        <v>3</v>
      </c>
      <c r="C8" s="12">
        <v>28816</v>
      </c>
      <c r="D8" s="13">
        <v>13510</v>
      </c>
      <c r="E8" s="13">
        <v>5532</v>
      </c>
      <c r="F8" s="13">
        <v>7287</v>
      </c>
      <c r="G8" s="20">
        <v>2147</v>
      </c>
      <c r="H8" s="15">
        <v>340</v>
      </c>
      <c r="I8" s="36">
        <v>46.88367573570239</v>
      </c>
      <c r="J8" s="37">
        <v>19.197667962243198</v>
      </c>
      <c r="K8" s="36">
        <v>25.288034425319267</v>
      </c>
      <c r="L8" s="37">
        <v>7.4507218212104389</v>
      </c>
      <c r="M8" s="37">
        <v>1.1799000555247086</v>
      </c>
    </row>
    <row r="9" spans="2:17" ht="20.100000000000001" customHeight="1">
      <c r="B9" s="6" t="s">
        <v>4</v>
      </c>
      <c r="C9" s="16">
        <v>19922</v>
      </c>
      <c r="D9" s="17">
        <v>4007</v>
      </c>
      <c r="E9" s="17">
        <v>9114</v>
      </c>
      <c r="F9" s="17">
        <v>5383</v>
      </c>
      <c r="G9" s="18">
        <v>1195</v>
      </c>
      <c r="H9" s="19">
        <v>223</v>
      </c>
      <c r="I9" s="34">
        <v>20.113442425459294</v>
      </c>
      <c r="J9" s="35">
        <v>45.748418833450458</v>
      </c>
      <c r="K9" s="34">
        <v>27.02037947997189</v>
      </c>
      <c r="L9" s="35">
        <v>5.998393735568718</v>
      </c>
      <c r="M9" s="35">
        <v>1.1193655255496437</v>
      </c>
    </row>
    <row r="10" spans="2:17" ht="20.100000000000001" customHeight="1">
      <c r="B10" s="7" t="s">
        <v>5</v>
      </c>
      <c r="C10" s="12">
        <v>4742</v>
      </c>
      <c r="D10" s="13">
        <v>1604</v>
      </c>
      <c r="E10" s="13">
        <v>1448</v>
      </c>
      <c r="F10" s="13">
        <v>1227</v>
      </c>
      <c r="G10" s="20">
        <v>406</v>
      </c>
      <c r="H10" s="15">
        <v>57</v>
      </c>
      <c r="I10" s="36">
        <v>33.82539013074652</v>
      </c>
      <c r="J10" s="37">
        <v>30.535638970898358</v>
      </c>
      <c r="K10" s="36">
        <v>25.875158161113454</v>
      </c>
      <c r="L10" s="37">
        <v>8.5617882749894569</v>
      </c>
      <c r="M10" s="37">
        <v>1.2020244622522143</v>
      </c>
    </row>
    <row r="11" spans="2:17" ht="20.100000000000001" customHeight="1">
      <c r="B11" s="6" t="s">
        <v>6</v>
      </c>
      <c r="C11" s="16">
        <v>14023</v>
      </c>
      <c r="D11" s="17">
        <v>5322</v>
      </c>
      <c r="E11" s="17">
        <v>2783</v>
      </c>
      <c r="F11" s="17">
        <v>4033</v>
      </c>
      <c r="G11" s="18">
        <v>1430</v>
      </c>
      <c r="H11" s="19">
        <v>455</v>
      </c>
      <c r="I11" s="34">
        <v>37.9519361049704</v>
      </c>
      <c r="J11" s="35">
        <v>19.845967339371033</v>
      </c>
      <c r="K11" s="34">
        <v>28.759894459102902</v>
      </c>
      <c r="L11" s="35">
        <v>10.197532624973258</v>
      </c>
      <c r="M11" s="35">
        <v>3.2446694715824003</v>
      </c>
    </row>
    <row r="12" spans="2:17" ht="20.100000000000001" customHeight="1">
      <c r="B12" s="7" t="s">
        <v>7</v>
      </c>
      <c r="C12" s="12">
        <v>48705</v>
      </c>
      <c r="D12" s="13">
        <v>18521</v>
      </c>
      <c r="E12" s="13">
        <v>6731</v>
      </c>
      <c r="F12" s="13">
        <v>14173</v>
      </c>
      <c r="G12" s="20">
        <v>7867</v>
      </c>
      <c r="H12" s="15">
        <v>1413</v>
      </c>
      <c r="I12" s="36">
        <v>38.026896622523353</v>
      </c>
      <c r="J12" s="37">
        <v>13.819936351503953</v>
      </c>
      <c r="K12" s="36">
        <v>29.099681757519761</v>
      </c>
      <c r="L12" s="37">
        <v>16.152345755055951</v>
      </c>
      <c r="M12" s="37">
        <v>2.901139513396982</v>
      </c>
    </row>
    <row r="13" spans="2:17" ht="20.100000000000001" customHeight="1">
      <c r="B13" s="6" t="s">
        <v>8</v>
      </c>
      <c r="C13" s="16">
        <v>12056</v>
      </c>
      <c r="D13" s="17">
        <v>3857</v>
      </c>
      <c r="E13" s="17">
        <v>4112</v>
      </c>
      <c r="F13" s="17">
        <v>3317</v>
      </c>
      <c r="G13" s="18">
        <v>555</v>
      </c>
      <c r="H13" s="19">
        <v>215</v>
      </c>
      <c r="I13" s="34">
        <v>31.992368944923687</v>
      </c>
      <c r="J13" s="35">
        <v>34.107498341074979</v>
      </c>
      <c r="K13" s="34">
        <v>27.513271400132712</v>
      </c>
      <c r="L13" s="35">
        <v>4.603516921035169</v>
      </c>
      <c r="M13" s="35">
        <v>1.7833443928334438</v>
      </c>
    </row>
    <row r="14" spans="2:17" ht="20.100000000000001" customHeight="1">
      <c r="B14" s="7" t="s">
        <v>9</v>
      </c>
      <c r="C14" s="12">
        <v>52509</v>
      </c>
      <c r="D14" s="13">
        <v>14268</v>
      </c>
      <c r="E14" s="13">
        <v>13860</v>
      </c>
      <c r="F14" s="13">
        <v>18047</v>
      </c>
      <c r="G14" s="20">
        <v>4742</v>
      </c>
      <c r="H14" s="15">
        <v>1592</v>
      </c>
      <c r="I14" s="36">
        <v>27.172484716905672</v>
      </c>
      <c r="J14" s="37">
        <v>26.39547506141804</v>
      </c>
      <c r="K14" s="36">
        <v>34.369346207316838</v>
      </c>
      <c r="L14" s="37">
        <v>9.0308328096135888</v>
      </c>
      <c r="M14" s="37">
        <v>3.0318612047458529</v>
      </c>
    </row>
    <row r="15" spans="2:17" ht="20.100000000000001" customHeight="1">
      <c r="B15" s="6" t="s">
        <v>10</v>
      </c>
      <c r="C15" s="16">
        <v>110440</v>
      </c>
      <c r="D15" s="17">
        <v>59158</v>
      </c>
      <c r="E15" s="17">
        <v>10614</v>
      </c>
      <c r="F15" s="17">
        <v>22885</v>
      </c>
      <c r="G15" s="18">
        <v>15407</v>
      </c>
      <c r="H15" s="19">
        <v>2376</v>
      </c>
      <c r="I15" s="34">
        <v>53.565737051792823</v>
      </c>
      <c r="J15" s="35">
        <v>9.6106483158275982</v>
      </c>
      <c r="K15" s="34">
        <v>20.721658819268381</v>
      </c>
      <c r="L15" s="35">
        <v>13.950561390800434</v>
      </c>
      <c r="M15" s="35">
        <v>2.1513944223107568</v>
      </c>
    </row>
    <row r="16" spans="2:17" ht="20.100000000000001" customHeight="1">
      <c r="B16" s="7" t="s">
        <v>11</v>
      </c>
      <c r="C16" s="12">
        <v>30749</v>
      </c>
      <c r="D16" s="13">
        <v>14104</v>
      </c>
      <c r="E16" s="13">
        <v>2159</v>
      </c>
      <c r="F16" s="13">
        <v>8529</v>
      </c>
      <c r="G16" s="20">
        <v>5461</v>
      </c>
      <c r="H16" s="15">
        <v>496</v>
      </c>
      <c r="I16" s="36">
        <v>45.868158314091509</v>
      </c>
      <c r="J16" s="37">
        <v>7.0213665485056422</v>
      </c>
      <c r="K16" s="36">
        <v>27.737487397964159</v>
      </c>
      <c r="L16" s="37">
        <v>17.759927152102506</v>
      </c>
      <c r="M16" s="37">
        <v>1.6130605873361734</v>
      </c>
    </row>
    <row r="17" spans="2:13" ht="20.100000000000001" customHeight="1">
      <c r="B17" s="6" t="s">
        <v>12</v>
      </c>
      <c r="C17" s="16">
        <v>6473</v>
      </c>
      <c r="D17" s="17">
        <v>3078</v>
      </c>
      <c r="E17" s="17">
        <v>703</v>
      </c>
      <c r="F17" s="17">
        <v>1849</v>
      </c>
      <c r="G17" s="18">
        <v>627</v>
      </c>
      <c r="H17" s="19">
        <v>216</v>
      </c>
      <c r="I17" s="34">
        <v>47.551367217673409</v>
      </c>
      <c r="J17" s="35">
        <v>10.860497450950099</v>
      </c>
      <c r="K17" s="34">
        <v>28.564807662598483</v>
      </c>
      <c r="L17" s="35">
        <v>9.6863896184149532</v>
      </c>
      <c r="M17" s="35">
        <v>3.3369380503630461</v>
      </c>
    </row>
    <row r="18" spans="2:13" ht="20.100000000000001" customHeight="1">
      <c r="B18" s="7" t="s">
        <v>13</v>
      </c>
      <c r="C18" s="12">
        <v>33113</v>
      </c>
      <c r="D18" s="13">
        <v>7018</v>
      </c>
      <c r="E18" s="13">
        <v>15521</v>
      </c>
      <c r="F18" s="13">
        <v>8963</v>
      </c>
      <c r="G18" s="20">
        <v>1349</v>
      </c>
      <c r="H18" s="15">
        <v>262</v>
      </c>
      <c r="I18" s="36">
        <v>21.194092954428775</v>
      </c>
      <c r="J18" s="37">
        <v>46.872829402349531</v>
      </c>
      <c r="K18" s="36">
        <v>27.067918944221304</v>
      </c>
      <c r="L18" s="37">
        <v>4.0739286684987768</v>
      </c>
      <c r="M18" s="37">
        <v>0.79123003050161578</v>
      </c>
    </row>
    <row r="19" spans="2:13" ht="20.100000000000001" customHeight="1">
      <c r="B19" s="6" t="s">
        <v>14</v>
      </c>
      <c r="C19" s="16">
        <v>17968</v>
      </c>
      <c r="D19" s="17">
        <v>3985</v>
      </c>
      <c r="E19" s="17">
        <v>6959</v>
      </c>
      <c r="F19" s="17">
        <v>5768</v>
      </c>
      <c r="G19" s="18">
        <v>1042</v>
      </c>
      <c r="H19" s="19">
        <v>214</v>
      </c>
      <c r="I19" s="34">
        <v>22.178317008014247</v>
      </c>
      <c r="J19" s="35">
        <v>38.729964381121995</v>
      </c>
      <c r="K19" s="34">
        <v>32.101513802315225</v>
      </c>
      <c r="L19" s="35">
        <v>5.7991985752448798</v>
      </c>
      <c r="M19" s="35">
        <v>1.1910062333036509</v>
      </c>
    </row>
    <row r="20" spans="2:13" ht="20.100000000000001" customHeight="1">
      <c r="B20" s="7" t="s">
        <v>15</v>
      </c>
      <c r="C20" s="12">
        <v>19008</v>
      </c>
      <c r="D20" s="21">
        <v>5894</v>
      </c>
      <c r="E20" s="21">
        <v>4789</v>
      </c>
      <c r="F20" s="21">
        <v>6110</v>
      </c>
      <c r="G20" s="22">
        <v>1648</v>
      </c>
      <c r="H20" s="23">
        <v>567</v>
      </c>
      <c r="I20" s="36">
        <v>31.007996632996633</v>
      </c>
      <c r="J20" s="37">
        <v>25.194654882154882</v>
      </c>
      <c r="K20" s="36">
        <v>32.14436026936027</v>
      </c>
      <c r="L20" s="37">
        <v>8.6700336700336713</v>
      </c>
      <c r="M20" s="37">
        <v>2.9829545454545459</v>
      </c>
    </row>
    <row r="21" spans="2:13" ht="20.100000000000001" customHeight="1">
      <c r="B21" s="8" t="s">
        <v>16</v>
      </c>
      <c r="C21" s="24">
        <v>14865</v>
      </c>
      <c r="D21" s="17">
        <v>5654</v>
      </c>
      <c r="E21" s="17">
        <v>6416</v>
      </c>
      <c r="F21" s="17">
        <v>2270</v>
      </c>
      <c r="G21" s="25">
        <v>433</v>
      </c>
      <c r="H21" s="19">
        <v>92</v>
      </c>
      <c r="I21" s="34">
        <v>38.03565422132526</v>
      </c>
      <c r="J21" s="35">
        <v>43.161789438277836</v>
      </c>
      <c r="K21" s="34">
        <v>15.270770265724858</v>
      </c>
      <c r="L21" s="35">
        <v>2.9128826101580896</v>
      </c>
      <c r="M21" s="35">
        <v>0.61890346451395895</v>
      </c>
    </row>
    <row r="22" spans="2:13" ht="20.100000000000001" customHeight="1">
      <c r="B22" s="9" t="s">
        <v>17</v>
      </c>
      <c r="C22" s="26">
        <v>126740</v>
      </c>
      <c r="D22" s="26">
        <v>38031</v>
      </c>
      <c r="E22" s="26">
        <v>47654</v>
      </c>
      <c r="F22" s="26">
        <v>32988</v>
      </c>
      <c r="G22" s="26">
        <v>6721</v>
      </c>
      <c r="H22" s="27">
        <v>1346</v>
      </c>
      <c r="I22" s="38">
        <v>30.007101151964651</v>
      </c>
      <c r="J22" s="39">
        <v>37.599810635947613</v>
      </c>
      <c r="K22" s="38">
        <v>26.028089001104625</v>
      </c>
      <c r="L22" s="39">
        <v>5.3029824838251542</v>
      </c>
      <c r="M22" s="39">
        <v>1.0620167271579612</v>
      </c>
    </row>
    <row r="23" spans="2:13" ht="20.100000000000001" customHeight="1">
      <c r="B23" s="10" t="s">
        <v>18</v>
      </c>
      <c r="C23" s="12">
        <v>466943</v>
      </c>
      <c r="D23" s="12">
        <v>200256</v>
      </c>
      <c r="E23" s="12">
        <v>65336</v>
      </c>
      <c r="F23" s="12">
        <v>117372</v>
      </c>
      <c r="G23" s="12">
        <v>66210</v>
      </c>
      <c r="H23" s="28">
        <v>17769</v>
      </c>
      <c r="I23" s="36">
        <v>42.886605003180264</v>
      </c>
      <c r="J23" s="37">
        <v>13.992285996363583</v>
      </c>
      <c r="K23" s="36">
        <v>25.136258601156886</v>
      </c>
      <c r="L23" s="37">
        <v>14.179460876381057</v>
      </c>
      <c r="M23" s="37">
        <v>3.8053895229182149</v>
      </c>
    </row>
    <row r="24" spans="2:13" ht="20.100000000000001" customHeight="1">
      <c r="B24" s="11" t="s">
        <v>19</v>
      </c>
      <c r="C24" s="29">
        <v>593683</v>
      </c>
      <c r="D24" s="29">
        <v>238287</v>
      </c>
      <c r="E24" s="29">
        <v>112990</v>
      </c>
      <c r="F24" s="29">
        <v>150360</v>
      </c>
      <c r="G24" s="29">
        <v>72931</v>
      </c>
      <c r="H24" s="30">
        <v>19115</v>
      </c>
      <c r="I24" s="40">
        <v>40.13707652063475</v>
      </c>
      <c r="J24" s="41">
        <v>19.032042352568627</v>
      </c>
      <c r="K24" s="40">
        <v>25.326647385894493</v>
      </c>
      <c r="L24" s="41">
        <v>12.284501998541309</v>
      </c>
      <c r="M24" s="41">
        <v>3.219731742360822</v>
      </c>
    </row>
    <row r="25" spans="2:13">
      <c r="B25" s="140" t="s">
        <v>29</v>
      </c>
      <c r="C25" s="140"/>
      <c r="D25" s="140"/>
      <c r="E25" s="140"/>
      <c r="F25" s="140"/>
      <c r="G25" s="140"/>
      <c r="H25" s="140"/>
      <c r="I25" s="140"/>
      <c r="J25" s="140"/>
      <c r="K25" s="140"/>
      <c r="L25" s="140"/>
      <c r="M25" s="140"/>
    </row>
    <row r="26" spans="2:13">
      <c r="B26" s="148" t="s">
        <v>33</v>
      </c>
      <c r="C26" s="148"/>
      <c r="D26" s="148"/>
      <c r="E26" s="148"/>
      <c r="F26" s="148"/>
      <c r="G26" s="148"/>
      <c r="H26" s="148"/>
      <c r="I26" s="148"/>
      <c r="J26" s="148"/>
      <c r="K26" s="148"/>
      <c r="L26" s="148"/>
      <c r="M26" s="148"/>
    </row>
    <row r="27" spans="2:13">
      <c r="B27" s="2"/>
      <c r="C27" s="2"/>
      <c r="D27" s="2"/>
      <c r="E27" s="2"/>
      <c r="F27" s="2"/>
      <c r="G27" s="2"/>
      <c r="H27" s="2"/>
      <c r="I27" s="2"/>
      <c r="J27" s="2"/>
      <c r="K27" s="2"/>
      <c r="L27" s="2"/>
      <c r="M27" s="2"/>
    </row>
    <row r="28" spans="2:13">
      <c r="B28" s="2"/>
      <c r="C28" s="2"/>
      <c r="D28" s="2"/>
      <c r="E28" s="2"/>
      <c r="F28" s="2"/>
      <c r="G28" s="2"/>
      <c r="H28" s="2"/>
      <c r="I28" s="2"/>
      <c r="J28" s="2"/>
      <c r="K28" s="2"/>
      <c r="L28" s="2"/>
      <c r="M28" s="2"/>
    </row>
    <row r="29" spans="2:13">
      <c r="B29" s="2"/>
      <c r="C29" s="2"/>
      <c r="D29" s="2"/>
      <c r="E29" s="2"/>
      <c r="F29" s="2"/>
      <c r="G29" s="2"/>
      <c r="H29" s="2"/>
      <c r="I29" s="2"/>
      <c r="J29" s="2"/>
      <c r="K29" s="2"/>
      <c r="L29" s="2"/>
      <c r="M29" s="2"/>
    </row>
    <row r="30" spans="2:13">
      <c r="B30" s="2"/>
      <c r="C30" s="2"/>
      <c r="D30" s="2"/>
      <c r="E30" s="2"/>
      <c r="F30" s="2"/>
      <c r="G30" s="2"/>
      <c r="H30" s="2"/>
      <c r="I30" s="2"/>
      <c r="J30" s="2"/>
      <c r="K30" s="2"/>
      <c r="L30" s="2"/>
      <c r="M30" s="2"/>
    </row>
  </sheetData>
  <mergeCells count="9">
    <mergeCell ref="B25:M25"/>
    <mergeCell ref="B26:M26"/>
    <mergeCell ref="B2:Q2"/>
    <mergeCell ref="C3:C4"/>
    <mergeCell ref="D3:H3"/>
    <mergeCell ref="I3:M3"/>
    <mergeCell ref="C5:H5"/>
    <mergeCell ref="I5:M5"/>
    <mergeCell ref="B3:B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Q30"/>
  <sheetViews>
    <sheetView workbookViewId="0">
      <selection activeCell="B2" sqref="B2:Q2"/>
    </sheetView>
  </sheetViews>
  <sheetFormatPr baseColWidth="10" defaultRowHeight="15.6"/>
  <cols>
    <col min="2" max="2" width="26" customWidth="1"/>
    <col min="3" max="17" width="20.8984375" customWidth="1"/>
    <col min="18" max="19" width="15.8984375" customWidth="1"/>
  </cols>
  <sheetData>
    <row r="1" spans="2:17" ht="18" customHeight="1"/>
    <row r="2" spans="2:17">
      <c r="B2" s="134" t="s">
        <v>37</v>
      </c>
      <c r="C2" s="134"/>
      <c r="D2" s="134"/>
      <c r="E2" s="134"/>
      <c r="F2" s="134"/>
      <c r="G2" s="134"/>
      <c r="H2" s="134"/>
      <c r="I2" s="134"/>
      <c r="J2" s="134"/>
      <c r="K2" s="134"/>
      <c r="L2" s="134"/>
      <c r="M2" s="134"/>
      <c r="N2" s="134"/>
      <c r="O2" s="134"/>
      <c r="P2" s="134"/>
      <c r="Q2" s="134"/>
    </row>
    <row r="3" spans="2:17" ht="20.100000000000001" customHeight="1">
      <c r="B3" s="135" t="s">
        <v>20</v>
      </c>
      <c r="C3" s="123" t="s">
        <v>21</v>
      </c>
      <c r="D3" s="142" t="s">
        <v>23</v>
      </c>
      <c r="E3" s="143"/>
      <c r="F3" s="143"/>
      <c r="G3" s="143"/>
      <c r="H3" s="144"/>
      <c r="I3" s="143" t="s">
        <v>23</v>
      </c>
      <c r="J3" s="143"/>
      <c r="K3" s="143"/>
      <c r="L3" s="143"/>
      <c r="M3" s="144"/>
      <c r="N3" s="1"/>
      <c r="O3" s="1"/>
      <c r="P3" s="1"/>
      <c r="Q3" s="1"/>
    </row>
    <row r="4" spans="2:17" ht="20.100000000000001" customHeight="1">
      <c r="B4" s="136"/>
      <c r="C4" s="124"/>
      <c r="D4" s="3" t="s">
        <v>24</v>
      </c>
      <c r="E4" s="3" t="s">
        <v>25</v>
      </c>
      <c r="F4" s="3" t="s">
        <v>26</v>
      </c>
      <c r="G4" s="3" t="s">
        <v>27</v>
      </c>
      <c r="H4" s="3" t="s">
        <v>28</v>
      </c>
      <c r="I4" s="4" t="s">
        <v>24</v>
      </c>
      <c r="J4" s="3" t="s">
        <v>25</v>
      </c>
      <c r="K4" s="3" t="s">
        <v>26</v>
      </c>
      <c r="L4" s="3" t="s">
        <v>27</v>
      </c>
      <c r="M4" s="3" t="s">
        <v>28</v>
      </c>
      <c r="N4" s="1"/>
      <c r="O4" s="1"/>
      <c r="P4" s="1"/>
      <c r="Q4" s="1"/>
    </row>
    <row r="5" spans="2:17" ht="20.100000000000001" customHeight="1">
      <c r="B5" s="137"/>
      <c r="C5" s="145" t="s">
        <v>0</v>
      </c>
      <c r="D5" s="146"/>
      <c r="E5" s="146"/>
      <c r="F5" s="146"/>
      <c r="G5" s="146"/>
      <c r="H5" s="147"/>
      <c r="I5" s="146" t="s">
        <v>22</v>
      </c>
      <c r="J5" s="146"/>
      <c r="K5" s="146"/>
      <c r="L5" s="146"/>
      <c r="M5" s="147"/>
      <c r="N5" s="1"/>
      <c r="O5" s="1"/>
      <c r="P5" s="1"/>
      <c r="Q5" s="1"/>
    </row>
    <row r="6" spans="2:17" ht="20.100000000000001" customHeight="1">
      <c r="B6" s="5" t="s">
        <v>1</v>
      </c>
      <c r="C6" s="12">
        <v>85012</v>
      </c>
      <c r="D6" s="13">
        <v>40345</v>
      </c>
      <c r="E6" s="13">
        <v>6887</v>
      </c>
      <c r="F6" s="13">
        <v>16571</v>
      </c>
      <c r="G6" s="14">
        <v>15686</v>
      </c>
      <c r="H6" s="15">
        <v>5523</v>
      </c>
      <c r="I6" s="31">
        <v>47.458005928574792</v>
      </c>
      <c r="J6" s="32">
        <v>8.1012092410483216</v>
      </c>
      <c r="K6" s="33">
        <v>19.492542229332329</v>
      </c>
      <c r="L6" s="33">
        <v>18.451512727614926</v>
      </c>
      <c r="M6" s="32">
        <v>6.4967298734296337</v>
      </c>
    </row>
    <row r="7" spans="2:17" ht="20.100000000000001" customHeight="1">
      <c r="B7" s="6" t="s">
        <v>2</v>
      </c>
      <c r="C7" s="16">
        <v>88126</v>
      </c>
      <c r="D7" s="17">
        <v>35625</v>
      </c>
      <c r="E7" s="17">
        <v>14140</v>
      </c>
      <c r="F7" s="17">
        <v>21742</v>
      </c>
      <c r="G7" s="18">
        <v>11818</v>
      </c>
      <c r="H7" s="19">
        <v>4801</v>
      </c>
      <c r="I7" s="34">
        <v>40.425073190658836</v>
      </c>
      <c r="J7" s="35">
        <v>16.045207997639743</v>
      </c>
      <c r="K7" s="34">
        <v>24.671493089440123</v>
      </c>
      <c r="L7" s="35">
        <v>13.410344279781224</v>
      </c>
      <c r="M7" s="35">
        <v>5.4478814424800861</v>
      </c>
    </row>
    <row r="8" spans="2:17" ht="20.100000000000001" customHeight="1">
      <c r="B8" s="7" t="s">
        <v>3</v>
      </c>
      <c r="C8" s="12">
        <v>27190</v>
      </c>
      <c r="D8" s="13">
        <v>12981</v>
      </c>
      <c r="E8" s="13">
        <v>5059</v>
      </c>
      <c r="F8" s="13">
        <v>6852</v>
      </c>
      <c r="G8" s="20">
        <v>1997</v>
      </c>
      <c r="H8" s="15">
        <v>301</v>
      </c>
      <c r="I8" s="36">
        <v>47.741816844428101</v>
      </c>
      <c r="J8" s="37">
        <v>18.606105185730048</v>
      </c>
      <c r="K8" s="36">
        <v>25.200441338727472</v>
      </c>
      <c r="L8" s="37">
        <v>7.3446119897020967</v>
      </c>
      <c r="M8" s="37">
        <v>1.107024641412284</v>
      </c>
    </row>
    <row r="9" spans="2:17" ht="20.100000000000001" customHeight="1">
      <c r="B9" s="6" t="s">
        <v>4</v>
      </c>
      <c r="C9" s="16">
        <v>18969</v>
      </c>
      <c r="D9" s="17">
        <v>3599</v>
      </c>
      <c r="E9" s="17">
        <v>8662</v>
      </c>
      <c r="F9" s="17">
        <v>5390</v>
      </c>
      <c r="G9" s="18">
        <v>1093</v>
      </c>
      <c r="H9" s="19">
        <v>225</v>
      </c>
      <c r="I9" s="34">
        <v>18.973061310559334</v>
      </c>
      <c r="J9" s="35">
        <v>45.663978069481786</v>
      </c>
      <c r="K9" s="34">
        <v>28.414782012757659</v>
      </c>
      <c r="L9" s="35">
        <v>5.7620327903421371</v>
      </c>
      <c r="M9" s="35">
        <v>1.1861458168590859</v>
      </c>
    </row>
    <row r="10" spans="2:17" ht="20.100000000000001" customHeight="1">
      <c r="B10" s="7" t="s">
        <v>5</v>
      </c>
      <c r="C10" s="12">
        <v>4746</v>
      </c>
      <c r="D10" s="13">
        <v>1608</v>
      </c>
      <c r="E10" s="13">
        <v>1397</v>
      </c>
      <c r="F10" s="13">
        <v>1218</v>
      </c>
      <c r="G10" s="20">
        <v>439</v>
      </c>
      <c r="H10" s="15">
        <v>84</v>
      </c>
      <c r="I10" s="36">
        <v>33.881163084702912</v>
      </c>
      <c r="J10" s="37">
        <v>29.435313948588288</v>
      </c>
      <c r="K10" s="36">
        <v>25.663716814159294</v>
      </c>
      <c r="L10" s="37">
        <v>9.2498946481247373</v>
      </c>
      <c r="M10" s="37">
        <v>1.7699115044247788</v>
      </c>
    </row>
    <row r="11" spans="2:17" ht="20.100000000000001" customHeight="1">
      <c r="B11" s="6" t="s">
        <v>6</v>
      </c>
      <c r="C11" s="16">
        <v>13445</v>
      </c>
      <c r="D11" s="17">
        <v>4956</v>
      </c>
      <c r="E11" s="17">
        <v>2371</v>
      </c>
      <c r="F11" s="17">
        <v>3955</v>
      </c>
      <c r="G11" s="18">
        <v>1519</v>
      </c>
      <c r="H11" s="19">
        <v>644</v>
      </c>
      <c r="I11" s="34">
        <v>36.861286723689105</v>
      </c>
      <c r="J11" s="35">
        <v>17.634808478988472</v>
      </c>
      <c r="K11" s="34">
        <v>29.416139828932689</v>
      </c>
      <c r="L11" s="35">
        <v>11.297880252882113</v>
      </c>
      <c r="M11" s="35">
        <v>4.7898847155076236</v>
      </c>
    </row>
    <row r="12" spans="2:17" ht="20.100000000000001" customHeight="1">
      <c r="B12" s="7" t="s">
        <v>7</v>
      </c>
      <c r="C12" s="12">
        <v>47141</v>
      </c>
      <c r="D12" s="13">
        <v>18177</v>
      </c>
      <c r="E12" s="13">
        <v>6387</v>
      </c>
      <c r="F12" s="13">
        <v>13825</v>
      </c>
      <c r="G12" s="20">
        <v>7528</v>
      </c>
      <c r="H12" s="15">
        <v>1224</v>
      </c>
      <c r="I12" s="36">
        <v>38.558791709976454</v>
      </c>
      <c r="J12" s="37">
        <v>13.548715555461277</v>
      </c>
      <c r="K12" s="36">
        <v>29.326912878386118</v>
      </c>
      <c r="L12" s="37">
        <v>15.96911393479137</v>
      </c>
      <c r="M12" s="37">
        <v>2.596465921384782</v>
      </c>
    </row>
    <row r="13" spans="2:17" ht="20.100000000000001" customHeight="1">
      <c r="B13" s="6" t="s">
        <v>8</v>
      </c>
      <c r="C13" s="16">
        <v>11584</v>
      </c>
      <c r="D13" s="17">
        <v>3831</v>
      </c>
      <c r="E13" s="17">
        <v>3914</v>
      </c>
      <c r="F13" s="17">
        <v>3179</v>
      </c>
      <c r="G13" s="18">
        <v>515</v>
      </c>
      <c r="H13" s="19">
        <v>145</v>
      </c>
      <c r="I13" s="34">
        <v>33.071477900552487</v>
      </c>
      <c r="J13" s="35">
        <v>33.787983425414367</v>
      </c>
      <c r="K13" s="34">
        <v>27.443024861878456</v>
      </c>
      <c r="L13" s="35">
        <v>4.4457872928176796</v>
      </c>
      <c r="M13" s="35">
        <v>1.2517265193370166</v>
      </c>
    </row>
    <row r="14" spans="2:17" ht="20.100000000000001" customHeight="1">
      <c r="B14" s="7" t="s">
        <v>9</v>
      </c>
      <c r="C14" s="12">
        <v>49773</v>
      </c>
      <c r="D14" s="13">
        <v>13476</v>
      </c>
      <c r="E14" s="13">
        <v>13020</v>
      </c>
      <c r="F14" s="13">
        <v>16985</v>
      </c>
      <c r="G14" s="20">
        <v>4892</v>
      </c>
      <c r="H14" s="15">
        <v>1400</v>
      </c>
      <c r="I14" s="36">
        <v>27.074920137423906</v>
      </c>
      <c r="J14" s="37">
        <v>26.158760773913567</v>
      </c>
      <c r="K14" s="36">
        <v>34.124927169348844</v>
      </c>
      <c r="L14" s="37">
        <v>9.8286219436240536</v>
      </c>
      <c r="M14" s="37">
        <v>2.8127699756896312</v>
      </c>
    </row>
    <row r="15" spans="2:17" ht="20.100000000000001" customHeight="1">
      <c r="B15" s="6" t="s">
        <v>10</v>
      </c>
      <c r="C15" s="16">
        <v>106845</v>
      </c>
      <c r="D15" s="17">
        <v>57844</v>
      </c>
      <c r="E15" s="17">
        <v>10041</v>
      </c>
      <c r="F15" s="17">
        <v>21672</v>
      </c>
      <c r="G15" s="18">
        <v>14966</v>
      </c>
      <c r="H15" s="19">
        <v>2322</v>
      </c>
      <c r="I15" s="34">
        <v>54.138237633955733</v>
      </c>
      <c r="J15" s="35">
        <v>9.397725677383125</v>
      </c>
      <c r="K15" s="34">
        <v>20.283588375684403</v>
      </c>
      <c r="L15" s="35">
        <v>14.007206701296269</v>
      </c>
      <c r="M15" s="35">
        <v>2.1732416116804716</v>
      </c>
    </row>
    <row r="16" spans="2:17" ht="20.100000000000001" customHeight="1">
      <c r="B16" s="7" t="s">
        <v>11</v>
      </c>
      <c r="C16" s="12">
        <v>29772</v>
      </c>
      <c r="D16" s="13">
        <v>13832</v>
      </c>
      <c r="E16" s="13">
        <v>2013</v>
      </c>
      <c r="F16" s="13">
        <v>8185</v>
      </c>
      <c r="G16" s="20">
        <v>5286</v>
      </c>
      <c r="H16" s="15">
        <v>456</v>
      </c>
      <c r="I16" s="36">
        <v>46.459760849119974</v>
      </c>
      <c r="J16" s="37">
        <v>6.7613865376864162</v>
      </c>
      <c r="K16" s="36">
        <v>27.492274620448743</v>
      </c>
      <c r="L16" s="37">
        <v>17.754937525191455</v>
      </c>
      <c r="M16" s="37">
        <v>1.5316404675534059</v>
      </c>
    </row>
    <row r="17" spans="2:13" ht="20.100000000000001" customHeight="1">
      <c r="B17" s="6" t="s">
        <v>12</v>
      </c>
      <c r="C17" s="16">
        <v>6239</v>
      </c>
      <c r="D17" s="17">
        <v>2970</v>
      </c>
      <c r="E17" s="17">
        <v>652</v>
      </c>
      <c r="F17" s="17">
        <v>1838</v>
      </c>
      <c r="G17" s="18">
        <v>578</v>
      </c>
      <c r="H17" s="19">
        <v>201</v>
      </c>
      <c r="I17" s="34">
        <v>47.603782657477161</v>
      </c>
      <c r="J17" s="35">
        <v>10.4503926911364</v>
      </c>
      <c r="K17" s="34">
        <v>29.4598493348293</v>
      </c>
      <c r="L17" s="35">
        <v>9.2643051771117175</v>
      </c>
      <c r="M17" s="35">
        <v>3.2216701394454241</v>
      </c>
    </row>
    <row r="18" spans="2:13" ht="20.100000000000001" customHeight="1">
      <c r="B18" s="7" t="s">
        <v>13</v>
      </c>
      <c r="C18" s="12">
        <v>31897</v>
      </c>
      <c r="D18" s="13">
        <v>6360</v>
      </c>
      <c r="E18" s="13">
        <v>15008</v>
      </c>
      <c r="F18" s="13">
        <v>9004</v>
      </c>
      <c r="G18" s="20">
        <v>1282</v>
      </c>
      <c r="H18" s="15">
        <v>243</v>
      </c>
      <c r="I18" s="36">
        <v>19.939179233156725</v>
      </c>
      <c r="J18" s="37">
        <v>47.051446844530837</v>
      </c>
      <c r="K18" s="36">
        <v>28.228360033858987</v>
      </c>
      <c r="L18" s="37">
        <v>4.0191867573753024</v>
      </c>
      <c r="M18" s="37">
        <v>0.76182713107815792</v>
      </c>
    </row>
    <row r="19" spans="2:13" ht="20.100000000000001" customHeight="1">
      <c r="B19" s="6" t="s">
        <v>14</v>
      </c>
      <c r="C19" s="16">
        <v>17415</v>
      </c>
      <c r="D19" s="17">
        <v>4188</v>
      </c>
      <c r="E19" s="17">
        <v>6566</v>
      </c>
      <c r="F19" s="17">
        <v>5494</v>
      </c>
      <c r="G19" s="18">
        <v>954</v>
      </c>
      <c r="H19" s="19">
        <v>213</v>
      </c>
      <c r="I19" s="34">
        <v>24.048234280792421</v>
      </c>
      <c r="J19" s="35">
        <v>37.703129486075227</v>
      </c>
      <c r="K19" s="34">
        <v>31.547516508756818</v>
      </c>
      <c r="L19" s="35">
        <v>5.4780361757105949</v>
      </c>
      <c r="M19" s="35">
        <v>1.2230835486649441</v>
      </c>
    </row>
    <row r="20" spans="2:13" ht="20.100000000000001" customHeight="1">
      <c r="B20" s="7" t="s">
        <v>15</v>
      </c>
      <c r="C20" s="12">
        <v>17958</v>
      </c>
      <c r="D20" s="21">
        <v>5399</v>
      </c>
      <c r="E20" s="21">
        <v>4410</v>
      </c>
      <c r="F20" s="21">
        <v>5998</v>
      </c>
      <c r="G20" s="22">
        <v>1619</v>
      </c>
      <c r="H20" s="23">
        <v>532</v>
      </c>
      <c r="I20" s="36">
        <v>30.064595166499611</v>
      </c>
      <c r="J20" s="37">
        <v>24.557300367524224</v>
      </c>
      <c r="K20" s="36">
        <v>33.400155919367414</v>
      </c>
      <c r="L20" s="37">
        <v>9.0154805657645625</v>
      </c>
      <c r="M20" s="37">
        <v>2.9624679808441923</v>
      </c>
    </row>
    <row r="21" spans="2:13" ht="20.100000000000001" customHeight="1">
      <c r="B21" s="8" t="s">
        <v>16</v>
      </c>
      <c r="C21" s="24">
        <v>14551</v>
      </c>
      <c r="D21" s="17">
        <v>5420</v>
      </c>
      <c r="E21" s="17">
        <v>6306</v>
      </c>
      <c r="F21" s="17">
        <v>2326</v>
      </c>
      <c r="G21" s="25">
        <v>405</v>
      </c>
      <c r="H21" s="19">
        <v>94</v>
      </c>
      <c r="I21" s="34">
        <v>37.248299085973471</v>
      </c>
      <c r="J21" s="35">
        <v>43.33722768194626</v>
      </c>
      <c r="K21" s="34">
        <v>15.985155659404853</v>
      </c>
      <c r="L21" s="35">
        <v>2.7833138615902686</v>
      </c>
      <c r="M21" s="35">
        <v>0.64600371108514876</v>
      </c>
    </row>
    <row r="22" spans="2:13" ht="20.100000000000001" customHeight="1">
      <c r="B22" s="9" t="s">
        <v>17</v>
      </c>
      <c r="C22" s="26">
        <f t="shared" ref="C22:H22" si="0">C9+C13+C18+C19+C21+C8</f>
        <v>121606</v>
      </c>
      <c r="D22" s="26">
        <f t="shared" si="0"/>
        <v>36379</v>
      </c>
      <c r="E22" s="26">
        <f t="shared" si="0"/>
        <v>45515</v>
      </c>
      <c r="F22" s="26">
        <f t="shared" si="0"/>
        <v>32245</v>
      </c>
      <c r="G22" s="26">
        <f t="shared" si="0"/>
        <v>6246</v>
      </c>
      <c r="H22" s="27">
        <f t="shared" si="0"/>
        <v>1221</v>
      </c>
      <c r="I22" s="38">
        <v>29.915464697465584</v>
      </c>
      <c r="J22" s="39">
        <v>37.428251895465685</v>
      </c>
      <c r="K22" s="38">
        <v>26.515961383484367</v>
      </c>
      <c r="L22" s="39">
        <v>5.1362597240267753</v>
      </c>
      <c r="M22" s="39">
        <v>1.0040622995575876</v>
      </c>
    </row>
    <row r="23" spans="2:13" ht="20.100000000000001" customHeight="1">
      <c r="B23" s="10" t="s">
        <v>18</v>
      </c>
      <c r="C23" s="12">
        <f>C6+C7+C10+C11+C12+C14+C15+C16+C17+C20</f>
        <v>449057</v>
      </c>
      <c r="D23" s="12">
        <f t="shared" ref="D23:H23" si="1">D6+D7+D10+D11+D12+D14+D15+D16+D17+D20</f>
        <v>194232</v>
      </c>
      <c r="E23" s="12">
        <f t="shared" si="1"/>
        <v>61318</v>
      </c>
      <c r="F23" s="12">
        <f t="shared" si="1"/>
        <v>111989</v>
      </c>
      <c r="G23" s="12">
        <f t="shared" si="1"/>
        <v>64331</v>
      </c>
      <c r="H23" s="28">
        <f t="shared" si="1"/>
        <v>17187</v>
      </c>
      <c r="I23" s="36">
        <v>43.253306373133029</v>
      </c>
      <c r="J23" s="37">
        <v>13.654836691110482</v>
      </c>
      <c r="K23" s="36">
        <v>24.938704886016698</v>
      </c>
      <c r="L23" s="37">
        <v>14.325798283959497</v>
      </c>
      <c r="M23" s="37">
        <v>3.8273537657802903</v>
      </c>
    </row>
    <row r="24" spans="2:13" ht="20.100000000000001" customHeight="1">
      <c r="B24" s="11" t="s">
        <v>19</v>
      </c>
      <c r="C24" s="29">
        <f>SUM(C6:C21)</f>
        <v>570663</v>
      </c>
      <c r="D24" s="29">
        <f t="shared" ref="D24:H24" si="2">SUM(D6:D21)</f>
        <v>230611</v>
      </c>
      <c r="E24" s="29">
        <f t="shared" si="2"/>
        <v>106833</v>
      </c>
      <c r="F24" s="29">
        <f t="shared" si="2"/>
        <v>144234</v>
      </c>
      <c r="G24" s="29">
        <f t="shared" si="2"/>
        <v>70577</v>
      </c>
      <c r="H24" s="30">
        <f t="shared" si="2"/>
        <v>18408</v>
      </c>
      <c r="I24" s="40">
        <v>40.411065725305477</v>
      </c>
      <c r="J24" s="41">
        <v>18.720856267183958</v>
      </c>
      <c r="K24" s="40">
        <v>25.274811929282254</v>
      </c>
      <c r="L24" s="41">
        <v>12.367544417633525</v>
      </c>
      <c r="M24" s="41">
        <v>3.2257216605947816</v>
      </c>
    </row>
    <row r="25" spans="2:13">
      <c r="B25" s="140" t="s">
        <v>29</v>
      </c>
      <c r="C25" s="140"/>
      <c r="D25" s="140"/>
      <c r="E25" s="140"/>
      <c r="F25" s="140"/>
      <c r="G25" s="140"/>
      <c r="H25" s="140"/>
      <c r="I25" s="140"/>
      <c r="J25" s="140"/>
      <c r="K25" s="140"/>
      <c r="L25" s="140"/>
      <c r="M25" s="140"/>
    </row>
    <row r="26" spans="2:13">
      <c r="B26" s="148" t="s">
        <v>34</v>
      </c>
      <c r="C26" s="148"/>
      <c r="D26" s="148"/>
      <c r="E26" s="148"/>
      <c r="F26" s="148"/>
      <c r="G26" s="148"/>
      <c r="H26" s="148"/>
      <c r="I26" s="148"/>
      <c r="J26" s="148"/>
      <c r="K26" s="148"/>
      <c r="L26" s="148"/>
      <c r="M26" s="148"/>
    </row>
    <row r="27" spans="2:13">
      <c r="B27" s="2"/>
      <c r="C27" s="2"/>
      <c r="D27" s="2"/>
      <c r="E27" s="2"/>
      <c r="F27" s="2"/>
      <c r="G27" s="2"/>
      <c r="H27" s="2"/>
      <c r="I27" s="2"/>
      <c r="J27" s="2"/>
      <c r="K27" s="2"/>
      <c r="L27" s="2"/>
      <c r="M27" s="2"/>
    </row>
    <row r="28" spans="2:13">
      <c r="B28" s="2"/>
      <c r="C28" s="2"/>
      <c r="D28" s="2"/>
      <c r="E28" s="2"/>
      <c r="F28" s="2"/>
      <c r="G28" s="2"/>
      <c r="H28" s="2"/>
      <c r="I28" s="2"/>
      <c r="J28" s="2"/>
      <c r="K28" s="2"/>
      <c r="L28" s="2"/>
      <c r="M28" s="2"/>
    </row>
    <row r="29" spans="2:13">
      <c r="B29" s="2"/>
      <c r="C29" s="2"/>
      <c r="D29" s="2"/>
      <c r="E29" s="2"/>
      <c r="F29" s="2"/>
      <c r="G29" s="2"/>
      <c r="H29" s="2"/>
      <c r="I29" s="2"/>
      <c r="J29" s="2"/>
      <c r="K29" s="2"/>
      <c r="L29" s="2"/>
      <c r="M29" s="2"/>
    </row>
    <row r="30" spans="2:13">
      <c r="B30" s="2"/>
      <c r="C30" s="2"/>
      <c r="D30" s="2"/>
      <c r="E30" s="2"/>
      <c r="F30" s="2"/>
      <c r="G30" s="2"/>
      <c r="H30" s="2"/>
      <c r="I30" s="2"/>
      <c r="J30" s="2"/>
      <c r="K30" s="2"/>
      <c r="L30" s="2"/>
      <c r="M30" s="2"/>
    </row>
  </sheetData>
  <mergeCells count="9">
    <mergeCell ref="B25:M25"/>
    <mergeCell ref="B26:M26"/>
    <mergeCell ref="B2:Q2"/>
    <mergeCell ref="C3:C4"/>
    <mergeCell ref="D3:H3"/>
    <mergeCell ref="I3:M3"/>
    <mergeCell ref="C5:H5"/>
    <mergeCell ref="I5:M5"/>
    <mergeCell ref="B3:B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5.6"/>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5.6"/>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5.6"/>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5.6"/>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RowHeight="15.6"/>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F7803-F646-45F0-ACAA-C0831CD7DE8C}">
  <sheetPr>
    <tabColor rgb="FF002060"/>
  </sheetPr>
  <dimension ref="B2:Q66"/>
  <sheetViews>
    <sheetView tabSelected="1" workbookViewId="0"/>
  </sheetViews>
  <sheetFormatPr baseColWidth="10" defaultColWidth="9.3984375" defaultRowHeight="14.4"/>
  <cols>
    <col min="1" max="1" width="9.3984375" style="2" customWidth="1"/>
    <col min="2" max="2" width="27.3984375" style="2" customWidth="1"/>
    <col min="3" max="13" width="18.3984375" style="2" customWidth="1"/>
    <col min="14" max="16384" width="9.3984375" style="2"/>
  </cols>
  <sheetData>
    <row r="2" spans="2:17" ht="18.45" customHeight="1">
      <c r="B2" s="119" t="s">
        <v>76</v>
      </c>
      <c r="C2" s="119"/>
      <c r="D2" s="119"/>
      <c r="E2" s="119"/>
      <c r="F2" s="119"/>
      <c r="G2" s="119"/>
      <c r="H2" s="119"/>
      <c r="I2" s="119"/>
      <c r="J2" s="119"/>
      <c r="K2" s="119"/>
      <c r="L2" s="119"/>
      <c r="M2" s="119"/>
      <c r="N2" s="67"/>
      <c r="O2" s="67"/>
      <c r="P2" s="67"/>
      <c r="Q2" s="67"/>
    </row>
    <row r="3" spans="2:17">
      <c r="B3" s="120" t="s">
        <v>20</v>
      </c>
      <c r="C3" s="123" t="s">
        <v>21</v>
      </c>
      <c r="D3" s="125" t="s">
        <v>23</v>
      </c>
      <c r="E3" s="126"/>
      <c r="F3" s="126"/>
      <c r="G3" s="126"/>
      <c r="H3" s="127"/>
      <c r="I3" s="126" t="s">
        <v>23</v>
      </c>
      <c r="J3" s="126"/>
      <c r="K3" s="126"/>
      <c r="L3" s="126"/>
      <c r="M3" s="127"/>
    </row>
    <row r="4" spans="2:17">
      <c r="B4" s="121"/>
      <c r="C4" s="124"/>
      <c r="D4" s="3" t="s">
        <v>24</v>
      </c>
      <c r="E4" s="3" t="s">
        <v>25</v>
      </c>
      <c r="F4" s="3" t="s">
        <v>26</v>
      </c>
      <c r="G4" s="3" t="s">
        <v>27</v>
      </c>
      <c r="H4" s="3" t="s">
        <v>28</v>
      </c>
      <c r="I4" s="4" t="s">
        <v>24</v>
      </c>
      <c r="J4" s="3" t="s">
        <v>25</v>
      </c>
      <c r="K4" s="3" t="s">
        <v>26</v>
      </c>
      <c r="L4" s="3" t="s">
        <v>27</v>
      </c>
      <c r="M4" s="3" t="s">
        <v>28</v>
      </c>
    </row>
    <row r="5" spans="2:17">
      <c r="B5" s="122"/>
      <c r="C5" s="128" t="s">
        <v>0</v>
      </c>
      <c r="D5" s="129"/>
      <c r="E5" s="129"/>
      <c r="F5" s="129"/>
      <c r="G5" s="129"/>
      <c r="H5" s="130"/>
      <c r="I5" s="129" t="s">
        <v>22</v>
      </c>
      <c r="J5" s="129"/>
      <c r="K5" s="129"/>
      <c r="L5" s="129"/>
      <c r="M5" s="130"/>
      <c r="N5" s="54"/>
    </row>
    <row r="6" spans="2:17">
      <c r="B6" s="5" t="s">
        <v>1</v>
      </c>
      <c r="C6" s="12">
        <v>110983</v>
      </c>
      <c r="D6" s="68">
        <v>53035</v>
      </c>
      <c r="E6" s="68">
        <v>9224</v>
      </c>
      <c r="F6" s="68">
        <v>24309</v>
      </c>
      <c r="G6" s="69">
        <v>18426</v>
      </c>
      <c r="H6" s="70">
        <v>5989</v>
      </c>
      <c r="I6" s="42">
        <v>47.786597947433393</v>
      </c>
      <c r="J6" s="43">
        <v>8.3111827937612066</v>
      </c>
      <c r="K6" s="44">
        <v>21.903354567816695</v>
      </c>
      <c r="L6" s="44">
        <v>16.602542731769731</v>
      </c>
      <c r="M6" s="43">
        <v>5.3963219592189793</v>
      </c>
      <c r="N6" s="55"/>
      <c r="O6" s="55"/>
    </row>
    <row r="7" spans="2:17">
      <c r="B7" s="6" t="s">
        <v>2</v>
      </c>
      <c r="C7" s="16">
        <v>118917</v>
      </c>
      <c r="D7" s="71">
        <v>43566</v>
      </c>
      <c r="E7" s="71">
        <v>22060</v>
      </c>
      <c r="F7" s="71">
        <v>30541</v>
      </c>
      <c r="G7" s="72">
        <v>16456</v>
      </c>
      <c r="H7" s="73">
        <v>6294</v>
      </c>
      <c r="I7" s="45">
        <v>36.635636620500009</v>
      </c>
      <c r="J7" s="46">
        <v>18.550753887164998</v>
      </c>
      <c r="K7" s="45">
        <v>25.682618969533372</v>
      </c>
      <c r="L7" s="46">
        <v>13.838223298603229</v>
      </c>
      <c r="M7" s="46">
        <v>5.292767224198391</v>
      </c>
      <c r="N7" s="55"/>
      <c r="O7" s="55"/>
    </row>
    <row r="8" spans="2:17">
      <c r="B8" s="7" t="s">
        <v>3</v>
      </c>
      <c r="C8" s="12">
        <v>36204</v>
      </c>
      <c r="D8" s="68">
        <v>13522</v>
      </c>
      <c r="E8" s="68">
        <v>8567</v>
      </c>
      <c r="F8" s="68">
        <v>11195</v>
      </c>
      <c r="G8" s="74">
        <v>2470</v>
      </c>
      <c r="H8" s="70">
        <v>450</v>
      </c>
      <c r="I8" s="47">
        <v>37.349464147607996</v>
      </c>
      <c r="J8" s="48">
        <v>23.663131145729754</v>
      </c>
      <c r="K8" s="47">
        <v>30.921997569329356</v>
      </c>
      <c r="L8" s="48">
        <v>6.8224505579493986</v>
      </c>
      <c r="M8" s="48">
        <v>1.2429565793834936</v>
      </c>
      <c r="N8" s="55"/>
      <c r="O8" s="55"/>
    </row>
    <row r="9" spans="2:17">
      <c r="B9" s="6" t="s">
        <v>4</v>
      </c>
      <c r="C9" s="16">
        <v>24994</v>
      </c>
      <c r="D9" s="71">
        <v>4652</v>
      </c>
      <c r="E9" s="71">
        <v>11813</v>
      </c>
      <c r="F9" s="71">
        <v>6701</v>
      </c>
      <c r="G9" s="72">
        <v>1541</v>
      </c>
      <c r="H9" s="73">
        <v>287</v>
      </c>
      <c r="I9" s="45">
        <v>18.612466992078101</v>
      </c>
      <c r="J9" s="46">
        <v>47.263343202368567</v>
      </c>
      <c r="K9" s="45">
        <v>26.810434504281027</v>
      </c>
      <c r="L9" s="46">
        <v>6.1654797151316316</v>
      </c>
      <c r="M9" s="46">
        <v>1.1482755861406739</v>
      </c>
      <c r="N9" s="55"/>
      <c r="O9" s="55"/>
    </row>
    <row r="10" spans="2:17">
      <c r="B10" s="7" t="s">
        <v>5</v>
      </c>
      <c r="C10" s="12">
        <v>6141</v>
      </c>
      <c r="D10" s="68">
        <v>2216</v>
      </c>
      <c r="E10" s="68">
        <v>1757</v>
      </c>
      <c r="F10" s="68">
        <v>1604</v>
      </c>
      <c r="G10" s="74">
        <v>472</v>
      </c>
      <c r="H10" s="70">
        <v>92</v>
      </c>
      <c r="I10" s="47">
        <v>36.085328122455628</v>
      </c>
      <c r="J10" s="48">
        <v>28.61097541117082</v>
      </c>
      <c r="K10" s="47">
        <v>26.119524507409213</v>
      </c>
      <c r="L10" s="48">
        <v>7.6860446181403681</v>
      </c>
      <c r="M10" s="48">
        <v>1.4981273408239701</v>
      </c>
      <c r="N10" s="55"/>
      <c r="O10" s="55"/>
    </row>
    <row r="11" spans="2:17">
      <c r="B11" s="6" t="s">
        <v>6</v>
      </c>
      <c r="C11" s="16">
        <v>18383</v>
      </c>
      <c r="D11" s="71">
        <v>6469</v>
      </c>
      <c r="E11" s="71">
        <v>4254</v>
      </c>
      <c r="F11" s="71">
        <v>5346</v>
      </c>
      <c r="G11" s="72">
        <v>1869</v>
      </c>
      <c r="H11" s="73">
        <v>445</v>
      </c>
      <c r="I11" s="45">
        <v>35.190121307729967</v>
      </c>
      <c r="J11" s="46">
        <v>23.140945438720557</v>
      </c>
      <c r="K11" s="45">
        <v>29.081216341184792</v>
      </c>
      <c r="L11" s="46">
        <v>10.167002121525321</v>
      </c>
      <c r="M11" s="46">
        <v>2.4207147908393627</v>
      </c>
      <c r="N11" s="55"/>
      <c r="O11" s="55"/>
    </row>
    <row r="12" spans="2:17">
      <c r="B12" s="7" t="s">
        <v>7</v>
      </c>
      <c r="C12" s="12">
        <v>60319</v>
      </c>
      <c r="D12" s="68">
        <v>22647</v>
      </c>
      <c r="E12" s="68">
        <v>9201</v>
      </c>
      <c r="F12" s="68">
        <v>17168</v>
      </c>
      <c r="G12" s="74">
        <v>9451</v>
      </c>
      <c r="H12" s="70">
        <v>1852</v>
      </c>
      <c r="I12" s="47">
        <v>37.545383709942143</v>
      </c>
      <c r="J12" s="48">
        <v>15.253900097813291</v>
      </c>
      <c r="K12" s="47">
        <v>28.46201031184204</v>
      </c>
      <c r="L12" s="48">
        <v>15.668363202307731</v>
      </c>
      <c r="M12" s="48">
        <v>3.070342678094796</v>
      </c>
      <c r="N12" s="55"/>
      <c r="O12" s="55"/>
    </row>
    <row r="13" spans="2:17">
      <c r="B13" s="6" t="s">
        <v>8</v>
      </c>
      <c r="C13" s="16">
        <v>14058</v>
      </c>
      <c r="D13" s="71">
        <v>4540</v>
      </c>
      <c r="E13" s="71">
        <v>5149</v>
      </c>
      <c r="F13" s="71">
        <v>3417</v>
      </c>
      <c r="G13" s="72">
        <v>664</v>
      </c>
      <c r="H13" s="73">
        <v>288</v>
      </c>
      <c r="I13" s="45">
        <v>32.294778773652013</v>
      </c>
      <c r="J13" s="46">
        <v>36.626831697254232</v>
      </c>
      <c r="K13" s="45">
        <v>24.30644472897994</v>
      </c>
      <c r="L13" s="46">
        <v>4.723289230331484</v>
      </c>
      <c r="M13" s="46">
        <v>2.0486555697823303</v>
      </c>
      <c r="N13" s="55"/>
      <c r="O13" s="55"/>
    </row>
    <row r="14" spans="2:17">
      <c r="B14" s="7" t="s">
        <v>9</v>
      </c>
      <c r="C14" s="12">
        <v>70364</v>
      </c>
      <c r="D14" s="68">
        <v>21454</v>
      </c>
      <c r="E14" s="68">
        <v>19588</v>
      </c>
      <c r="F14" s="68">
        <v>20398</v>
      </c>
      <c r="G14" s="74">
        <v>6900</v>
      </c>
      <c r="H14" s="70">
        <v>2024</v>
      </c>
      <c r="I14" s="47">
        <v>30.490023307373086</v>
      </c>
      <c r="J14" s="48">
        <v>27.838099027912001</v>
      </c>
      <c r="K14" s="47">
        <v>28.989255869478708</v>
      </c>
      <c r="L14" s="48">
        <v>9.8061508726053095</v>
      </c>
      <c r="M14" s="48">
        <v>2.8764709226308907</v>
      </c>
      <c r="N14" s="55"/>
      <c r="O14" s="55"/>
    </row>
    <row r="15" spans="2:17">
      <c r="B15" s="6" t="s">
        <v>10</v>
      </c>
      <c r="C15" s="16">
        <v>139548</v>
      </c>
      <c r="D15" s="71">
        <v>72097</v>
      </c>
      <c r="E15" s="71">
        <v>14539</v>
      </c>
      <c r="F15" s="71">
        <v>31265</v>
      </c>
      <c r="G15" s="72">
        <v>19062</v>
      </c>
      <c r="H15" s="73">
        <v>2585</v>
      </c>
      <c r="I15" s="45">
        <v>51.664660188608934</v>
      </c>
      <c r="J15" s="46">
        <v>10.41863731475908</v>
      </c>
      <c r="K15" s="45">
        <v>22.404477312465961</v>
      </c>
      <c r="L15" s="46">
        <v>13.659815977298134</v>
      </c>
      <c r="M15" s="46">
        <v>1.8524092068678877</v>
      </c>
      <c r="N15" s="55"/>
      <c r="O15" s="55"/>
    </row>
    <row r="16" spans="2:17">
      <c r="B16" s="7" t="s">
        <v>11</v>
      </c>
      <c r="C16" s="12">
        <v>37417</v>
      </c>
      <c r="D16" s="68">
        <v>15543</v>
      </c>
      <c r="E16" s="68">
        <v>3278</v>
      </c>
      <c r="F16" s="68">
        <v>10454</v>
      </c>
      <c r="G16" s="74">
        <v>7266</v>
      </c>
      <c r="H16" s="70">
        <v>876</v>
      </c>
      <c r="I16" s="47">
        <v>41.539941737712802</v>
      </c>
      <c r="J16" s="48">
        <v>8.7607237352005782</v>
      </c>
      <c r="K16" s="47">
        <v>27.939172034102143</v>
      </c>
      <c r="L16" s="48">
        <v>19.418980677232277</v>
      </c>
      <c r="M16" s="48">
        <v>2.3411818157521984</v>
      </c>
      <c r="N16" s="55"/>
      <c r="O16" s="55"/>
    </row>
    <row r="17" spans="2:15">
      <c r="B17" s="6" t="s">
        <v>12</v>
      </c>
      <c r="C17" s="16">
        <v>7635</v>
      </c>
      <c r="D17" s="71">
        <v>3905</v>
      </c>
      <c r="E17" s="71">
        <v>869</v>
      </c>
      <c r="F17" s="71">
        <v>2007</v>
      </c>
      <c r="G17" s="72">
        <v>631</v>
      </c>
      <c r="H17" s="73">
        <v>223</v>
      </c>
      <c r="I17" s="45">
        <v>51.146037982973148</v>
      </c>
      <c r="J17" s="46">
        <v>11.381794368041913</v>
      </c>
      <c r="K17" s="45">
        <v>26.286836935166995</v>
      </c>
      <c r="L17" s="46">
        <v>8.2645710543549438</v>
      </c>
      <c r="M17" s="46">
        <v>2.9207596594629992</v>
      </c>
      <c r="N17" s="55"/>
      <c r="O17" s="55"/>
    </row>
    <row r="18" spans="2:15">
      <c r="B18" s="7" t="s">
        <v>13</v>
      </c>
      <c r="C18" s="12">
        <v>39549</v>
      </c>
      <c r="D18" s="68">
        <v>6108</v>
      </c>
      <c r="E18" s="68">
        <v>20430</v>
      </c>
      <c r="F18" s="68">
        <v>10984</v>
      </c>
      <c r="G18" s="74">
        <v>1689</v>
      </c>
      <c r="H18" s="70">
        <v>338</v>
      </c>
      <c r="I18" s="47">
        <v>15.444132595008723</v>
      </c>
      <c r="J18" s="48">
        <v>51.657437609041942</v>
      </c>
      <c r="K18" s="47">
        <v>27.773142178057597</v>
      </c>
      <c r="L18" s="48">
        <v>4.2706515967533942</v>
      </c>
      <c r="M18" s="48">
        <v>0.85463602113833481</v>
      </c>
      <c r="N18" s="55"/>
      <c r="O18" s="55"/>
    </row>
    <row r="19" spans="2:15">
      <c r="B19" s="6" t="s">
        <v>14</v>
      </c>
      <c r="C19" s="16">
        <v>19611</v>
      </c>
      <c r="D19" s="71">
        <v>3959</v>
      </c>
      <c r="E19" s="71">
        <v>8100</v>
      </c>
      <c r="F19" s="71">
        <v>6175</v>
      </c>
      <c r="G19" s="72">
        <v>1133</v>
      </c>
      <c r="H19" s="73">
        <v>244</v>
      </c>
      <c r="I19" s="45">
        <v>20.187649788384071</v>
      </c>
      <c r="J19" s="46">
        <v>41.303350160624142</v>
      </c>
      <c r="K19" s="45">
        <v>31.487430523685688</v>
      </c>
      <c r="L19" s="46">
        <v>5.7773698434552037</v>
      </c>
      <c r="M19" s="46">
        <v>1.2441996838509</v>
      </c>
      <c r="N19" s="55"/>
      <c r="O19" s="55"/>
    </row>
    <row r="20" spans="2:15">
      <c r="B20" s="7" t="s">
        <v>15</v>
      </c>
      <c r="C20" s="12">
        <v>24622</v>
      </c>
      <c r="D20" s="75">
        <v>8006</v>
      </c>
      <c r="E20" s="75">
        <v>6999</v>
      </c>
      <c r="F20" s="75">
        <v>6795</v>
      </c>
      <c r="G20" s="76">
        <v>2177</v>
      </c>
      <c r="H20" s="77">
        <v>645</v>
      </c>
      <c r="I20" s="47">
        <v>32.515636422711395</v>
      </c>
      <c r="J20" s="48">
        <v>28.425798066769552</v>
      </c>
      <c r="K20" s="47">
        <v>27.597270733490376</v>
      </c>
      <c r="L20" s="48">
        <v>8.8416862968077332</v>
      </c>
      <c r="M20" s="48">
        <v>2.6196084802209403</v>
      </c>
      <c r="N20" s="55"/>
      <c r="O20" s="55"/>
    </row>
    <row r="21" spans="2:15">
      <c r="B21" s="8" t="s">
        <v>16</v>
      </c>
      <c r="C21" s="24">
        <v>16148</v>
      </c>
      <c r="D21" s="71">
        <v>5431</v>
      </c>
      <c r="E21" s="71">
        <v>7410</v>
      </c>
      <c r="F21" s="71">
        <v>2700</v>
      </c>
      <c r="G21" s="78">
        <v>476</v>
      </c>
      <c r="H21" s="73">
        <v>131</v>
      </c>
      <c r="I21" s="45">
        <v>33.632648005945008</v>
      </c>
      <c r="J21" s="46">
        <v>45.88803567005202</v>
      </c>
      <c r="K21" s="45">
        <v>16.720336883824622</v>
      </c>
      <c r="L21" s="46">
        <v>2.947733465444637</v>
      </c>
      <c r="M21" s="46">
        <v>0.81124597473371318</v>
      </c>
      <c r="N21" s="55"/>
      <c r="O21" s="55"/>
    </row>
    <row r="22" spans="2:15">
      <c r="B22" s="9" t="s">
        <v>17</v>
      </c>
      <c r="C22" s="26">
        <v>150564</v>
      </c>
      <c r="D22" s="26">
        <v>38212</v>
      </c>
      <c r="E22" s="26">
        <v>61469</v>
      </c>
      <c r="F22" s="26">
        <v>41172</v>
      </c>
      <c r="G22" s="26">
        <v>7973</v>
      </c>
      <c r="H22" s="27">
        <v>1738</v>
      </c>
      <c r="I22" s="49">
        <v>25.379240721553625</v>
      </c>
      <c r="J22" s="50">
        <v>40.825828219229031</v>
      </c>
      <c r="K22" s="49">
        <v>27.345182115246676</v>
      </c>
      <c r="L22" s="50">
        <v>5.2954225445657661</v>
      </c>
      <c r="M22" s="50">
        <v>1.1543263994049042</v>
      </c>
      <c r="N22" s="55"/>
    </row>
    <row r="23" spans="2:15">
      <c r="B23" s="10" t="s">
        <v>18</v>
      </c>
      <c r="C23" s="12">
        <v>594329</v>
      </c>
      <c r="D23" s="12">
        <v>248938</v>
      </c>
      <c r="E23" s="12">
        <v>91769</v>
      </c>
      <c r="F23" s="12">
        <v>149887</v>
      </c>
      <c r="G23" s="12">
        <v>82710</v>
      </c>
      <c r="H23" s="28">
        <v>21025</v>
      </c>
      <c r="I23" s="47">
        <v>41.885554970395184</v>
      </c>
      <c r="J23" s="48">
        <v>15.440774385904104</v>
      </c>
      <c r="K23" s="47">
        <v>25.219533288801323</v>
      </c>
      <c r="L23" s="48">
        <v>13.916534444726741</v>
      </c>
      <c r="M23" s="48">
        <v>3.5376029101726485</v>
      </c>
      <c r="N23" s="55"/>
      <c r="O23" s="55"/>
    </row>
    <row r="24" spans="2:15">
      <c r="B24" s="11" t="s">
        <v>19</v>
      </c>
      <c r="C24" s="29">
        <v>744893</v>
      </c>
      <c r="D24" s="29">
        <v>287150</v>
      </c>
      <c r="E24" s="29">
        <v>153238</v>
      </c>
      <c r="F24" s="29">
        <v>191059</v>
      </c>
      <c r="G24" s="29">
        <v>90683</v>
      </c>
      <c r="H24" s="30">
        <v>22763</v>
      </c>
      <c r="I24" s="51">
        <v>38.549160751946928</v>
      </c>
      <c r="J24" s="52">
        <v>20.571813669882786</v>
      </c>
      <c r="K24" s="51">
        <v>25.649187198698336</v>
      </c>
      <c r="L24" s="52">
        <v>12.173963240358011</v>
      </c>
      <c r="M24" s="52">
        <v>3.0558751391139398</v>
      </c>
      <c r="N24" s="55"/>
      <c r="O24" s="55"/>
    </row>
    <row r="25" spans="2:15" ht="16.5" customHeight="1">
      <c r="B25" s="117" t="s">
        <v>35</v>
      </c>
      <c r="C25" s="117"/>
      <c r="D25" s="117"/>
      <c r="E25" s="117"/>
      <c r="F25" s="117"/>
      <c r="G25" s="117"/>
      <c r="H25" s="117"/>
      <c r="I25" s="117"/>
      <c r="J25" s="117"/>
      <c r="K25" s="117"/>
      <c r="L25" s="117"/>
      <c r="M25" s="117"/>
    </row>
    <row r="26" spans="2:15">
      <c r="B26" s="118" t="s">
        <v>77</v>
      </c>
      <c r="C26" s="118"/>
      <c r="D26" s="118"/>
      <c r="E26" s="118"/>
      <c r="F26" s="118"/>
      <c r="G26" s="118"/>
      <c r="H26" s="118"/>
      <c r="I26" s="118"/>
      <c r="J26" s="118"/>
      <c r="K26" s="118"/>
      <c r="L26" s="118"/>
      <c r="M26" s="118"/>
    </row>
    <row r="28" spans="2:15">
      <c r="C28" s="56"/>
      <c r="D28" s="56"/>
      <c r="E28" s="56"/>
      <c r="F28" s="56"/>
      <c r="G28" s="56"/>
      <c r="H28" s="56"/>
      <c r="I28" s="55"/>
      <c r="J28" s="55"/>
      <c r="K28" s="55"/>
      <c r="L28" s="55"/>
      <c r="M28" s="55"/>
    </row>
    <row r="29" spans="2:15">
      <c r="C29" s="56"/>
      <c r="D29" s="56"/>
      <c r="E29" s="56"/>
      <c r="F29" s="56"/>
      <c r="G29" s="56"/>
      <c r="H29" s="56"/>
      <c r="I29" s="55"/>
      <c r="J29" s="55"/>
      <c r="K29" s="55"/>
      <c r="L29" s="55"/>
      <c r="M29" s="55"/>
    </row>
    <row r="30" spans="2:15">
      <c r="I30" s="55"/>
      <c r="J30" s="55"/>
      <c r="K30" s="55"/>
      <c r="L30" s="55"/>
      <c r="M30" s="55"/>
    </row>
    <row r="31" spans="2:15">
      <c r="I31" s="55"/>
      <c r="J31" s="55"/>
      <c r="K31" s="55"/>
      <c r="L31" s="55"/>
      <c r="M31" s="55"/>
    </row>
    <row r="32" spans="2:15">
      <c r="I32" s="55"/>
      <c r="J32" s="55"/>
      <c r="K32" s="55"/>
      <c r="L32" s="55"/>
      <c r="M32" s="55"/>
    </row>
    <row r="33" spans="9:13">
      <c r="I33" s="55"/>
      <c r="J33" s="55"/>
      <c r="K33" s="55"/>
      <c r="L33" s="55"/>
      <c r="M33" s="55"/>
    </row>
    <row r="34" spans="9:13">
      <c r="I34" s="55"/>
      <c r="J34" s="55"/>
      <c r="K34" s="55"/>
      <c r="L34" s="55"/>
      <c r="M34" s="55"/>
    </row>
    <row r="35" spans="9:13">
      <c r="I35" s="55"/>
      <c r="J35" s="55"/>
      <c r="K35" s="55"/>
      <c r="L35" s="55"/>
      <c r="M35" s="55"/>
    </row>
    <row r="36" spans="9:13">
      <c r="I36" s="55"/>
      <c r="J36" s="55"/>
      <c r="K36" s="55"/>
      <c r="L36" s="55"/>
      <c r="M36" s="55"/>
    </row>
    <row r="37" spans="9:13">
      <c r="I37" s="55"/>
      <c r="J37" s="55"/>
      <c r="K37" s="55"/>
      <c r="L37" s="55"/>
      <c r="M37" s="55"/>
    </row>
    <row r="38" spans="9:13">
      <c r="I38" s="55"/>
      <c r="J38" s="55"/>
      <c r="K38" s="55"/>
      <c r="L38" s="55"/>
      <c r="M38" s="55"/>
    </row>
    <row r="39" spans="9:13">
      <c r="I39" s="55"/>
      <c r="J39" s="55"/>
      <c r="K39" s="55"/>
      <c r="L39" s="55"/>
      <c r="M39" s="55"/>
    </row>
    <row r="40" spans="9:13">
      <c r="I40" s="55"/>
      <c r="J40" s="55"/>
      <c r="K40" s="55"/>
      <c r="L40" s="55"/>
      <c r="M40" s="55"/>
    </row>
    <row r="41" spans="9:13">
      <c r="I41" s="55"/>
      <c r="J41" s="55"/>
      <c r="K41" s="55"/>
      <c r="L41" s="55"/>
      <c r="M41" s="55"/>
    </row>
    <row r="42" spans="9:13">
      <c r="I42" s="55"/>
      <c r="J42" s="55"/>
      <c r="K42" s="55"/>
      <c r="L42" s="55"/>
      <c r="M42" s="55"/>
    </row>
    <row r="43" spans="9:13">
      <c r="I43" s="55"/>
      <c r="J43" s="55"/>
      <c r="K43" s="55"/>
      <c r="L43" s="55"/>
      <c r="M43" s="55"/>
    </row>
    <row r="44" spans="9:13">
      <c r="I44" s="55"/>
      <c r="J44" s="55"/>
      <c r="K44" s="55"/>
      <c r="L44" s="55"/>
      <c r="M44" s="55"/>
    </row>
    <row r="45" spans="9:13">
      <c r="I45" s="55"/>
      <c r="J45" s="55"/>
      <c r="K45" s="55"/>
      <c r="L45" s="55"/>
      <c r="M45" s="55"/>
    </row>
    <row r="46" spans="9:13">
      <c r="I46" s="55"/>
      <c r="J46" s="55"/>
      <c r="K46" s="55"/>
      <c r="L46" s="55"/>
      <c r="M46" s="55"/>
    </row>
    <row r="48" spans="9:13">
      <c r="I48" s="55"/>
      <c r="J48" s="55"/>
      <c r="K48" s="55"/>
      <c r="L48" s="55"/>
      <c r="M48" s="55"/>
    </row>
    <row r="49" spans="9:13">
      <c r="I49" s="55"/>
      <c r="J49" s="55"/>
      <c r="K49" s="55"/>
      <c r="L49" s="55"/>
      <c r="M49" s="55"/>
    </row>
    <row r="50" spans="9:13">
      <c r="I50" s="55"/>
      <c r="J50" s="55"/>
      <c r="K50" s="55"/>
      <c r="L50" s="55"/>
      <c r="M50" s="55"/>
    </row>
    <row r="51" spans="9:13">
      <c r="I51" s="55"/>
      <c r="J51" s="55"/>
      <c r="K51" s="55"/>
      <c r="L51" s="55"/>
      <c r="M51" s="55"/>
    </row>
    <row r="52" spans="9:13">
      <c r="I52" s="55"/>
      <c r="J52" s="55"/>
      <c r="K52" s="55"/>
      <c r="L52" s="55"/>
      <c r="M52" s="55"/>
    </row>
    <row r="53" spans="9:13">
      <c r="I53" s="55"/>
      <c r="J53" s="55"/>
      <c r="K53" s="55"/>
      <c r="L53" s="55"/>
      <c r="M53" s="55"/>
    </row>
    <row r="54" spans="9:13">
      <c r="I54" s="55"/>
      <c r="J54" s="55"/>
      <c r="K54" s="55"/>
      <c r="L54" s="55"/>
      <c r="M54" s="55"/>
    </row>
    <row r="55" spans="9:13">
      <c r="I55" s="55"/>
      <c r="J55" s="55"/>
      <c r="K55" s="55"/>
      <c r="L55" s="55"/>
      <c r="M55" s="55"/>
    </row>
    <row r="56" spans="9:13">
      <c r="I56" s="55"/>
      <c r="J56" s="55"/>
      <c r="K56" s="55"/>
      <c r="L56" s="55"/>
      <c r="M56" s="55"/>
    </row>
    <row r="57" spans="9:13">
      <c r="I57" s="55"/>
      <c r="J57" s="55"/>
      <c r="K57" s="55"/>
      <c r="L57" s="55"/>
      <c r="M57" s="55"/>
    </row>
    <row r="58" spans="9:13">
      <c r="I58" s="55"/>
      <c r="J58" s="55"/>
      <c r="K58" s="55"/>
      <c r="L58" s="55"/>
      <c r="M58" s="55"/>
    </row>
    <row r="59" spans="9:13">
      <c r="I59" s="55"/>
      <c r="J59" s="55"/>
      <c r="K59" s="55"/>
      <c r="L59" s="55"/>
      <c r="M59" s="55"/>
    </row>
    <row r="60" spans="9:13">
      <c r="I60" s="55"/>
      <c r="J60" s="55"/>
      <c r="K60" s="55"/>
      <c r="L60" s="55"/>
      <c r="M60" s="55"/>
    </row>
    <row r="61" spans="9:13">
      <c r="I61" s="55"/>
      <c r="J61" s="55"/>
      <c r="K61" s="55"/>
      <c r="L61" s="55"/>
      <c r="M61" s="55"/>
    </row>
    <row r="62" spans="9:13">
      <c r="I62" s="55"/>
      <c r="J62" s="55"/>
      <c r="K62" s="55"/>
      <c r="L62" s="55"/>
      <c r="M62" s="55"/>
    </row>
    <row r="63" spans="9:13">
      <c r="I63" s="55"/>
      <c r="J63" s="55"/>
      <c r="K63" s="55"/>
      <c r="L63" s="55"/>
      <c r="M63" s="55"/>
    </row>
    <row r="64" spans="9:13">
      <c r="I64" s="55"/>
      <c r="J64" s="55"/>
      <c r="K64" s="55"/>
      <c r="L64" s="55"/>
      <c r="M64" s="55"/>
    </row>
    <row r="65" spans="9:13">
      <c r="I65" s="55"/>
      <c r="J65" s="55"/>
      <c r="K65" s="55"/>
      <c r="L65" s="55"/>
      <c r="M65" s="55"/>
    </row>
    <row r="66" spans="9:13">
      <c r="I66" s="55"/>
      <c r="J66" s="55"/>
      <c r="K66" s="55"/>
      <c r="L66" s="55"/>
      <c r="M66" s="55"/>
    </row>
  </sheetData>
  <mergeCells count="9">
    <mergeCell ref="B25:M25"/>
    <mergeCell ref="B26:M26"/>
    <mergeCell ref="B2:M2"/>
    <mergeCell ref="B3:B5"/>
    <mergeCell ref="C3:C4"/>
    <mergeCell ref="D3:H3"/>
    <mergeCell ref="I3:M3"/>
    <mergeCell ref="C5:H5"/>
    <mergeCell ref="I5:M5"/>
  </mergeCells>
  <pageMargins left="0.78740157499999996" right="0.78740157499999996" top="0.984251969" bottom="0.984251969" header="0.4921259845" footer="0.4921259845"/>
  <pageSetup paperSize="9" scale="71" orientation="landscape"/>
  <colBreaks count="1" manualBreakCount="1">
    <brk id="14"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baseColWidth="10" defaultRowHeight="15.6"/>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5E4D2-99FD-4386-95E8-A1F6CCE7DD48}">
  <sheetPr published="0">
    <tabColor rgb="FF002060"/>
  </sheetPr>
  <dimension ref="B2:AA68"/>
  <sheetViews>
    <sheetView workbookViewId="0">
      <selection activeCell="L14" sqref="L14"/>
    </sheetView>
  </sheetViews>
  <sheetFormatPr baseColWidth="10" defaultColWidth="9.3984375" defaultRowHeight="14.4"/>
  <cols>
    <col min="1" max="1" width="9.3984375" style="2" customWidth="1"/>
    <col min="2" max="2" width="27.3984375" style="2" customWidth="1"/>
    <col min="3" max="13" width="18.3984375" style="2" customWidth="1"/>
    <col min="14" max="16384" width="9.3984375" style="2"/>
  </cols>
  <sheetData>
    <row r="2" spans="2:17" ht="18.45" customHeight="1">
      <c r="B2" s="119" t="s">
        <v>78</v>
      </c>
      <c r="C2" s="119"/>
      <c r="D2" s="119"/>
      <c r="E2" s="119"/>
      <c r="F2" s="119"/>
      <c r="G2" s="119"/>
      <c r="H2" s="119"/>
      <c r="I2" s="119"/>
      <c r="J2" s="119"/>
      <c r="K2" s="119"/>
      <c r="L2" s="119"/>
      <c r="M2" s="119"/>
      <c r="N2" s="67"/>
      <c r="O2" s="67"/>
      <c r="P2" s="67"/>
      <c r="Q2" s="67"/>
    </row>
    <row r="3" spans="2:17">
      <c r="B3" s="120" t="s">
        <v>20</v>
      </c>
      <c r="C3" s="123" t="s">
        <v>21</v>
      </c>
      <c r="D3" s="125" t="s">
        <v>23</v>
      </c>
      <c r="E3" s="126"/>
      <c r="F3" s="126"/>
      <c r="G3" s="126"/>
      <c r="H3" s="127"/>
      <c r="I3" s="126" t="s">
        <v>23</v>
      </c>
      <c r="J3" s="126"/>
      <c r="K3" s="126"/>
      <c r="L3" s="126"/>
      <c r="M3" s="127"/>
    </row>
    <row r="4" spans="2:17">
      <c r="B4" s="121"/>
      <c r="C4" s="124"/>
      <c r="D4" s="3" t="s">
        <v>24</v>
      </c>
      <c r="E4" s="3" t="s">
        <v>25</v>
      </c>
      <c r="F4" s="3" t="s">
        <v>26</v>
      </c>
      <c r="G4" s="3" t="s">
        <v>27</v>
      </c>
      <c r="H4" s="3" t="s">
        <v>28</v>
      </c>
      <c r="I4" s="4" t="s">
        <v>24</v>
      </c>
      <c r="J4" s="3" t="s">
        <v>25</v>
      </c>
      <c r="K4" s="3" t="s">
        <v>26</v>
      </c>
      <c r="L4" s="3" t="s">
        <v>27</v>
      </c>
      <c r="M4" s="3" t="s">
        <v>28</v>
      </c>
    </row>
    <row r="5" spans="2:17">
      <c r="B5" s="122"/>
      <c r="C5" s="128" t="s">
        <v>0</v>
      </c>
      <c r="D5" s="129"/>
      <c r="E5" s="129"/>
      <c r="F5" s="129"/>
      <c r="G5" s="129"/>
      <c r="H5" s="130"/>
      <c r="I5" s="129" t="s">
        <v>22</v>
      </c>
      <c r="J5" s="129"/>
      <c r="K5" s="129"/>
      <c r="L5" s="129"/>
      <c r="M5" s="130"/>
      <c r="N5" s="54"/>
    </row>
    <row r="6" spans="2:17">
      <c r="B6" s="5" t="s">
        <v>1</v>
      </c>
      <c r="C6" s="12">
        <v>107736</v>
      </c>
      <c r="D6" s="68">
        <v>52126</v>
      </c>
      <c r="E6" s="68">
        <v>8746</v>
      </c>
      <c r="F6" s="68">
        <v>23385</v>
      </c>
      <c r="G6" s="69">
        <v>17840</v>
      </c>
      <c r="H6" s="79">
        <v>5639</v>
      </c>
      <c r="I6" s="43">
        <v>48.383084577114424</v>
      </c>
      <c r="J6" s="43">
        <v>8.1179921289076997</v>
      </c>
      <c r="K6" s="43">
        <v>21.705836489195811</v>
      </c>
      <c r="L6" s="43">
        <v>16.558996064453851</v>
      </c>
      <c r="M6" s="60">
        <v>5.2340907403282095</v>
      </c>
      <c r="N6" s="55"/>
      <c r="O6" s="55"/>
    </row>
    <row r="7" spans="2:17">
      <c r="B7" s="6" t="s">
        <v>2</v>
      </c>
      <c r="C7" s="16">
        <v>108885</v>
      </c>
      <c r="D7" s="71">
        <v>40089</v>
      </c>
      <c r="E7" s="71">
        <v>19973</v>
      </c>
      <c r="F7" s="71">
        <v>27942</v>
      </c>
      <c r="G7" s="72">
        <v>15220</v>
      </c>
      <c r="H7" s="80">
        <v>5661</v>
      </c>
      <c r="I7" s="46">
        <v>36.817743490838964</v>
      </c>
      <c r="J7" s="46">
        <v>18.343206134912982</v>
      </c>
      <c r="K7" s="46">
        <v>25.661936905909904</v>
      </c>
      <c r="L7" s="46">
        <v>13.978050236488038</v>
      </c>
      <c r="M7" s="62">
        <v>5.1990632318501175</v>
      </c>
      <c r="N7" s="55"/>
      <c r="O7" s="55"/>
    </row>
    <row r="8" spans="2:17">
      <c r="B8" s="7" t="s">
        <v>3</v>
      </c>
      <c r="C8" s="12">
        <v>36204</v>
      </c>
      <c r="D8" s="68">
        <v>13522</v>
      </c>
      <c r="E8" s="68">
        <v>8567</v>
      </c>
      <c r="F8" s="68">
        <v>11195</v>
      </c>
      <c r="G8" s="74">
        <v>2470</v>
      </c>
      <c r="H8" s="79">
        <v>450</v>
      </c>
      <c r="I8" s="48">
        <v>37.349464147607996</v>
      </c>
      <c r="J8" s="48">
        <v>23.663131145729754</v>
      </c>
      <c r="K8" s="48">
        <v>30.921997569329356</v>
      </c>
      <c r="L8" s="48">
        <v>6.8224505579493986</v>
      </c>
      <c r="M8" s="63">
        <v>1.2429565793834936</v>
      </c>
      <c r="N8" s="55"/>
      <c r="O8" s="55"/>
    </row>
    <row r="9" spans="2:17">
      <c r="B9" s="6" t="s">
        <v>4</v>
      </c>
      <c r="C9" s="16">
        <v>20035</v>
      </c>
      <c r="D9" s="71">
        <v>4234</v>
      </c>
      <c r="E9" s="71">
        <v>9710</v>
      </c>
      <c r="F9" s="71">
        <v>4672</v>
      </c>
      <c r="G9" s="72">
        <v>1195</v>
      </c>
      <c r="H9" s="80">
        <v>224</v>
      </c>
      <c r="I9" s="46">
        <v>21.133017219865234</v>
      </c>
      <c r="J9" s="46">
        <v>48.465185924631896</v>
      </c>
      <c r="K9" s="46">
        <v>23.319191415023706</v>
      </c>
      <c r="L9" s="46">
        <v>5.9645620164711755</v>
      </c>
      <c r="M9" s="62">
        <v>1.118043424007986</v>
      </c>
      <c r="N9" s="55"/>
      <c r="O9" s="55"/>
    </row>
    <row r="10" spans="2:17">
      <c r="B10" s="7" t="s">
        <v>5</v>
      </c>
      <c r="C10" s="12">
        <v>5918</v>
      </c>
      <c r="D10" s="68">
        <v>2177</v>
      </c>
      <c r="E10" s="68">
        <v>1712</v>
      </c>
      <c r="F10" s="68">
        <v>1501</v>
      </c>
      <c r="G10" s="74">
        <v>442</v>
      </c>
      <c r="H10" s="79">
        <v>86</v>
      </c>
      <c r="I10" s="48">
        <v>36.786076377154444</v>
      </c>
      <c r="J10" s="48">
        <v>28.928692125718147</v>
      </c>
      <c r="K10" s="48">
        <v>25.36329841162555</v>
      </c>
      <c r="L10" s="48">
        <v>7.4687394389996626</v>
      </c>
      <c r="M10" s="63">
        <v>1.4531936465021968</v>
      </c>
      <c r="N10" s="55"/>
      <c r="O10" s="55"/>
    </row>
    <row r="11" spans="2:17">
      <c r="B11" s="6" t="s">
        <v>6</v>
      </c>
      <c r="C11" s="16">
        <v>18200</v>
      </c>
      <c r="D11" s="71">
        <v>6458</v>
      </c>
      <c r="E11" s="71">
        <v>4235</v>
      </c>
      <c r="F11" s="71">
        <v>5256</v>
      </c>
      <c r="G11" s="72">
        <v>1820</v>
      </c>
      <c r="H11" s="80">
        <v>431</v>
      </c>
      <c r="I11" s="46">
        <v>35.483516483516489</v>
      </c>
      <c r="J11" s="46">
        <v>23.26923076923077</v>
      </c>
      <c r="K11" s="46">
        <v>28.87912087912088</v>
      </c>
      <c r="L11" s="46">
        <v>10</v>
      </c>
      <c r="M11" s="62">
        <v>2.3681318681318682</v>
      </c>
      <c r="N11" s="55"/>
      <c r="O11" s="55"/>
    </row>
    <row r="12" spans="2:17">
      <c r="B12" s="7" t="s">
        <v>7</v>
      </c>
      <c r="C12" s="12">
        <v>57928</v>
      </c>
      <c r="D12" s="68">
        <v>21720</v>
      </c>
      <c r="E12" s="68">
        <v>8778</v>
      </c>
      <c r="F12" s="68">
        <v>16605</v>
      </c>
      <c r="G12" s="74">
        <v>9075</v>
      </c>
      <c r="H12" s="79">
        <v>1750</v>
      </c>
      <c r="I12" s="48">
        <v>37.494821157298716</v>
      </c>
      <c r="J12" s="48">
        <v>15.153293743958015</v>
      </c>
      <c r="K12" s="48">
        <v>28.664894351608893</v>
      </c>
      <c r="L12" s="48">
        <v>15.665999171385167</v>
      </c>
      <c r="M12" s="63">
        <v>3.0209915757492061</v>
      </c>
      <c r="N12" s="55"/>
      <c r="O12" s="55"/>
    </row>
    <row r="13" spans="2:17">
      <c r="B13" s="6" t="s">
        <v>8</v>
      </c>
      <c r="C13" s="16">
        <v>11681</v>
      </c>
      <c r="D13" s="71">
        <v>4136</v>
      </c>
      <c r="E13" s="71">
        <v>4513</v>
      </c>
      <c r="F13" s="71">
        <v>2314</v>
      </c>
      <c r="G13" s="72" t="s">
        <v>45</v>
      </c>
      <c r="H13" s="80" t="s">
        <v>45</v>
      </c>
      <c r="I13" s="46">
        <v>35.407927403475732</v>
      </c>
      <c r="J13" s="46">
        <v>38.635390805581714</v>
      </c>
      <c r="K13" s="46">
        <v>19.809947778443625</v>
      </c>
      <c r="L13" s="46" t="s">
        <v>45</v>
      </c>
      <c r="M13" s="62" t="s">
        <v>45</v>
      </c>
      <c r="N13" s="55"/>
      <c r="O13" s="55"/>
    </row>
    <row r="14" spans="2:17">
      <c r="B14" s="7" t="s">
        <v>9</v>
      </c>
      <c r="C14" s="12">
        <v>66361</v>
      </c>
      <c r="D14" s="68">
        <v>20830</v>
      </c>
      <c r="E14" s="68">
        <v>18888</v>
      </c>
      <c r="F14" s="68">
        <v>18948</v>
      </c>
      <c r="G14" s="74">
        <v>6078</v>
      </c>
      <c r="H14" s="79">
        <v>1617</v>
      </c>
      <c r="I14" s="48">
        <v>31.388918189900693</v>
      </c>
      <c r="J14" s="48">
        <v>28.462500565090942</v>
      </c>
      <c r="K14" s="48">
        <v>28.55291511580597</v>
      </c>
      <c r="L14" s="48">
        <v>9.1589939874323782</v>
      </c>
      <c r="M14" s="63">
        <v>2.4366721417700155</v>
      </c>
      <c r="N14" s="55"/>
      <c r="O14" s="55"/>
    </row>
    <row r="15" spans="2:17">
      <c r="B15" s="6" t="s">
        <v>10</v>
      </c>
      <c r="C15" s="16">
        <v>139214</v>
      </c>
      <c r="D15" s="71">
        <v>71991</v>
      </c>
      <c r="E15" s="71">
        <v>14511</v>
      </c>
      <c r="F15" s="71">
        <v>31181</v>
      </c>
      <c r="G15" s="72">
        <v>18976</v>
      </c>
      <c r="H15" s="80">
        <v>2555</v>
      </c>
      <c r="I15" s="46">
        <v>51.712471446837242</v>
      </c>
      <c r="J15" s="46">
        <v>10.423520622925855</v>
      </c>
      <c r="K15" s="46">
        <v>22.39789101670809</v>
      </c>
      <c r="L15" s="46">
        <v>13.630812992946112</v>
      </c>
      <c r="M15" s="62">
        <v>1.8353039205827</v>
      </c>
      <c r="N15" s="55"/>
      <c r="O15" s="55"/>
    </row>
    <row r="16" spans="2:17">
      <c r="B16" s="7" t="s">
        <v>11</v>
      </c>
      <c r="C16" s="12">
        <v>36461</v>
      </c>
      <c r="D16" s="68">
        <v>15188</v>
      </c>
      <c r="E16" s="68">
        <v>3165</v>
      </c>
      <c r="F16" s="68">
        <v>10152</v>
      </c>
      <c r="G16" s="74">
        <v>7117</v>
      </c>
      <c r="H16" s="79">
        <v>839</v>
      </c>
      <c r="I16" s="48">
        <v>41.655467485806753</v>
      </c>
      <c r="J16" s="48">
        <v>8.6805079399906759</v>
      </c>
      <c r="K16" s="48">
        <v>27.843449164861084</v>
      </c>
      <c r="L16" s="48">
        <v>19.519486574696252</v>
      </c>
      <c r="M16" s="63">
        <v>2.3010888346452374</v>
      </c>
      <c r="N16" s="55"/>
      <c r="O16" s="55"/>
    </row>
    <row r="17" spans="2:27">
      <c r="B17" s="6" t="s">
        <v>12</v>
      </c>
      <c r="C17" s="16">
        <v>7397</v>
      </c>
      <c r="D17" s="71">
        <v>3817</v>
      </c>
      <c r="E17" s="71">
        <v>832</v>
      </c>
      <c r="F17" s="71">
        <v>1918</v>
      </c>
      <c r="G17" s="72">
        <v>614</v>
      </c>
      <c r="H17" s="80">
        <v>216</v>
      </c>
      <c r="I17" s="46">
        <v>51.602000811139646</v>
      </c>
      <c r="J17" s="46">
        <v>11.247803163444638</v>
      </c>
      <c r="K17" s="46">
        <v>25.929430850344737</v>
      </c>
      <c r="L17" s="46">
        <v>8.3006624307151533</v>
      </c>
      <c r="M17" s="62">
        <v>2.9201027443558196</v>
      </c>
      <c r="N17" s="55"/>
      <c r="O17" s="55"/>
    </row>
    <row r="18" spans="2:27">
      <c r="B18" s="7" t="s">
        <v>13</v>
      </c>
      <c r="C18" s="12">
        <v>30708</v>
      </c>
      <c r="D18" s="68">
        <v>5526</v>
      </c>
      <c r="E18" s="68">
        <v>16213</v>
      </c>
      <c r="F18" s="68">
        <v>7453</v>
      </c>
      <c r="G18" s="74">
        <v>1251</v>
      </c>
      <c r="H18" s="79">
        <v>265</v>
      </c>
      <c r="I18" s="48">
        <v>17.995310668229777</v>
      </c>
      <c r="J18" s="48">
        <v>52.797316660153705</v>
      </c>
      <c r="K18" s="48">
        <v>24.270548391298686</v>
      </c>
      <c r="L18" s="48">
        <v>4.0738569753810081</v>
      </c>
      <c r="M18" s="63">
        <v>0.86296730493682428</v>
      </c>
      <c r="N18" s="55"/>
      <c r="O18" s="55"/>
    </row>
    <row r="19" spans="2:27">
      <c r="B19" s="6" t="s">
        <v>14</v>
      </c>
      <c r="C19" s="16">
        <v>16223</v>
      </c>
      <c r="D19" s="71">
        <v>3614</v>
      </c>
      <c r="E19" s="71">
        <v>7296</v>
      </c>
      <c r="F19" s="71">
        <v>4465</v>
      </c>
      <c r="G19" s="72">
        <v>680</v>
      </c>
      <c r="H19" s="80">
        <v>168</v>
      </c>
      <c r="I19" s="46">
        <v>22.277014115761574</v>
      </c>
      <c r="J19" s="46">
        <v>44.973186217099183</v>
      </c>
      <c r="K19" s="46">
        <v>27.522653023485177</v>
      </c>
      <c r="L19" s="46">
        <v>4.1915798557603408</v>
      </c>
      <c r="M19" s="62">
        <v>1.0355667878937311</v>
      </c>
      <c r="N19" s="55"/>
      <c r="O19" s="55"/>
    </row>
    <row r="20" spans="2:27">
      <c r="B20" s="7" t="s">
        <v>15</v>
      </c>
      <c r="C20" s="12">
        <v>23784</v>
      </c>
      <c r="D20" s="75">
        <v>7831</v>
      </c>
      <c r="E20" s="75">
        <v>6781</v>
      </c>
      <c r="F20" s="75">
        <v>6553</v>
      </c>
      <c r="G20" s="76">
        <v>2017</v>
      </c>
      <c r="H20" s="81">
        <v>602</v>
      </c>
      <c r="I20" s="48">
        <v>32.92549613185335</v>
      </c>
      <c r="J20" s="48">
        <v>28.510763538513284</v>
      </c>
      <c r="K20" s="48">
        <v>27.552135889673728</v>
      </c>
      <c r="L20" s="48">
        <v>8.480491086444669</v>
      </c>
      <c r="M20" s="63">
        <v>2.5311133535149679</v>
      </c>
      <c r="N20" s="55"/>
      <c r="O20" s="55"/>
    </row>
    <row r="21" spans="2:27">
      <c r="B21" s="8" t="s">
        <v>16</v>
      </c>
      <c r="C21" s="24">
        <v>16127</v>
      </c>
      <c r="D21" s="71">
        <v>5423</v>
      </c>
      <c r="E21" s="71">
        <v>7404</v>
      </c>
      <c r="F21" s="71">
        <v>2696</v>
      </c>
      <c r="G21" s="78" t="s">
        <v>45</v>
      </c>
      <c r="H21" s="80" t="s">
        <v>45</v>
      </c>
      <c r="I21" s="46">
        <v>33.626836981459661</v>
      </c>
      <c r="J21" s="46">
        <v>45.910584733676444</v>
      </c>
      <c r="K21" s="46">
        <v>16.717306380603954</v>
      </c>
      <c r="L21" s="46" t="s">
        <v>45</v>
      </c>
      <c r="M21" s="62" t="s">
        <v>45</v>
      </c>
      <c r="N21" s="55"/>
      <c r="O21" s="55"/>
    </row>
    <row r="22" spans="2:27">
      <c r="B22" s="9" t="s">
        <v>47</v>
      </c>
      <c r="C22" s="26">
        <v>130978</v>
      </c>
      <c r="D22" s="26">
        <v>36455</v>
      </c>
      <c r="E22" s="26">
        <v>53703</v>
      </c>
      <c r="F22" s="26">
        <v>32795</v>
      </c>
      <c r="G22" s="26" t="s">
        <v>45</v>
      </c>
      <c r="H22" s="26" t="s">
        <v>45</v>
      </c>
      <c r="I22" s="50">
        <v>27.832918505397853</v>
      </c>
      <c r="J22" s="50">
        <v>41.001542243735592</v>
      </c>
      <c r="K22" s="50">
        <v>25.03855609338973</v>
      </c>
      <c r="L22" s="50" t="s">
        <v>45</v>
      </c>
      <c r="M22" s="65" t="s">
        <v>45</v>
      </c>
      <c r="N22" s="55"/>
    </row>
    <row r="23" spans="2:27">
      <c r="B23" s="10" t="s">
        <v>48</v>
      </c>
      <c r="C23" s="12">
        <v>571884</v>
      </c>
      <c r="D23" s="12">
        <v>242227</v>
      </c>
      <c r="E23" s="12">
        <v>87621</v>
      </c>
      <c r="F23" s="12">
        <v>143441</v>
      </c>
      <c r="G23" s="12">
        <v>79199</v>
      </c>
      <c r="H23" s="12">
        <v>19396</v>
      </c>
      <c r="I23" s="48">
        <v>42.355967294066623</v>
      </c>
      <c r="J23" s="48">
        <v>15.321463793356696</v>
      </c>
      <c r="K23" s="48">
        <v>25.082184498954334</v>
      </c>
      <c r="L23" s="48">
        <v>13.84878751634947</v>
      </c>
      <c r="M23" s="63">
        <v>3.3915968972728736</v>
      </c>
      <c r="N23" s="55"/>
      <c r="O23" s="55"/>
    </row>
    <row r="24" spans="2:27">
      <c r="B24" s="11" t="s">
        <v>19</v>
      </c>
      <c r="C24" s="29">
        <v>702862</v>
      </c>
      <c r="D24" s="29">
        <v>278682</v>
      </c>
      <c r="E24" s="29">
        <v>141324</v>
      </c>
      <c r="F24" s="29">
        <v>176236</v>
      </c>
      <c r="G24" s="29">
        <v>85769</v>
      </c>
      <c r="H24" s="29">
        <v>20851</v>
      </c>
      <c r="I24" s="52">
        <v>39.649604047451703</v>
      </c>
      <c r="J24" s="52">
        <v>20.106934220373272</v>
      </c>
      <c r="K24" s="52">
        <v>25.074054366290966</v>
      </c>
      <c r="L24" s="52">
        <v>12.202822175619112</v>
      </c>
      <c r="M24" s="66">
        <v>2.9665851902649454</v>
      </c>
      <c r="N24" s="55"/>
      <c r="O24" s="55"/>
    </row>
    <row r="25" spans="2:27">
      <c r="B25" s="131" t="s">
        <v>74</v>
      </c>
      <c r="C25" s="131"/>
      <c r="D25" s="131"/>
      <c r="E25" s="131"/>
      <c r="F25" s="131"/>
      <c r="G25" s="131"/>
      <c r="H25" s="131"/>
      <c r="I25" s="131"/>
      <c r="J25" s="131"/>
      <c r="K25" s="131"/>
      <c r="L25" s="131"/>
      <c r="M25" s="131"/>
      <c r="N25" s="55"/>
      <c r="O25" s="55"/>
    </row>
    <row r="26" spans="2:27" s="82" customFormat="1" ht="52.2" customHeight="1">
      <c r="B26" s="132" t="s">
        <v>50</v>
      </c>
      <c r="C26" s="132"/>
      <c r="D26" s="132"/>
      <c r="E26" s="132"/>
      <c r="F26" s="132"/>
      <c r="G26" s="132"/>
      <c r="H26" s="132"/>
      <c r="I26" s="132"/>
      <c r="J26" s="132"/>
      <c r="K26" s="132"/>
      <c r="L26" s="132"/>
      <c r="M26" s="132"/>
      <c r="T26" s="2"/>
      <c r="U26" s="2"/>
      <c r="V26" s="2"/>
      <c r="W26" s="2"/>
      <c r="X26" s="2"/>
      <c r="Y26" s="2"/>
      <c r="Z26" s="2"/>
      <c r="AA26" s="2"/>
    </row>
    <row r="27" spans="2:27" s="82" customFormat="1" ht="15" customHeight="1">
      <c r="B27" s="133" t="s">
        <v>75</v>
      </c>
      <c r="C27" s="133"/>
      <c r="D27" s="133"/>
      <c r="E27" s="133"/>
      <c r="F27" s="133"/>
      <c r="G27" s="133"/>
      <c r="H27" s="133"/>
      <c r="I27" s="133"/>
      <c r="J27" s="133"/>
      <c r="K27" s="133"/>
      <c r="L27" s="133"/>
      <c r="M27" s="133"/>
      <c r="T27" s="2"/>
      <c r="U27" s="2"/>
      <c r="V27" s="2"/>
      <c r="W27" s="2"/>
      <c r="X27" s="2"/>
      <c r="Y27" s="2"/>
      <c r="Z27" s="2"/>
      <c r="AA27" s="2"/>
    </row>
    <row r="28" spans="2:27" ht="17.25" customHeight="1">
      <c r="B28" s="118" t="s">
        <v>77</v>
      </c>
      <c r="C28" s="118"/>
      <c r="D28" s="118"/>
      <c r="E28" s="118"/>
      <c r="F28" s="118"/>
      <c r="G28" s="118"/>
      <c r="H28" s="118"/>
      <c r="I28" s="118"/>
      <c r="J28" s="118"/>
      <c r="K28" s="118"/>
      <c r="L28" s="118"/>
      <c r="M28" s="118"/>
    </row>
    <row r="30" spans="2:27">
      <c r="D30" s="56"/>
      <c r="E30" s="56"/>
      <c r="F30" s="56"/>
      <c r="G30" s="56"/>
      <c r="H30" s="56"/>
      <c r="I30" s="55"/>
      <c r="J30" s="55"/>
      <c r="K30" s="55"/>
      <c r="L30" s="55"/>
      <c r="M30" s="55"/>
    </row>
    <row r="31" spans="2:27">
      <c r="I31" s="55"/>
      <c r="J31" s="55"/>
      <c r="K31" s="55"/>
      <c r="L31" s="55"/>
      <c r="M31" s="55"/>
    </row>
    <row r="32" spans="2:27">
      <c r="C32" s="56"/>
      <c r="D32" s="56"/>
      <c r="E32" s="56"/>
      <c r="F32" s="56"/>
      <c r="G32" s="56"/>
      <c r="H32" s="56"/>
      <c r="I32" s="55"/>
      <c r="J32" s="55"/>
      <c r="K32" s="55"/>
      <c r="L32" s="55"/>
      <c r="M32" s="55"/>
    </row>
    <row r="33" spans="6:13">
      <c r="I33" s="55"/>
      <c r="J33" s="55"/>
      <c r="K33" s="55"/>
      <c r="L33" s="55"/>
      <c r="M33" s="55"/>
    </row>
    <row r="34" spans="6:13">
      <c r="F34" s="56"/>
      <c r="G34" s="56"/>
      <c r="H34" s="56"/>
      <c r="I34" s="55"/>
      <c r="J34" s="55"/>
      <c r="K34" s="55"/>
      <c r="L34" s="55"/>
      <c r="M34" s="55"/>
    </row>
    <row r="35" spans="6:13">
      <c r="I35" s="55"/>
      <c r="J35" s="55"/>
      <c r="K35" s="55"/>
      <c r="L35" s="55"/>
      <c r="M35" s="55"/>
    </row>
    <row r="36" spans="6:13">
      <c r="I36" s="55"/>
      <c r="J36" s="55"/>
      <c r="K36" s="55"/>
      <c r="L36" s="55"/>
      <c r="M36" s="55"/>
    </row>
    <row r="37" spans="6:13">
      <c r="I37" s="55"/>
      <c r="J37" s="55"/>
      <c r="K37" s="55"/>
      <c r="L37" s="55"/>
      <c r="M37" s="55"/>
    </row>
    <row r="38" spans="6:13">
      <c r="I38" s="55"/>
      <c r="J38" s="55"/>
      <c r="K38" s="55"/>
      <c r="L38" s="55"/>
      <c r="M38" s="55"/>
    </row>
    <row r="39" spans="6:13">
      <c r="I39" s="55"/>
      <c r="J39" s="55"/>
      <c r="K39" s="55"/>
      <c r="L39" s="55"/>
      <c r="M39" s="55"/>
    </row>
    <row r="40" spans="6:13">
      <c r="I40" s="55"/>
      <c r="J40" s="55"/>
      <c r="K40" s="55"/>
      <c r="L40" s="55"/>
      <c r="M40" s="55"/>
    </row>
    <row r="41" spans="6:13">
      <c r="I41" s="55"/>
      <c r="J41" s="55"/>
      <c r="K41" s="55"/>
      <c r="L41" s="55"/>
      <c r="M41" s="55"/>
    </row>
    <row r="42" spans="6:13">
      <c r="I42" s="55"/>
      <c r="J42" s="55"/>
      <c r="K42" s="55"/>
      <c r="L42" s="55"/>
      <c r="M42" s="55"/>
    </row>
    <row r="43" spans="6:13">
      <c r="I43" s="55"/>
      <c r="J43" s="55"/>
      <c r="K43" s="55"/>
      <c r="L43" s="55"/>
      <c r="M43" s="55"/>
    </row>
    <row r="44" spans="6:13">
      <c r="I44" s="55"/>
      <c r="J44" s="55"/>
      <c r="K44" s="55"/>
      <c r="L44" s="55"/>
      <c r="M44" s="55"/>
    </row>
    <row r="45" spans="6:13">
      <c r="I45" s="55"/>
      <c r="J45" s="55"/>
      <c r="K45" s="55"/>
      <c r="L45" s="55"/>
      <c r="M45" s="55"/>
    </row>
    <row r="46" spans="6:13">
      <c r="I46" s="55"/>
      <c r="J46" s="55"/>
      <c r="K46" s="55"/>
      <c r="L46" s="55"/>
      <c r="M46" s="55"/>
    </row>
    <row r="47" spans="6:13">
      <c r="I47" s="55"/>
      <c r="J47" s="55"/>
      <c r="K47" s="55"/>
      <c r="L47" s="55"/>
      <c r="M47" s="55"/>
    </row>
    <row r="48" spans="6:13">
      <c r="I48" s="55"/>
      <c r="J48" s="55"/>
      <c r="K48" s="55"/>
      <c r="L48" s="55"/>
      <c r="M48" s="55"/>
    </row>
    <row r="50" spans="9:13">
      <c r="I50" s="55"/>
      <c r="J50" s="55"/>
      <c r="K50" s="55"/>
      <c r="L50" s="55"/>
      <c r="M50" s="55"/>
    </row>
    <row r="51" spans="9:13">
      <c r="I51" s="55"/>
      <c r="J51" s="55"/>
      <c r="K51" s="55"/>
      <c r="L51" s="55"/>
      <c r="M51" s="55"/>
    </row>
    <row r="52" spans="9:13">
      <c r="I52" s="55"/>
      <c r="J52" s="55"/>
      <c r="K52" s="55"/>
      <c r="L52" s="55"/>
      <c r="M52" s="55"/>
    </row>
    <row r="53" spans="9:13">
      <c r="I53" s="55"/>
      <c r="J53" s="55"/>
      <c r="K53" s="55"/>
      <c r="L53" s="55"/>
      <c r="M53" s="55"/>
    </row>
    <row r="54" spans="9:13">
      <c r="I54" s="55"/>
      <c r="J54" s="55"/>
      <c r="K54" s="55"/>
      <c r="L54" s="55"/>
      <c r="M54" s="55"/>
    </row>
    <row r="55" spans="9:13">
      <c r="I55" s="55"/>
      <c r="J55" s="55"/>
      <c r="K55" s="55"/>
      <c r="L55" s="55"/>
      <c r="M55" s="55"/>
    </row>
    <row r="56" spans="9:13">
      <c r="I56" s="55"/>
      <c r="J56" s="55"/>
      <c r="K56" s="55"/>
      <c r="L56" s="55"/>
      <c r="M56" s="55"/>
    </row>
    <row r="57" spans="9:13">
      <c r="I57" s="55"/>
      <c r="J57" s="55"/>
      <c r="K57" s="55"/>
      <c r="L57" s="55"/>
      <c r="M57" s="55"/>
    </row>
    <row r="58" spans="9:13">
      <c r="I58" s="55"/>
      <c r="J58" s="55"/>
      <c r="K58" s="55"/>
      <c r="L58" s="55"/>
      <c r="M58" s="55"/>
    </row>
    <row r="59" spans="9:13">
      <c r="I59" s="55"/>
      <c r="J59" s="55"/>
      <c r="K59" s="55"/>
      <c r="L59" s="55"/>
      <c r="M59" s="55"/>
    </row>
    <row r="60" spans="9:13">
      <c r="I60" s="55"/>
      <c r="J60" s="55"/>
      <c r="K60" s="55"/>
      <c r="L60" s="55"/>
      <c r="M60" s="55"/>
    </row>
    <row r="61" spans="9:13">
      <c r="I61" s="55"/>
      <c r="J61" s="55"/>
      <c r="K61" s="55"/>
      <c r="L61" s="55"/>
      <c r="M61" s="55"/>
    </row>
    <row r="62" spans="9:13">
      <c r="I62" s="55"/>
      <c r="J62" s="55"/>
      <c r="K62" s="55"/>
      <c r="L62" s="55"/>
      <c r="M62" s="55"/>
    </row>
    <row r="63" spans="9:13">
      <c r="I63" s="55"/>
      <c r="J63" s="55"/>
      <c r="K63" s="55"/>
      <c r="L63" s="55"/>
      <c r="M63" s="55"/>
    </row>
    <row r="64" spans="9:13">
      <c r="I64" s="55"/>
      <c r="J64" s="55"/>
      <c r="K64" s="55"/>
      <c r="L64" s="55"/>
      <c r="M64" s="55"/>
    </row>
    <row r="65" spans="9:13">
      <c r="I65" s="55"/>
      <c r="J65" s="55"/>
      <c r="K65" s="55"/>
      <c r="L65" s="55"/>
      <c r="M65" s="55"/>
    </row>
    <row r="66" spans="9:13">
      <c r="I66" s="55"/>
      <c r="J66" s="55"/>
      <c r="K66" s="55"/>
      <c r="L66" s="55"/>
      <c r="M66" s="55"/>
    </row>
    <row r="67" spans="9:13">
      <c r="I67" s="55"/>
      <c r="J67" s="55"/>
      <c r="K67" s="55"/>
      <c r="L67" s="55"/>
      <c r="M67" s="55"/>
    </row>
    <row r="68" spans="9:13">
      <c r="I68" s="55"/>
      <c r="J68" s="55"/>
      <c r="K68" s="55"/>
      <c r="L68" s="55"/>
      <c r="M68" s="55"/>
    </row>
  </sheetData>
  <mergeCells count="11">
    <mergeCell ref="B25:M25"/>
    <mergeCell ref="B26:M26"/>
    <mergeCell ref="B27:M27"/>
    <mergeCell ref="B28:M28"/>
    <mergeCell ref="B2:M2"/>
    <mergeCell ref="B3:B5"/>
    <mergeCell ref="C3:C4"/>
    <mergeCell ref="D3:H3"/>
    <mergeCell ref="I3:M3"/>
    <mergeCell ref="C5:H5"/>
    <mergeCell ref="I5:M5"/>
  </mergeCells>
  <pageMargins left="0.7" right="0.7" top="0.78740157499999996" bottom="0.78740157499999996"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93493-5BC8-400F-A951-9A9E5E1A8429}">
  <dimension ref="B2:Q66"/>
  <sheetViews>
    <sheetView workbookViewId="0">
      <selection activeCell="B2" sqref="B2:M2"/>
    </sheetView>
  </sheetViews>
  <sheetFormatPr baseColWidth="10" defaultColWidth="9.09765625" defaultRowHeight="14.4"/>
  <cols>
    <col min="1" max="1" width="9.09765625" style="2"/>
    <col min="2" max="2" width="26.59765625" style="2" customWidth="1"/>
    <col min="3" max="13" width="17.8984375" style="2" customWidth="1"/>
    <col min="14" max="16384" width="9.09765625" style="2"/>
  </cols>
  <sheetData>
    <row r="2" spans="2:17" ht="18.45" customHeight="1">
      <c r="B2" s="134" t="s">
        <v>71</v>
      </c>
      <c r="C2" s="134"/>
      <c r="D2" s="134"/>
      <c r="E2" s="134"/>
      <c r="F2" s="134"/>
      <c r="G2" s="134"/>
      <c r="H2" s="134"/>
      <c r="I2" s="134"/>
      <c r="J2" s="134"/>
      <c r="K2" s="134"/>
      <c r="L2" s="134"/>
      <c r="M2" s="134"/>
      <c r="N2" s="53"/>
      <c r="O2" s="53"/>
      <c r="P2" s="53"/>
      <c r="Q2" s="53"/>
    </row>
    <row r="3" spans="2:17">
      <c r="B3" s="135" t="s">
        <v>20</v>
      </c>
      <c r="C3" s="123" t="s">
        <v>21</v>
      </c>
      <c r="D3" s="125" t="s">
        <v>23</v>
      </c>
      <c r="E3" s="126"/>
      <c r="F3" s="126"/>
      <c r="G3" s="126"/>
      <c r="H3" s="127"/>
      <c r="I3" s="126" t="s">
        <v>23</v>
      </c>
      <c r="J3" s="126"/>
      <c r="K3" s="126"/>
      <c r="L3" s="126"/>
      <c r="M3" s="127"/>
    </row>
    <row r="4" spans="2:17">
      <c r="B4" s="136"/>
      <c r="C4" s="124"/>
      <c r="D4" s="3" t="s">
        <v>24</v>
      </c>
      <c r="E4" s="3" t="s">
        <v>25</v>
      </c>
      <c r="F4" s="3" t="s">
        <v>26</v>
      </c>
      <c r="G4" s="3" t="s">
        <v>27</v>
      </c>
      <c r="H4" s="3" t="s">
        <v>28</v>
      </c>
      <c r="I4" s="4" t="s">
        <v>24</v>
      </c>
      <c r="J4" s="3" t="s">
        <v>25</v>
      </c>
      <c r="K4" s="3" t="s">
        <v>26</v>
      </c>
      <c r="L4" s="3" t="s">
        <v>27</v>
      </c>
      <c r="M4" s="3" t="s">
        <v>28</v>
      </c>
    </row>
    <row r="5" spans="2:17">
      <c r="B5" s="137"/>
      <c r="C5" s="128" t="s">
        <v>0</v>
      </c>
      <c r="D5" s="129"/>
      <c r="E5" s="129"/>
      <c r="F5" s="129"/>
      <c r="G5" s="129"/>
      <c r="H5" s="130"/>
      <c r="I5" s="129" t="s">
        <v>22</v>
      </c>
      <c r="J5" s="129"/>
      <c r="K5" s="129"/>
      <c r="L5" s="129"/>
      <c r="M5" s="130"/>
      <c r="N5" s="54"/>
    </row>
    <row r="6" spans="2:17">
      <c r="B6" s="5" t="s">
        <v>1</v>
      </c>
      <c r="C6" s="12">
        <v>106212</v>
      </c>
      <c r="D6" s="13">
        <v>51953</v>
      </c>
      <c r="E6" s="13">
        <v>9295</v>
      </c>
      <c r="F6" s="13">
        <v>22085</v>
      </c>
      <c r="G6" s="14">
        <v>17463</v>
      </c>
      <c r="H6" s="15">
        <v>5416</v>
      </c>
      <c r="I6" s="42">
        <f>100/$C6*D6</f>
        <v>48.914435280382634</v>
      </c>
      <c r="J6" s="43">
        <f>100/$C6*E6</f>
        <v>8.7513651941400212</v>
      </c>
      <c r="K6" s="44">
        <f>100/$C6*F6</f>
        <v>20.793319022332692</v>
      </c>
      <c r="L6" s="44">
        <f>100/$C6*G6</f>
        <v>16.441645011863066</v>
      </c>
      <c r="M6" s="43">
        <f>100/$C6*H6</f>
        <v>5.099235491281588</v>
      </c>
      <c r="N6" s="55"/>
      <c r="O6" s="55"/>
    </row>
    <row r="7" spans="2:17">
      <c r="B7" s="6" t="s">
        <v>2</v>
      </c>
      <c r="C7" s="16">
        <v>114518</v>
      </c>
      <c r="D7" s="17">
        <v>43631</v>
      </c>
      <c r="E7" s="17">
        <v>20680</v>
      </c>
      <c r="F7" s="17">
        <v>29057</v>
      </c>
      <c r="G7" s="18">
        <v>15363</v>
      </c>
      <c r="H7" s="19">
        <v>5787</v>
      </c>
      <c r="I7" s="45">
        <f t="shared" ref="I7:M20" si="0">100/$C7*D7</f>
        <v>38.099687385389196</v>
      </c>
      <c r="J7" s="46">
        <f t="shared" si="0"/>
        <v>18.058296512338671</v>
      </c>
      <c r="K7" s="45">
        <f t="shared" si="0"/>
        <v>25.373303760107582</v>
      </c>
      <c r="L7" s="46">
        <f t="shared" si="0"/>
        <v>13.415358284287187</v>
      </c>
      <c r="M7" s="46">
        <f t="shared" si="0"/>
        <v>5.0533540578773639</v>
      </c>
      <c r="N7" s="55"/>
      <c r="O7" s="55"/>
    </row>
    <row r="8" spans="2:17">
      <c r="B8" s="7" t="s">
        <v>3</v>
      </c>
      <c r="C8" s="12">
        <v>35692</v>
      </c>
      <c r="D8" s="13">
        <v>13560</v>
      </c>
      <c r="E8" s="13">
        <v>8185</v>
      </c>
      <c r="F8" s="13">
        <v>10906</v>
      </c>
      <c r="G8" s="20">
        <v>2623</v>
      </c>
      <c r="H8" s="15">
        <v>418</v>
      </c>
      <c r="I8" s="47">
        <f t="shared" si="0"/>
        <v>37.991706825058841</v>
      </c>
      <c r="J8" s="48">
        <f t="shared" si="0"/>
        <v>22.932309761291048</v>
      </c>
      <c r="K8" s="47">
        <f t="shared" si="0"/>
        <v>30.555866860921217</v>
      </c>
      <c r="L8" s="48">
        <f t="shared" si="0"/>
        <v>7.3489857671186822</v>
      </c>
      <c r="M8" s="48">
        <f t="shared" si="0"/>
        <v>1.1711307856102209</v>
      </c>
      <c r="N8" s="55"/>
      <c r="O8" s="55"/>
    </row>
    <row r="9" spans="2:17">
      <c r="B9" s="6" t="s">
        <v>4</v>
      </c>
      <c r="C9" s="16">
        <v>24098</v>
      </c>
      <c r="D9" s="17">
        <v>4444</v>
      </c>
      <c r="E9" s="17">
        <v>11225</v>
      </c>
      <c r="F9" s="17">
        <v>6623</v>
      </c>
      <c r="G9" s="18">
        <v>1566</v>
      </c>
      <c r="H9" s="19">
        <v>240</v>
      </c>
      <c r="I9" s="45">
        <f t="shared" si="0"/>
        <v>18.441364428583285</v>
      </c>
      <c r="J9" s="46">
        <f t="shared" si="0"/>
        <v>46.580629097850441</v>
      </c>
      <c r="K9" s="45">
        <f t="shared" si="0"/>
        <v>27.483608598223917</v>
      </c>
      <c r="L9" s="46">
        <f t="shared" si="0"/>
        <v>6.4984646028716071</v>
      </c>
      <c r="M9" s="46">
        <f t="shared" si="0"/>
        <v>0.99593327247074437</v>
      </c>
      <c r="N9" s="55"/>
      <c r="O9" s="55"/>
    </row>
    <row r="10" spans="2:17">
      <c r="B10" s="7" t="s">
        <v>5</v>
      </c>
      <c r="C10" s="12">
        <v>6082</v>
      </c>
      <c r="D10" s="13">
        <v>2161</v>
      </c>
      <c r="E10" s="13">
        <v>1758</v>
      </c>
      <c r="F10" s="13">
        <v>1558</v>
      </c>
      <c r="G10" s="20">
        <v>507</v>
      </c>
      <c r="H10" s="15">
        <v>98</v>
      </c>
      <c r="I10" s="47">
        <f t="shared" si="0"/>
        <v>35.531075304176255</v>
      </c>
      <c r="J10" s="48">
        <f t="shared" si="0"/>
        <v>28.90496547188425</v>
      </c>
      <c r="K10" s="47">
        <f t="shared" si="0"/>
        <v>25.616573495560672</v>
      </c>
      <c r="L10" s="48">
        <f t="shared" si="0"/>
        <v>8.3360736599802703</v>
      </c>
      <c r="M10" s="48">
        <f t="shared" si="0"/>
        <v>1.6113120683985531</v>
      </c>
      <c r="N10" s="55"/>
      <c r="O10" s="55"/>
    </row>
    <row r="11" spans="2:17">
      <c r="B11" s="6" t="s">
        <v>6</v>
      </c>
      <c r="C11" s="16">
        <v>18588</v>
      </c>
      <c r="D11" s="17">
        <v>6231</v>
      </c>
      <c r="E11" s="17">
        <v>4466</v>
      </c>
      <c r="F11" s="17">
        <v>5476</v>
      </c>
      <c r="G11" s="18">
        <v>1972</v>
      </c>
      <c r="H11" s="19">
        <v>443</v>
      </c>
      <c r="I11" s="45">
        <f t="shared" si="0"/>
        <v>33.521626856036157</v>
      </c>
      <c r="J11" s="46">
        <f t="shared" si="0"/>
        <v>24.026253496879708</v>
      </c>
      <c r="K11" s="45">
        <f t="shared" si="0"/>
        <v>29.45986658058963</v>
      </c>
      <c r="L11" s="46">
        <f t="shared" si="0"/>
        <v>10.608995050570261</v>
      </c>
      <c r="M11" s="46">
        <f t="shared" si="0"/>
        <v>2.3832580159242522</v>
      </c>
      <c r="N11" s="55"/>
      <c r="O11" s="55"/>
    </row>
    <row r="12" spans="2:17">
      <c r="B12" s="7" t="s">
        <v>7</v>
      </c>
      <c r="C12" s="12">
        <v>58138</v>
      </c>
      <c r="D12" s="13">
        <v>22164</v>
      </c>
      <c r="E12" s="13">
        <v>8645</v>
      </c>
      <c r="F12" s="13">
        <v>16513</v>
      </c>
      <c r="G12" s="20">
        <v>9168</v>
      </c>
      <c r="H12" s="15">
        <v>1648</v>
      </c>
      <c r="I12" s="47">
        <f t="shared" si="0"/>
        <v>38.123086449482265</v>
      </c>
      <c r="J12" s="48">
        <f t="shared" si="0"/>
        <v>14.869792562523649</v>
      </c>
      <c r="K12" s="47">
        <f t="shared" si="0"/>
        <v>28.40310984209983</v>
      </c>
      <c r="L12" s="48">
        <f t="shared" si="0"/>
        <v>15.769376311534623</v>
      </c>
      <c r="M12" s="48">
        <f t="shared" si="0"/>
        <v>2.834634834359627</v>
      </c>
      <c r="N12" s="55"/>
      <c r="O12" s="55"/>
    </row>
    <row r="13" spans="2:17">
      <c r="B13" s="6" t="s">
        <v>8</v>
      </c>
      <c r="C13" s="16">
        <v>13742</v>
      </c>
      <c r="D13" s="17">
        <v>4440</v>
      </c>
      <c r="E13" s="17">
        <v>4981</v>
      </c>
      <c r="F13" s="17">
        <v>3411</v>
      </c>
      <c r="G13" s="18">
        <v>660</v>
      </c>
      <c r="H13" s="19">
        <v>250</v>
      </c>
      <c r="I13" s="45">
        <f t="shared" si="0"/>
        <v>32.309707466162131</v>
      </c>
      <c r="J13" s="46">
        <f t="shared" si="0"/>
        <v>36.246543443458009</v>
      </c>
      <c r="K13" s="45">
        <f t="shared" si="0"/>
        <v>24.821714452044827</v>
      </c>
      <c r="L13" s="46">
        <f t="shared" si="0"/>
        <v>4.8027943530781547</v>
      </c>
      <c r="M13" s="46">
        <f t="shared" si="0"/>
        <v>1.8192402852568768</v>
      </c>
      <c r="N13" s="55"/>
      <c r="O13" s="55"/>
    </row>
    <row r="14" spans="2:17">
      <c r="B14" s="7" t="s">
        <v>9</v>
      </c>
      <c r="C14" s="12">
        <v>67888</v>
      </c>
      <c r="D14" s="13">
        <v>20515</v>
      </c>
      <c r="E14" s="13">
        <v>18778</v>
      </c>
      <c r="F14" s="13">
        <v>19958</v>
      </c>
      <c r="G14" s="20">
        <v>6729</v>
      </c>
      <c r="H14" s="15">
        <v>1908</v>
      </c>
      <c r="I14" s="47">
        <f t="shared" si="0"/>
        <v>30.21888993636578</v>
      </c>
      <c r="J14" s="48">
        <f t="shared" si="0"/>
        <v>27.660263964176291</v>
      </c>
      <c r="K14" s="47">
        <f t="shared" si="0"/>
        <v>29.398420928588262</v>
      </c>
      <c r="L14" s="48">
        <f t="shared" si="0"/>
        <v>9.9119137402781057</v>
      </c>
      <c r="M14" s="48">
        <f t="shared" si="0"/>
        <v>2.8105114305915624</v>
      </c>
      <c r="N14" s="55"/>
      <c r="O14" s="55"/>
    </row>
    <row r="15" spans="2:17">
      <c r="B15" s="6" t="s">
        <v>10</v>
      </c>
      <c r="C15" s="16">
        <v>135399</v>
      </c>
      <c r="D15" s="17">
        <v>71513</v>
      </c>
      <c r="E15" s="17">
        <v>13592</v>
      </c>
      <c r="F15" s="17">
        <v>29421</v>
      </c>
      <c r="G15" s="18">
        <v>18415</v>
      </c>
      <c r="H15" s="19">
        <v>2458</v>
      </c>
      <c r="I15" s="45">
        <f t="shared" si="0"/>
        <v>52.816490520609463</v>
      </c>
      <c r="J15" s="46">
        <f t="shared" si="0"/>
        <v>10.038478866165924</v>
      </c>
      <c r="K15" s="45">
        <f t="shared" si="0"/>
        <v>21.729111736423462</v>
      </c>
      <c r="L15" s="46">
        <f t="shared" si="0"/>
        <v>13.600543578608409</v>
      </c>
      <c r="M15" s="46">
        <f t="shared" si="0"/>
        <v>1.8153752981927489</v>
      </c>
      <c r="N15" s="55"/>
      <c r="O15" s="55"/>
    </row>
    <row r="16" spans="2:17">
      <c r="B16" s="7" t="s">
        <v>11</v>
      </c>
      <c r="C16" s="12">
        <v>36002</v>
      </c>
      <c r="D16" s="13">
        <v>15565</v>
      </c>
      <c r="E16" s="13">
        <v>3074</v>
      </c>
      <c r="F16" s="13">
        <v>9972</v>
      </c>
      <c r="G16" s="20">
        <v>6721</v>
      </c>
      <c r="H16" s="15">
        <v>670</v>
      </c>
      <c r="I16" s="47">
        <f t="shared" si="0"/>
        <v>43.233709238375646</v>
      </c>
      <c r="J16" s="48">
        <f t="shared" si="0"/>
        <v>8.5384145325259713</v>
      </c>
      <c r="K16" s="47">
        <f t="shared" si="0"/>
        <v>27.698461196600189</v>
      </c>
      <c r="L16" s="48">
        <f t="shared" si="0"/>
        <v>18.668407310704961</v>
      </c>
      <c r="M16" s="48">
        <f t="shared" si="0"/>
        <v>1.8610077217932337</v>
      </c>
      <c r="N16" s="55"/>
      <c r="O16" s="55"/>
    </row>
    <row r="17" spans="2:15">
      <c r="B17" s="6" t="s">
        <v>12</v>
      </c>
      <c r="C17" s="16">
        <v>7261</v>
      </c>
      <c r="D17" s="17">
        <v>3591</v>
      </c>
      <c r="E17" s="17">
        <v>888</v>
      </c>
      <c r="F17" s="17">
        <v>1905</v>
      </c>
      <c r="G17" s="18">
        <v>691</v>
      </c>
      <c r="H17" s="19">
        <v>186</v>
      </c>
      <c r="I17" s="45">
        <f t="shared" si="0"/>
        <v>49.455997796446766</v>
      </c>
      <c r="J17" s="46">
        <f t="shared" si="0"/>
        <v>12.229720424183997</v>
      </c>
      <c r="K17" s="45">
        <f t="shared" si="0"/>
        <v>26.236055639719048</v>
      </c>
      <c r="L17" s="46">
        <f t="shared" si="0"/>
        <v>9.516595510260295</v>
      </c>
      <c r="M17" s="46">
        <f t="shared" si="0"/>
        <v>2.5616306293898909</v>
      </c>
      <c r="N17" s="55"/>
      <c r="O17" s="55"/>
    </row>
    <row r="18" spans="2:15">
      <c r="B18" s="7" t="s">
        <v>13</v>
      </c>
      <c r="C18" s="12">
        <v>38995</v>
      </c>
      <c r="D18" s="13">
        <v>6405</v>
      </c>
      <c r="E18" s="13">
        <v>19911</v>
      </c>
      <c r="F18" s="13">
        <v>10735</v>
      </c>
      <c r="G18" s="20">
        <v>1661</v>
      </c>
      <c r="H18" s="15">
        <v>283</v>
      </c>
      <c r="I18" s="47">
        <f t="shared" si="0"/>
        <v>16.425182715732788</v>
      </c>
      <c r="J18" s="48">
        <f t="shared" si="0"/>
        <v>51.060392357994616</v>
      </c>
      <c r="K18" s="47">
        <f t="shared" si="0"/>
        <v>27.52917040646237</v>
      </c>
      <c r="L18" s="48">
        <f t="shared" si="0"/>
        <v>4.2595204513399159</v>
      </c>
      <c r="M18" s="48">
        <f t="shared" si="0"/>
        <v>0.72573406847031674</v>
      </c>
      <c r="N18" s="55"/>
      <c r="O18" s="55"/>
    </row>
    <row r="19" spans="2:15">
      <c r="B19" s="6" t="s">
        <v>14</v>
      </c>
      <c r="C19" s="16">
        <v>19366</v>
      </c>
      <c r="D19" s="17">
        <v>4066</v>
      </c>
      <c r="E19" s="17">
        <v>7860</v>
      </c>
      <c r="F19" s="17">
        <v>6070</v>
      </c>
      <c r="G19" s="18">
        <v>1136</v>
      </c>
      <c r="H19" s="19">
        <v>234</v>
      </c>
      <c r="I19" s="45">
        <f t="shared" si="0"/>
        <v>20.995559227512135</v>
      </c>
      <c r="J19" s="46">
        <f t="shared" si="0"/>
        <v>40.586595063513371</v>
      </c>
      <c r="K19" s="45">
        <f t="shared" si="0"/>
        <v>31.34359186202623</v>
      </c>
      <c r="L19" s="46">
        <f t="shared" si="0"/>
        <v>5.8659506351337392</v>
      </c>
      <c r="M19" s="46">
        <f t="shared" si="0"/>
        <v>1.2083032118145203</v>
      </c>
      <c r="N19" s="55"/>
      <c r="O19" s="55"/>
    </row>
    <row r="20" spans="2:15">
      <c r="B20" s="7" t="s">
        <v>15</v>
      </c>
      <c r="C20" s="12">
        <v>24044</v>
      </c>
      <c r="D20" s="21">
        <v>7671</v>
      </c>
      <c r="E20" s="21">
        <v>6787</v>
      </c>
      <c r="F20" s="21">
        <v>6894</v>
      </c>
      <c r="G20" s="22">
        <v>2111</v>
      </c>
      <c r="H20" s="23">
        <v>581</v>
      </c>
      <c r="I20" s="47">
        <f t="shared" si="0"/>
        <v>31.904009316253532</v>
      </c>
      <c r="J20" s="48">
        <f t="shared" si="0"/>
        <v>28.227416403260687</v>
      </c>
      <c r="K20" s="47">
        <f t="shared" si="0"/>
        <v>28.672433871236066</v>
      </c>
      <c r="L20" s="48">
        <f t="shared" si="0"/>
        <v>8.7797371485609705</v>
      </c>
      <c r="M20" s="48">
        <f t="shared" si="0"/>
        <v>2.4164032606887371</v>
      </c>
      <c r="N20" s="55"/>
      <c r="O20" s="55"/>
    </row>
    <row r="21" spans="2:15">
      <c r="B21" s="8" t="s">
        <v>16</v>
      </c>
      <c r="C21" s="24">
        <v>16018</v>
      </c>
      <c r="D21" s="17">
        <v>5639</v>
      </c>
      <c r="E21" s="17">
        <v>7211</v>
      </c>
      <c r="F21" s="17">
        <v>2625</v>
      </c>
      <c r="G21" s="25">
        <v>427</v>
      </c>
      <c r="H21" s="19">
        <v>116</v>
      </c>
      <c r="I21" s="45">
        <f>100/$C21*D21</f>
        <v>35.204145336496438</v>
      </c>
      <c r="J21" s="46">
        <f>100/$C21*E21</f>
        <v>45.018104632288669</v>
      </c>
      <c r="K21" s="45">
        <f>100/$C21*F21</f>
        <v>16.387813709576726</v>
      </c>
      <c r="L21" s="46">
        <f>100/$C21*G21</f>
        <v>2.6657510300911471</v>
      </c>
      <c r="M21" s="46">
        <f>100/$C21*H21</f>
        <v>0.72418529154700961</v>
      </c>
      <c r="N21" s="55"/>
      <c r="O21" s="55"/>
    </row>
    <row r="22" spans="2:15">
      <c r="B22" s="9" t="s">
        <v>17</v>
      </c>
      <c r="C22" s="26">
        <f>SUM(D22:H22)</f>
        <v>147911</v>
      </c>
      <c r="D22" s="26">
        <f>SUM(D9,D13,D18,D19,D21,D8)</f>
        <v>38554</v>
      </c>
      <c r="E22" s="26">
        <f t="shared" ref="E22:H22" si="1">SUM(E9,E13,E18,E19,E21,E8)</f>
        <v>59373</v>
      </c>
      <c r="F22" s="26">
        <f t="shared" si="1"/>
        <v>40370</v>
      </c>
      <c r="G22" s="26">
        <f t="shared" si="1"/>
        <v>8073</v>
      </c>
      <c r="H22" s="27">
        <f t="shared" si="1"/>
        <v>1541</v>
      </c>
      <c r="I22" s="49">
        <f>100/$C22*D22</f>
        <v>26.065674628661831</v>
      </c>
      <c r="J22" s="50">
        <f t="shared" ref="J22:M24" si="2">100/$C22*E22</f>
        <v>40.141030754981038</v>
      </c>
      <c r="K22" s="49">
        <f t="shared" si="2"/>
        <v>27.293439974038446</v>
      </c>
      <c r="L22" s="50">
        <f t="shared" si="2"/>
        <v>5.4580119125690452</v>
      </c>
      <c r="M22" s="50">
        <f t="shared" si="2"/>
        <v>1.0418427297496469</v>
      </c>
      <c r="N22" s="55"/>
    </row>
    <row r="23" spans="2:15">
      <c r="B23" s="10" t="s">
        <v>18</v>
      </c>
      <c r="C23" s="12">
        <f>SUM(D23:H23)</f>
        <v>574132</v>
      </c>
      <c r="D23" s="12">
        <f>SUM(D6,D7,D10,D11,D12,D14,D15,D16,D17,D20)</f>
        <v>244995</v>
      </c>
      <c r="E23" s="12">
        <f t="shared" ref="E23:H23" si="3">SUM(E6,E7,E10,E11,E12,E14,E15,E16,E17,E20)</f>
        <v>87963</v>
      </c>
      <c r="F23" s="12">
        <f t="shared" si="3"/>
        <v>142839</v>
      </c>
      <c r="G23" s="12">
        <f t="shared" si="3"/>
        <v>79140</v>
      </c>
      <c r="H23" s="28">
        <f t="shared" si="3"/>
        <v>19195</v>
      </c>
      <c r="I23" s="47">
        <f>100/$C23*D23</f>
        <v>42.672242620163999</v>
      </c>
      <c r="J23" s="48">
        <f t="shared" si="2"/>
        <v>15.32104115429901</v>
      </c>
      <c r="K23" s="47">
        <f t="shared" si="2"/>
        <v>24.879121874412153</v>
      </c>
      <c r="L23" s="48">
        <f t="shared" si="2"/>
        <v>13.784286540377472</v>
      </c>
      <c r="M23" s="48">
        <f t="shared" si="2"/>
        <v>3.3433078107473539</v>
      </c>
      <c r="N23" s="55"/>
      <c r="O23" s="55"/>
    </row>
    <row r="24" spans="2:15">
      <c r="B24" s="11" t="s">
        <v>19</v>
      </c>
      <c r="C24" s="29">
        <f>SUM(C6:C21)</f>
        <v>722043</v>
      </c>
      <c r="D24" s="29">
        <f t="shared" ref="D24:H24" si="4">SUM(D6:D21)</f>
        <v>283549</v>
      </c>
      <c r="E24" s="29">
        <f>SUM(E6:E21)</f>
        <v>147336</v>
      </c>
      <c r="F24" s="29">
        <f t="shared" si="4"/>
        <v>183209</v>
      </c>
      <c r="G24" s="29">
        <f t="shared" si="4"/>
        <v>87213</v>
      </c>
      <c r="H24" s="30">
        <f t="shared" si="4"/>
        <v>20736</v>
      </c>
      <c r="I24" s="51">
        <f t="shared" ref="I24" si="5">100/$C24*D24</f>
        <v>39.270375864041334</v>
      </c>
      <c r="J24" s="52">
        <f t="shared" si="2"/>
        <v>20.405432917430122</v>
      </c>
      <c r="K24" s="51">
        <f t="shared" si="2"/>
        <v>25.373696580397564</v>
      </c>
      <c r="L24" s="52">
        <f t="shared" si="2"/>
        <v>12.078643515690892</v>
      </c>
      <c r="M24" s="52">
        <f t="shared" si="2"/>
        <v>2.8718511224400762</v>
      </c>
      <c r="N24" s="55"/>
      <c r="O24" s="55"/>
    </row>
    <row r="25" spans="2:15" ht="16.5" customHeight="1">
      <c r="B25" s="117" t="s">
        <v>35</v>
      </c>
      <c r="C25" s="117"/>
      <c r="D25" s="117"/>
      <c r="E25" s="117"/>
      <c r="F25" s="117"/>
      <c r="G25" s="117"/>
      <c r="H25" s="117"/>
      <c r="I25" s="117"/>
      <c r="J25" s="117"/>
      <c r="K25" s="117"/>
      <c r="L25" s="117"/>
      <c r="M25" s="117"/>
    </row>
    <row r="26" spans="2:15">
      <c r="B26" s="118" t="s">
        <v>72</v>
      </c>
      <c r="C26" s="118"/>
      <c r="D26" s="118"/>
      <c r="E26" s="118"/>
      <c r="F26" s="118"/>
      <c r="G26" s="118"/>
      <c r="H26" s="118"/>
      <c r="I26" s="118"/>
      <c r="J26" s="118"/>
      <c r="K26" s="118"/>
      <c r="L26" s="118"/>
      <c r="M26" s="118"/>
    </row>
    <row r="28" spans="2:15">
      <c r="C28" s="56"/>
      <c r="D28" s="56"/>
      <c r="E28" s="56"/>
      <c r="F28" s="56"/>
      <c r="G28" s="56"/>
      <c r="H28" s="56"/>
      <c r="I28" s="55"/>
      <c r="J28" s="55"/>
      <c r="K28" s="55"/>
      <c r="L28" s="55"/>
      <c r="M28" s="55"/>
    </row>
    <row r="29" spans="2:15">
      <c r="C29" s="56"/>
      <c r="D29" s="56"/>
      <c r="E29" s="56"/>
      <c r="F29" s="56"/>
      <c r="G29" s="56"/>
      <c r="H29" s="56"/>
      <c r="I29" s="55"/>
      <c r="J29" s="55"/>
      <c r="K29" s="55"/>
      <c r="L29" s="55"/>
      <c r="M29" s="55"/>
    </row>
    <row r="30" spans="2:15">
      <c r="I30" s="55"/>
      <c r="J30" s="55"/>
      <c r="K30" s="55"/>
      <c r="L30" s="55"/>
      <c r="M30" s="55"/>
    </row>
    <row r="31" spans="2:15">
      <c r="I31" s="55"/>
      <c r="J31" s="55"/>
      <c r="K31" s="55"/>
      <c r="L31" s="55"/>
      <c r="M31" s="55"/>
    </row>
    <row r="32" spans="2:15">
      <c r="I32" s="55"/>
      <c r="J32" s="55"/>
      <c r="K32" s="55"/>
      <c r="L32" s="55"/>
      <c r="M32" s="55"/>
    </row>
    <row r="33" spans="9:13">
      <c r="I33" s="55"/>
      <c r="J33" s="55"/>
      <c r="K33" s="55"/>
      <c r="L33" s="55"/>
      <c r="M33" s="55"/>
    </row>
    <row r="34" spans="9:13">
      <c r="I34" s="55"/>
      <c r="J34" s="55"/>
      <c r="K34" s="55"/>
      <c r="L34" s="55"/>
      <c r="M34" s="55"/>
    </row>
    <row r="35" spans="9:13">
      <c r="I35" s="55"/>
      <c r="J35" s="55"/>
      <c r="K35" s="55"/>
      <c r="L35" s="55"/>
      <c r="M35" s="55"/>
    </row>
    <row r="36" spans="9:13">
      <c r="I36" s="55"/>
      <c r="J36" s="55"/>
      <c r="K36" s="55"/>
      <c r="L36" s="55"/>
      <c r="M36" s="55"/>
    </row>
    <row r="37" spans="9:13">
      <c r="I37" s="55"/>
      <c r="J37" s="55"/>
      <c r="K37" s="55"/>
      <c r="L37" s="55"/>
      <c r="M37" s="55"/>
    </row>
    <row r="38" spans="9:13">
      <c r="I38" s="55"/>
      <c r="J38" s="55"/>
      <c r="K38" s="55"/>
      <c r="L38" s="55"/>
      <c r="M38" s="55"/>
    </row>
    <row r="39" spans="9:13">
      <c r="I39" s="55"/>
      <c r="J39" s="55"/>
      <c r="K39" s="55"/>
      <c r="L39" s="55"/>
      <c r="M39" s="55"/>
    </row>
    <row r="40" spans="9:13">
      <c r="I40" s="55"/>
      <c r="J40" s="55"/>
      <c r="K40" s="55"/>
      <c r="L40" s="55"/>
      <c r="M40" s="55"/>
    </row>
    <row r="41" spans="9:13">
      <c r="I41" s="55"/>
      <c r="J41" s="55"/>
      <c r="K41" s="55"/>
      <c r="L41" s="55"/>
      <c r="M41" s="55"/>
    </row>
    <row r="42" spans="9:13">
      <c r="I42" s="55"/>
      <c r="J42" s="55"/>
      <c r="K42" s="55"/>
      <c r="L42" s="55"/>
      <c r="M42" s="55"/>
    </row>
    <row r="43" spans="9:13">
      <c r="I43" s="55"/>
      <c r="J43" s="55"/>
      <c r="K43" s="55"/>
      <c r="L43" s="55"/>
      <c r="M43" s="55"/>
    </row>
    <row r="44" spans="9:13">
      <c r="I44" s="55"/>
      <c r="J44" s="55"/>
      <c r="K44" s="55"/>
      <c r="L44" s="55"/>
      <c r="M44" s="55"/>
    </row>
    <row r="45" spans="9:13">
      <c r="I45" s="55"/>
      <c r="J45" s="55"/>
      <c r="K45" s="55"/>
      <c r="L45" s="55"/>
      <c r="M45" s="55"/>
    </row>
    <row r="46" spans="9:13">
      <c r="I46" s="55"/>
      <c r="J46" s="55"/>
      <c r="K46" s="55"/>
      <c r="L46" s="55"/>
      <c r="M46" s="55"/>
    </row>
    <row r="48" spans="9:13">
      <c r="I48" s="55"/>
      <c r="J48" s="55"/>
      <c r="K48" s="55"/>
      <c r="L48" s="55"/>
      <c r="M48" s="55"/>
    </row>
    <row r="49" spans="9:13">
      <c r="I49" s="55"/>
      <c r="J49" s="55"/>
      <c r="K49" s="55"/>
      <c r="L49" s="55"/>
      <c r="M49" s="55"/>
    </row>
    <row r="50" spans="9:13">
      <c r="I50" s="55"/>
      <c r="J50" s="55"/>
      <c r="K50" s="55"/>
      <c r="L50" s="55"/>
      <c r="M50" s="55"/>
    </row>
    <row r="51" spans="9:13">
      <c r="I51" s="55"/>
      <c r="J51" s="55"/>
      <c r="K51" s="55"/>
      <c r="L51" s="55"/>
      <c r="M51" s="55"/>
    </row>
    <row r="52" spans="9:13">
      <c r="I52" s="55"/>
      <c r="J52" s="55"/>
      <c r="K52" s="55"/>
      <c r="L52" s="55"/>
      <c r="M52" s="55"/>
    </row>
    <row r="53" spans="9:13">
      <c r="I53" s="55"/>
      <c r="J53" s="55"/>
      <c r="K53" s="55"/>
      <c r="L53" s="55"/>
      <c r="M53" s="55"/>
    </row>
    <row r="54" spans="9:13">
      <c r="I54" s="55"/>
      <c r="J54" s="55"/>
      <c r="K54" s="55"/>
      <c r="L54" s="55"/>
      <c r="M54" s="55"/>
    </row>
    <row r="55" spans="9:13">
      <c r="I55" s="55"/>
      <c r="J55" s="55"/>
      <c r="K55" s="55"/>
      <c r="L55" s="55"/>
      <c r="M55" s="55"/>
    </row>
    <row r="56" spans="9:13">
      <c r="I56" s="55"/>
      <c r="J56" s="55"/>
      <c r="K56" s="55"/>
      <c r="L56" s="55"/>
      <c r="M56" s="55"/>
    </row>
    <row r="57" spans="9:13">
      <c r="I57" s="55"/>
      <c r="J57" s="55"/>
      <c r="K57" s="55"/>
      <c r="L57" s="55"/>
      <c r="M57" s="55"/>
    </row>
    <row r="58" spans="9:13">
      <c r="I58" s="55"/>
      <c r="J58" s="55"/>
      <c r="K58" s="55"/>
      <c r="L58" s="55"/>
      <c r="M58" s="55"/>
    </row>
    <row r="59" spans="9:13">
      <c r="I59" s="55"/>
      <c r="J59" s="55"/>
      <c r="K59" s="55"/>
      <c r="L59" s="55"/>
      <c r="M59" s="55"/>
    </row>
    <row r="60" spans="9:13">
      <c r="I60" s="55"/>
      <c r="J60" s="55"/>
      <c r="K60" s="55"/>
      <c r="L60" s="55"/>
      <c r="M60" s="55"/>
    </row>
    <row r="61" spans="9:13">
      <c r="I61" s="55"/>
      <c r="J61" s="55"/>
      <c r="K61" s="55"/>
      <c r="L61" s="55"/>
      <c r="M61" s="55"/>
    </row>
    <row r="62" spans="9:13">
      <c r="I62" s="55"/>
      <c r="J62" s="55"/>
      <c r="K62" s="55"/>
      <c r="L62" s="55"/>
      <c r="M62" s="55"/>
    </row>
    <row r="63" spans="9:13">
      <c r="I63" s="55"/>
      <c r="J63" s="55"/>
      <c r="K63" s="55"/>
      <c r="L63" s="55"/>
      <c r="M63" s="55"/>
    </row>
    <row r="64" spans="9:13">
      <c r="I64" s="55"/>
      <c r="J64" s="55"/>
      <c r="K64" s="55"/>
      <c r="L64" s="55"/>
      <c r="M64" s="55"/>
    </row>
    <row r="65" spans="9:13">
      <c r="I65" s="55"/>
      <c r="J65" s="55"/>
      <c r="K65" s="55"/>
      <c r="L65" s="55"/>
      <c r="M65" s="55"/>
    </row>
    <row r="66" spans="9:13">
      <c r="I66" s="55"/>
      <c r="J66" s="55"/>
      <c r="K66" s="55"/>
      <c r="L66" s="55"/>
      <c r="M66" s="55"/>
    </row>
  </sheetData>
  <mergeCells count="9">
    <mergeCell ref="B25:M25"/>
    <mergeCell ref="B26:M26"/>
    <mergeCell ref="B2:M2"/>
    <mergeCell ref="B3:B5"/>
    <mergeCell ref="C3:C4"/>
    <mergeCell ref="D3:H3"/>
    <mergeCell ref="I3:M3"/>
    <mergeCell ref="C5:H5"/>
    <mergeCell ref="I5:M5"/>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0F729-89AF-4636-AEE8-F19B283B2045}">
  <dimension ref="B2:AA68"/>
  <sheetViews>
    <sheetView workbookViewId="0"/>
  </sheetViews>
  <sheetFormatPr baseColWidth="10" defaultColWidth="9.09765625" defaultRowHeight="14.4"/>
  <cols>
    <col min="1" max="1" width="9.09765625" style="2"/>
    <col min="2" max="2" width="26.59765625" style="2" customWidth="1"/>
    <col min="3" max="13" width="17.8984375" style="2" customWidth="1"/>
    <col min="14" max="16384" width="9.09765625" style="2"/>
  </cols>
  <sheetData>
    <row r="2" spans="2:17" ht="18.45" customHeight="1">
      <c r="B2" s="134" t="s">
        <v>73</v>
      </c>
      <c r="C2" s="134"/>
      <c r="D2" s="134"/>
      <c r="E2" s="134"/>
      <c r="F2" s="134"/>
      <c r="G2" s="134"/>
      <c r="H2" s="134"/>
      <c r="I2" s="134"/>
      <c r="J2" s="134"/>
      <c r="K2" s="134"/>
      <c r="L2" s="134"/>
      <c r="M2" s="134"/>
      <c r="N2" s="53"/>
      <c r="O2" s="53"/>
      <c r="P2" s="53"/>
      <c r="Q2" s="53"/>
    </row>
    <row r="3" spans="2:17">
      <c r="B3" s="135" t="s">
        <v>20</v>
      </c>
      <c r="C3" s="123" t="s">
        <v>21</v>
      </c>
      <c r="D3" s="125" t="s">
        <v>23</v>
      </c>
      <c r="E3" s="126"/>
      <c r="F3" s="126"/>
      <c r="G3" s="126"/>
      <c r="H3" s="127"/>
      <c r="I3" s="126" t="s">
        <v>23</v>
      </c>
      <c r="J3" s="126"/>
      <c r="K3" s="126"/>
      <c r="L3" s="126"/>
      <c r="M3" s="127"/>
    </row>
    <row r="4" spans="2:17">
      <c r="B4" s="136"/>
      <c r="C4" s="124"/>
      <c r="D4" s="3" t="s">
        <v>24</v>
      </c>
      <c r="E4" s="3" t="s">
        <v>25</v>
      </c>
      <c r="F4" s="3" t="s">
        <v>26</v>
      </c>
      <c r="G4" s="3" t="s">
        <v>27</v>
      </c>
      <c r="H4" s="3" t="s">
        <v>28</v>
      </c>
      <c r="I4" s="4" t="s">
        <v>24</v>
      </c>
      <c r="J4" s="3" t="s">
        <v>25</v>
      </c>
      <c r="K4" s="3" t="s">
        <v>26</v>
      </c>
      <c r="L4" s="3" t="s">
        <v>27</v>
      </c>
      <c r="M4" s="3" t="s">
        <v>28</v>
      </c>
    </row>
    <row r="5" spans="2:17">
      <c r="B5" s="137"/>
      <c r="C5" s="128" t="s">
        <v>0</v>
      </c>
      <c r="D5" s="129"/>
      <c r="E5" s="129"/>
      <c r="F5" s="129"/>
      <c r="G5" s="129"/>
      <c r="H5" s="130"/>
      <c r="I5" s="129" t="s">
        <v>22</v>
      </c>
      <c r="J5" s="129"/>
      <c r="K5" s="129"/>
      <c r="L5" s="129"/>
      <c r="M5" s="130"/>
      <c r="N5" s="54"/>
    </row>
    <row r="6" spans="2:17">
      <c r="B6" s="5" t="s">
        <v>1</v>
      </c>
      <c r="C6" s="12">
        <v>103093</v>
      </c>
      <c r="D6" s="13">
        <v>51071</v>
      </c>
      <c r="E6" s="13">
        <v>8841</v>
      </c>
      <c r="F6" s="13">
        <v>21189</v>
      </c>
      <c r="G6" s="14">
        <v>16918</v>
      </c>
      <c r="H6" s="59">
        <v>5074</v>
      </c>
      <c r="I6" s="43">
        <f>100/$C6*D6</f>
        <v>49.538765968591463</v>
      </c>
      <c r="J6" s="43">
        <f>100/$C6*E6</f>
        <v>8.5757519909208195</v>
      </c>
      <c r="K6" s="43">
        <f t="shared" ref="J6:M20" si="0">100/$C6*F6</f>
        <v>20.553286838097641</v>
      </c>
      <c r="L6" s="43">
        <f>100/$C6*G6</f>
        <v>16.41042553810637</v>
      </c>
      <c r="M6" s="60">
        <f>100/$C6*H6</f>
        <v>4.9217696642837048</v>
      </c>
      <c r="N6" s="55"/>
      <c r="O6" s="55"/>
    </row>
    <row r="7" spans="2:17">
      <c r="B7" s="6" t="s">
        <v>2</v>
      </c>
      <c r="C7" s="16">
        <v>104704</v>
      </c>
      <c r="D7" s="17">
        <v>40069</v>
      </c>
      <c r="E7" s="17">
        <v>18739</v>
      </c>
      <c r="F7" s="17">
        <v>26499</v>
      </c>
      <c r="G7" s="18">
        <v>14179</v>
      </c>
      <c r="H7" s="61">
        <v>5218</v>
      </c>
      <c r="I7" s="46">
        <f t="shared" ref="I7:M24" si="1">100/$C7*D7</f>
        <v>38.268834046454764</v>
      </c>
      <c r="J7" s="46">
        <f t="shared" si="0"/>
        <v>17.897119498777506</v>
      </c>
      <c r="K7" s="46">
        <f t="shared" si="0"/>
        <v>25.30848869193154</v>
      </c>
      <c r="L7" s="46">
        <f t="shared" si="0"/>
        <v>13.541985024449877</v>
      </c>
      <c r="M7" s="62">
        <f t="shared" si="0"/>
        <v>4.9835727383863082</v>
      </c>
      <c r="N7" s="55"/>
      <c r="O7" s="55"/>
    </row>
    <row r="8" spans="2:17">
      <c r="B8" s="7" t="s">
        <v>3</v>
      </c>
      <c r="C8" s="12">
        <v>35692</v>
      </c>
      <c r="D8" s="13">
        <v>13560</v>
      </c>
      <c r="E8" s="13">
        <v>8185</v>
      </c>
      <c r="F8" s="13">
        <v>10906</v>
      </c>
      <c r="G8" s="20">
        <v>2623</v>
      </c>
      <c r="H8" s="59">
        <v>418</v>
      </c>
      <c r="I8" s="48">
        <f t="shared" si="1"/>
        <v>37.991706825058841</v>
      </c>
      <c r="J8" s="48">
        <f t="shared" si="0"/>
        <v>22.932309761291048</v>
      </c>
      <c r="K8" s="48">
        <f t="shared" si="0"/>
        <v>30.555866860921217</v>
      </c>
      <c r="L8" s="48">
        <f t="shared" si="0"/>
        <v>7.3489857671186822</v>
      </c>
      <c r="M8" s="63">
        <f t="shared" si="0"/>
        <v>1.1711307856102209</v>
      </c>
      <c r="N8" s="55"/>
      <c r="O8" s="55"/>
    </row>
    <row r="9" spans="2:17">
      <c r="B9" s="6" t="s">
        <v>4</v>
      </c>
      <c r="C9" s="16">
        <v>19269</v>
      </c>
      <c r="D9" s="17">
        <v>4057</v>
      </c>
      <c r="E9" s="17">
        <v>9191</v>
      </c>
      <c r="F9" s="17">
        <v>4647</v>
      </c>
      <c r="G9" s="18">
        <v>1197</v>
      </c>
      <c r="H9" s="61">
        <v>177</v>
      </c>
      <c r="I9" s="46">
        <f t="shared" si="1"/>
        <v>21.054543567388034</v>
      </c>
      <c r="J9" s="46">
        <f t="shared" si="0"/>
        <v>47.698375629249057</v>
      </c>
      <c r="K9" s="46">
        <f t="shared" si="0"/>
        <v>24.116456484508799</v>
      </c>
      <c r="L9" s="46">
        <f t="shared" si="0"/>
        <v>6.2120504437178887</v>
      </c>
      <c r="M9" s="62">
        <f t="shared" si="0"/>
        <v>0.91857387513622923</v>
      </c>
      <c r="N9" s="55"/>
      <c r="O9" s="55"/>
    </row>
    <row r="10" spans="2:17">
      <c r="B10" s="7" t="s">
        <v>5</v>
      </c>
      <c r="C10" s="12">
        <v>5832</v>
      </c>
      <c r="D10" s="13">
        <v>2106</v>
      </c>
      <c r="E10" s="13">
        <v>1712</v>
      </c>
      <c r="F10" s="13">
        <v>1451</v>
      </c>
      <c r="G10" s="20">
        <v>470</v>
      </c>
      <c r="H10" s="59">
        <v>93</v>
      </c>
      <c r="I10" s="48">
        <f t="shared" si="1"/>
        <v>36.111111111111114</v>
      </c>
      <c r="J10" s="48">
        <f t="shared" si="0"/>
        <v>29.355281207133061</v>
      </c>
      <c r="K10" s="48">
        <f t="shared" si="0"/>
        <v>24.87997256515775</v>
      </c>
      <c r="L10" s="48">
        <f t="shared" si="0"/>
        <v>8.058984910836763</v>
      </c>
      <c r="M10" s="63">
        <f t="shared" si="0"/>
        <v>1.594650205761317</v>
      </c>
      <c r="N10" s="55"/>
      <c r="O10" s="55"/>
    </row>
    <row r="11" spans="2:17">
      <c r="B11" s="6" t="s">
        <v>6</v>
      </c>
      <c r="C11" s="16">
        <v>18456</v>
      </c>
      <c r="D11" s="17">
        <v>6219</v>
      </c>
      <c r="E11" s="17">
        <v>4444</v>
      </c>
      <c r="F11" s="17">
        <v>5410</v>
      </c>
      <c r="G11" s="18">
        <v>1947</v>
      </c>
      <c r="H11" s="61">
        <v>436</v>
      </c>
      <c r="I11" s="46">
        <f t="shared" si="1"/>
        <v>33.696358907672305</v>
      </c>
      <c r="J11" s="46">
        <f t="shared" si="0"/>
        <v>24.078890333766797</v>
      </c>
      <c r="K11" s="46">
        <f t="shared" si="0"/>
        <v>29.312960554833118</v>
      </c>
      <c r="L11" s="46">
        <f t="shared" si="0"/>
        <v>10.549414824447334</v>
      </c>
      <c r="M11" s="62">
        <f t="shared" si="0"/>
        <v>2.3623753792804507</v>
      </c>
      <c r="N11" s="55"/>
      <c r="O11" s="55"/>
    </row>
    <row r="12" spans="2:17">
      <c r="B12" s="7" t="s">
        <v>7</v>
      </c>
      <c r="C12" s="12">
        <v>55754</v>
      </c>
      <c r="D12" s="13">
        <v>21239</v>
      </c>
      <c r="E12" s="13">
        <v>8224</v>
      </c>
      <c r="F12" s="13">
        <v>15934</v>
      </c>
      <c r="G12" s="20">
        <v>8826</v>
      </c>
      <c r="H12" s="59">
        <v>1531</v>
      </c>
      <c r="I12" s="48">
        <f t="shared" si="1"/>
        <v>38.094127775585605</v>
      </c>
      <c r="J12" s="48">
        <f t="shared" si="0"/>
        <v>14.750511174086164</v>
      </c>
      <c r="K12" s="48">
        <f t="shared" si="0"/>
        <v>28.579115399791942</v>
      </c>
      <c r="L12" s="48">
        <f t="shared" si="0"/>
        <v>15.830254331527783</v>
      </c>
      <c r="M12" s="63">
        <f t="shared" si="0"/>
        <v>2.7459913190085015</v>
      </c>
      <c r="N12" s="55"/>
      <c r="O12" s="55"/>
    </row>
    <row r="13" spans="2:17">
      <c r="B13" s="6" t="s">
        <v>8</v>
      </c>
      <c r="C13" s="16">
        <v>11458</v>
      </c>
      <c r="D13" s="17">
        <v>4063</v>
      </c>
      <c r="E13" s="17">
        <v>4343</v>
      </c>
      <c r="F13" s="17">
        <v>2366</v>
      </c>
      <c r="G13" s="18">
        <v>492</v>
      </c>
      <c r="H13" s="61">
        <v>194</v>
      </c>
      <c r="I13" s="46">
        <f t="shared" si="1"/>
        <v>35.459940652818993</v>
      </c>
      <c r="J13" s="46">
        <f t="shared" si="0"/>
        <v>37.903648106126724</v>
      </c>
      <c r="K13" s="46">
        <f t="shared" si="0"/>
        <v>20.649327980450341</v>
      </c>
      <c r="L13" s="46">
        <f t="shared" si="0"/>
        <v>4.2939430965264442</v>
      </c>
      <c r="M13" s="62">
        <f t="shared" si="0"/>
        <v>1.6931401640775003</v>
      </c>
      <c r="N13" s="55"/>
      <c r="O13" s="55"/>
    </row>
    <row r="14" spans="2:17">
      <c r="B14" s="7" t="s">
        <v>9</v>
      </c>
      <c r="C14" s="12">
        <v>63990</v>
      </c>
      <c r="D14" s="13">
        <v>19907</v>
      </c>
      <c r="E14" s="13">
        <v>18075</v>
      </c>
      <c r="F14" s="13">
        <v>18574</v>
      </c>
      <c r="G14" s="20">
        <v>5931</v>
      </c>
      <c r="H14" s="59">
        <v>1503</v>
      </c>
      <c r="I14" s="48">
        <f t="shared" si="1"/>
        <v>31.109548366932334</v>
      </c>
      <c r="J14" s="48">
        <f t="shared" si="0"/>
        <v>28.24660103141116</v>
      </c>
      <c r="K14" s="48">
        <f t="shared" si="0"/>
        <v>29.026410376621349</v>
      </c>
      <c r="L14" s="48">
        <f t="shared" si="0"/>
        <v>9.2686357243319275</v>
      </c>
      <c r="M14" s="63">
        <f t="shared" si="0"/>
        <v>2.3488045007032348</v>
      </c>
      <c r="N14" s="55"/>
      <c r="O14" s="55"/>
    </row>
    <row r="15" spans="2:17">
      <c r="B15" s="6" t="s">
        <v>10</v>
      </c>
      <c r="C15" s="16">
        <v>135105</v>
      </c>
      <c r="D15" s="17">
        <v>71395</v>
      </c>
      <c r="E15" s="17">
        <v>13569</v>
      </c>
      <c r="F15" s="17">
        <v>29362</v>
      </c>
      <c r="G15" s="18">
        <v>18357</v>
      </c>
      <c r="H15" s="61">
        <v>2422</v>
      </c>
      <c r="I15" s="46">
        <f t="shared" si="1"/>
        <v>52.844084230783466</v>
      </c>
      <c r="J15" s="46">
        <f t="shared" si="0"/>
        <v>10.043299655823249</v>
      </c>
      <c r="K15" s="46">
        <f t="shared" si="0"/>
        <v>21.732726397986752</v>
      </c>
      <c r="L15" s="46">
        <f t="shared" si="0"/>
        <v>13.587209947818364</v>
      </c>
      <c r="M15" s="62">
        <f t="shared" si="0"/>
        <v>1.7926797675881723</v>
      </c>
      <c r="N15" s="55"/>
      <c r="O15" s="55"/>
    </row>
    <row r="16" spans="2:17">
      <c r="B16" s="7" t="s">
        <v>11</v>
      </c>
      <c r="C16" s="12">
        <v>35089</v>
      </c>
      <c r="D16" s="13">
        <v>15234</v>
      </c>
      <c r="E16" s="13">
        <v>2969</v>
      </c>
      <c r="F16" s="13">
        <v>9686</v>
      </c>
      <c r="G16" s="20">
        <v>6556</v>
      </c>
      <c r="H16" s="59">
        <v>644</v>
      </c>
      <c r="I16" s="48">
        <f t="shared" si="1"/>
        <v>43.415315340990055</v>
      </c>
      <c r="J16" s="48">
        <f t="shared" si="0"/>
        <v>8.4613411610476224</v>
      </c>
      <c r="K16" s="48">
        <f t="shared" si="0"/>
        <v>27.604092450625554</v>
      </c>
      <c r="L16" s="48">
        <f t="shared" si="0"/>
        <v>18.683918036991649</v>
      </c>
      <c r="M16" s="63">
        <f t="shared" si="0"/>
        <v>1.8353330103451224</v>
      </c>
      <c r="N16" s="55"/>
      <c r="O16" s="55"/>
    </row>
    <row r="17" spans="2:27">
      <c r="B17" s="6" t="s">
        <v>12</v>
      </c>
      <c r="C17" s="16">
        <v>7071</v>
      </c>
      <c r="D17" s="17">
        <v>3528</v>
      </c>
      <c r="E17" s="17">
        <v>853</v>
      </c>
      <c r="F17" s="17" t="s">
        <v>45</v>
      </c>
      <c r="G17" s="18" t="s">
        <v>45</v>
      </c>
      <c r="H17" s="61" t="s">
        <v>45</v>
      </c>
      <c r="I17" s="46">
        <f t="shared" si="1"/>
        <v>49.893932965634285</v>
      </c>
      <c r="J17" s="46">
        <f t="shared" si="0"/>
        <v>12.063357375194457</v>
      </c>
      <c r="K17" s="46" t="s">
        <v>45</v>
      </c>
      <c r="L17" s="46" t="s">
        <v>45</v>
      </c>
      <c r="M17" s="62" t="s">
        <v>45</v>
      </c>
      <c r="N17" s="55"/>
      <c r="O17" s="55"/>
    </row>
    <row r="18" spans="2:27">
      <c r="B18" s="7" t="s">
        <v>13</v>
      </c>
      <c r="C18" s="12">
        <v>30660</v>
      </c>
      <c r="D18" s="13">
        <v>5849</v>
      </c>
      <c r="E18" s="13">
        <v>15950</v>
      </c>
      <c r="F18" s="13">
        <v>7403</v>
      </c>
      <c r="G18" s="20">
        <v>1235</v>
      </c>
      <c r="H18" s="59">
        <v>223</v>
      </c>
      <c r="I18" s="48">
        <f t="shared" si="1"/>
        <v>19.076973255055446</v>
      </c>
      <c r="J18" s="48">
        <f t="shared" si="0"/>
        <v>52.022178734507499</v>
      </c>
      <c r="K18" s="48">
        <f t="shared" si="0"/>
        <v>24.145466405740375</v>
      </c>
      <c r="L18" s="48">
        <f t="shared" si="0"/>
        <v>4.028049575994781</v>
      </c>
      <c r="M18" s="63">
        <f t="shared" si="0"/>
        <v>0.72733202870189162</v>
      </c>
      <c r="N18" s="55"/>
      <c r="O18" s="55"/>
    </row>
    <row r="19" spans="2:27">
      <c r="B19" s="6" t="s">
        <v>14</v>
      </c>
      <c r="C19" s="16">
        <v>16121</v>
      </c>
      <c r="D19" s="17">
        <v>3742</v>
      </c>
      <c r="E19" s="17">
        <v>7068</v>
      </c>
      <c r="F19" s="17">
        <v>4445</v>
      </c>
      <c r="G19" s="18">
        <v>698</v>
      </c>
      <c r="H19" s="61">
        <v>168</v>
      </c>
      <c r="I19" s="46">
        <f t="shared" si="1"/>
        <v>23.211959555858819</v>
      </c>
      <c r="J19" s="46">
        <f t="shared" si="0"/>
        <v>43.843434030147016</v>
      </c>
      <c r="K19" s="46">
        <f t="shared" si="0"/>
        <v>27.572731220147634</v>
      </c>
      <c r="L19" s="46">
        <f t="shared" si="0"/>
        <v>4.3297562185968612</v>
      </c>
      <c r="M19" s="62">
        <f t="shared" si="0"/>
        <v>1.0421189752496742</v>
      </c>
      <c r="N19" s="55"/>
      <c r="O19" s="55"/>
    </row>
    <row r="20" spans="2:27">
      <c r="B20" s="7" t="s">
        <v>15</v>
      </c>
      <c r="C20" s="12">
        <v>23155</v>
      </c>
      <c r="D20" s="21">
        <v>7515</v>
      </c>
      <c r="E20" s="21">
        <v>6591</v>
      </c>
      <c r="F20" s="21">
        <v>6593</v>
      </c>
      <c r="G20" s="22">
        <v>1924</v>
      </c>
      <c r="H20" s="64">
        <v>532</v>
      </c>
      <c r="I20" s="48">
        <f t="shared" si="1"/>
        <v>32.455193262794211</v>
      </c>
      <c r="J20" s="48">
        <f t="shared" si="0"/>
        <v>28.464694450442668</v>
      </c>
      <c r="K20" s="48">
        <f t="shared" si="0"/>
        <v>28.473331893759447</v>
      </c>
      <c r="L20" s="48">
        <f t="shared" si="0"/>
        <v>8.3092204707406605</v>
      </c>
      <c r="M20" s="63">
        <f t="shared" si="0"/>
        <v>2.2975599222630101</v>
      </c>
      <c r="N20" s="55"/>
      <c r="O20" s="55"/>
    </row>
    <row r="21" spans="2:27">
      <c r="B21" s="8" t="s">
        <v>16</v>
      </c>
      <c r="C21" s="24">
        <v>15993</v>
      </c>
      <c r="D21" s="17">
        <v>5626</v>
      </c>
      <c r="E21" s="17">
        <v>7205</v>
      </c>
      <c r="F21" s="17" t="s">
        <v>45</v>
      </c>
      <c r="G21" s="25" t="s">
        <v>45</v>
      </c>
      <c r="H21" s="61" t="s">
        <v>45</v>
      </c>
      <c r="I21" s="46">
        <f t="shared" si="1"/>
        <v>35.177890327018069</v>
      </c>
      <c r="J21" s="46">
        <f>100/$C21*E21</f>
        <v>45.050959794910277</v>
      </c>
      <c r="K21" s="46" t="s">
        <v>45</v>
      </c>
      <c r="L21" s="46" t="s">
        <v>45</v>
      </c>
      <c r="M21" s="62" t="s">
        <v>45</v>
      </c>
      <c r="N21" s="55"/>
      <c r="O21" s="55"/>
    </row>
    <row r="22" spans="2:27">
      <c r="B22" s="9" t="s">
        <v>47</v>
      </c>
      <c r="C22" s="26">
        <f>SUM(D22:H22)</f>
        <v>126031</v>
      </c>
      <c r="D22" s="26">
        <f>SUM(D9,D13,D18,D19,D21,D8)</f>
        <v>36897</v>
      </c>
      <c r="E22" s="26">
        <f>SUM(E9,E13,E18,E19,E21,E8)</f>
        <v>51942</v>
      </c>
      <c r="F22" s="26">
        <f>SUM(F9,F13,F18,F19,F21,F8)</f>
        <v>29767</v>
      </c>
      <c r="G22" s="26">
        <f>SUM(G9,G13,G18,G19,G21,G8)</f>
        <v>6245</v>
      </c>
      <c r="H22" s="26">
        <f>SUM(H9,H13,H18,H19,H21,H8)</f>
        <v>1180</v>
      </c>
      <c r="I22" s="50">
        <f t="shared" si="1"/>
        <v>29.276130475835309</v>
      </c>
      <c r="J22" s="50">
        <f t="shared" si="1"/>
        <v>41.213669652704496</v>
      </c>
      <c r="K22" s="50">
        <f t="shared" si="1"/>
        <v>23.618792201918577</v>
      </c>
      <c r="L22" s="50">
        <f t="shared" si="1"/>
        <v>4.9551300870420771</v>
      </c>
      <c r="M22" s="65">
        <f t="shared" si="1"/>
        <v>0.93627758249954374</v>
      </c>
      <c r="N22" s="55"/>
    </row>
    <row r="23" spans="2:27">
      <c r="B23" s="10" t="s">
        <v>48</v>
      </c>
      <c r="C23" s="12">
        <f>SUM(D23:H23)</f>
        <v>549559</v>
      </c>
      <c r="D23" s="12">
        <f>SUM(D6,D7,D10,D11,D12,D14,D15,D16,D17,D20)</f>
        <v>238283</v>
      </c>
      <c r="E23" s="12">
        <f t="shared" ref="E23:G23" si="2">SUM(E6,E7,E10,E11,E12,E14,E15,E16,E17,E20)</f>
        <v>84017</v>
      </c>
      <c r="F23" s="12">
        <f>SUM(F6,F7,F10,F11,F12,F14,F15,F16,F17,F20)</f>
        <v>134698</v>
      </c>
      <c r="G23" s="12">
        <f t="shared" si="2"/>
        <v>75108</v>
      </c>
      <c r="H23" s="12">
        <f>SUM(H6,H7,H10,H11,H12,H14,H15,H16,H17,H20)</f>
        <v>17453</v>
      </c>
      <c r="I23" s="48">
        <f t="shared" si="1"/>
        <v>43.358947810881091</v>
      </c>
      <c r="J23" s="48">
        <f t="shared" si="1"/>
        <v>15.288076439472377</v>
      </c>
      <c r="K23" s="48">
        <f t="shared" si="1"/>
        <v>24.510198177083808</v>
      </c>
      <c r="L23" s="48">
        <f t="shared" si="1"/>
        <v>13.666958415747899</v>
      </c>
      <c r="M23" s="63">
        <f t="shared" si="1"/>
        <v>3.175819156814828</v>
      </c>
      <c r="N23" s="55"/>
      <c r="O23" s="55"/>
    </row>
    <row r="24" spans="2:27">
      <c r="B24" s="11" t="s">
        <v>19</v>
      </c>
      <c r="C24" s="29">
        <f>SUM(C6:C21)</f>
        <v>681442</v>
      </c>
      <c r="D24" s="29">
        <f t="shared" ref="D24:E24" si="3">SUM(D6:D21)</f>
        <v>275180</v>
      </c>
      <c r="E24" s="29">
        <f t="shared" si="3"/>
        <v>135959</v>
      </c>
      <c r="F24" s="29">
        <v>168927</v>
      </c>
      <c r="G24" s="29">
        <v>82448</v>
      </c>
      <c r="H24" s="29">
        <v>18928</v>
      </c>
      <c r="I24" s="52">
        <f t="shared" si="1"/>
        <v>40.382013436213207</v>
      </c>
      <c r="J24" s="52">
        <f t="shared" si="1"/>
        <v>19.951661329944443</v>
      </c>
      <c r="K24" s="52">
        <f t="shared" si="1"/>
        <v>24.789637269202665</v>
      </c>
      <c r="L24" s="52">
        <f t="shared" si="1"/>
        <v>12.099048781847905</v>
      </c>
      <c r="M24" s="66">
        <f t="shared" si="1"/>
        <v>2.7776391827917859</v>
      </c>
      <c r="N24" s="55"/>
      <c r="O24" s="55"/>
    </row>
    <row r="25" spans="2:27">
      <c r="B25" s="131" t="s">
        <v>74</v>
      </c>
      <c r="C25" s="131"/>
      <c r="D25" s="131"/>
      <c r="E25" s="131"/>
      <c r="F25" s="131"/>
      <c r="G25" s="131"/>
      <c r="H25" s="131"/>
      <c r="I25" s="131"/>
      <c r="J25" s="131"/>
      <c r="K25" s="131"/>
      <c r="L25" s="131"/>
      <c r="M25" s="131"/>
      <c r="N25" s="55"/>
      <c r="O25" s="55"/>
    </row>
    <row r="26" spans="2:27" customFormat="1" ht="15" customHeight="1">
      <c r="B26" s="133" t="s">
        <v>50</v>
      </c>
      <c r="C26" s="133"/>
      <c r="D26" s="133"/>
      <c r="E26" s="133"/>
      <c r="F26" s="133"/>
      <c r="G26" s="133"/>
      <c r="H26" s="133"/>
      <c r="I26" s="133"/>
      <c r="J26" s="133"/>
      <c r="K26" s="133"/>
      <c r="L26" s="133"/>
      <c r="M26" s="133"/>
      <c r="T26" s="2"/>
      <c r="U26" s="2"/>
      <c r="V26" s="2"/>
      <c r="W26" s="2"/>
      <c r="X26" s="2"/>
      <c r="Y26" s="2"/>
      <c r="Z26" s="2"/>
      <c r="AA26" s="2"/>
    </row>
    <row r="27" spans="2:27" customFormat="1" ht="15" customHeight="1">
      <c r="B27" s="133" t="s">
        <v>75</v>
      </c>
      <c r="C27" s="133"/>
      <c r="D27" s="133"/>
      <c r="E27" s="133"/>
      <c r="F27" s="133"/>
      <c r="G27" s="133"/>
      <c r="H27" s="133"/>
      <c r="I27" s="133"/>
      <c r="J27" s="133"/>
      <c r="K27" s="133"/>
      <c r="L27" s="133"/>
      <c r="M27" s="133"/>
      <c r="T27" s="2"/>
      <c r="U27" s="2"/>
      <c r="V27" s="2"/>
      <c r="W27" s="2"/>
      <c r="X27" s="2"/>
      <c r="Y27" s="2"/>
      <c r="Z27" s="2"/>
      <c r="AA27" s="2"/>
    </row>
    <row r="28" spans="2:27" ht="17.25" customHeight="1">
      <c r="B28" s="118" t="s">
        <v>72</v>
      </c>
      <c r="C28" s="118"/>
      <c r="D28" s="118"/>
      <c r="E28" s="118"/>
      <c r="F28" s="118"/>
      <c r="G28" s="118"/>
      <c r="H28" s="118"/>
      <c r="I28" s="118"/>
      <c r="J28" s="118"/>
      <c r="K28" s="118"/>
      <c r="L28" s="118"/>
      <c r="M28" s="118"/>
    </row>
    <row r="30" spans="2:27">
      <c r="D30" s="56"/>
      <c r="E30" s="56"/>
      <c r="F30" s="56"/>
      <c r="G30" s="56"/>
      <c r="H30" s="56"/>
      <c r="I30" s="55"/>
      <c r="J30" s="55"/>
      <c r="K30" s="55"/>
      <c r="L30" s="55"/>
      <c r="M30" s="55"/>
    </row>
    <row r="31" spans="2:27">
      <c r="I31" s="55"/>
      <c r="J31" s="55"/>
      <c r="K31" s="55"/>
      <c r="L31" s="55"/>
      <c r="M31" s="55"/>
    </row>
    <row r="32" spans="2:27">
      <c r="C32" s="56"/>
      <c r="D32" s="56"/>
      <c r="E32" s="56"/>
      <c r="F32" s="56"/>
      <c r="G32" s="56"/>
      <c r="H32" s="56"/>
      <c r="I32" s="55"/>
      <c r="J32" s="55"/>
      <c r="K32" s="55"/>
      <c r="L32" s="55"/>
      <c r="M32" s="55"/>
    </row>
    <row r="33" spans="6:13">
      <c r="I33" s="55"/>
      <c r="J33" s="55"/>
      <c r="K33" s="55"/>
      <c r="L33" s="55"/>
      <c r="M33" s="55"/>
    </row>
    <row r="34" spans="6:13">
      <c r="F34" s="56"/>
      <c r="G34" s="56"/>
      <c r="H34" s="56"/>
      <c r="I34" s="55"/>
      <c r="J34" s="55"/>
      <c r="K34" s="55"/>
      <c r="L34" s="55"/>
      <c r="M34" s="55"/>
    </row>
    <row r="35" spans="6:13">
      <c r="I35" s="55"/>
      <c r="J35" s="55"/>
      <c r="K35" s="55"/>
      <c r="L35" s="55"/>
      <c r="M35" s="55"/>
    </row>
    <row r="36" spans="6:13">
      <c r="I36" s="55"/>
      <c r="J36" s="55"/>
      <c r="K36" s="55"/>
      <c r="L36" s="55"/>
      <c r="M36" s="55"/>
    </row>
    <row r="37" spans="6:13">
      <c r="I37" s="55"/>
      <c r="J37" s="55"/>
      <c r="K37" s="55"/>
      <c r="L37" s="55"/>
      <c r="M37" s="55"/>
    </row>
    <row r="38" spans="6:13">
      <c r="I38" s="55"/>
      <c r="J38" s="55"/>
      <c r="K38" s="55"/>
      <c r="L38" s="55"/>
      <c r="M38" s="55"/>
    </row>
    <row r="39" spans="6:13">
      <c r="I39" s="55"/>
      <c r="J39" s="55"/>
      <c r="K39" s="55"/>
      <c r="L39" s="55"/>
      <c r="M39" s="55"/>
    </row>
    <row r="40" spans="6:13">
      <c r="I40" s="55"/>
      <c r="J40" s="55"/>
      <c r="K40" s="55"/>
      <c r="L40" s="55"/>
      <c r="M40" s="55"/>
    </row>
    <row r="41" spans="6:13">
      <c r="I41" s="55"/>
      <c r="J41" s="55"/>
      <c r="K41" s="55"/>
      <c r="L41" s="55"/>
      <c r="M41" s="55"/>
    </row>
    <row r="42" spans="6:13">
      <c r="I42" s="55"/>
      <c r="J42" s="55"/>
      <c r="K42" s="55"/>
      <c r="L42" s="55"/>
      <c r="M42" s="55"/>
    </row>
    <row r="43" spans="6:13">
      <c r="I43" s="55"/>
      <c r="J43" s="55"/>
      <c r="K43" s="55"/>
      <c r="L43" s="55"/>
      <c r="M43" s="55"/>
    </row>
    <row r="44" spans="6:13">
      <c r="I44" s="55"/>
      <c r="J44" s="55"/>
      <c r="K44" s="55"/>
      <c r="L44" s="55"/>
      <c r="M44" s="55"/>
    </row>
    <row r="45" spans="6:13">
      <c r="I45" s="55"/>
      <c r="J45" s="55"/>
      <c r="K45" s="55"/>
      <c r="L45" s="55"/>
      <c r="M45" s="55"/>
    </row>
    <row r="46" spans="6:13">
      <c r="I46" s="55"/>
      <c r="J46" s="55"/>
      <c r="K46" s="55"/>
      <c r="L46" s="55"/>
      <c r="M46" s="55"/>
    </row>
    <row r="47" spans="6:13">
      <c r="I47" s="55"/>
      <c r="J47" s="55"/>
      <c r="K47" s="55"/>
      <c r="L47" s="55"/>
      <c r="M47" s="55"/>
    </row>
    <row r="48" spans="6:13">
      <c r="I48" s="55"/>
      <c r="J48" s="55"/>
      <c r="K48" s="55"/>
      <c r="L48" s="55"/>
      <c r="M48" s="55"/>
    </row>
    <row r="50" spans="9:13">
      <c r="I50" s="55"/>
      <c r="J50" s="55"/>
      <c r="K50" s="55"/>
      <c r="L50" s="55"/>
      <c r="M50" s="55"/>
    </row>
    <row r="51" spans="9:13">
      <c r="I51" s="55"/>
      <c r="J51" s="55"/>
      <c r="K51" s="55"/>
      <c r="L51" s="55"/>
      <c r="M51" s="55"/>
    </row>
    <row r="52" spans="9:13">
      <c r="I52" s="55"/>
      <c r="J52" s="55"/>
      <c r="K52" s="55"/>
      <c r="L52" s="55"/>
      <c r="M52" s="55"/>
    </row>
    <row r="53" spans="9:13">
      <c r="I53" s="55"/>
      <c r="J53" s="55"/>
      <c r="K53" s="55"/>
      <c r="L53" s="55"/>
      <c r="M53" s="55"/>
    </row>
    <row r="54" spans="9:13">
      <c r="I54" s="55"/>
      <c r="J54" s="55"/>
      <c r="K54" s="55"/>
      <c r="L54" s="55"/>
      <c r="M54" s="55"/>
    </row>
    <row r="55" spans="9:13">
      <c r="I55" s="55"/>
      <c r="J55" s="55"/>
      <c r="K55" s="55"/>
      <c r="L55" s="55"/>
      <c r="M55" s="55"/>
    </row>
    <row r="56" spans="9:13">
      <c r="I56" s="55"/>
      <c r="J56" s="55"/>
      <c r="K56" s="55"/>
      <c r="L56" s="55"/>
      <c r="M56" s="55"/>
    </row>
    <row r="57" spans="9:13">
      <c r="I57" s="55"/>
      <c r="J57" s="55"/>
      <c r="K57" s="55"/>
      <c r="L57" s="55"/>
      <c r="M57" s="55"/>
    </row>
    <row r="58" spans="9:13">
      <c r="I58" s="55"/>
      <c r="J58" s="55"/>
      <c r="K58" s="55"/>
      <c r="L58" s="55"/>
      <c r="M58" s="55"/>
    </row>
    <row r="59" spans="9:13">
      <c r="I59" s="55"/>
      <c r="J59" s="55"/>
      <c r="K59" s="55"/>
      <c r="L59" s="55"/>
      <c r="M59" s="55"/>
    </row>
    <row r="60" spans="9:13">
      <c r="I60" s="55"/>
      <c r="J60" s="55"/>
      <c r="K60" s="55"/>
      <c r="L60" s="55"/>
      <c r="M60" s="55"/>
    </row>
    <row r="61" spans="9:13">
      <c r="I61" s="55"/>
      <c r="J61" s="55"/>
      <c r="K61" s="55"/>
      <c r="L61" s="55"/>
      <c r="M61" s="55"/>
    </row>
    <row r="62" spans="9:13">
      <c r="I62" s="55"/>
      <c r="J62" s="55"/>
      <c r="K62" s="55"/>
      <c r="L62" s="55"/>
      <c r="M62" s="55"/>
    </row>
    <row r="63" spans="9:13">
      <c r="I63" s="55"/>
      <c r="J63" s="55"/>
      <c r="K63" s="55"/>
      <c r="L63" s="55"/>
      <c r="M63" s="55"/>
    </row>
    <row r="64" spans="9:13">
      <c r="I64" s="55"/>
      <c r="J64" s="55"/>
      <c r="K64" s="55"/>
      <c r="L64" s="55"/>
      <c r="M64" s="55"/>
    </row>
    <row r="65" spans="9:13">
      <c r="I65" s="55"/>
      <c r="J65" s="55"/>
      <c r="K65" s="55"/>
      <c r="L65" s="55"/>
      <c r="M65" s="55"/>
    </row>
    <row r="66" spans="9:13">
      <c r="I66" s="55"/>
      <c r="J66" s="55"/>
      <c r="K66" s="55"/>
      <c r="L66" s="55"/>
      <c r="M66" s="55"/>
    </row>
    <row r="67" spans="9:13">
      <c r="I67" s="55"/>
      <c r="J67" s="55"/>
      <c r="K67" s="55"/>
      <c r="L67" s="55"/>
      <c r="M67" s="55"/>
    </row>
    <row r="68" spans="9:13">
      <c r="I68" s="55"/>
      <c r="J68" s="55"/>
      <c r="K68" s="55"/>
      <c r="L68" s="55"/>
      <c r="M68" s="55"/>
    </row>
  </sheetData>
  <mergeCells count="11">
    <mergeCell ref="B25:M25"/>
    <mergeCell ref="B26:M26"/>
    <mergeCell ref="B27:M27"/>
    <mergeCell ref="B28:M28"/>
    <mergeCell ref="B2:M2"/>
    <mergeCell ref="B3:B5"/>
    <mergeCell ref="C3:C4"/>
    <mergeCell ref="D3:H3"/>
    <mergeCell ref="I3:M3"/>
    <mergeCell ref="C5:H5"/>
    <mergeCell ref="I5:M5"/>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77529-2635-4886-9B64-C3BA328510B9}">
  <dimension ref="B2:Q67"/>
  <sheetViews>
    <sheetView workbookViewId="0">
      <selection activeCell="B2" sqref="B2:M2"/>
    </sheetView>
  </sheetViews>
  <sheetFormatPr baseColWidth="10" defaultColWidth="9.09765625" defaultRowHeight="14.4"/>
  <cols>
    <col min="1" max="1" width="9.09765625" style="2"/>
    <col min="2" max="2" width="26.59765625" style="2" customWidth="1"/>
    <col min="3" max="13" width="17.8984375" style="2" customWidth="1"/>
    <col min="14" max="16384" width="9.09765625" style="2"/>
  </cols>
  <sheetData>
    <row r="2" spans="2:17" ht="18.600000000000001" customHeight="1">
      <c r="B2" s="134" t="s">
        <v>67</v>
      </c>
      <c r="C2" s="134"/>
      <c r="D2" s="134"/>
      <c r="E2" s="134"/>
      <c r="F2" s="134"/>
      <c r="G2" s="134"/>
      <c r="H2" s="134"/>
      <c r="I2" s="134"/>
      <c r="J2" s="134"/>
      <c r="K2" s="134"/>
      <c r="L2" s="134"/>
      <c r="M2" s="134"/>
      <c r="N2" s="53"/>
      <c r="O2" s="53"/>
      <c r="P2" s="53"/>
      <c r="Q2" s="53"/>
    </row>
    <row r="3" spans="2:17">
      <c r="B3" s="135" t="s">
        <v>20</v>
      </c>
      <c r="C3" s="123" t="s">
        <v>21</v>
      </c>
      <c r="D3" s="125" t="s">
        <v>23</v>
      </c>
      <c r="E3" s="126"/>
      <c r="F3" s="126"/>
      <c r="G3" s="126"/>
      <c r="H3" s="127"/>
      <c r="I3" s="126" t="s">
        <v>23</v>
      </c>
      <c r="J3" s="126"/>
      <c r="K3" s="126"/>
      <c r="L3" s="126"/>
      <c r="M3" s="127"/>
    </row>
    <row r="4" spans="2:17">
      <c r="B4" s="136"/>
      <c r="C4" s="124"/>
      <c r="D4" s="3" t="s">
        <v>24</v>
      </c>
      <c r="E4" s="3" t="s">
        <v>25</v>
      </c>
      <c r="F4" s="3" t="s">
        <v>26</v>
      </c>
      <c r="G4" s="3" t="s">
        <v>27</v>
      </c>
      <c r="H4" s="3" t="s">
        <v>28</v>
      </c>
      <c r="I4" s="4" t="s">
        <v>24</v>
      </c>
      <c r="J4" s="3" t="s">
        <v>25</v>
      </c>
      <c r="K4" s="3" t="s">
        <v>26</v>
      </c>
      <c r="L4" s="3" t="s">
        <v>27</v>
      </c>
      <c r="M4" s="3" t="s">
        <v>28</v>
      </c>
    </row>
    <row r="5" spans="2:17">
      <c r="B5" s="137"/>
      <c r="C5" s="128" t="s">
        <v>0</v>
      </c>
      <c r="D5" s="129"/>
      <c r="E5" s="129"/>
      <c r="F5" s="129"/>
      <c r="G5" s="129"/>
      <c r="H5" s="130"/>
      <c r="I5" s="129" t="s">
        <v>22</v>
      </c>
      <c r="J5" s="129"/>
      <c r="K5" s="129"/>
      <c r="L5" s="129"/>
      <c r="M5" s="130"/>
      <c r="N5" s="54"/>
    </row>
    <row r="6" spans="2:17">
      <c r="B6" s="5" t="s">
        <v>1</v>
      </c>
      <c r="C6" s="12">
        <v>102890</v>
      </c>
      <c r="D6" s="13">
        <v>51030</v>
      </c>
      <c r="E6" s="13">
        <v>8833</v>
      </c>
      <c r="F6" s="13">
        <v>20904</v>
      </c>
      <c r="G6" s="14">
        <v>16807</v>
      </c>
      <c r="H6" s="15">
        <v>5316</v>
      </c>
      <c r="I6" s="42">
        <f>100/$C6*D6</f>
        <v>49.596656623578582</v>
      </c>
      <c r="J6" s="43">
        <f t="shared" ref="J6:M21" si="0">100/$C6*E6</f>
        <v>8.584896491398581</v>
      </c>
      <c r="K6" s="44">
        <f t="shared" si="0"/>
        <v>20.31684323063466</v>
      </c>
      <c r="L6" s="44">
        <f t="shared" si="0"/>
        <v>16.334920789192342</v>
      </c>
      <c r="M6" s="43">
        <f t="shared" si="0"/>
        <v>5.1666828651958401</v>
      </c>
      <c r="N6" s="55"/>
      <c r="O6" s="55"/>
    </row>
    <row r="7" spans="2:17">
      <c r="B7" s="6" t="s">
        <v>2</v>
      </c>
      <c r="C7" s="16">
        <v>110357</v>
      </c>
      <c r="D7" s="17">
        <v>43148</v>
      </c>
      <c r="E7" s="17">
        <v>19451</v>
      </c>
      <c r="F7" s="17">
        <v>27575</v>
      </c>
      <c r="G7" s="18">
        <v>14665</v>
      </c>
      <c r="H7" s="19">
        <v>5518</v>
      </c>
      <c r="I7" s="45">
        <f t="shared" ref="I7:I21" si="1">100/$C7*D7</f>
        <v>39.098561939886004</v>
      </c>
      <c r="J7" s="46">
        <f t="shared" si="0"/>
        <v>17.625524434335837</v>
      </c>
      <c r="K7" s="45">
        <f t="shared" si="0"/>
        <v>24.987087361925386</v>
      </c>
      <c r="L7" s="46">
        <f t="shared" si="0"/>
        <v>13.288690341346721</v>
      </c>
      <c r="M7" s="46">
        <f t="shared" si="0"/>
        <v>5.0001359225060487</v>
      </c>
      <c r="N7" s="55"/>
      <c r="O7" s="55"/>
    </row>
    <row r="8" spans="2:17">
      <c r="B8" s="7" t="s">
        <v>3</v>
      </c>
      <c r="C8" s="12">
        <v>35076</v>
      </c>
      <c r="D8" s="13">
        <v>13823</v>
      </c>
      <c r="E8" s="13">
        <v>7598</v>
      </c>
      <c r="F8" s="13">
        <v>10568</v>
      </c>
      <c r="G8" s="20">
        <v>2641</v>
      </c>
      <c r="H8" s="15">
        <v>446</v>
      </c>
      <c r="I8" s="47">
        <f t="shared" si="1"/>
        <v>39.408712509978336</v>
      </c>
      <c r="J8" s="48">
        <f t="shared" si="0"/>
        <v>21.661534952674195</v>
      </c>
      <c r="K8" s="47">
        <f t="shared" si="0"/>
        <v>30.128863040255446</v>
      </c>
      <c r="L8" s="48">
        <f t="shared" si="0"/>
        <v>7.5293648078458206</v>
      </c>
      <c r="M8" s="48">
        <f t="shared" si="0"/>
        <v>1.2715246892462082</v>
      </c>
      <c r="N8" s="55"/>
      <c r="O8" s="55"/>
    </row>
    <row r="9" spans="2:17">
      <c r="B9" s="6" t="s">
        <v>4</v>
      </c>
      <c r="C9" s="16">
        <v>23750</v>
      </c>
      <c r="D9" s="17">
        <v>4410</v>
      </c>
      <c r="E9" s="17">
        <v>11118</v>
      </c>
      <c r="F9" s="17">
        <v>6374</v>
      </c>
      <c r="G9" s="18">
        <v>1607</v>
      </c>
      <c r="H9" s="19">
        <v>241</v>
      </c>
      <c r="I9" s="45">
        <f t="shared" si="1"/>
        <v>18.568421052631578</v>
      </c>
      <c r="J9" s="46">
        <f t="shared" si="0"/>
        <v>46.812631578947368</v>
      </c>
      <c r="K9" s="45">
        <f t="shared" si="0"/>
        <v>26.837894736842106</v>
      </c>
      <c r="L9" s="46">
        <f t="shared" si="0"/>
        <v>6.7663157894736843</v>
      </c>
      <c r="M9" s="46">
        <f t="shared" si="0"/>
        <v>1.0147368421052632</v>
      </c>
      <c r="N9" s="55"/>
      <c r="O9" s="55"/>
    </row>
    <row r="10" spans="2:17">
      <c r="B10" s="7" t="s">
        <v>5</v>
      </c>
      <c r="C10" s="12">
        <v>6063</v>
      </c>
      <c r="D10" s="13">
        <v>2126</v>
      </c>
      <c r="E10" s="13">
        <v>1767</v>
      </c>
      <c r="F10" s="13">
        <v>1529</v>
      </c>
      <c r="G10" s="20">
        <v>527</v>
      </c>
      <c r="H10" s="15">
        <v>114</v>
      </c>
      <c r="I10" s="47">
        <f t="shared" si="1"/>
        <v>35.065149266039917</v>
      </c>
      <c r="J10" s="48">
        <f t="shared" si="0"/>
        <v>29.14398812469075</v>
      </c>
      <c r="K10" s="47">
        <f t="shared" si="0"/>
        <v>25.218538677222501</v>
      </c>
      <c r="L10" s="48">
        <f t="shared" si="0"/>
        <v>8.6920666336796977</v>
      </c>
      <c r="M10" s="48">
        <f t="shared" si="0"/>
        <v>1.8802572983671451</v>
      </c>
      <c r="N10" s="55"/>
      <c r="O10" s="55"/>
    </row>
    <row r="11" spans="2:17">
      <c r="B11" s="6" t="s">
        <v>6</v>
      </c>
      <c r="C11" s="16">
        <v>18117</v>
      </c>
      <c r="D11" s="17">
        <v>6220</v>
      </c>
      <c r="E11" s="17">
        <v>4120</v>
      </c>
      <c r="F11" s="17">
        <v>5251</v>
      </c>
      <c r="G11" s="18">
        <v>2050</v>
      </c>
      <c r="H11" s="19">
        <v>476</v>
      </c>
      <c r="I11" s="45">
        <f t="shared" si="1"/>
        <v>34.332394988132698</v>
      </c>
      <c r="J11" s="46">
        <f t="shared" si="0"/>
        <v>22.74107192139979</v>
      </c>
      <c r="K11" s="45">
        <f t="shared" si="0"/>
        <v>28.983827344483085</v>
      </c>
      <c r="L11" s="46">
        <f t="shared" si="0"/>
        <v>11.315339184191643</v>
      </c>
      <c r="M11" s="46">
        <f t="shared" si="0"/>
        <v>2.6273665617927913</v>
      </c>
      <c r="N11" s="55"/>
      <c r="O11" s="55"/>
    </row>
    <row r="12" spans="2:17">
      <c r="B12" s="7" t="s">
        <v>7</v>
      </c>
      <c r="C12" s="12">
        <v>56046</v>
      </c>
      <c r="D12" s="13">
        <v>21501</v>
      </c>
      <c r="E12" s="13">
        <v>8247</v>
      </c>
      <c r="F12" s="13">
        <v>15737</v>
      </c>
      <c r="G12" s="20">
        <v>9043</v>
      </c>
      <c r="H12" s="15">
        <v>1518</v>
      </c>
      <c r="I12" s="47">
        <f t="shared" si="1"/>
        <v>38.36313028583664</v>
      </c>
      <c r="J12" s="48">
        <f t="shared" si="0"/>
        <v>14.714698640402528</v>
      </c>
      <c r="K12" s="47">
        <f t="shared" si="0"/>
        <v>28.078721050565608</v>
      </c>
      <c r="L12" s="48">
        <f t="shared" si="0"/>
        <v>16.134960568104773</v>
      </c>
      <c r="M12" s="48">
        <f t="shared" si="0"/>
        <v>2.7084894550904615</v>
      </c>
      <c r="N12" s="55"/>
      <c r="O12" s="55"/>
    </row>
    <row r="13" spans="2:17">
      <c r="B13" s="6" t="s">
        <v>8</v>
      </c>
      <c r="C13" s="16">
        <v>13355</v>
      </c>
      <c r="D13" s="17">
        <v>4315</v>
      </c>
      <c r="E13" s="17">
        <v>4554</v>
      </c>
      <c r="F13" s="17">
        <v>3580</v>
      </c>
      <c r="G13" s="18">
        <v>664</v>
      </c>
      <c r="H13" s="19">
        <v>242</v>
      </c>
      <c r="I13" s="45">
        <f t="shared" si="1"/>
        <v>32.309996256083863</v>
      </c>
      <c r="J13" s="46">
        <f t="shared" si="0"/>
        <v>34.099588169225008</v>
      </c>
      <c r="K13" s="45">
        <f t="shared" si="0"/>
        <v>26.8064395357544</v>
      </c>
      <c r="L13" s="46">
        <f t="shared" si="0"/>
        <v>4.9719206289779105</v>
      </c>
      <c r="M13" s="46">
        <f t="shared" si="0"/>
        <v>1.8120554099588169</v>
      </c>
      <c r="N13" s="55"/>
      <c r="O13" s="55"/>
    </row>
    <row r="14" spans="2:17">
      <c r="B14" s="7" t="s">
        <v>9</v>
      </c>
      <c r="C14" s="12">
        <v>65138</v>
      </c>
      <c r="D14" s="13">
        <v>19518</v>
      </c>
      <c r="E14" s="13">
        <v>17787</v>
      </c>
      <c r="F14" s="13">
        <v>19540</v>
      </c>
      <c r="G14" s="20">
        <v>6443</v>
      </c>
      <c r="H14" s="15">
        <v>1850</v>
      </c>
      <c r="I14" s="47">
        <f t="shared" si="1"/>
        <v>29.964076268844607</v>
      </c>
      <c r="J14" s="48">
        <f t="shared" si="0"/>
        <v>27.306641284657189</v>
      </c>
      <c r="K14" s="47">
        <f t="shared" si="0"/>
        <v>29.997850716939421</v>
      </c>
      <c r="L14" s="48">
        <f t="shared" si="0"/>
        <v>9.8913076852221433</v>
      </c>
      <c r="M14" s="48">
        <f t="shared" si="0"/>
        <v>2.8401240443366391</v>
      </c>
      <c r="N14" s="55"/>
      <c r="O14" s="55"/>
    </row>
    <row r="15" spans="2:17">
      <c r="B15" s="6" t="s">
        <v>10</v>
      </c>
      <c r="C15" s="16">
        <v>130722</v>
      </c>
      <c r="D15" s="17">
        <v>69695</v>
      </c>
      <c r="E15" s="17">
        <v>13089</v>
      </c>
      <c r="F15" s="17">
        <v>27995</v>
      </c>
      <c r="G15" s="18">
        <v>17416</v>
      </c>
      <c r="H15" s="19">
        <v>2527</v>
      </c>
      <c r="I15" s="45">
        <f t="shared" si="1"/>
        <v>53.315432750416917</v>
      </c>
      <c r="J15" s="46">
        <f t="shared" si="0"/>
        <v>10.012851700555377</v>
      </c>
      <c r="K15" s="45">
        <f t="shared" si="0"/>
        <v>21.415676014748858</v>
      </c>
      <c r="L15" s="46">
        <f t="shared" si="0"/>
        <v>13.322929575740886</v>
      </c>
      <c r="M15" s="46">
        <f t="shared" si="0"/>
        <v>1.9331099585379661</v>
      </c>
      <c r="N15" s="55"/>
      <c r="O15" s="55"/>
    </row>
    <row r="16" spans="2:17">
      <c r="B16" s="7" t="s">
        <v>11</v>
      </c>
      <c r="C16" s="12">
        <v>34665</v>
      </c>
      <c r="D16" s="13">
        <v>15080</v>
      </c>
      <c r="E16" s="13">
        <v>2729</v>
      </c>
      <c r="F16" s="13">
        <v>9556</v>
      </c>
      <c r="G16" s="20">
        <v>6629</v>
      </c>
      <c r="H16" s="15">
        <v>671</v>
      </c>
      <c r="I16" s="47">
        <f t="shared" si="1"/>
        <v>43.502091446704171</v>
      </c>
      <c r="J16" s="48">
        <f t="shared" si="0"/>
        <v>7.8724938698975917</v>
      </c>
      <c r="K16" s="47">
        <f t="shared" si="0"/>
        <v>27.566709937977787</v>
      </c>
      <c r="L16" s="48">
        <f t="shared" si="0"/>
        <v>19.123034761286601</v>
      </c>
      <c r="M16" s="48">
        <f t="shared" si="0"/>
        <v>1.9356699841338527</v>
      </c>
      <c r="N16" s="55"/>
      <c r="O16" s="55"/>
    </row>
    <row r="17" spans="2:15">
      <c r="B17" s="6" t="s">
        <v>12</v>
      </c>
      <c r="C17" s="16">
        <v>7136</v>
      </c>
      <c r="D17" s="17">
        <v>3547</v>
      </c>
      <c r="E17" s="17">
        <v>818</v>
      </c>
      <c r="F17" s="17">
        <v>1899</v>
      </c>
      <c r="G17" s="18">
        <v>711</v>
      </c>
      <c r="H17" s="19">
        <v>161</v>
      </c>
      <c r="I17" s="45">
        <f t="shared" si="1"/>
        <v>49.70571748878924</v>
      </c>
      <c r="J17" s="46">
        <f t="shared" si="0"/>
        <v>11.463004484304934</v>
      </c>
      <c r="K17" s="45">
        <f t="shared" si="0"/>
        <v>26.611547085201796</v>
      </c>
      <c r="L17" s="46">
        <f t="shared" si="0"/>
        <v>9.9635650224215251</v>
      </c>
      <c r="M17" s="46">
        <f t="shared" si="0"/>
        <v>2.2561659192825112</v>
      </c>
      <c r="N17" s="55"/>
      <c r="O17" s="55"/>
    </row>
    <row r="18" spans="2:15">
      <c r="B18" s="7" t="s">
        <v>13</v>
      </c>
      <c r="C18" s="12">
        <v>38729</v>
      </c>
      <c r="D18" s="13">
        <v>6701</v>
      </c>
      <c r="E18" s="13">
        <v>19832</v>
      </c>
      <c r="F18" s="13">
        <v>10340</v>
      </c>
      <c r="G18" s="20">
        <v>1570</v>
      </c>
      <c r="H18" s="15">
        <v>286</v>
      </c>
      <c r="I18" s="47">
        <f t="shared" si="1"/>
        <v>17.302279945260658</v>
      </c>
      <c r="J18" s="48">
        <f t="shared" si="0"/>
        <v>51.207105786361645</v>
      </c>
      <c r="K18" s="47">
        <f t="shared" si="0"/>
        <v>26.698339745410419</v>
      </c>
      <c r="L18" s="48">
        <f t="shared" si="0"/>
        <v>4.0538098066048702</v>
      </c>
      <c r="M18" s="48">
        <f t="shared" si="0"/>
        <v>0.73846471636241584</v>
      </c>
      <c r="N18" s="55"/>
      <c r="O18" s="55"/>
    </row>
    <row r="19" spans="2:15">
      <c r="B19" s="6" t="s">
        <v>14</v>
      </c>
      <c r="C19" s="16">
        <v>19202</v>
      </c>
      <c r="D19" s="17">
        <v>4084</v>
      </c>
      <c r="E19" s="17">
        <v>7554</v>
      </c>
      <c r="F19" s="17">
        <v>6276</v>
      </c>
      <c r="G19" s="18">
        <v>1089</v>
      </c>
      <c r="H19" s="19">
        <v>199</v>
      </c>
      <c r="I19" s="45">
        <f t="shared" si="1"/>
        <v>21.268617852307052</v>
      </c>
      <c r="J19" s="46">
        <f t="shared" si="0"/>
        <v>39.339652119570879</v>
      </c>
      <c r="K19" s="45">
        <f t="shared" si="0"/>
        <v>32.684095406728467</v>
      </c>
      <c r="L19" s="46">
        <f t="shared" si="0"/>
        <v>5.671284241224873</v>
      </c>
      <c r="M19" s="46">
        <f t="shared" si="0"/>
        <v>1.0363503801687324</v>
      </c>
      <c r="N19" s="55"/>
      <c r="O19" s="55"/>
    </row>
    <row r="20" spans="2:15">
      <c r="B20" s="7" t="s">
        <v>15</v>
      </c>
      <c r="C20" s="12">
        <v>22812</v>
      </c>
      <c r="D20" s="21">
        <v>7383</v>
      </c>
      <c r="E20" s="21">
        <v>6169</v>
      </c>
      <c r="F20" s="21">
        <v>6771</v>
      </c>
      <c r="G20" s="22">
        <v>1946</v>
      </c>
      <c r="H20" s="23">
        <v>543</v>
      </c>
      <c r="I20" s="47">
        <f t="shared" si="1"/>
        <v>32.364544976328247</v>
      </c>
      <c r="J20" s="48">
        <f t="shared" si="0"/>
        <v>27.04278449938629</v>
      </c>
      <c r="K20" s="47">
        <f t="shared" si="0"/>
        <v>29.681746449237245</v>
      </c>
      <c r="L20" s="48">
        <f t="shared" si="0"/>
        <v>8.5305979309135544</v>
      </c>
      <c r="M20" s="48">
        <f t="shared" si="0"/>
        <v>2.3803261441346661</v>
      </c>
      <c r="N20" s="55"/>
      <c r="O20" s="55"/>
    </row>
    <row r="21" spans="2:15">
      <c r="B21" s="8" t="s">
        <v>16</v>
      </c>
      <c r="C21" s="24">
        <v>15904</v>
      </c>
      <c r="D21" s="17">
        <v>5590</v>
      </c>
      <c r="E21" s="17">
        <v>7205</v>
      </c>
      <c r="F21" s="17">
        <v>2566</v>
      </c>
      <c r="G21" s="25">
        <v>393</v>
      </c>
      <c r="H21" s="19">
        <v>150</v>
      </c>
      <c r="I21" s="45">
        <f t="shared" si="1"/>
        <v>35.148390342052316</v>
      </c>
      <c r="J21" s="46">
        <f t="shared" si="0"/>
        <v>45.303068410462778</v>
      </c>
      <c r="K21" s="45">
        <f t="shared" si="0"/>
        <v>16.134305835010061</v>
      </c>
      <c r="L21" s="46">
        <f t="shared" si="0"/>
        <v>2.4710764587525151</v>
      </c>
      <c r="M21" s="46">
        <f t="shared" si="0"/>
        <v>0.94315895372233405</v>
      </c>
      <c r="N21" s="55"/>
      <c r="O21" s="55"/>
    </row>
    <row r="22" spans="2:15">
      <c r="B22" s="9" t="s">
        <v>17</v>
      </c>
      <c r="C22" s="26">
        <f>SUM(D22:H22)</f>
        <v>146016</v>
      </c>
      <c r="D22" s="26">
        <f>SUM(D9,D13,D18,D19,D21,D8)</f>
        <v>38923</v>
      </c>
      <c r="E22" s="26">
        <f t="shared" ref="E22:H22" si="2">SUM(E9,E13,E18,E19,E21,E8)</f>
        <v>57861</v>
      </c>
      <c r="F22" s="26">
        <f t="shared" si="2"/>
        <v>39704</v>
      </c>
      <c r="G22" s="26">
        <f t="shared" si="2"/>
        <v>7964</v>
      </c>
      <c r="H22" s="27">
        <f t="shared" si="2"/>
        <v>1564</v>
      </c>
      <c r="I22" s="49">
        <f>100/$C22*D22</f>
        <v>26.656667762436992</v>
      </c>
      <c r="J22" s="50">
        <f t="shared" ref="J22:M24" si="3">100/$C22*E22</f>
        <v>39.626479289940825</v>
      </c>
      <c r="K22" s="49">
        <f t="shared" si="3"/>
        <v>27.191540653079112</v>
      </c>
      <c r="L22" s="50">
        <f t="shared" si="3"/>
        <v>5.4541968003506467</v>
      </c>
      <c r="M22" s="50">
        <f t="shared" si="3"/>
        <v>1.0711154941924173</v>
      </c>
      <c r="N22" s="55"/>
    </row>
    <row r="23" spans="2:15">
      <c r="B23" s="10" t="s">
        <v>18</v>
      </c>
      <c r="C23" s="12">
        <f>SUM(D23:H23)</f>
        <v>553946</v>
      </c>
      <c r="D23" s="12">
        <f>SUM(D6,D7,D10,D11,D12,D14,D15,D16,D17,D20)</f>
        <v>239248</v>
      </c>
      <c r="E23" s="12">
        <f t="shared" ref="E23:H23" si="4">SUM(E6,E7,E10,E11,E12,E14,E15,E16,E17,E20)</f>
        <v>83010</v>
      </c>
      <c r="F23" s="12">
        <f t="shared" si="4"/>
        <v>136757</v>
      </c>
      <c r="G23" s="12">
        <f t="shared" si="4"/>
        <v>76237</v>
      </c>
      <c r="H23" s="28">
        <f t="shared" si="4"/>
        <v>18694</v>
      </c>
      <c r="I23" s="47">
        <f>100/$C23*D23</f>
        <v>43.189769399905401</v>
      </c>
      <c r="J23" s="48">
        <f t="shared" si="3"/>
        <v>14.985215165377129</v>
      </c>
      <c r="K23" s="47">
        <f t="shared" si="3"/>
        <v>24.687785452011568</v>
      </c>
      <c r="L23" s="48">
        <f t="shared" si="3"/>
        <v>13.762532810057298</v>
      </c>
      <c r="M23" s="48">
        <f t="shared" si="3"/>
        <v>3.3746971726485975</v>
      </c>
      <c r="N23" s="55"/>
      <c r="O23" s="55"/>
    </row>
    <row r="24" spans="2:15">
      <c r="B24" s="11" t="s">
        <v>19</v>
      </c>
      <c r="C24" s="29">
        <f>SUM(C6:C21)</f>
        <v>699962</v>
      </c>
      <c r="D24" s="29">
        <f t="shared" ref="D24:H24" si="5">SUM(D6:D21)</f>
        <v>278171</v>
      </c>
      <c r="E24" s="29">
        <f>SUM(E6:E21)</f>
        <v>140871</v>
      </c>
      <c r="F24" s="29">
        <f t="shared" si="5"/>
        <v>176461</v>
      </c>
      <c r="G24" s="29">
        <f t="shared" si="5"/>
        <v>84201</v>
      </c>
      <c r="H24" s="30">
        <f t="shared" si="5"/>
        <v>20258</v>
      </c>
      <c r="I24" s="51">
        <f t="shared" ref="I24" si="6">100/$C24*D24</f>
        <v>39.740871647318002</v>
      </c>
      <c r="J24" s="52">
        <f t="shared" si="3"/>
        <v>20.125521099716842</v>
      </c>
      <c r="K24" s="51">
        <f t="shared" si="3"/>
        <v>25.210082833068082</v>
      </c>
      <c r="L24" s="52">
        <f t="shared" si="3"/>
        <v>12.029367308511034</v>
      </c>
      <c r="M24" s="52">
        <f t="shared" si="3"/>
        <v>2.8941571113860469</v>
      </c>
      <c r="N24" s="55"/>
      <c r="O24" s="55"/>
    </row>
    <row r="25" spans="2:15" ht="16.5" customHeight="1">
      <c r="B25" s="117" t="s">
        <v>35</v>
      </c>
      <c r="C25" s="117"/>
      <c r="D25" s="117"/>
      <c r="E25" s="117"/>
      <c r="F25" s="117"/>
      <c r="G25" s="117"/>
      <c r="H25" s="117"/>
      <c r="I25" s="117"/>
      <c r="J25" s="117"/>
      <c r="K25" s="117"/>
      <c r="L25" s="117"/>
      <c r="M25" s="117"/>
    </row>
    <row r="26" spans="2:15" ht="49.5" customHeight="1">
      <c r="B26" s="138" t="s">
        <v>68</v>
      </c>
      <c r="C26" s="138"/>
      <c r="D26" s="138"/>
      <c r="E26" s="138"/>
      <c r="F26" s="138"/>
      <c r="G26" s="138"/>
      <c r="H26" s="138"/>
      <c r="I26" s="138"/>
      <c r="J26" s="138"/>
      <c r="K26" s="138"/>
      <c r="L26" s="138"/>
      <c r="M26" s="138"/>
    </row>
    <row r="27" spans="2:15">
      <c r="B27" s="118" t="s">
        <v>69</v>
      </c>
      <c r="C27" s="118"/>
      <c r="D27" s="118"/>
      <c r="E27" s="118"/>
      <c r="F27" s="118"/>
      <c r="G27" s="118"/>
      <c r="H27" s="118"/>
      <c r="I27" s="118"/>
      <c r="J27" s="118"/>
      <c r="K27" s="118"/>
      <c r="L27" s="118"/>
      <c r="M27" s="118"/>
    </row>
    <row r="29" spans="2:15">
      <c r="C29" s="56"/>
      <c r="D29" s="56"/>
      <c r="E29" s="56"/>
      <c r="F29" s="56"/>
      <c r="G29" s="56"/>
      <c r="H29" s="56"/>
      <c r="I29" s="55"/>
      <c r="J29" s="55"/>
      <c r="K29" s="55"/>
      <c r="L29" s="55"/>
      <c r="M29" s="55"/>
    </row>
    <row r="30" spans="2:15">
      <c r="C30" s="56"/>
      <c r="D30" s="56"/>
      <c r="E30" s="56"/>
      <c r="F30" s="56"/>
      <c r="G30" s="56"/>
      <c r="H30" s="56"/>
      <c r="I30" s="55"/>
      <c r="J30" s="55"/>
      <c r="K30" s="55"/>
      <c r="L30" s="55"/>
      <c r="M30" s="55"/>
    </row>
    <row r="31" spans="2:15">
      <c r="I31" s="55"/>
      <c r="J31" s="55"/>
      <c r="K31" s="55"/>
      <c r="L31" s="55"/>
      <c r="M31" s="55"/>
    </row>
    <row r="32" spans="2:15">
      <c r="I32" s="55"/>
      <c r="J32" s="55"/>
      <c r="K32" s="55"/>
      <c r="L32" s="55"/>
      <c r="M32" s="55"/>
    </row>
    <row r="33" spans="9:13">
      <c r="I33" s="55"/>
      <c r="J33" s="55"/>
      <c r="K33" s="55"/>
      <c r="L33" s="55"/>
      <c r="M33" s="55"/>
    </row>
    <row r="34" spans="9:13">
      <c r="I34" s="55"/>
      <c r="J34" s="55"/>
      <c r="K34" s="55"/>
      <c r="L34" s="55"/>
      <c r="M34" s="55"/>
    </row>
    <row r="35" spans="9:13">
      <c r="I35" s="55"/>
      <c r="J35" s="55"/>
      <c r="K35" s="55"/>
      <c r="L35" s="55"/>
      <c r="M35" s="55"/>
    </row>
    <row r="36" spans="9:13">
      <c r="I36" s="55"/>
      <c r="J36" s="55"/>
      <c r="K36" s="55"/>
      <c r="L36" s="55"/>
      <c r="M36" s="55"/>
    </row>
    <row r="37" spans="9:13">
      <c r="I37" s="55"/>
      <c r="J37" s="55"/>
      <c r="K37" s="55"/>
      <c r="L37" s="55"/>
      <c r="M37" s="55"/>
    </row>
    <row r="38" spans="9:13">
      <c r="I38" s="55"/>
      <c r="J38" s="55"/>
      <c r="K38" s="55"/>
      <c r="L38" s="55"/>
      <c r="M38" s="55"/>
    </row>
    <row r="39" spans="9:13">
      <c r="I39" s="55"/>
      <c r="J39" s="55"/>
      <c r="K39" s="55"/>
      <c r="L39" s="55"/>
      <c r="M39" s="55"/>
    </row>
    <row r="40" spans="9:13">
      <c r="I40" s="55"/>
      <c r="J40" s="55"/>
      <c r="K40" s="55"/>
      <c r="L40" s="55"/>
      <c r="M40" s="55"/>
    </row>
    <row r="41" spans="9:13">
      <c r="I41" s="55"/>
      <c r="J41" s="55"/>
      <c r="K41" s="55"/>
      <c r="L41" s="55"/>
      <c r="M41" s="55"/>
    </row>
    <row r="42" spans="9:13">
      <c r="I42" s="55"/>
      <c r="J42" s="55"/>
      <c r="K42" s="55"/>
      <c r="L42" s="55"/>
      <c r="M42" s="55"/>
    </row>
    <row r="43" spans="9:13">
      <c r="I43" s="55"/>
      <c r="J43" s="55"/>
      <c r="K43" s="55"/>
      <c r="L43" s="55"/>
      <c r="M43" s="55"/>
    </row>
    <row r="44" spans="9:13">
      <c r="I44" s="55"/>
      <c r="J44" s="55"/>
      <c r="K44" s="55"/>
      <c r="L44" s="55"/>
      <c r="M44" s="55"/>
    </row>
    <row r="45" spans="9:13">
      <c r="I45" s="55"/>
      <c r="J45" s="55"/>
      <c r="K45" s="55"/>
      <c r="L45" s="55"/>
      <c r="M45" s="55"/>
    </row>
    <row r="46" spans="9:13">
      <c r="I46" s="55"/>
      <c r="J46" s="55"/>
      <c r="K46" s="55"/>
      <c r="L46" s="55"/>
      <c r="M46" s="55"/>
    </row>
    <row r="47" spans="9:13">
      <c r="I47" s="55"/>
      <c r="J47" s="55"/>
      <c r="K47" s="55"/>
      <c r="L47" s="55"/>
      <c r="M47" s="55"/>
    </row>
    <row r="49" spans="9:13">
      <c r="I49" s="55"/>
      <c r="J49" s="55"/>
      <c r="K49" s="55"/>
      <c r="L49" s="55"/>
      <c r="M49" s="55"/>
    </row>
    <row r="50" spans="9:13">
      <c r="I50" s="55"/>
      <c r="J50" s="55"/>
      <c r="K50" s="55"/>
      <c r="L50" s="55"/>
      <c r="M50" s="55"/>
    </row>
    <row r="51" spans="9:13">
      <c r="I51" s="55"/>
      <c r="J51" s="55"/>
      <c r="K51" s="55"/>
      <c r="L51" s="55"/>
      <c r="M51" s="55"/>
    </row>
    <row r="52" spans="9:13">
      <c r="I52" s="55"/>
      <c r="J52" s="55"/>
      <c r="K52" s="55"/>
      <c r="L52" s="55"/>
      <c r="M52" s="55"/>
    </row>
    <row r="53" spans="9:13">
      <c r="I53" s="55"/>
      <c r="J53" s="55"/>
      <c r="K53" s="55"/>
      <c r="L53" s="55"/>
      <c r="M53" s="55"/>
    </row>
    <row r="54" spans="9:13">
      <c r="I54" s="55"/>
      <c r="J54" s="55"/>
      <c r="K54" s="55"/>
      <c r="L54" s="55"/>
      <c r="M54" s="55"/>
    </row>
    <row r="55" spans="9:13">
      <c r="I55" s="55"/>
      <c r="J55" s="55"/>
      <c r="K55" s="55"/>
      <c r="L55" s="55"/>
      <c r="M55" s="55"/>
    </row>
    <row r="56" spans="9:13">
      <c r="I56" s="55"/>
      <c r="J56" s="55"/>
      <c r="K56" s="55"/>
      <c r="L56" s="55"/>
      <c r="M56" s="55"/>
    </row>
    <row r="57" spans="9:13">
      <c r="I57" s="55"/>
      <c r="J57" s="55"/>
      <c r="K57" s="55"/>
      <c r="L57" s="55"/>
      <c r="M57" s="55"/>
    </row>
    <row r="58" spans="9:13">
      <c r="I58" s="55"/>
      <c r="J58" s="55"/>
      <c r="K58" s="55"/>
      <c r="L58" s="55"/>
      <c r="M58" s="55"/>
    </row>
    <row r="59" spans="9:13">
      <c r="I59" s="55"/>
      <c r="J59" s="55"/>
      <c r="K59" s="55"/>
      <c r="L59" s="55"/>
      <c r="M59" s="55"/>
    </row>
    <row r="60" spans="9:13">
      <c r="I60" s="55"/>
      <c r="J60" s="55"/>
      <c r="K60" s="55"/>
      <c r="L60" s="55"/>
      <c r="M60" s="55"/>
    </row>
    <row r="61" spans="9:13">
      <c r="I61" s="55"/>
      <c r="J61" s="55"/>
      <c r="K61" s="55"/>
      <c r="L61" s="55"/>
      <c r="M61" s="55"/>
    </row>
    <row r="62" spans="9:13">
      <c r="I62" s="55"/>
      <c r="J62" s="55"/>
      <c r="K62" s="55"/>
      <c r="L62" s="55"/>
      <c r="M62" s="55"/>
    </row>
    <row r="63" spans="9:13">
      <c r="I63" s="55"/>
      <c r="J63" s="55"/>
      <c r="K63" s="55"/>
      <c r="L63" s="55"/>
      <c r="M63" s="55"/>
    </row>
    <row r="64" spans="9:13">
      <c r="I64" s="55"/>
      <c r="J64" s="55"/>
      <c r="K64" s="55"/>
      <c r="L64" s="55"/>
      <c r="M64" s="55"/>
    </row>
    <row r="65" spans="9:13">
      <c r="I65" s="55"/>
      <c r="J65" s="55"/>
      <c r="K65" s="55"/>
      <c r="L65" s="55"/>
      <c r="M65" s="55"/>
    </row>
    <row r="66" spans="9:13">
      <c r="I66" s="55"/>
      <c r="J66" s="55"/>
      <c r="K66" s="55"/>
      <c r="L66" s="55"/>
      <c r="M66" s="55"/>
    </row>
    <row r="67" spans="9:13">
      <c r="I67" s="55"/>
      <c r="J67" s="55"/>
      <c r="K67" s="55"/>
      <c r="L67" s="55"/>
      <c r="M67" s="55"/>
    </row>
  </sheetData>
  <mergeCells count="10">
    <mergeCell ref="B25:M25"/>
    <mergeCell ref="B26:M26"/>
    <mergeCell ref="B27:M27"/>
    <mergeCell ref="B2:M2"/>
    <mergeCell ref="B3:B5"/>
    <mergeCell ref="C3:C4"/>
    <mergeCell ref="D3:H3"/>
    <mergeCell ref="I3:M3"/>
    <mergeCell ref="C5:H5"/>
    <mergeCell ref="I5:M5"/>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68D77-9EBE-4E98-AC3E-45ADF9F66DBE}">
  <dimension ref="B2:AA67"/>
  <sheetViews>
    <sheetView workbookViewId="0">
      <selection activeCell="B2" sqref="B2:M2"/>
    </sheetView>
  </sheetViews>
  <sheetFormatPr baseColWidth="10" defaultColWidth="9.09765625" defaultRowHeight="14.4"/>
  <cols>
    <col min="1" max="1" width="9.09765625" style="2"/>
    <col min="2" max="2" width="26.59765625" style="2" customWidth="1"/>
    <col min="3" max="13" width="17.8984375" style="2" customWidth="1"/>
    <col min="14" max="16384" width="9.09765625" style="2"/>
  </cols>
  <sheetData>
    <row r="2" spans="2:17" ht="18.600000000000001" customHeight="1">
      <c r="B2" s="134" t="s">
        <v>70</v>
      </c>
      <c r="C2" s="134"/>
      <c r="D2" s="134"/>
      <c r="E2" s="134"/>
      <c r="F2" s="134"/>
      <c r="G2" s="134"/>
      <c r="H2" s="134"/>
      <c r="I2" s="134"/>
      <c r="J2" s="134"/>
      <c r="K2" s="134"/>
      <c r="L2" s="134"/>
      <c r="M2" s="134"/>
      <c r="N2" s="53"/>
      <c r="O2" s="53"/>
      <c r="P2" s="53"/>
      <c r="Q2" s="53"/>
    </row>
    <row r="3" spans="2:17">
      <c r="B3" s="135" t="s">
        <v>20</v>
      </c>
      <c r="C3" s="123" t="s">
        <v>21</v>
      </c>
      <c r="D3" s="125" t="s">
        <v>23</v>
      </c>
      <c r="E3" s="126"/>
      <c r="F3" s="126"/>
      <c r="G3" s="126"/>
      <c r="H3" s="127"/>
      <c r="I3" s="126" t="s">
        <v>23</v>
      </c>
      <c r="J3" s="126"/>
      <c r="K3" s="126"/>
      <c r="L3" s="126"/>
      <c r="M3" s="127"/>
    </row>
    <row r="4" spans="2:17">
      <c r="B4" s="136"/>
      <c r="C4" s="124"/>
      <c r="D4" s="3" t="s">
        <v>24</v>
      </c>
      <c r="E4" s="3" t="s">
        <v>25</v>
      </c>
      <c r="F4" s="3" t="s">
        <v>26</v>
      </c>
      <c r="G4" s="3" t="s">
        <v>27</v>
      </c>
      <c r="H4" s="3" t="s">
        <v>28</v>
      </c>
      <c r="I4" s="4" t="s">
        <v>24</v>
      </c>
      <c r="J4" s="3" t="s">
        <v>25</v>
      </c>
      <c r="K4" s="3" t="s">
        <v>26</v>
      </c>
      <c r="L4" s="3" t="s">
        <v>27</v>
      </c>
      <c r="M4" s="3" t="s">
        <v>28</v>
      </c>
    </row>
    <row r="5" spans="2:17">
      <c r="B5" s="137"/>
      <c r="C5" s="128" t="s">
        <v>0</v>
      </c>
      <c r="D5" s="129"/>
      <c r="E5" s="129"/>
      <c r="F5" s="129"/>
      <c r="G5" s="129"/>
      <c r="H5" s="130"/>
      <c r="I5" s="129" t="s">
        <v>22</v>
      </c>
      <c r="J5" s="129"/>
      <c r="K5" s="129"/>
      <c r="L5" s="129"/>
      <c r="M5" s="130"/>
      <c r="N5" s="54"/>
    </row>
    <row r="6" spans="2:17">
      <c r="B6" s="5" t="s">
        <v>1</v>
      </c>
      <c r="C6" s="12">
        <v>99758</v>
      </c>
      <c r="D6" s="13">
        <v>50140</v>
      </c>
      <c r="E6" s="13">
        <v>8363</v>
      </c>
      <c r="F6" s="13">
        <v>19983</v>
      </c>
      <c r="G6" s="14">
        <v>16269</v>
      </c>
      <c r="H6" s="59">
        <v>5003</v>
      </c>
      <c r="I6" s="43">
        <f>100/$C6*D6</f>
        <v>50.261633152228391</v>
      </c>
      <c r="J6" s="43">
        <f t="shared" ref="J6:M21" si="0">100/$C6*E6</f>
        <v>8.3832875558852429</v>
      </c>
      <c r="K6" s="43">
        <f t="shared" si="0"/>
        <v>20.031476172337054</v>
      </c>
      <c r="L6" s="43">
        <f t="shared" si="0"/>
        <v>16.308466488903147</v>
      </c>
      <c r="M6" s="60">
        <f t="shared" si="0"/>
        <v>5.0151366306461638</v>
      </c>
      <c r="N6" s="55"/>
      <c r="O6" s="55"/>
    </row>
    <row r="7" spans="2:17">
      <c r="B7" s="6" t="s">
        <v>2</v>
      </c>
      <c r="C7" s="16">
        <v>100590</v>
      </c>
      <c r="D7" s="17">
        <v>39486</v>
      </c>
      <c r="E7" s="17">
        <v>17585</v>
      </c>
      <c r="F7" s="17">
        <v>25113</v>
      </c>
      <c r="G7" s="18">
        <v>13446</v>
      </c>
      <c r="H7" s="61">
        <v>4960</v>
      </c>
      <c r="I7" s="46">
        <f t="shared" ref="I7:M24" si="1">100/$C7*D7</f>
        <v>39.254399045630784</v>
      </c>
      <c r="J7" s="46">
        <f t="shared" si="0"/>
        <v>17.481857043443682</v>
      </c>
      <c r="K7" s="46">
        <f t="shared" si="0"/>
        <v>24.965702356099015</v>
      </c>
      <c r="L7" s="46">
        <f t="shared" si="0"/>
        <v>13.367133909931406</v>
      </c>
      <c r="M7" s="62">
        <f t="shared" si="0"/>
        <v>4.930907644895119</v>
      </c>
      <c r="N7" s="55"/>
      <c r="O7" s="55"/>
    </row>
    <row r="8" spans="2:17">
      <c r="B8" s="7" t="s">
        <v>3</v>
      </c>
      <c r="C8" s="12">
        <v>35076</v>
      </c>
      <c r="D8" s="13">
        <v>13823</v>
      </c>
      <c r="E8" s="13">
        <v>7598</v>
      </c>
      <c r="F8" s="13">
        <v>10568</v>
      </c>
      <c r="G8" s="20">
        <v>2641</v>
      </c>
      <c r="H8" s="59">
        <v>446</v>
      </c>
      <c r="I8" s="48">
        <f t="shared" si="1"/>
        <v>39.408712509978336</v>
      </c>
      <c r="J8" s="48">
        <f t="shared" si="0"/>
        <v>21.661534952674195</v>
      </c>
      <c r="K8" s="48">
        <f t="shared" si="0"/>
        <v>30.128863040255446</v>
      </c>
      <c r="L8" s="48">
        <f t="shared" si="0"/>
        <v>7.5293648078458206</v>
      </c>
      <c r="M8" s="63">
        <f t="shared" si="0"/>
        <v>1.2715246892462082</v>
      </c>
      <c r="N8" s="55"/>
      <c r="O8" s="55"/>
    </row>
    <row r="9" spans="2:17">
      <c r="B9" s="6" t="s">
        <v>4</v>
      </c>
      <c r="C9" s="16">
        <v>19057</v>
      </c>
      <c r="D9" s="17">
        <v>4015</v>
      </c>
      <c r="E9" s="17">
        <v>9171</v>
      </c>
      <c r="F9" s="17">
        <v>4447</v>
      </c>
      <c r="G9" s="18">
        <v>1238</v>
      </c>
      <c r="H9" s="61">
        <v>186</v>
      </c>
      <c r="I9" s="46">
        <f t="shared" si="1"/>
        <v>21.068373825890745</v>
      </c>
      <c r="J9" s="46">
        <f t="shared" si="0"/>
        <v>48.124048905913831</v>
      </c>
      <c r="K9" s="46">
        <f t="shared" si="0"/>
        <v>23.335257385737524</v>
      </c>
      <c r="L9" s="46">
        <f t="shared" si="0"/>
        <v>6.4963005719683053</v>
      </c>
      <c r="M9" s="62">
        <f t="shared" si="0"/>
        <v>0.97601931048958379</v>
      </c>
      <c r="N9" s="55"/>
      <c r="O9" s="55"/>
    </row>
    <row r="10" spans="2:17">
      <c r="B10" s="7" t="s">
        <v>5</v>
      </c>
      <c r="C10" s="12">
        <v>5823</v>
      </c>
      <c r="D10" s="13">
        <v>2074</v>
      </c>
      <c r="E10" s="13">
        <v>1708</v>
      </c>
      <c r="F10" s="13">
        <v>1445</v>
      </c>
      <c r="G10" s="20">
        <v>488</v>
      </c>
      <c r="H10" s="59">
        <v>108</v>
      </c>
      <c r="I10" s="48">
        <f t="shared" si="1"/>
        <v>35.617379357719386</v>
      </c>
      <c r="J10" s="48">
        <f t="shared" si="0"/>
        <v>29.331959471063023</v>
      </c>
      <c r="K10" s="48">
        <f t="shared" si="0"/>
        <v>24.815387257427442</v>
      </c>
      <c r="L10" s="48">
        <f t="shared" si="0"/>
        <v>8.3805598488751496</v>
      </c>
      <c r="M10" s="63">
        <f t="shared" si="0"/>
        <v>1.8547140649149922</v>
      </c>
      <c r="N10" s="55"/>
      <c r="O10" s="55"/>
    </row>
    <row r="11" spans="2:17">
      <c r="B11" s="6" t="s">
        <v>6</v>
      </c>
      <c r="C11" s="16">
        <v>17981</v>
      </c>
      <c r="D11" s="17">
        <v>6211</v>
      </c>
      <c r="E11" s="17">
        <v>4103</v>
      </c>
      <c r="F11" s="17">
        <v>5187</v>
      </c>
      <c r="G11" s="18">
        <v>2010</v>
      </c>
      <c r="H11" s="61">
        <v>470</v>
      </c>
      <c r="I11" s="46">
        <f t="shared" si="1"/>
        <v>34.542016573049331</v>
      </c>
      <c r="J11" s="46">
        <f t="shared" si="0"/>
        <v>22.81853067126411</v>
      </c>
      <c r="K11" s="46">
        <f t="shared" si="0"/>
        <v>28.847116400645124</v>
      </c>
      <c r="L11" s="46">
        <f t="shared" si="0"/>
        <v>11.178466158723097</v>
      </c>
      <c r="M11" s="62">
        <f t="shared" si="0"/>
        <v>2.6138701963183362</v>
      </c>
      <c r="N11" s="55"/>
      <c r="O11" s="55"/>
    </row>
    <row r="12" spans="2:17">
      <c r="B12" s="7" t="s">
        <v>7</v>
      </c>
      <c r="C12" s="12">
        <v>53552</v>
      </c>
      <c r="D12" s="13">
        <v>20562</v>
      </c>
      <c r="E12" s="13">
        <v>7824</v>
      </c>
      <c r="F12" s="13">
        <v>15115</v>
      </c>
      <c r="G12" s="20">
        <v>8640</v>
      </c>
      <c r="H12" s="59">
        <v>1411</v>
      </c>
      <c r="I12" s="48">
        <f t="shared" si="1"/>
        <v>38.396325067224382</v>
      </c>
      <c r="J12" s="48">
        <f t="shared" si="0"/>
        <v>14.610098595757394</v>
      </c>
      <c r="K12" s="48">
        <f t="shared" si="0"/>
        <v>28.224902898117719</v>
      </c>
      <c r="L12" s="48">
        <f t="shared" si="0"/>
        <v>16.133851210038841</v>
      </c>
      <c r="M12" s="63">
        <f t="shared" si="0"/>
        <v>2.6348222288616672</v>
      </c>
      <c r="N12" s="55"/>
      <c r="O12" s="55"/>
    </row>
    <row r="13" spans="2:17">
      <c r="B13" s="6" t="s">
        <v>8</v>
      </c>
      <c r="C13" s="16">
        <v>11138</v>
      </c>
      <c r="D13" s="17">
        <v>3937</v>
      </c>
      <c r="E13" s="17">
        <v>4046</v>
      </c>
      <c r="F13" s="17">
        <v>2495</v>
      </c>
      <c r="G13" s="18">
        <v>475</v>
      </c>
      <c r="H13" s="61">
        <v>185</v>
      </c>
      <c r="I13" s="46">
        <f t="shared" si="1"/>
        <v>35.347459148859762</v>
      </c>
      <c r="J13" s="46">
        <f t="shared" si="0"/>
        <v>36.326090860118519</v>
      </c>
      <c r="K13" s="46">
        <f t="shared" si="0"/>
        <v>22.400790087987072</v>
      </c>
      <c r="L13" s="46">
        <f t="shared" si="0"/>
        <v>4.2646794756688813</v>
      </c>
      <c r="M13" s="62">
        <f t="shared" si="0"/>
        <v>1.6609804273657749</v>
      </c>
      <c r="N13" s="55"/>
      <c r="O13" s="55"/>
    </row>
    <row r="14" spans="2:17">
      <c r="B14" s="7" t="s">
        <v>9</v>
      </c>
      <c r="C14" s="12">
        <v>61300</v>
      </c>
      <c r="D14" s="13">
        <v>18940</v>
      </c>
      <c r="E14" s="13">
        <v>17078</v>
      </c>
      <c r="F14" s="13">
        <v>18176</v>
      </c>
      <c r="G14" s="20">
        <v>5672</v>
      </c>
      <c r="H14" s="59">
        <v>1434</v>
      </c>
      <c r="I14" s="48">
        <f t="shared" si="1"/>
        <v>30.897226753670473</v>
      </c>
      <c r="J14" s="48">
        <f t="shared" si="0"/>
        <v>27.859706362153347</v>
      </c>
      <c r="K14" s="48">
        <f t="shared" si="0"/>
        <v>29.650897226753671</v>
      </c>
      <c r="L14" s="48">
        <f t="shared" si="0"/>
        <v>9.2528548123980432</v>
      </c>
      <c r="M14" s="63">
        <f t="shared" si="0"/>
        <v>2.3393148450244698</v>
      </c>
      <c r="N14" s="55"/>
      <c r="O14" s="55"/>
    </row>
    <row r="15" spans="2:17">
      <c r="B15" s="6" t="s">
        <v>10</v>
      </c>
      <c r="C15" s="16">
        <v>130469</v>
      </c>
      <c r="D15" s="17">
        <v>69595</v>
      </c>
      <c r="E15" s="17">
        <v>13072</v>
      </c>
      <c r="F15" s="17">
        <v>27937</v>
      </c>
      <c r="G15" s="18">
        <v>17371</v>
      </c>
      <c r="H15" s="61">
        <v>2494</v>
      </c>
      <c r="I15" s="46">
        <f t="shared" si="1"/>
        <v>53.342173236554281</v>
      </c>
      <c r="J15" s="46">
        <f t="shared" si="0"/>
        <v>10.019238286489511</v>
      </c>
      <c r="K15" s="46">
        <f t="shared" si="0"/>
        <v>21.412749388743688</v>
      </c>
      <c r="L15" s="46">
        <f t="shared" si="0"/>
        <v>13.314273888816501</v>
      </c>
      <c r="M15" s="62">
        <f t="shared" si="0"/>
        <v>1.9115651993960252</v>
      </c>
      <c r="N15" s="55"/>
      <c r="O15" s="55"/>
    </row>
    <row r="16" spans="2:17">
      <c r="B16" s="7" t="s">
        <v>11</v>
      </c>
      <c r="C16" s="12">
        <v>33767</v>
      </c>
      <c r="D16" s="13">
        <v>14713</v>
      </c>
      <c r="E16" s="13">
        <v>2654</v>
      </c>
      <c r="F16" s="13">
        <v>9290</v>
      </c>
      <c r="G16" s="20">
        <v>6470</v>
      </c>
      <c r="H16" s="59">
        <v>640</v>
      </c>
      <c r="I16" s="48">
        <f t="shared" si="1"/>
        <v>43.572126632511036</v>
      </c>
      <c r="J16" s="48">
        <f t="shared" si="0"/>
        <v>7.8597447211774814</v>
      </c>
      <c r="K16" s="48">
        <f t="shared" si="0"/>
        <v>27.512067995380107</v>
      </c>
      <c r="L16" s="48">
        <f t="shared" si="0"/>
        <v>19.160719045221668</v>
      </c>
      <c r="M16" s="63">
        <f t="shared" si="0"/>
        <v>1.8953416057097168</v>
      </c>
      <c r="N16" s="55"/>
      <c r="O16" s="55"/>
    </row>
    <row r="17" spans="2:27">
      <c r="B17" s="6" t="s">
        <v>12</v>
      </c>
      <c r="C17" s="16">
        <v>6917</v>
      </c>
      <c r="D17" s="17">
        <v>3472</v>
      </c>
      <c r="E17" s="17">
        <v>781</v>
      </c>
      <c r="F17" s="17">
        <v>1824</v>
      </c>
      <c r="G17" s="18">
        <v>683</v>
      </c>
      <c r="H17" s="61">
        <v>157</v>
      </c>
      <c r="I17" s="46">
        <f t="shared" si="1"/>
        <v>50.195171317044966</v>
      </c>
      <c r="J17" s="46">
        <f t="shared" si="0"/>
        <v>11.291022119415933</v>
      </c>
      <c r="K17" s="46">
        <f t="shared" si="0"/>
        <v>26.369813502963712</v>
      </c>
      <c r="L17" s="46">
        <f t="shared" si="0"/>
        <v>9.8742229290154704</v>
      </c>
      <c r="M17" s="62">
        <f t="shared" si="0"/>
        <v>2.269770131559925</v>
      </c>
      <c r="N17" s="55"/>
      <c r="O17" s="55"/>
    </row>
    <row r="18" spans="2:27">
      <c r="B18" s="7" t="s">
        <v>13</v>
      </c>
      <c r="C18" s="12">
        <v>30556</v>
      </c>
      <c r="D18" s="13">
        <v>6137</v>
      </c>
      <c r="E18" s="13">
        <v>15848</v>
      </c>
      <c r="F18" s="13">
        <v>7166</v>
      </c>
      <c r="G18" s="20">
        <v>1182</v>
      </c>
      <c r="H18" s="59">
        <v>223</v>
      </c>
      <c r="I18" s="48">
        <f t="shared" si="1"/>
        <v>20.084435135488938</v>
      </c>
      <c r="J18" s="48">
        <f t="shared" si="0"/>
        <v>51.865427411964923</v>
      </c>
      <c r="K18" s="48">
        <f t="shared" si="0"/>
        <v>23.452022516036131</v>
      </c>
      <c r="L18" s="48">
        <f t="shared" si="0"/>
        <v>3.8683073700746173</v>
      </c>
      <c r="M18" s="63">
        <f t="shared" si="0"/>
        <v>0.72980756643539735</v>
      </c>
      <c r="N18" s="55"/>
      <c r="O18" s="55"/>
    </row>
    <row r="19" spans="2:27">
      <c r="B19" s="6" t="s">
        <v>14</v>
      </c>
      <c r="C19" s="16">
        <v>15980</v>
      </c>
      <c r="D19" s="17">
        <v>3778</v>
      </c>
      <c r="E19" s="17">
        <v>6884</v>
      </c>
      <c r="F19" s="17">
        <v>4515</v>
      </c>
      <c r="G19" s="18">
        <v>668</v>
      </c>
      <c r="H19" s="61">
        <v>135</v>
      </c>
      <c r="I19" s="46">
        <f t="shared" si="1"/>
        <v>23.642052565707132</v>
      </c>
      <c r="J19" s="46">
        <f t="shared" si="0"/>
        <v>43.078848560700877</v>
      </c>
      <c r="K19" s="46">
        <f t="shared" si="0"/>
        <v>28.254067584480602</v>
      </c>
      <c r="L19" s="46">
        <f t="shared" si="0"/>
        <v>4.1802252816020022</v>
      </c>
      <c r="M19" s="62">
        <f t="shared" si="0"/>
        <v>0.84480600750938672</v>
      </c>
      <c r="N19" s="55"/>
      <c r="O19" s="55"/>
    </row>
    <row r="20" spans="2:27">
      <c r="B20" s="7" t="s">
        <v>15</v>
      </c>
      <c r="C20" s="12">
        <v>21978</v>
      </c>
      <c r="D20" s="21">
        <v>7220</v>
      </c>
      <c r="E20" s="21">
        <v>6004</v>
      </c>
      <c r="F20" s="21">
        <v>6496</v>
      </c>
      <c r="G20" s="22">
        <v>1749</v>
      </c>
      <c r="H20" s="64">
        <v>509</v>
      </c>
      <c r="I20" s="48">
        <f t="shared" si="1"/>
        <v>32.851032851032855</v>
      </c>
      <c r="J20" s="48">
        <f t="shared" si="0"/>
        <v>27.318227318227322</v>
      </c>
      <c r="K20" s="48">
        <f t="shared" si="0"/>
        <v>29.556829556829559</v>
      </c>
      <c r="L20" s="48">
        <f t="shared" si="0"/>
        <v>7.9579579579579587</v>
      </c>
      <c r="M20" s="63">
        <f t="shared" si="0"/>
        <v>2.3159523159523161</v>
      </c>
      <c r="N20" s="55"/>
      <c r="O20" s="55"/>
    </row>
    <row r="21" spans="2:27">
      <c r="B21" s="8" t="s">
        <v>16</v>
      </c>
      <c r="C21" s="24">
        <v>15885</v>
      </c>
      <c r="D21" s="17">
        <v>5580</v>
      </c>
      <c r="E21" s="17">
        <v>7200</v>
      </c>
      <c r="F21" s="17">
        <v>2562</v>
      </c>
      <c r="G21" s="25">
        <v>393</v>
      </c>
      <c r="H21" s="61">
        <v>150</v>
      </c>
      <c r="I21" s="46">
        <f t="shared" si="1"/>
        <v>35.127478753541077</v>
      </c>
      <c r="J21" s="46">
        <f t="shared" si="0"/>
        <v>45.325779036827193</v>
      </c>
      <c r="K21" s="46">
        <f t="shared" si="0"/>
        <v>16.128423040604343</v>
      </c>
      <c r="L21" s="46">
        <f t="shared" si="0"/>
        <v>2.4740321057601511</v>
      </c>
      <c r="M21" s="62">
        <f t="shared" si="0"/>
        <v>0.94428706326723322</v>
      </c>
      <c r="N21" s="55"/>
      <c r="O21" s="55"/>
    </row>
    <row r="22" spans="2:27">
      <c r="B22" s="9" t="s">
        <v>17</v>
      </c>
      <c r="C22" s="26">
        <f>SUM(D22:H22)</f>
        <v>127692</v>
      </c>
      <c r="D22" s="26">
        <f>SUM(D9,D13,D18,D19,D21,D8)</f>
        <v>37270</v>
      </c>
      <c r="E22" s="26">
        <f>SUM(E9,E13,E18,E19,E21,E8)</f>
        <v>50747</v>
      </c>
      <c r="F22" s="26">
        <f>SUM(F9,F13,F18,F19,F21,F8)</f>
        <v>31753</v>
      </c>
      <c r="G22" s="26">
        <f t="shared" ref="G22:H22" si="2">SUM(G9,G13,G18,G19,G21,G8)</f>
        <v>6597</v>
      </c>
      <c r="H22" s="26">
        <f t="shared" si="2"/>
        <v>1325</v>
      </c>
      <c r="I22" s="50">
        <f t="shared" si="1"/>
        <v>29.18741972872224</v>
      </c>
      <c r="J22" s="50">
        <f t="shared" si="1"/>
        <v>39.741722269210285</v>
      </c>
      <c r="K22" s="50">
        <f t="shared" si="1"/>
        <v>24.866867149077468</v>
      </c>
      <c r="L22" s="50">
        <f t="shared" si="1"/>
        <v>5.1663377502114463</v>
      </c>
      <c r="M22" s="65">
        <f t="shared" si="1"/>
        <v>1.0376531027785609</v>
      </c>
      <c r="N22" s="55"/>
    </row>
    <row r="23" spans="2:27">
      <c r="B23" s="10" t="s">
        <v>18</v>
      </c>
      <c r="C23" s="12">
        <f>SUM(D23:H23)</f>
        <v>532135</v>
      </c>
      <c r="D23" s="12">
        <f>SUM(D6,D7,D10,D11,D12,D14,D15,D16,D17,D20)</f>
        <v>232413</v>
      </c>
      <c r="E23" s="12">
        <f t="shared" ref="E23:H23" si="3">SUM(E6,E7,E10,E11,E12,E14,E15,E16,E17,E20)</f>
        <v>79172</v>
      </c>
      <c r="F23" s="12">
        <f t="shared" si="3"/>
        <v>130566</v>
      </c>
      <c r="G23" s="12">
        <f t="shared" si="3"/>
        <v>72798</v>
      </c>
      <c r="H23" s="12">
        <f t="shared" si="3"/>
        <v>17186</v>
      </c>
      <c r="I23" s="48">
        <f t="shared" si="1"/>
        <v>43.67557104870005</v>
      </c>
      <c r="J23" s="48">
        <f t="shared" si="1"/>
        <v>14.878179409360408</v>
      </c>
      <c r="K23" s="48">
        <f t="shared" si="1"/>
        <v>24.536254897723325</v>
      </c>
      <c r="L23" s="48">
        <f t="shared" si="1"/>
        <v>13.680363065763387</v>
      </c>
      <c r="M23" s="63">
        <f t="shared" si="1"/>
        <v>3.2296315784528362</v>
      </c>
      <c r="N23" s="55"/>
      <c r="O23" s="55"/>
    </row>
    <row r="24" spans="2:27">
      <c r="B24" s="11" t="s">
        <v>19</v>
      </c>
      <c r="C24" s="29">
        <f>SUM(C6:C21)</f>
        <v>659827</v>
      </c>
      <c r="D24" s="29">
        <f t="shared" ref="D24:H24" si="4">SUM(D6:D21)</f>
        <v>269683</v>
      </c>
      <c r="E24" s="29">
        <f t="shared" si="4"/>
        <v>129919</v>
      </c>
      <c r="F24" s="29">
        <f t="shared" si="4"/>
        <v>162319</v>
      </c>
      <c r="G24" s="29">
        <f t="shared" si="4"/>
        <v>79395</v>
      </c>
      <c r="H24" s="29">
        <f t="shared" si="4"/>
        <v>18511</v>
      </c>
      <c r="I24" s="52">
        <f t="shared" si="1"/>
        <v>40.871773964993849</v>
      </c>
      <c r="J24" s="52">
        <f t="shared" si="1"/>
        <v>19.689858099168418</v>
      </c>
      <c r="K24" s="52">
        <f t="shared" si="1"/>
        <v>24.600236122498774</v>
      </c>
      <c r="L24" s="52">
        <f t="shared" si="1"/>
        <v>12.032699480318325</v>
      </c>
      <c r="M24" s="66">
        <f t="shared" si="1"/>
        <v>2.805432333020625</v>
      </c>
      <c r="N24" s="55"/>
      <c r="O24" s="55"/>
    </row>
    <row r="25" spans="2:27" customFormat="1" ht="15" customHeight="1">
      <c r="B25" s="133" t="s">
        <v>50</v>
      </c>
      <c r="C25" s="133"/>
      <c r="D25" s="133"/>
      <c r="E25" s="133"/>
      <c r="F25" s="133"/>
      <c r="G25" s="133"/>
      <c r="H25" s="133"/>
      <c r="I25" s="133"/>
      <c r="J25" s="133"/>
      <c r="K25" s="133"/>
      <c r="L25" s="133"/>
      <c r="M25" s="133"/>
      <c r="T25" s="2"/>
      <c r="U25" s="2"/>
      <c r="V25" s="2"/>
      <c r="W25" s="2"/>
      <c r="X25" s="2"/>
      <c r="Y25" s="2"/>
      <c r="Z25" s="2"/>
      <c r="AA25" s="2"/>
    </row>
    <row r="26" spans="2:27" ht="45" customHeight="1">
      <c r="B26" s="138" t="s">
        <v>68</v>
      </c>
      <c r="C26" s="138"/>
      <c r="D26" s="138"/>
      <c r="E26" s="138"/>
      <c r="F26" s="138"/>
      <c r="G26" s="138"/>
      <c r="H26" s="138"/>
      <c r="I26" s="138"/>
      <c r="J26" s="138"/>
      <c r="K26" s="138"/>
      <c r="L26" s="138"/>
      <c r="M26" s="138"/>
    </row>
    <row r="27" spans="2:27" ht="17.25" customHeight="1">
      <c r="B27" s="118" t="s">
        <v>69</v>
      </c>
      <c r="C27" s="118"/>
      <c r="D27" s="118"/>
      <c r="E27" s="118"/>
      <c r="F27" s="118"/>
      <c r="G27" s="118"/>
      <c r="H27" s="118"/>
      <c r="I27" s="118"/>
      <c r="J27" s="118"/>
      <c r="K27" s="118"/>
      <c r="L27" s="118"/>
      <c r="M27" s="118"/>
    </row>
    <row r="29" spans="2:27">
      <c r="D29" s="56"/>
      <c r="E29" s="56"/>
      <c r="F29" s="56"/>
      <c r="G29" s="56"/>
      <c r="H29" s="56"/>
      <c r="I29" s="55"/>
      <c r="J29" s="55"/>
      <c r="K29" s="55"/>
      <c r="L29" s="55"/>
      <c r="M29" s="55"/>
    </row>
    <row r="30" spans="2:27">
      <c r="I30" s="55"/>
      <c r="J30" s="55"/>
      <c r="K30" s="55"/>
      <c r="L30" s="55"/>
      <c r="M30" s="55"/>
    </row>
    <row r="31" spans="2:27">
      <c r="C31" s="56"/>
      <c r="D31" s="56"/>
      <c r="E31" s="56"/>
      <c r="F31" s="56"/>
      <c r="G31" s="56"/>
      <c r="H31" s="56"/>
      <c r="I31" s="55"/>
      <c r="J31" s="55"/>
      <c r="K31" s="55"/>
      <c r="L31" s="55"/>
      <c r="M31" s="55"/>
    </row>
    <row r="32" spans="2:27">
      <c r="I32" s="55"/>
      <c r="J32" s="55"/>
      <c r="K32" s="55"/>
      <c r="L32" s="55"/>
      <c r="M32" s="55"/>
    </row>
    <row r="33" spans="9:13">
      <c r="I33" s="55"/>
      <c r="J33" s="55"/>
      <c r="K33" s="55"/>
      <c r="L33" s="55"/>
      <c r="M33" s="55"/>
    </row>
    <row r="34" spans="9:13">
      <c r="I34" s="55"/>
      <c r="J34" s="55"/>
      <c r="K34" s="55"/>
      <c r="L34" s="55"/>
      <c r="M34" s="55"/>
    </row>
    <row r="35" spans="9:13">
      <c r="I35" s="55"/>
      <c r="J35" s="55"/>
      <c r="K35" s="55"/>
      <c r="L35" s="55"/>
      <c r="M35" s="55"/>
    </row>
    <row r="36" spans="9:13">
      <c r="I36" s="55"/>
      <c r="J36" s="55"/>
      <c r="K36" s="55"/>
      <c r="L36" s="55"/>
      <c r="M36" s="55"/>
    </row>
    <row r="37" spans="9:13">
      <c r="I37" s="55"/>
      <c r="J37" s="55"/>
      <c r="K37" s="55"/>
      <c r="L37" s="55"/>
      <c r="M37" s="55"/>
    </row>
    <row r="38" spans="9:13">
      <c r="I38" s="55"/>
      <c r="J38" s="55"/>
      <c r="K38" s="55"/>
      <c r="L38" s="55"/>
      <c r="M38" s="55"/>
    </row>
    <row r="39" spans="9:13">
      <c r="I39" s="55"/>
      <c r="J39" s="55"/>
      <c r="K39" s="55"/>
      <c r="L39" s="55"/>
      <c r="M39" s="55"/>
    </row>
    <row r="40" spans="9:13">
      <c r="I40" s="55"/>
      <c r="J40" s="55"/>
      <c r="K40" s="55"/>
      <c r="L40" s="55"/>
      <c r="M40" s="55"/>
    </row>
    <row r="41" spans="9:13">
      <c r="I41" s="55"/>
      <c r="J41" s="55"/>
      <c r="K41" s="55"/>
      <c r="L41" s="55"/>
      <c r="M41" s="55"/>
    </row>
    <row r="42" spans="9:13">
      <c r="I42" s="55"/>
      <c r="J42" s="55"/>
      <c r="K42" s="55"/>
      <c r="L42" s="55"/>
      <c r="M42" s="55"/>
    </row>
    <row r="43" spans="9:13">
      <c r="I43" s="55"/>
      <c r="J43" s="55"/>
      <c r="K43" s="55"/>
      <c r="L43" s="55"/>
      <c r="M43" s="55"/>
    </row>
    <row r="44" spans="9:13">
      <c r="I44" s="55"/>
      <c r="J44" s="55"/>
      <c r="K44" s="55"/>
      <c r="L44" s="55"/>
      <c r="M44" s="55"/>
    </row>
    <row r="45" spans="9:13">
      <c r="I45" s="55"/>
      <c r="J45" s="55"/>
      <c r="K45" s="55"/>
      <c r="L45" s="55"/>
      <c r="M45" s="55"/>
    </row>
    <row r="46" spans="9:13">
      <c r="I46" s="55"/>
      <c r="J46" s="55"/>
      <c r="K46" s="55"/>
      <c r="L46" s="55"/>
      <c r="M46" s="55"/>
    </row>
    <row r="47" spans="9:13">
      <c r="I47" s="55"/>
      <c r="J47" s="55"/>
      <c r="K47" s="55"/>
      <c r="L47" s="55"/>
      <c r="M47" s="55"/>
    </row>
    <row r="49" spans="9:13">
      <c r="I49" s="55"/>
      <c r="J49" s="55"/>
      <c r="K49" s="55"/>
      <c r="L49" s="55"/>
      <c r="M49" s="55"/>
    </row>
    <row r="50" spans="9:13">
      <c r="I50" s="55"/>
      <c r="J50" s="55"/>
      <c r="K50" s="55"/>
      <c r="L50" s="55"/>
      <c r="M50" s="55"/>
    </row>
    <row r="51" spans="9:13">
      <c r="I51" s="55"/>
      <c r="J51" s="55"/>
      <c r="K51" s="55"/>
      <c r="L51" s="55"/>
      <c r="M51" s="55"/>
    </row>
    <row r="52" spans="9:13">
      <c r="I52" s="55"/>
      <c r="J52" s="55"/>
      <c r="K52" s="55"/>
      <c r="L52" s="55"/>
      <c r="M52" s="55"/>
    </row>
    <row r="53" spans="9:13">
      <c r="I53" s="55"/>
      <c r="J53" s="55"/>
      <c r="K53" s="55"/>
      <c r="L53" s="55"/>
      <c r="M53" s="55"/>
    </row>
    <row r="54" spans="9:13">
      <c r="I54" s="55"/>
      <c r="J54" s="55"/>
      <c r="K54" s="55"/>
      <c r="L54" s="55"/>
      <c r="M54" s="55"/>
    </row>
    <row r="55" spans="9:13">
      <c r="I55" s="55"/>
      <c r="J55" s="55"/>
      <c r="K55" s="55"/>
      <c r="L55" s="55"/>
      <c r="M55" s="55"/>
    </row>
    <row r="56" spans="9:13">
      <c r="I56" s="55"/>
      <c r="J56" s="55"/>
      <c r="K56" s="55"/>
      <c r="L56" s="55"/>
      <c r="M56" s="55"/>
    </row>
    <row r="57" spans="9:13">
      <c r="I57" s="55"/>
      <c r="J57" s="55"/>
      <c r="K57" s="55"/>
      <c r="L57" s="55"/>
      <c r="M57" s="55"/>
    </row>
    <row r="58" spans="9:13">
      <c r="I58" s="55"/>
      <c r="J58" s="55"/>
      <c r="K58" s="55"/>
      <c r="L58" s="55"/>
      <c r="M58" s="55"/>
    </row>
    <row r="59" spans="9:13">
      <c r="I59" s="55"/>
      <c r="J59" s="55"/>
      <c r="K59" s="55"/>
      <c r="L59" s="55"/>
      <c r="M59" s="55"/>
    </row>
    <row r="60" spans="9:13">
      <c r="I60" s="55"/>
      <c r="J60" s="55"/>
      <c r="K60" s="55"/>
      <c r="L60" s="55"/>
      <c r="M60" s="55"/>
    </row>
    <row r="61" spans="9:13">
      <c r="I61" s="55"/>
      <c r="J61" s="55"/>
      <c r="K61" s="55"/>
      <c r="L61" s="55"/>
      <c r="M61" s="55"/>
    </row>
    <row r="62" spans="9:13">
      <c r="I62" s="55"/>
      <c r="J62" s="55"/>
      <c r="K62" s="55"/>
      <c r="L62" s="55"/>
      <c r="M62" s="55"/>
    </row>
    <row r="63" spans="9:13">
      <c r="I63" s="55"/>
      <c r="J63" s="55"/>
      <c r="K63" s="55"/>
      <c r="L63" s="55"/>
      <c r="M63" s="55"/>
    </row>
    <row r="64" spans="9:13">
      <c r="I64" s="55"/>
      <c r="J64" s="55"/>
      <c r="K64" s="55"/>
      <c r="L64" s="55"/>
      <c r="M64" s="55"/>
    </row>
    <row r="65" spans="9:13">
      <c r="I65" s="55"/>
      <c r="J65" s="55"/>
      <c r="K65" s="55"/>
      <c r="L65" s="55"/>
      <c r="M65" s="55"/>
    </row>
    <row r="66" spans="9:13">
      <c r="I66" s="55"/>
      <c r="J66" s="55"/>
      <c r="K66" s="55"/>
      <c r="L66" s="55"/>
      <c r="M66" s="55"/>
    </row>
    <row r="67" spans="9:13">
      <c r="I67" s="55"/>
      <c r="J67" s="55"/>
      <c r="K67" s="55"/>
      <c r="L67" s="55"/>
      <c r="M67" s="55"/>
    </row>
  </sheetData>
  <mergeCells count="10">
    <mergeCell ref="B25:M25"/>
    <mergeCell ref="B26:M26"/>
    <mergeCell ref="B27:M27"/>
    <mergeCell ref="B2:M2"/>
    <mergeCell ref="B3:B5"/>
    <mergeCell ref="C3:C4"/>
    <mergeCell ref="D3:H3"/>
    <mergeCell ref="I3:M3"/>
    <mergeCell ref="C5:H5"/>
    <mergeCell ref="I5:M5"/>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FC755-CE7E-4E15-B5BD-9DD9B14764AD}">
  <dimension ref="B2:Q67"/>
  <sheetViews>
    <sheetView workbookViewId="0">
      <selection activeCell="B2" sqref="B2:M2"/>
    </sheetView>
  </sheetViews>
  <sheetFormatPr baseColWidth="10" defaultColWidth="9.5" defaultRowHeight="14.4"/>
  <cols>
    <col min="1" max="1" width="9.5" style="2"/>
    <col min="2" max="2" width="26.59765625" style="2" customWidth="1"/>
    <col min="3" max="13" width="18" style="2" customWidth="1"/>
    <col min="14" max="16384" width="9.5" style="2"/>
  </cols>
  <sheetData>
    <row r="2" spans="2:17" ht="18.600000000000001" customHeight="1">
      <c r="B2" s="134" t="s">
        <v>41</v>
      </c>
      <c r="C2" s="134"/>
      <c r="D2" s="134"/>
      <c r="E2" s="134"/>
      <c r="F2" s="134"/>
      <c r="G2" s="134"/>
      <c r="H2" s="134"/>
      <c r="I2" s="134"/>
      <c r="J2" s="134"/>
      <c r="K2" s="134"/>
      <c r="L2" s="134"/>
      <c r="M2" s="134"/>
      <c r="N2" s="53"/>
      <c r="O2" s="53"/>
      <c r="P2" s="53"/>
      <c r="Q2" s="53"/>
    </row>
    <row r="3" spans="2:17">
      <c r="B3" s="135" t="s">
        <v>20</v>
      </c>
      <c r="C3" s="123" t="s">
        <v>21</v>
      </c>
      <c r="D3" s="125" t="s">
        <v>23</v>
      </c>
      <c r="E3" s="126"/>
      <c r="F3" s="126"/>
      <c r="G3" s="126"/>
      <c r="H3" s="127"/>
      <c r="I3" s="126" t="s">
        <v>23</v>
      </c>
      <c r="J3" s="126"/>
      <c r="K3" s="126"/>
      <c r="L3" s="126"/>
      <c r="M3" s="127"/>
    </row>
    <row r="4" spans="2:17">
      <c r="B4" s="136"/>
      <c r="C4" s="124"/>
      <c r="D4" s="3" t="s">
        <v>24</v>
      </c>
      <c r="E4" s="3" t="s">
        <v>25</v>
      </c>
      <c r="F4" s="3" t="s">
        <v>26</v>
      </c>
      <c r="G4" s="3" t="s">
        <v>27</v>
      </c>
      <c r="H4" s="3" t="s">
        <v>28</v>
      </c>
      <c r="I4" s="4" t="s">
        <v>24</v>
      </c>
      <c r="J4" s="3" t="s">
        <v>25</v>
      </c>
      <c r="K4" s="3" t="s">
        <v>26</v>
      </c>
      <c r="L4" s="3" t="s">
        <v>27</v>
      </c>
      <c r="M4" s="3" t="s">
        <v>28</v>
      </c>
    </row>
    <row r="5" spans="2:17">
      <c r="B5" s="137"/>
      <c r="C5" s="128" t="s">
        <v>0</v>
      </c>
      <c r="D5" s="129"/>
      <c r="E5" s="129"/>
      <c r="F5" s="129"/>
      <c r="G5" s="129"/>
      <c r="H5" s="130"/>
      <c r="I5" s="129" t="s">
        <v>22</v>
      </c>
      <c r="J5" s="129"/>
      <c r="K5" s="129"/>
      <c r="L5" s="129"/>
      <c r="M5" s="130"/>
      <c r="N5" s="54"/>
    </row>
    <row r="6" spans="2:17">
      <c r="B6" s="5" t="s">
        <v>1</v>
      </c>
      <c r="C6" s="12">
        <v>99620</v>
      </c>
      <c r="D6" s="13">
        <v>48822</v>
      </c>
      <c r="E6" s="13">
        <v>8460</v>
      </c>
      <c r="F6" s="13">
        <v>19996</v>
      </c>
      <c r="G6" s="14">
        <v>16628</v>
      </c>
      <c r="H6" s="15">
        <v>5714</v>
      </c>
      <c r="I6" s="42">
        <f>100/$C6*D6</f>
        <v>49.008231278859668</v>
      </c>
      <c r="J6" s="43">
        <f t="shared" ref="J6:M21" si="0">100/$C6*E6</f>
        <v>8.4922706283878746</v>
      </c>
      <c r="K6" s="44">
        <f t="shared" si="0"/>
        <v>20.072274643645855</v>
      </c>
      <c r="L6" s="44">
        <f t="shared" si="0"/>
        <v>16.691427424212009</v>
      </c>
      <c r="M6" s="43">
        <f t="shared" si="0"/>
        <v>5.7357960248945998</v>
      </c>
      <c r="O6" s="55"/>
    </row>
    <row r="7" spans="2:17">
      <c r="B7" s="6" t="s">
        <v>2</v>
      </c>
      <c r="C7" s="16">
        <v>106499</v>
      </c>
      <c r="D7" s="17">
        <v>41666</v>
      </c>
      <c r="E7" s="17">
        <v>18406</v>
      </c>
      <c r="F7" s="17">
        <v>26766</v>
      </c>
      <c r="G7" s="18">
        <v>13925</v>
      </c>
      <c r="H7" s="19">
        <v>5736</v>
      </c>
      <c r="I7" s="45">
        <f t="shared" ref="I7:I21" si="1">100/$C7*D7</f>
        <v>39.123372050441787</v>
      </c>
      <c r="J7" s="46">
        <f t="shared" si="0"/>
        <v>17.28279138771256</v>
      </c>
      <c r="K7" s="45">
        <f t="shared" si="0"/>
        <v>25.132630353336651</v>
      </c>
      <c r="L7" s="46">
        <f t="shared" si="0"/>
        <v>13.075240143099936</v>
      </c>
      <c r="M7" s="46">
        <f t="shared" si="0"/>
        <v>5.3859660654090646</v>
      </c>
      <c r="O7" s="55"/>
    </row>
    <row r="8" spans="2:17">
      <c r="B8" s="7" t="s">
        <v>3</v>
      </c>
      <c r="C8" s="12">
        <v>34098</v>
      </c>
      <c r="D8" s="13">
        <v>13909</v>
      </c>
      <c r="E8" s="13">
        <v>7046</v>
      </c>
      <c r="F8" s="13">
        <v>10023</v>
      </c>
      <c r="G8" s="20">
        <v>2658</v>
      </c>
      <c r="H8" s="15">
        <v>462</v>
      </c>
      <c r="I8" s="47">
        <f t="shared" si="1"/>
        <v>40.791248753592583</v>
      </c>
      <c r="J8" s="48">
        <f t="shared" si="0"/>
        <v>20.663968561205934</v>
      </c>
      <c r="K8" s="47">
        <f t="shared" si="0"/>
        <v>29.394685905331688</v>
      </c>
      <c r="L8" s="48">
        <f t="shared" si="0"/>
        <v>7.7951786028506067</v>
      </c>
      <c r="M8" s="48">
        <f t="shared" si="0"/>
        <v>1.3549181770191798</v>
      </c>
      <c r="O8" s="55"/>
    </row>
    <row r="9" spans="2:17">
      <c r="B9" s="6" t="s">
        <v>4</v>
      </c>
      <c r="C9" s="16">
        <v>23085</v>
      </c>
      <c r="D9" s="17">
        <v>4407</v>
      </c>
      <c r="E9" s="17">
        <v>10896</v>
      </c>
      <c r="F9" s="17">
        <v>5946</v>
      </c>
      <c r="G9" s="18">
        <v>1548</v>
      </c>
      <c r="H9" s="19">
        <v>288</v>
      </c>
      <c r="I9" s="45">
        <f t="shared" si="1"/>
        <v>19.090318388564004</v>
      </c>
      <c r="J9" s="46">
        <f t="shared" si="0"/>
        <v>47.199480181936323</v>
      </c>
      <c r="K9" s="45">
        <f t="shared" si="0"/>
        <v>25.756985055230668</v>
      </c>
      <c r="L9" s="46">
        <f t="shared" si="0"/>
        <v>6.7056530214424956</v>
      </c>
      <c r="M9" s="46">
        <f t="shared" si="0"/>
        <v>1.2475633528265107</v>
      </c>
      <c r="O9" s="55"/>
    </row>
    <row r="10" spans="2:17">
      <c r="B10" s="7" t="s">
        <v>5</v>
      </c>
      <c r="C10" s="12">
        <v>5949</v>
      </c>
      <c r="D10" s="13">
        <v>2136</v>
      </c>
      <c r="E10" s="13">
        <v>1700</v>
      </c>
      <c r="F10" s="13">
        <v>1451</v>
      </c>
      <c r="G10" s="20">
        <v>551</v>
      </c>
      <c r="H10" s="15">
        <v>111</v>
      </c>
      <c r="I10" s="47">
        <f t="shared" si="1"/>
        <v>35.905194150277353</v>
      </c>
      <c r="J10" s="48">
        <f t="shared" si="0"/>
        <v>28.576231299378044</v>
      </c>
      <c r="K10" s="47">
        <f t="shared" si="0"/>
        <v>24.39065389141032</v>
      </c>
      <c r="L10" s="48">
        <f t="shared" si="0"/>
        <v>9.2620608505631186</v>
      </c>
      <c r="M10" s="48">
        <f t="shared" si="0"/>
        <v>1.8658598083711546</v>
      </c>
      <c r="O10" s="55"/>
    </row>
    <row r="11" spans="2:17">
      <c r="B11" s="6" t="s">
        <v>6</v>
      </c>
      <c r="C11" s="16">
        <v>17728</v>
      </c>
      <c r="D11" s="17">
        <v>6214</v>
      </c>
      <c r="E11" s="17">
        <v>3951</v>
      </c>
      <c r="F11" s="17">
        <v>5045</v>
      </c>
      <c r="G11" s="18">
        <v>2028</v>
      </c>
      <c r="H11" s="19">
        <v>490</v>
      </c>
      <c r="I11" s="45">
        <f t="shared" si="1"/>
        <v>35.051895306859208</v>
      </c>
      <c r="J11" s="46">
        <f t="shared" si="0"/>
        <v>22.286777978339352</v>
      </c>
      <c r="K11" s="45">
        <f t="shared" si="0"/>
        <v>28.457806859205778</v>
      </c>
      <c r="L11" s="46">
        <f t="shared" si="0"/>
        <v>11.439530685920579</v>
      </c>
      <c r="M11" s="46">
        <f t="shared" si="0"/>
        <v>2.7639891696750905</v>
      </c>
      <c r="O11" s="55"/>
    </row>
    <row r="12" spans="2:17">
      <c r="B12" s="7" t="s">
        <v>7</v>
      </c>
      <c r="C12" s="12">
        <v>53580</v>
      </c>
      <c r="D12" s="13">
        <v>20329</v>
      </c>
      <c r="E12" s="13">
        <v>7926</v>
      </c>
      <c r="F12" s="13">
        <v>15262</v>
      </c>
      <c r="G12" s="20">
        <v>8446</v>
      </c>
      <c r="H12" s="15">
        <v>1617</v>
      </c>
      <c r="I12" s="47">
        <f t="shared" si="1"/>
        <v>37.94139604329974</v>
      </c>
      <c r="J12" s="48">
        <f t="shared" si="0"/>
        <v>14.792833146696529</v>
      </c>
      <c r="K12" s="47">
        <f t="shared" si="0"/>
        <v>28.484509145203436</v>
      </c>
      <c r="L12" s="48">
        <f t="shared" si="0"/>
        <v>15.76334453154162</v>
      </c>
      <c r="M12" s="48">
        <f t="shared" si="0"/>
        <v>3.0179171332586785</v>
      </c>
      <c r="O12" s="55"/>
    </row>
    <row r="13" spans="2:17">
      <c r="B13" s="6" t="s">
        <v>8</v>
      </c>
      <c r="C13" s="16">
        <v>13137</v>
      </c>
      <c r="D13" s="17">
        <v>4467</v>
      </c>
      <c r="E13" s="17">
        <v>4376</v>
      </c>
      <c r="F13" s="17">
        <v>3347</v>
      </c>
      <c r="G13" s="18">
        <v>677</v>
      </c>
      <c r="H13" s="19">
        <v>270</v>
      </c>
      <c r="I13" s="45">
        <f t="shared" si="1"/>
        <v>34.003197076958209</v>
      </c>
      <c r="J13" s="46">
        <f t="shared" si="0"/>
        <v>33.31049706934612</v>
      </c>
      <c r="K13" s="45">
        <f t="shared" si="0"/>
        <v>25.477658521732511</v>
      </c>
      <c r="L13" s="46">
        <f t="shared" si="0"/>
        <v>5.1533835731141053</v>
      </c>
      <c r="M13" s="46">
        <f t="shared" si="0"/>
        <v>2.0552637588490521</v>
      </c>
      <c r="O13" s="55"/>
    </row>
    <row r="14" spans="2:17">
      <c r="B14" s="7" t="s">
        <v>9</v>
      </c>
      <c r="C14" s="12">
        <v>62148</v>
      </c>
      <c r="D14" s="13">
        <v>18293</v>
      </c>
      <c r="E14" s="13">
        <v>17222</v>
      </c>
      <c r="F14" s="13">
        <v>18942</v>
      </c>
      <c r="G14" s="20">
        <v>5802</v>
      </c>
      <c r="H14" s="15">
        <v>1889</v>
      </c>
      <c r="I14" s="47">
        <f t="shared" si="1"/>
        <v>29.434575529381476</v>
      </c>
      <c r="J14" s="48">
        <f t="shared" si="0"/>
        <v>27.711269871918645</v>
      </c>
      <c r="K14" s="47">
        <f t="shared" si="0"/>
        <v>30.478856922185752</v>
      </c>
      <c r="L14" s="48">
        <f t="shared" si="0"/>
        <v>9.3357791079358954</v>
      </c>
      <c r="M14" s="48">
        <f t="shared" si="0"/>
        <v>3.0395185685782327</v>
      </c>
      <c r="O14" s="55"/>
    </row>
    <row r="15" spans="2:17">
      <c r="B15" s="6" t="s">
        <v>42</v>
      </c>
      <c r="C15" s="16">
        <v>124562</v>
      </c>
      <c r="D15" s="17">
        <v>65368</v>
      </c>
      <c r="E15" s="17">
        <v>12494</v>
      </c>
      <c r="F15" s="17">
        <v>26440</v>
      </c>
      <c r="G15" s="18">
        <v>17128</v>
      </c>
      <c r="H15" s="19">
        <v>3132</v>
      </c>
      <c r="I15" s="45">
        <f t="shared" si="1"/>
        <v>52.478283906809459</v>
      </c>
      <c r="J15" s="46">
        <f t="shared" si="0"/>
        <v>10.030346333552769</v>
      </c>
      <c r="K15" s="45">
        <f t="shared" si="0"/>
        <v>21.226377225799201</v>
      </c>
      <c r="L15" s="46">
        <f t="shared" si="0"/>
        <v>13.750582039466289</v>
      </c>
      <c r="M15" s="46">
        <f t="shared" si="0"/>
        <v>2.5144104943722803</v>
      </c>
      <c r="O15" s="55"/>
    </row>
    <row r="16" spans="2:17">
      <c r="B16" s="7" t="s">
        <v>11</v>
      </c>
      <c r="C16" s="12">
        <v>33803</v>
      </c>
      <c r="D16" s="13">
        <v>14780</v>
      </c>
      <c r="E16" s="13">
        <v>2637</v>
      </c>
      <c r="F16" s="13">
        <v>9475</v>
      </c>
      <c r="G16" s="20">
        <v>6222</v>
      </c>
      <c r="H16" s="15">
        <v>689</v>
      </c>
      <c r="I16" s="47">
        <f t="shared" si="1"/>
        <v>43.72392982871343</v>
      </c>
      <c r="J16" s="48">
        <f t="shared" si="0"/>
        <v>7.8010827441351367</v>
      </c>
      <c r="K16" s="47">
        <f t="shared" si="0"/>
        <v>28.030056503860607</v>
      </c>
      <c r="L16" s="48">
        <f t="shared" si="0"/>
        <v>18.40665029731089</v>
      </c>
      <c r="M16" s="48">
        <f t="shared" si="0"/>
        <v>2.0382806259799429</v>
      </c>
      <c r="O16" s="55"/>
    </row>
    <row r="17" spans="2:15">
      <c r="B17" s="6" t="s">
        <v>12</v>
      </c>
      <c r="C17" s="16">
        <v>6919</v>
      </c>
      <c r="D17" s="17">
        <v>3400</v>
      </c>
      <c r="E17" s="17">
        <v>799</v>
      </c>
      <c r="F17" s="17">
        <v>1901</v>
      </c>
      <c r="G17" s="18">
        <v>645</v>
      </c>
      <c r="H17" s="19">
        <v>174</v>
      </c>
      <c r="I17" s="45">
        <f t="shared" si="1"/>
        <v>49.140049140049143</v>
      </c>
      <c r="J17" s="46">
        <f t="shared" si="0"/>
        <v>11.547911547911548</v>
      </c>
      <c r="K17" s="45">
        <f t="shared" si="0"/>
        <v>27.475068651539239</v>
      </c>
      <c r="L17" s="46">
        <f t="shared" si="0"/>
        <v>9.3221563809799104</v>
      </c>
      <c r="M17" s="46">
        <f t="shared" si="0"/>
        <v>2.514814279520162</v>
      </c>
      <c r="O17" s="55"/>
    </row>
    <row r="18" spans="2:15">
      <c r="B18" s="7" t="s">
        <v>13</v>
      </c>
      <c r="C18" s="12">
        <v>38009</v>
      </c>
      <c r="D18" s="13">
        <v>7882</v>
      </c>
      <c r="E18" s="13">
        <v>18954</v>
      </c>
      <c r="F18" s="13">
        <v>9162</v>
      </c>
      <c r="G18" s="20">
        <v>1595</v>
      </c>
      <c r="H18" s="15">
        <v>416</v>
      </c>
      <c r="I18" s="47">
        <f t="shared" si="1"/>
        <v>20.737193822515721</v>
      </c>
      <c r="J18" s="48">
        <f t="shared" si="0"/>
        <v>49.867136730774291</v>
      </c>
      <c r="K18" s="47">
        <f t="shared" si="0"/>
        <v>24.104817280117867</v>
      </c>
      <c r="L18" s="48">
        <f t="shared" si="0"/>
        <v>4.1963745428714256</v>
      </c>
      <c r="M18" s="48">
        <f t="shared" si="0"/>
        <v>1.0944776237206977</v>
      </c>
      <c r="O18" s="55"/>
    </row>
    <row r="19" spans="2:15">
      <c r="B19" s="6" t="s">
        <v>14</v>
      </c>
      <c r="C19" s="16">
        <v>19108</v>
      </c>
      <c r="D19" s="17">
        <v>4245</v>
      </c>
      <c r="E19" s="17">
        <v>7738</v>
      </c>
      <c r="F19" s="17">
        <v>5823</v>
      </c>
      <c r="G19" s="18">
        <v>1050</v>
      </c>
      <c r="H19" s="19">
        <v>252</v>
      </c>
      <c r="I19" s="45">
        <f t="shared" si="1"/>
        <v>22.215825832112206</v>
      </c>
      <c r="J19" s="46">
        <f t="shared" si="0"/>
        <v>40.496127276533393</v>
      </c>
      <c r="K19" s="45">
        <f t="shared" si="0"/>
        <v>30.47414695415533</v>
      </c>
      <c r="L19" s="46">
        <f t="shared" si="0"/>
        <v>5.495080594515386</v>
      </c>
      <c r="M19" s="46">
        <f t="shared" si="0"/>
        <v>1.3188193426836927</v>
      </c>
      <c r="O19" s="55"/>
    </row>
    <row r="20" spans="2:15">
      <c r="B20" s="7" t="s">
        <v>15</v>
      </c>
      <c r="C20" s="12">
        <v>21780</v>
      </c>
      <c r="D20" s="21">
        <v>6996</v>
      </c>
      <c r="E20" s="21">
        <v>5754</v>
      </c>
      <c r="F20" s="21">
        <v>6570</v>
      </c>
      <c r="G20" s="22">
        <v>1883</v>
      </c>
      <c r="H20" s="23">
        <v>577</v>
      </c>
      <c r="I20" s="47">
        <f t="shared" si="1"/>
        <v>32.121212121212118</v>
      </c>
      <c r="J20" s="48">
        <f t="shared" si="0"/>
        <v>26.418732782369144</v>
      </c>
      <c r="K20" s="47">
        <f t="shared" si="0"/>
        <v>30.165289256198346</v>
      </c>
      <c r="L20" s="48">
        <f t="shared" si="0"/>
        <v>8.6455463728190995</v>
      </c>
      <c r="M20" s="48">
        <f t="shared" si="0"/>
        <v>2.6492194674012857</v>
      </c>
      <c r="O20" s="55"/>
    </row>
    <row r="21" spans="2:15">
      <c r="B21" s="8" t="s">
        <v>16</v>
      </c>
      <c r="C21" s="24">
        <v>15620</v>
      </c>
      <c r="D21" s="17">
        <v>6004</v>
      </c>
      <c r="E21" s="17">
        <v>6759</v>
      </c>
      <c r="F21" s="17">
        <v>2355</v>
      </c>
      <c r="G21" s="25">
        <v>387</v>
      </c>
      <c r="H21" s="19">
        <v>115</v>
      </c>
      <c r="I21" s="45">
        <f t="shared" si="1"/>
        <v>38.437900128040972</v>
      </c>
      <c r="J21" s="46">
        <f t="shared" si="0"/>
        <v>43.271446862996157</v>
      </c>
      <c r="K21" s="45">
        <f t="shared" si="0"/>
        <v>15.076824583866836</v>
      </c>
      <c r="L21" s="46">
        <f t="shared" si="0"/>
        <v>2.4775928297055057</v>
      </c>
      <c r="M21" s="46">
        <f t="shared" si="0"/>
        <v>0.73623559539052497</v>
      </c>
      <c r="O21" s="55"/>
    </row>
    <row r="22" spans="2:15">
      <c r="B22" s="9" t="s">
        <v>17</v>
      </c>
      <c r="C22" s="26">
        <f>SUM(D22:H22)</f>
        <v>143057</v>
      </c>
      <c r="D22" s="26">
        <f>SUM(D9,D13,D18,D19,D21,D8)</f>
        <v>40914</v>
      </c>
      <c r="E22" s="26">
        <f t="shared" ref="E22:H22" si="2">SUM(E9,E13,E18,E19,E21,E8)</f>
        <v>55769</v>
      </c>
      <c r="F22" s="26">
        <f t="shared" si="2"/>
        <v>36656</v>
      </c>
      <c r="G22" s="26">
        <f t="shared" si="2"/>
        <v>7915</v>
      </c>
      <c r="H22" s="27">
        <f t="shared" si="2"/>
        <v>1803</v>
      </c>
      <c r="I22" s="49">
        <f>100/$C22*D22</f>
        <v>28.599788895335429</v>
      </c>
      <c r="J22" s="50">
        <f t="shared" ref="J22:M24" si="3">100/$C22*E22</f>
        <v>38.983761717357417</v>
      </c>
      <c r="K22" s="49">
        <f t="shared" si="3"/>
        <v>25.623352929251979</v>
      </c>
      <c r="L22" s="50">
        <f t="shared" si="3"/>
        <v>5.5327596692227576</v>
      </c>
      <c r="M22" s="50">
        <f t="shared" si="3"/>
        <v>1.2603367888324235</v>
      </c>
      <c r="O22" s="55"/>
    </row>
    <row r="23" spans="2:15">
      <c r="B23" s="10" t="s">
        <v>18</v>
      </c>
      <c r="C23" s="12">
        <f>SUM(D23:H23)</f>
        <v>532588</v>
      </c>
      <c r="D23" s="12">
        <f>SUM(D6,D7,D10,D11,D12,D14,D15,D16,D17,D20)</f>
        <v>228004</v>
      </c>
      <c r="E23" s="12">
        <f t="shared" ref="E23:H23" si="4">SUM(E6,E7,E10,E11,E12,E14,E15,E16,E17,E20)</f>
        <v>79349</v>
      </c>
      <c r="F23" s="12">
        <f t="shared" si="4"/>
        <v>131848</v>
      </c>
      <c r="G23" s="12">
        <f t="shared" si="4"/>
        <v>73258</v>
      </c>
      <c r="H23" s="28">
        <f t="shared" si="4"/>
        <v>20129</v>
      </c>
      <c r="I23" s="47">
        <f t="shared" ref="I23:I24" si="5">100/$C23*D23</f>
        <v>42.81057778245097</v>
      </c>
      <c r="J23" s="48">
        <f t="shared" si="3"/>
        <v>14.898758515024747</v>
      </c>
      <c r="K23" s="47">
        <f t="shared" si="3"/>
        <v>24.756096645061472</v>
      </c>
      <c r="L23" s="48">
        <f t="shared" si="3"/>
        <v>13.755097749104372</v>
      </c>
      <c r="M23" s="48">
        <f t="shared" si="3"/>
        <v>3.779469308358431</v>
      </c>
      <c r="N23" s="55"/>
      <c r="O23" s="55"/>
    </row>
    <row r="24" spans="2:15">
      <c r="B24" s="11" t="s">
        <v>19</v>
      </c>
      <c r="C24" s="29">
        <f>SUM(C6:C21)</f>
        <v>675645</v>
      </c>
      <c r="D24" s="29">
        <f t="shared" ref="D24:H24" si="6">SUM(D6:D21)</f>
        <v>268918</v>
      </c>
      <c r="E24" s="29">
        <f t="shared" si="6"/>
        <v>135118</v>
      </c>
      <c r="F24" s="29">
        <f t="shared" si="6"/>
        <v>168504</v>
      </c>
      <c r="G24" s="29">
        <f t="shared" si="6"/>
        <v>81173</v>
      </c>
      <c r="H24" s="30">
        <f t="shared" si="6"/>
        <v>21932</v>
      </c>
      <c r="I24" s="51">
        <f t="shared" si="5"/>
        <v>39.801670995863212</v>
      </c>
      <c r="J24" s="52">
        <f t="shared" si="3"/>
        <v>19.998371926085444</v>
      </c>
      <c r="K24" s="51">
        <f t="shared" si="3"/>
        <v>24.939724263481562</v>
      </c>
      <c r="L24" s="52">
        <f t="shared" si="3"/>
        <v>12.014149442384685</v>
      </c>
      <c r="M24" s="52">
        <f t="shared" si="3"/>
        <v>3.2460833721850975</v>
      </c>
      <c r="O24" s="55"/>
    </row>
    <row r="25" spans="2:15">
      <c r="B25" s="117" t="s">
        <v>35</v>
      </c>
      <c r="C25" s="117"/>
      <c r="D25" s="117"/>
      <c r="E25" s="117"/>
      <c r="F25" s="117"/>
      <c r="G25" s="117"/>
      <c r="H25" s="117"/>
      <c r="I25" s="117"/>
      <c r="J25" s="117"/>
      <c r="K25" s="117"/>
      <c r="L25" s="117"/>
      <c r="M25" s="117"/>
    </row>
    <row r="26" spans="2:15" ht="30" customHeight="1">
      <c r="B26" s="138" t="s">
        <v>43</v>
      </c>
      <c r="C26" s="138"/>
      <c r="D26" s="138"/>
      <c r="E26" s="138"/>
      <c r="F26" s="138"/>
      <c r="G26" s="138"/>
      <c r="H26" s="138"/>
      <c r="I26" s="138"/>
      <c r="J26" s="138"/>
      <c r="K26" s="138"/>
      <c r="L26" s="138"/>
      <c r="M26" s="138"/>
    </row>
    <row r="27" spans="2:15" ht="15" customHeight="1">
      <c r="B27" s="118" t="s">
        <v>36</v>
      </c>
      <c r="C27" s="118"/>
      <c r="D27" s="118"/>
      <c r="E27" s="118"/>
      <c r="F27" s="118"/>
      <c r="G27" s="118"/>
      <c r="H27" s="118"/>
      <c r="I27" s="118"/>
      <c r="J27" s="118"/>
      <c r="K27" s="118"/>
      <c r="L27" s="118"/>
      <c r="M27" s="118"/>
    </row>
    <row r="29" spans="2:15">
      <c r="C29" s="56"/>
      <c r="D29" s="56"/>
      <c r="E29" s="56"/>
      <c r="F29" s="56"/>
      <c r="G29" s="56"/>
      <c r="H29" s="56"/>
      <c r="I29" s="55"/>
      <c r="J29" s="55"/>
      <c r="K29" s="55"/>
      <c r="L29" s="55"/>
      <c r="M29" s="55"/>
    </row>
    <row r="30" spans="2:15">
      <c r="I30" s="55"/>
      <c r="J30" s="55"/>
      <c r="K30" s="55"/>
      <c r="L30" s="55"/>
      <c r="M30" s="55"/>
    </row>
    <row r="31" spans="2:15">
      <c r="I31" s="55"/>
      <c r="J31" s="55"/>
      <c r="K31" s="55"/>
      <c r="L31" s="55"/>
      <c r="M31" s="55"/>
    </row>
    <row r="32" spans="2:15">
      <c r="I32" s="55"/>
      <c r="J32" s="55"/>
      <c r="K32" s="55"/>
      <c r="L32" s="55"/>
      <c r="M32" s="55"/>
    </row>
    <row r="33" spans="9:13">
      <c r="I33" s="55"/>
      <c r="J33" s="55"/>
      <c r="K33" s="55"/>
      <c r="L33" s="55"/>
      <c r="M33" s="55"/>
    </row>
    <row r="34" spans="9:13">
      <c r="I34" s="55"/>
      <c r="J34" s="55"/>
      <c r="K34" s="55"/>
      <c r="L34" s="55"/>
      <c r="M34" s="55"/>
    </row>
    <row r="35" spans="9:13">
      <c r="I35" s="55"/>
      <c r="J35" s="55"/>
      <c r="K35" s="55"/>
      <c r="L35" s="55"/>
      <c r="M35" s="55"/>
    </row>
    <row r="36" spans="9:13">
      <c r="I36" s="55"/>
      <c r="J36" s="55"/>
      <c r="K36" s="55"/>
      <c r="L36" s="55"/>
      <c r="M36" s="55"/>
    </row>
    <row r="37" spans="9:13">
      <c r="I37" s="55"/>
      <c r="J37" s="55"/>
      <c r="K37" s="55"/>
      <c r="L37" s="55"/>
      <c r="M37" s="55"/>
    </row>
    <row r="38" spans="9:13">
      <c r="I38" s="55"/>
      <c r="J38" s="55"/>
      <c r="K38" s="55"/>
      <c r="L38" s="55"/>
      <c r="M38" s="55"/>
    </row>
    <row r="39" spans="9:13">
      <c r="I39" s="55"/>
      <c r="J39" s="55"/>
      <c r="K39" s="55"/>
      <c r="L39" s="55"/>
      <c r="M39" s="55"/>
    </row>
    <row r="40" spans="9:13">
      <c r="I40" s="55"/>
      <c r="J40" s="55"/>
      <c r="K40" s="55"/>
      <c r="L40" s="55"/>
      <c r="M40" s="55"/>
    </row>
    <row r="41" spans="9:13">
      <c r="I41" s="55"/>
      <c r="J41" s="55"/>
      <c r="K41" s="55"/>
      <c r="L41" s="55"/>
      <c r="M41" s="55"/>
    </row>
    <row r="42" spans="9:13">
      <c r="I42" s="55"/>
      <c r="J42" s="55"/>
      <c r="K42" s="55"/>
      <c r="L42" s="55"/>
      <c r="M42" s="55"/>
    </row>
    <row r="43" spans="9:13">
      <c r="I43" s="55"/>
      <c r="J43" s="55"/>
      <c r="K43" s="55"/>
      <c r="L43" s="55"/>
      <c r="M43" s="55"/>
    </row>
    <row r="44" spans="9:13">
      <c r="I44" s="55"/>
      <c r="J44" s="55"/>
      <c r="K44" s="55"/>
      <c r="L44" s="55"/>
      <c r="M44" s="55"/>
    </row>
    <row r="45" spans="9:13">
      <c r="I45" s="55"/>
      <c r="J45" s="55"/>
      <c r="K45" s="55"/>
      <c r="L45" s="55"/>
      <c r="M45" s="55"/>
    </row>
    <row r="46" spans="9:13">
      <c r="I46" s="55"/>
      <c r="J46" s="55"/>
      <c r="K46" s="55"/>
      <c r="L46" s="55"/>
      <c r="M46" s="55"/>
    </row>
    <row r="47" spans="9:13">
      <c r="I47" s="55"/>
      <c r="J47" s="55"/>
      <c r="K47" s="55"/>
      <c r="L47" s="55"/>
      <c r="M47" s="55"/>
    </row>
    <row r="49" spans="9:13">
      <c r="I49" s="55"/>
      <c r="J49" s="55"/>
      <c r="K49" s="55"/>
      <c r="L49" s="55"/>
      <c r="M49" s="55"/>
    </row>
    <row r="50" spans="9:13">
      <c r="I50" s="55"/>
      <c r="J50" s="55"/>
      <c r="K50" s="55"/>
      <c r="L50" s="55"/>
      <c r="M50" s="55"/>
    </row>
    <row r="51" spans="9:13">
      <c r="I51" s="55"/>
      <c r="J51" s="55"/>
      <c r="K51" s="55"/>
      <c r="L51" s="55"/>
      <c r="M51" s="55"/>
    </row>
    <row r="52" spans="9:13">
      <c r="I52" s="55"/>
      <c r="J52" s="55"/>
      <c r="K52" s="55"/>
      <c r="L52" s="55"/>
      <c r="M52" s="55"/>
    </row>
    <row r="53" spans="9:13">
      <c r="I53" s="55"/>
      <c r="J53" s="55"/>
      <c r="K53" s="55"/>
      <c r="L53" s="55"/>
      <c r="M53" s="55"/>
    </row>
    <row r="54" spans="9:13">
      <c r="I54" s="55"/>
      <c r="J54" s="55"/>
      <c r="K54" s="55"/>
      <c r="L54" s="55"/>
      <c r="M54" s="55"/>
    </row>
    <row r="55" spans="9:13">
      <c r="I55" s="55"/>
      <c r="J55" s="55"/>
      <c r="K55" s="55"/>
      <c r="L55" s="55"/>
      <c r="M55" s="55"/>
    </row>
    <row r="56" spans="9:13">
      <c r="I56" s="55"/>
      <c r="J56" s="55"/>
      <c r="K56" s="55"/>
      <c r="L56" s="55"/>
      <c r="M56" s="55"/>
    </row>
    <row r="57" spans="9:13">
      <c r="I57" s="55"/>
      <c r="J57" s="55"/>
      <c r="K57" s="55"/>
      <c r="L57" s="55"/>
      <c r="M57" s="55"/>
    </row>
    <row r="58" spans="9:13">
      <c r="I58" s="55"/>
      <c r="J58" s="55"/>
      <c r="K58" s="55"/>
      <c r="L58" s="55"/>
      <c r="M58" s="55"/>
    </row>
    <row r="59" spans="9:13">
      <c r="I59" s="55"/>
      <c r="J59" s="55"/>
      <c r="K59" s="55"/>
      <c r="L59" s="55"/>
      <c r="M59" s="55"/>
    </row>
    <row r="60" spans="9:13">
      <c r="I60" s="55"/>
      <c r="J60" s="55"/>
      <c r="K60" s="55"/>
      <c r="L60" s="55"/>
      <c r="M60" s="55"/>
    </row>
    <row r="61" spans="9:13">
      <c r="I61" s="55"/>
      <c r="J61" s="55"/>
      <c r="K61" s="55"/>
      <c r="L61" s="55"/>
      <c r="M61" s="55"/>
    </row>
    <row r="62" spans="9:13">
      <c r="I62" s="55"/>
      <c r="J62" s="55"/>
      <c r="K62" s="55"/>
      <c r="L62" s="55"/>
      <c r="M62" s="55"/>
    </row>
    <row r="63" spans="9:13">
      <c r="I63" s="55"/>
      <c r="J63" s="55"/>
      <c r="K63" s="55"/>
      <c r="L63" s="55"/>
      <c r="M63" s="55"/>
    </row>
    <row r="64" spans="9:13">
      <c r="I64" s="55"/>
      <c r="J64" s="55"/>
      <c r="K64" s="55"/>
      <c r="L64" s="55"/>
      <c r="M64" s="55"/>
    </row>
    <row r="65" spans="9:13">
      <c r="I65" s="55"/>
      <c r="J65" s="55"/>
      <c r="K65" s="55"/>
      <c r="L65" s="55"/>
      <c r="M65" s="55"/>
    </row>
    <row r="66" spans="9:13">
      <c r="I66" s="55"/>
      <c r="J66" s="55"/>
      <c r="K66" s="55"/>
      <c r="L66" s="55"/>
      <c r="M66" s="55"/>
    </row>
    <row r="67" spans="9:13">
      <c r="I67" s="55"/>
      <c r="J67" s="55"/>
      <c r="K67" s="55"/>
      <c r="L67" s="55"/>
      <c r="M67" s="55"/>
    </row>
  </sheetData>
  <mergeCells count="10">
    <mergeCell ref="B25:M25"/>
    <mergeCell ref="B27:M27"/>
    <mergeCell ref="B2:M2"/>
    <mergeCell ref="B3:B5"/>
    <mergeCell ref="C3:C4"/>
    <mergeCell ref="D3:H3"/>
    <mergeCell ref="I3:M3"/>
    <mergeCell ref="C5:H5"/>
    <mergeCell ref="I5:M5"/>
    <mergeCell ref="B26:M26"/>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68433-C454-054E-8BC3-792FB16DC326}">
  <dimension ref="B2:Q69"/>
  <sheetViews>
    <sheetView workbookViewId="0">
      <selection activeCell="B2" sqref="B2:M2"/>
    </sheetView>
  </sheetViews>
  <sheetFormatPr baseColWidth="10" defaultColWidth="10.8984375" defaultRowHeight="14.4"/>
  <cols>
    <col min="1" max="1" width="10.8984375" style="2"/>
    <col min="2" max="2" width="30.5" style="2" customWidth="1"/>
    <col min="3" max="13" width="20.5" style="2" customWidth="1"/>
    <col min="14" max="16384" width="10.8984375" style="2"/>
  </cols>
  <sheetData>
    <row r="2" spans="2:17" ht="18">
      <c r="B2" s="134" t="s">
        <v>44</v>
      </c>
      <c r="C2" s="134"/>
      <c r="D2" s="134"/>
      <c r="E2" s="134"/>
      <c r="F2" s="134"/>
      <c r="G2" s="134"/>
      <c r="H2" s="134"/>
      <c r="I2" s="134"/>
      <c r="J2" s="134"/>
      <c r="K2" s="134"/>
      <c r="L2" s="134"/>
      <c r="M2" s="134"/>
      <c r="N2" s="53"/>
      <c r="O2" s="53"/>
      <c r="P2" s="53"/>
      <c r="Q2" s="53"/>
    </row>
    <row r="3" spans="2:17">
      <c r="B3" s="135" t="s">
        <v>20</v>
      </c>
      <c r="C3" s="123" t="s">
        <v>21</v>
      </c>
      <c r="D3" s="125" t="s">
        <v>23</v>
      </c>
      <c r="E3" s="126"/>
      <c r="F3" s="126"/>
      <c r="G3" s="126"/>
      <c r="H3" s="127"/>
      <c r="I3" s="126" t="s">
        <v>23</v>
      </c>
      <c r="J3" s="126"/>
      <c r="K3" s="126"/>
      <c r="L3" s="126"/>
      <c r="M3" s="127"/>
    </row>
    <row r="4" spans="2:17">
      <c r="B4" s="136"/>
      <c r="C4" s="124"/>
      <c r="D4" s="3" t="s">
        <v>24</v>
      </c>
      <c r="E4" s="3" t="s">
        <v>25</v>
      </c>
      <c r="F4" s="3" t="s">
        <v>26</v>
      </c>
      <c r="G4" s="3" t="s">
        <v>27</v>
      </c>
      <c r="H4" s="3" t="s">
        <v>28</v>
      </c>
      <c r="I4" s="4" t="s">
        <v>24</v>
      </c>
      <c r="J4" s="3" t="s">
        <v>25</v>
      </c>
      <c r="K4" s="3" t="s">
        <v>26</v>
      </c>
      <c r="L4" s="3" t="s">
        <v>27</v>
      </c>
      <c r="M4" s="3" t="s">
        <v>28</v>
      </c>
    </row>
    <row r="5" spans="2:17">
      <c r="B5" s="137"/>
      <c r="C5" s="128" t="s">
        <v>0</v>
      </c>
      <c r="D5" s="129"/>
      <c r="E5" s="129"/>
      <c r="F5" s="129"/>
      <c r="G5" s="129"/>
      <c r="H5" s="130"/>
      <c r="I5" s="129" t="s">
        <v>22</v>
      </c>
      <c r="J5" s="129"/>
      <c r="K5" s="129"/>
      <c r="L5" s="129"/>
      <c r="M5" s="130"/>
      <c r="N5" s="54"/>
    </row>
    <row r="6" spans="2:17">
      <c r="B6" s="5" t="s">
        <v>1</v>
      </c>
      <c r="C6" s="12">
        <v>96387</v>
      </c>
      <c r="D6" s="13">
        <v>47911</v>
      </c>
      <c r="E6" s="13">
        <v>8022</v>
      </c>
      <c r="F6" s="13">
        <v>19053</v>
      </c>
      <c r="G6" s="14">
        <v>16044</v>
      </c>
      <c r="H6" s="15">
        <v>5357</v>
      </c>
      <c r="I6" s="42">
        <f>100/$C6*D6</f>
        <v>49.706910682975924</v>
      </c>
      <c r="J6" s="43">
        <f t="shared" ref="J6:M20" si="0">100/$C6*E6</f>
        <v>8.3226991191758231</v>
      </c>
      <c r="K6" s="44">
        <f t="shared" si="0"/>
        <v>19.767188521273617</v>
      </c>
      <c r="L6" s="44">
        <f t="shared" si="0"/>
        <v>16.645398238351646</v>
      </c>
      <c r="M6" s="43">
        <f t="shared" si="0"/>
        <v>5.5578034382229973</v>
      </c>
      <c r="O6" s="55"/>
    </row>
    <row r="7" spans="2:17">
      <c r="B7" s="6" t="s">
        <v>2</v>
      </c>
      <c r="C7" s="16">
        <v>96966</v>
      </c>
      <c r="D7" s="17">
        <v>38060</v>
      </c>
      <c r="E7" s="17">
        <v>16568</v>
      </c>
      <c r="F7" s="17">
        <v>24391</v>
      </c>
      <c r="G7" s="18">
        <v>12763</v>
      </c>
      <c r="H7" s="19">
        <v>5184</v>
      </c>
      <c r="I7" s="45">
        <f t="shared" ref="I7:M24" si="1">100/$C7*D7</f>
        <v>39.250871439473634</v>
      </c>
      <c r="J7" s="46">
        <f t="shared" si="0"/>
        <v>17.086401419054102</v>
      </c>
      <c r="K7" s="45">
        <f t="shared" si="0"/>
        <v>25.154177753026836</v>
      </c>
      <c r="L7" s="46">
        <f t="shared" si="0"/>
        <v>13.162345564424644</v>
      </c>
      <c r="M7" s="46">
        <f t="shared" si="0"/>
        <v>5.3462038240207912</v>
      </c>
      <c r="O7" s="55"/>
    </row>
    <row r="8" spans="2:17">
      <c r="B8" s="7" t="s">
        <v>3</v>
      </c>
      <c r="C8" s="12">
        <v>34098</v>
      </c>
      <c r="D8" s="13">
        <v>13909</v>
      </c>
      <c r="E8" s="13">
        <v>7046</v>
      </c>
      <c r="F8" s="13">
        <v>10023</v>
      </c>
      <c r="G8" s="20">
        <v>2658</v>
      </c>
      <c r="H8" s="15">
        <v>462</v>
      </c>
      <c r="I8" s="47">
        <f t="shared" si="1"/>
        <v>40.791248753592583</v>
      </c>
      <c r="J8" s="48">
        <f t="shared" si="0"/>
        <v>20.663968561205934</v>
      </c>
      <c r="K8" s="47">
        <f t="shared" si="0"/>
        <v>29.394685905331688</v>
      </c>
      <c r="L8" s="48">
        <f t="shared" si="0"/>
        <v>7.7951786028506067</v>
      </c>
      <c r="M8" s="48">
        <f t="shared" si="0"/>
        <v>1.3549181770191798</v>
      </c>
      <c r="O8" s="55"/>
    </row>
    <row r="9" spans="2:17">
      <c r="B9" s="6" t="s">
        <v>4</v>
      </c>
      <c r="C9" s="16">
        <v>18370</v>
      </c>
      <c r="D9" s="17">
        <v>3990</v>
      </c>
      <c r="E9" s="17">
        <v>8842</v>
      </c>
      <c r="F9" s="17">
        <v>4115</v>
      </c>
      <c r="G9" s="18">
        <v>1198</v>
      </c>
      <c r="H9" s="19">
        <v>225</v>
      </c>
      <c r="I9" s="45">
        <f t="shared" si="1"/>
        <v>21.720195971692977</v>
      </c>
      <c r="J9" s="46">
        <f t="shared" si="0"/>
        <v>48.13282525857376</v>
      </c>
      <c r="K9" s="45">
        <f t="shared" si="0"/>
        <v>22.400653238976592</v>
      </c>
      <c r="L9" s="46">
        <f t="shared" si="0"/>
        <v>6.521502449646162</v>
      </c>
      <c r="M9" s="46">
        <f t="shared" si="0"/>
        <v>1.2248230811105063</v>
      </c>
      <c r="O9" s="55"/>
    </row>
    <row r="10" spans="2:17">
      <c r="B10" s="7" t="s">
        <v>5</v>
      </c>
      <c r="C10" s="12">
        <v>5695</v>
      </c>
      <c r="D10" s="13">
        <v>2081</v>
      </c>
      <c r="E10" s="13">
        <v>1651</v>
      </c>
      <c r="F10" s="13">
        <v>1355</v>
      </c>
      <c r="G10" s="20">
        <v>505</v>
      </c>
      <c r="H10" s="15">
        <v>103</v>
      </c>
      <c r="I10" s="47">
        <f t="shared" si="1"/>
        <v>36.540825285338016</v>
      </c>
      <c r="J10" s="48">
        <f t="shared" si="0"/>
        <v>28.990342405618964</v>
      </c>
      <c r="K10" s="47">
        <f t="shared" si="0"/>
        <v>23.792800702370503</v>
      </c>
      <c r="L10" s="48">
        <f t="shared" si="0"/>
        <v>8.8674275680421424</v>
      </c>
      <c r="M10" s="48">
        <f t="shared" si="0"/>
        <v>1.8086040386303777</v>
      </c>
      <c r="O10" s="55"/>
    </row>
    <row r="11" spans="2:17">
      <c r="B11" s="6" t="s">
        <v>6</v>
      </c>
      <c r="C11" s="16">
        <v>17629</v>
      </c>
      <c r="D11" s="17" t="s">
        <v>45</v>
      </c>
      <c r="E11" s="17" t="s">
        <v>45</v>
      </c>
      <c r="F11" s="17" t="s">
        <v>45</v>
      </c>
      <c r="G11" s="18" t="s">
        <v>45</v>
      </c>
      <c r="H11" s="19" t="s">
        <v>45</v>
      </c>
      <c r="I11" s="45" t="s">
        <v>45</v>
      </c>
      <c r="J11" s="46" t="s">
        <v>45</v>
      </c>
      <c r="K11" s="45" t="s">
        <v>45</v>
      </c>
      <c r="L11" s="46" t="s">
        <v>45</v>
      </c>
      <c r="M11" s="46" t="s">
        <v>45</v>
      </c>
      <c r="O11" s="55"/>
    </row>
    <row r="12" spans="2:17">
      <c r="B12" s="7" t="s">
        <v>7</v>
      </c>
      <c r="C12" s="12">
        <v>51099</v>
      </c>
      <c r="D12" s="13">
        <v>19378</v>
      </c>
      <c r="E12" s="13">
        <v>7515</v>
      </c>
      <c r="F12" s="13">
        <v>14663</v>
      </c>
      <c r="G12" s="20">
        <v>8049</v>
      </c>
      <c r="H12" s="15">
        <v>1494</v>
      </c>
      <c r="I12" s="47">
        <f t="shared" si="1"/>
        <v>37.922464236090725</v>
      </c>
      <c r="J12" s="48">
        <f t="shared" si="0"/>
        <v>14.706745728879234</v>
      </c>
      <c r="K12" s="47">
        <f t="shared" si="0"/>
        <v>28.695277794085989</v>
      </c>
      <c r="L12" s="48">
        <f t="shared" si="0"/>
        <v>15.751775964304583</v>
      </c>
      <c r="M12" s="48">
        <f t="shared" si="0"/>
        <v>2.9237362766394646</v>
      </c>
      <c r="O12" s="55"/>
    </row>
    <row r="13" spans="2:17">
      <c r="B13" s="6" t="s">
        <v>8</v>
      </c>
      <c r="C13" s="16">
        <v>11047</v>
      </c>
      <c r="D13" s="17">
        <v>4110</v>
      </c>
      <c r="E13" s="17">
        <v>3882</v>
      </c>
      <c r="F13" s="17">
        <v>2345</v>
      </c>
      <c r="G13" s="18">
        <v>497</v>
      </c>
      <c r="H13" s="19">
        <v>213</v>
      </c>
      <c r="I13" s="45">
        <f t="shared" si="1"/>
        <v>37.204670951389517</v>
      </c>
      <c r="J13" s="46">
        <f t="shared" si="0"/>
        <v>35.140762197881777</v>
      </c>
      <c r="K13" s="45">
        <f t="shared" si="0"/>
        <v>21.227482574454601</v>
      </c>
      <c r="L13" s="46">
        <f t="shared" si="0"/>
        <v>4.498958993391871</v>
      </c>
      <c r="M13" s="46">
        <f t="shared" si="0"/>
        <v>1.9281252828822304</v>
      </c>
      <c r="O13" s="55"/>
    </row>
    <row r="14" spans="2:17">
      <c r="B14" s="7" t="s">
        <v>9</v>
      </c>
      <c r="C14" s="12">
        <v>58189</v>
      </c>
      <c r="D14" s="13">
        <v>17676</v>
      </c>
      <c r="E14" s="13">
        <v>16498</v>
      </c>
      <c r="F14" s="13">
        <v>17529</v>
      </c>
      <c r="G14" s="20">
        <v>5016</v>
      </c>
      <c r="H14" s="15">
        <v>1470</v>
      </c>
      <c r="I14" s="47">
        <f t="shared" si="1"/>
        <v>30.376875354448433</v>
      </c>
      <c r="J14" s="48">
        <f t="shared" si="0"/>
        <v>28.35243774596573</v>
      </c>
      <c r="K14" s="47">
        <f t="shared" si="0"/>
        <v>30.124250287855091</v>
      </c>
      <c r="L14" s="48">
        <f t="shared" si="0"/>
        <v>8.6201859457973153</v>
      </c>
      <c r="M14" s="48">
        <f t="shared" si="0"/>
        <v>2.5262506659334236</v>
      </c>
      <c r="O14" s="55"/>
    </row>
    <row r="15" spans="2:17">
      <c r="B15" s="6" t="s">
        <v>46</v>
      </c>
      <c r="C15" s="16">
        <v>124257</v>
      </c>
      <c r="D15" s="17">
        <v>65254</v>
      </c>
      <c r="E15" s="17">
        <v>12481</v>
      </c>
      <c r="F15" s="17">
        <v>26378</v>
      </c>
      <c r="G15" s="18">
        <v>17047</v>
      </c>
      <c r="H15" s="19">
        <v>3097</v>
      </c>
      <c r="I15" s="45">
        <f t="shared" si="1"/>
        <v>52.51535124781703</v>
      </c>
      <c r="J15" s="46">
        <f t="shared" si="0"/>
        <v>10.044504534955777</v>
      </c>
      <c r="K15" s="45">
        <f t="shared" si="0"/>
        <v>21.228582695542304</v>
      </c>
      <c r="L15" s="46">
        <f t="shared" si="0"/>
        <v>13.719146607434592</v>
      </c>
      <c r="M15" s="46">
        <f t="shared" si="0"/>
        <v>2.492414914250304</v>
      </c>
      <c r="O15" s="55"/>
    </row>
    <row r="16" spans="2:17">
      <c r="B16" s="7" t="s">
        <v>11</v>
      </c>
      <c r="C16" s="12">
        <v>32899</v>
      </c>
      <c r="D16" s="13">
        <v>14395</v>
      </c>
      <c r="E16" s="13">
        <v>2570</v>
      </c>
      <c r="F16" s="13">
        <v>9198</v>
      </c>
      <c r="G16" s="20">
        <v>6073</v>
      </c>
      <c r="H16" s="15">
        <v>663</v>
      </c>
      <c r="I16" s="47">
        <f t="shared" si="1"/>
        <v>43.755129335238152</v>
      </c>
      <c r="J16" s="48">
        <f t="shared" si="0"/>
        <v>7.8117875923280335</v>
      </c>
      <c r="K16" s="47">
        <f t="shared" si="0"/>
        <v>27.958296604760022</v>
      </c>
      <c r="L16" s="48">
        <f t="shared" si="0"/>
        <v>18.459527645217179</v>
      </c>
      <c r="M16" s="48">
        <f t="shared" si="0"/>
        <v>2.0152588224566097</v>
      </c>
      <c r="O16" s="55"/>
    </row>
    <row r="17" spans="2:15">
      <c r="B17" s="6" t="s">
        <v>12</v>
      </c>
      <c r="C17" s="16">
        <v>6697</v>
      </c>
      <c r="D17" s="17">
        <v>3321</v>
      </c>
      <c r="E17" s="17">
        <v>769</v>
      </c>
      <c r="F17" s="17">
        <v>1820</v>
      </c>
      <c r="G17" s="18">
        <v>617</v>
      </c>
      <c r="H17" s="19">
        <v>170</v>
      </c>
      <c r="I17" s="45">
        <f t="shared" si="1"/>
        <v>49.589368373898758</v>
      </c>
      <c r="J17" s="46">
        <f t="shared" si="0"/>
        <v>11.482753471703747</v>
      </c>
      <c r="K17" s="45">
        <f t="shared" si="0"/>
        <v>27.176347618336568</v>
      </c>
      <c r="L17" s="46">
        <f t="shared" si="0"/>
        <v>9.2130804837987164</v>
      </c>
      <c r="M17" s="46">
        <f t="shared" si="0"/>
        <v>2.5384500522622071</v>
      </c>
      <c r="O17" s="55"/>
    </row>
    <row r="18" spans="2:15">
      <c r="B18" s="7" t="s">
        <v>13</v>
      </c>
      <c r="C18" s="12">
        <v>29914</v>
      </c>
      <c r="D18" s="13">
        <v>7168</v>
      </c>
      <c r="E18" s="13">
        <v>15030</v>
      </c>
      <c r="F18" s="13">
        <v>6174</v>
      </c>
      <c r="G18" s="20">
        <v>1201</v>
      </c>
      <c r="H18" s="15">
        <v>341</v>
      </c>
      <c r="I18" s="47">
        <f t="shared" si="1"/>
        <v>23.962024470147757</v>
      </c>
      <c r="J18" s="48">
        <f t="shared" si="0"/>
        <v>50.244032894296986</v>
      </c>
      <c r="K18" s="47">
        <f t="shared" si="0"/>
        <v>20.639165608076485</v>
      </c>
      <c r="L18" s="48">
        <f t="shared" si="0"/>
        <v>4.0148425486394332</v>
      </c>
      <c r="M18" s="48">
        <f t="shared" si="0"/>
        <v>1.1399344788393395</v>
      </c>
      <c r="O18" s="55"/>
    </row>
    <row r="19" spans="2:15">
      <c r="B19" s="6" t="s">
        <v>14</v>
      </c>
      <c r="C19" s="16">
        <v>15958</v>
      </c>
      <c r="D19" s="17">
        <v>3960</v>
      </c>
      <c r="E19" s="17">
        <v>7051</v>
      </c>
      <c r="F19" s="17">
        <v>4128</v>
      </c>
      <c r="G19" s="18">
        <v>641</v>
      </c>
      <c r="H19" s="19">
        <v>178</v>
      </c>
      <c r="I19" s="45">
        <f t="shared" si="1"/>
        <v>24.815139741822282</v>
      </c>
      <c r="J19" s="46">
        <f t="shared" si="0"/>
        <v>44.184734929189119</v>
      </c>
      <c r="K19" s="45">
        <f t="shared" si="0"/>
        <v>25.867903246020802</v>
      </c>
      <c r="L19" s="46">
        <f t="shared" si="0"/>
        <v>4.016794084471738</v>
      </c>
      <c r="M19" s="46">
        <f t="shared" si="0"/>
        <v>1.115427998496052</v>
      </c>
      <c r="O19" s="55"/>
    </row>
    <row r="20" spans="2:15">
      <c r="B20" s="7" t="s">
        <v>15</v>
      </c>
      <c r="C20" s="12">
        <v>20962</v>
      </c>
      <c r="D20" s="21">
        <v>6836</v>
      </c>
      <c r="E20" s="21">
        <v>5570</v>
      </c>
      <c r="F20" s="21">
        <v>6308</v>
      </c>
      <c r="G20" s="22">
        <v>1700</v>
      </c>
      <c r="H20" s="23">
        <v>548</v>
      </c>
      <c r="I20" s="47">
        <f t="shared" si="1"/>
        <v>32.611392042744008</v>
      </c>
      <c r="J20" s="48">
        <f t="shared" si="0"/>
        <v>26.571891995038641</v>
      </c>
      <c r="K20" s="47">
        <f t="shared" si="0"/>
        <v>30.092548420952198</v>
      </c>
      <c r="L20" s="48">
        <f t="shared" si="0"/>
        <v>8.1099131762236425</v>
      </c>
      <c r="M20" s="48">
        <f t="shared" si="0"/>
        <v>2.6142543650415035</v>
      </c>
      <c r="O20" s="55"/>
    </row>
    <row r="21" spans="2:15">
      <c r="B21" s="8" t="s">
        <v>16</v>
      </c>
      <c r="C21" s="24">
        <v>15602</v>
      </c>
      <c r="D21" s="17" t="s">
        <v>45</v>
      </c>
      <c r="E21" s="17" t="s">
        <v>45</v>
      </c>
      <c r="F21" s="17" t="s">
        <v>45</v>
      </c>
      <c r="G21" s="25" t="s">
        <v>45</v>
      </c>
      <c r="H21" s="19" t="s">
        <v>45</v>
      </c>
      <c r="I21" s="45" t="s">
        <v>45</v>
      </c>
      <c r="J21" s="46" t="s">
        <v>45</v>
      </c>
      <c r="K21" s="45" t="s">
        <v>45</v>
      </c>
      <c r="L21" s="46" t="s">
        <v>45</v>
      </c>
      <c r="M21" s="46" t="s">
        <v>45</v>
      </c>
      <c r="O21" s="55"/>
    </row>
    <row r="22" spans="2:15">
      <c r="B22" s="9" t="s">
        <v>47</v>
      </c>
      <c r="C22" s="26">
        <f>SUM(D22:H22)</f>
        <v>109387</v>
      </c>
      <c r="D22" s="26">
        <f>SUM(D9,D13,D18,D19,D21,D8)</f>
        <v>33137</v>
      </c>
      <c r="E22" s="26">
        <f t="shared" ref="E22:H22" si="2">SUM(E9,E13,E18,E19,E21,E8)</f>
        <v>41851</v>
      </c>
      <c r="F22" s="26">
        <f t="shared" si="2"/>
        <v>26785</v>
      </c>
      <c r="G22" s="26">
        <f t="shared" si="2"/>
        <v>6195</v>
      </c>
      <c r="H22" s="27">
        <f t="shared" si="2"/>
        <v>1419</v>
      </c>
      <c r="I22" s="49">
        <f t="shared" si="1"/>
        <v>30.29336209970106</v>
      </c>
      <c r="J22" s="50">
        <f t="shared" si="1"/>
        <v>38.259573806759491</v>
      </c>
      <c r="K22" s="49">
        <f t="shared" si="1"/>
        <v>24.486456343075503</v>
      </c>
      <c r="L22" s="50">
        <f t="shared" si="1"/>
        <v>5.6633786464570743</v>
      </c>
      <c r="M22" s="50">
        <f t="shared" si="1"/>
        <v>1.2972291040068746</v>
      </c>
      <c r="O22" s="55"/>
    </row>
    <row r="23" spans="2:15">
      <c r="B23" s="10" t="s">
        <v>48</v>
      </c>
      <c r="C23" s="12">
        <f>SUM(D23:H23)</f>
        <v>493151</v>
      </c>
      <c r="D23" s="12">
        <f>SUM(D6,D7,D10,D11,D12,D14,D15,D16,D17,D20)</f>
        <v>214912</v>
      </c>
      <c r="E23" s="12">
        <f t="shared" ref="E23:H23" si="3">SUM(E6,E7,E10,E11,E12,E14,E15,E16,E17,E20)</f>
        <v>71644</v>
      </c>
      <c r="F23" s="12">
        <f t="shared" si="3"/>
        <v>120695</v>
      </c>
      <c r="G23" s="12">
        <f t="shared" si="3"/>
        <v>67814</v>
      </c>
      <c r="H23" s="28">
        <f t="shared" si="3"/>
        <v>18086</v>
      </c>
      <c r="I23" s="47">
        <f t="shared" si="1"/>
        <v>43.579349935415316</v>
      </c>
      <c r="J23" s="48">
        <f t="shared" si="1"/>
        <v>14.527801829459941</v>
      </c>
      <c r="K23" s="47">
        <f t="shared" si="1"/>
        <v>24.474248252563616</v>
      </c>
      <c r="L23" s="48">
        <f t="shared" si="1"/>
        <v>13.751163436756693</v>
      </c>
      <c r="M23" s="48">
        <f t="shared" si="1"/>
        <v>3.6674365458044287</v>
      </c>
      <c r="N23" s="55"/>
      <c r="O23" s="55"/>
    </row>
    <row r="24" spans="2:15">
      <c r="B24" s="11" t="s">
        <v>19</v>
      </c>
      <c r="C24" s="29">
        <v>635769</v>
      </c>
      <c r="D24" s="29">
        <v>260247</v>
      </c>
      <c r="E24" s="29">
        <v>124194</v>
      </c>
      <c r="F24" s="29">
        <v>154831</v>
      </c>
      <c r="G24" s="29">
        <v>76398</v>
      </c>
      <c r="H24" s="30">
        <v>20099</v>
      </c>
      <c r="I24" s="51">
        <f t="shared" si="1"/>
        <v>40.934207235646909</v>
      </c>
      <c r="J24" s="52">
        <f t="shared" si="1"/>
        <v>19.53445355152579</v>
      </c>
      <c r="K24" s="51">
        <f t="shared" si="1"/>
        <v>24.353342173021964</v>
      </c>
      <c r="L24" s="52">
        <f t="shared" si="1"/>
        <v>12.016628681171936</v>
      </c>
      <c r="M24" s="52">
        <f t="shared" si="1"/>
        <v>3.1613683586334029</v>
      </c>
      <c r="O24" s="55"/>
    </row>
    <row r="25" spans="2:15" customFormat="1" ht="15.6">
      <c r="B25" s="139" t="s">
        <v>49</v>
      </c>
      <c r="C25" s="139"/>
      <c r="D25" s="139"/>
      <c r="E25" s="139"/>
      <c r="F25" s="139"/>
      <c r="G25" s="139"/>
      <c r="H25" s="139"/>
      <c r="I25" s="139"/>
      <c r="J25" s="139"/>
      <c r="K25" s="139"/>
      <c r="L25" s="139"/>
      <c r="M25" s="139"/>
    </row>
    <row r="26" spans="2:15">
      <c r="B26" s="133" t="s">
        <v>50</v>
      </c>
      <c r="C26" s="133"/>
      <c r="D26" s="133"/>
      <c r="E26" s="133"/>
      <c r="F26" s="133"/>
      <c r="G26" s="133"/>
      <c r="H26" s="133"/>
      <c r="I26" s="133"/>
      <c r="J26" s="133"/>
      <c r="K26" s="133"/>
      <c r="L26" s="133"/>
      <c r="M26" s="133"/>
    </row>
    <row r="27" spans="2:15">
      <c r="B27" s="133" t="s">
        <v>51</v>
      </c>
      <c r="C27" s="133"/>
      <c r="D27" s="133"/>
      <c r="E27" s="133"/>
      <c r="F27" s="133"/>
      <c r="G27" s="133"/>
      <c r="H27" s="133"/>
      <c r="I27" s="133"/>
      <c r="J27" s="133"/>
      <c r="K27" s="133"/>
      <c r="L27" s="133"/>
      <c r="M27" s="133"/>
    </row>
    <row r="28" spans="2:15">
      <c r="B28" s="138" t="s">
        <v>52</v>
      </c>
      <c r="C28" s="138"/>
      <c r="D28" s="138"/>
      <c r="E28" s="138"/>
      <c r="F28" s="138"/>
      <c r="G28" s="138"/>
      <c r="H28" s="138"/>
      <c r="I28" s="138"/>
      <c r="J28" s="138"/>
      <c r="K28" s="138"/>
      <c r="L28" s="138"/>
      <c r="M28" s="138"/>
    </row>
    <row r="29" spans="2:15">
      <c r="B29" s="118" t="s">
        <v>36</v>
      </c>
      <c r="C29" s="118"/>
      <c r="D29" s="118"/>
      <c r="E29" s="118"/>
      <c r="F29" s="118"/>
      <c r="G29" s="118"/>
      <c r="H29" s="118"/>
      <c r="I29" s="118"/>
      <c r="J29" s="118"/>
      <c r="K29" s="118"/>
      <c r="L29" s="118"/>
      <c r="M29" s="118"/>
    </row>
    <row r="31" spans="2:15">
      <c r="D31" s="56"/>
      <c r="E31" s="56"/>
      <c r="F31" s="56"/>
      <c r="G31" s="56"/>
      <c r="H31" s="56"/>
      <c r="I31" s="55"/>
      <c r="J31" s="55"/>
      <c r="K31" s="55"/>
      <c r="L31" s="55"/>
      <c r="M31" s="55"/>
    </row>
    <row r="32" spans="2:15">
      <c r="I32" s="55"/>
      <c r="J32" s="55"/>
      <c r="K32" s="55"/>
      <c r="L32" s="55"/>
      <c r="M32" s="55"/>
    </row>
    <row r="33" spans="9:13">
      <c r="I33" s="55"/>
      <c r="J33" s="55"/>
      <c r="K33" s="55"/>
      <c r="L33" s="55"/>
      <c r="M33" s="55"/>
    </row>
    <row r="34" spans="9:13">
      <c r="I34" s="55"/>
      <c r="J34" s="55"/>
      <c r="K34" s="55"/>
      <c r="L34" s="55"/>
      <c r="M34" s="55"/>
    </row>
    <row r="35" spans="9:13">
      <c r="I35" s="55"/>
      <c r="J35" s="55"/>
      <c r="K35" s="55"/>
      <c r="L35" s="55"/>
      <c r="M35" s="55"/>
    </row>
    <row r="36" spans="9:13">
      <c r="I36" s="55"/>
      <c r="J36" s="55"/>
      <c r="K36" s="55"/>
      <c r="L36" s="55"/>
      <c r="M36" s="55"/>
    </row>
    <row r="37" spans="9:13">
      <c r="I37" s="55"/>
      <c r="J37" s="55"/>
      <c r="K37" s="55"/>
      <c r="L37" s="55"/>
      <c r="M37" s="55"/>
    </row>
    <row r="38" spans="9:13">
      <c r="I38" s="55"/>
      <c r="J38" s="55"/>
      <c r="K38" s="55"/>
      <c r="L38" s="55"/>
      <c r="M38" s="55"/>
    </row>
    <row r="39" spans="9:13">
      <c r="I39" s="55"/>
      <c r="J39" s="55"/>
      <c r="K39" s="55"/>
      <c r="L39" s="55"/>
      <c r="M39" s="55"/>
    </row>
    <row r="40" spans="9:13">
      <c r="I40" s="55"/>
      <c r="J40" s="55"/>
      <c r="K40" s="55"/>
      <c r="L40" s="55"/>
      <c r="M40" s="55"/>
    </row>
    <row r="41" spans="9:13">
      <c r="I41" s="55"/>
      <c r="J41" s="55"/>
      <c r="K41" s="55"/>
      <c r="L41" s="55"/>
      <c r="M41" s="55"/>
    </row>
    <row r="42" spans="9:13">
      <c r="I42" s="55"/>
      <c r="J42" s="55"/>
      <c r="K42" s="55"/>
      <c r="L42" s="55"/>
      <c r="M42" s="55"/>
    </row>
    <row r="43" spans="9:13">
      <c r="I43" s="55"/>
      <c r="J43" s="55"/>
      <c r="K43" s="55"/>
      <c r="L43" s="55"/>
      <c r="M43" s="55"/>
    </row>
    <row r="44" spans="9:13">
      <c r="I44" s="55"/>
      <c r="J44" s="55"/>
      <c r="K44" s="55"/>
      <c r="L44" s="55"/>
      <c r="M44" s="55"/>
    </row>
    <row r="45" spans="9:13">
      <c r="I45" s="55"/>
      <c r="J45" s="55"/>
      <c r="K45" s="55"/>
      <c r="L45" s="55"/>
      <c r="M45" s="55"/>
    </row>
    <row r="46" spans="9:13">
      <c r="I46" s="55"/>
      <c r="J46" s="55"/>
      <c r="K46" s="55"/>
      <c r="L46" s="55"/>
      <c r="M46" s="55"/>
    </row>
    <row r="47" spans="9:13">
      <c r="I47" s="55"/>
      <c r="J47" s="55"/>
      <c r="K47" s="55"/>
      <c r="L47" s="55"/>
      <c r="M47" s="55"/>
    </row>
    <row r="48" spans="9:13">
      <c r="I48" s="55"/>
      <c r="J48" s="55"/>
      <c r="K48" s="55"/>
      <c r="L48" s="55"/>
      <c r="M48" s="55"/>
    </row>
    <row r="49" spans="9:13">
      <c r="I49" s="55"/>
      <c r="J49" s="55"/>
      <c r="K49" s="55"/>
      <c r="L49" s="55"/>
      <c r="M49" s="55"/>
    </row>
    <row r="51" spans="9:13">
      <c r="I51" s="55"/>
      <c r="J51" s="55"/>
      <c r="K51" s="55"/>
      <c r="L51" s="55"/>
      <c r="M51" s="55"/>
    </row>
    <row r="52" spans="9:13">
      <c r="I52" s="55"/>
      <c r="J52" s="55"/>
      <c r="K52" s="55"/>
      <c r="L52" s="55"/>
      <c r="M52" s="55"/>
    </row>
    <row r="53" spans="9:13">
      <c r="I53" s="55"/>
      <c r="J53" s="55"/>
      <c r="K53" s="55"/>
      <c r="L53" s="55"/>
      <c r="M53" s="55"/>
    </row>
    <row r="54" spans="9:13">
      <c r="I54" s="55"/>
      <c r="J54" s="55"/>
      <c r="K54" s="55"/>
      <c r="L54" s="55"/>
      <c r="M54" s="55"/>
    </row>
    <row r="55" spans="9:13">
      <c r="I55" s="55"/>
      <c r="J55" s="55"/>
      <c r="K55" s="55"/>
      <c r="L55" s="55"/>
      <c r="M55" s="55"/>
    </row>
    <row r="56" spans="9:13">
      <c r="I56" s="55"/>
      <c r="J56" s="55"/>
      <c r="K56" s="55"/>
      <c r="L56" s="55"/>
      <c r="M56" s="55"/>
    </row>
    <row r="57" spans="9:13">
      <c r="I57" s="55"/>
      <c r="J57" s="55"/>
      <c r="K57" s="55"/>
      <c r="L57" s="55"/>
      <c r="M57" s="55"/>
    </row>
    <row r="58" spans="9:13">
      <c r="I58" s="55"/>
      <c r="J58" s="55"/>
      <c r="K58" s="55"/>
      <c r="L58" s="55"/>
      <c r="M58" s="55"/>
    </row>
    <row r="59" spans="9:13">
      <c r="I59" s="55"/>
      <c r="J59" s="55"/>
      <c r="K59" s="55"/>
      <c r="L59" s="55"/>
      <c r="M59" s="55"/>
    </row>
    <row r="60" spans="9:13">
      <c r="I60" s="55"/>
      <c r="J60" s="55"/>
      <c r="K60" s="55"/>
      <c r="L60" s="55"/>
      <c r="M60" s="55"/>
    </row>
    <row r="61" spans="9:13">
      <c r="I61" s="55"/>
      <c r="J61" s="55"/>
      <c r="K61" s="55"/>
      <c r="L61" s="55"/>
      <c r="M61" s="55"/>
    </row>
    <row r="62" spans="9:13">
      <c r="I62" s="55"/>
      <c r="J62" s="55"/>
      <c r="K62" s="55"/>
      <c r="L62" s="55"/>
      <c r="M62" s="55"/>
    </row>
    <row r="63" spans="9:13">
      <c r="I63" s="55"/>
      <c r="J63" s="55"/>
      <c r="K63" s="55"/>
      <c r="L63" s="55"/>
      <c r="M63" s="55"/>
    </row>
    <row r="64" spans="9:13">
      <c r="I64" s="55"/>
      <c r="J64" s="55"/>
      <c r="K64" s="55"/>
      <c r="L64" s="55"/>
      <c r="M64" s="55"/>
    </row>
    <row r="65" spans="9:13">
      <c r="I65" s="55"/>
      <c r="J65" s="55"/>
      <c r="K65" s="55"/>
      <c r="L65" s="55"/>
      <c r="M65" s="55"/>
    </row>
    <row r="66" spans="9:13">
      <c r="I66" s="55"/>
      <c r="J66" s="55"/>
      <c r="K66" s="55"/>
      <c r="L66" s="55"/>
      <c r="M66" s="55"/>
    </row>
    <row r="67" spans="9:13">
      <c r="I67" s="55"/>
      <c r="J67" s="55"/>
      <c r="K67" s="55"/>
      <c r="L67" s="55"/>
      <c r="M67" s="55"/>
    </row>
    <row r="68" spans="9:13">
      <c r="I68" s="55"/>
      <c r="J68" s="55"/>
      <c r="K68" s="55"/>
      <c r="L68" s="55"/>
      <c r="M68" s="55"/>
    </row>
    <row r="69" spans="9:13">
      <c r="I69" s="55"/>
      <c r="J69" s="55"/>
      <c r="K69" s="55"/>
      <c r="L69" s="55"/>
      <c r="M69" s="55"/>
    </row>
  </sheetData>
  <mergeCells count="12">
    <mergeCell ref="B25:M25"/>
    <mergeCell ref="B26:M26"/>
    <mergeCell ref="B27:M27"/>
    <mergeCell ref="B28:M28"/>
    <mergeCell ref="B29:M29"/>
    <mergeCell ref="B2:M2"/>
    <mergeCell ref="B3:B5"/>
    <mergeCell ref="C3:C4"/>
    <mergeCell ref="D3:H3"/>
    <mergeCell ref="I3:M3"/>
    <mergeCell ref="C5:H5"/>
    <mergeCell ref="I5:M5"/>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2F7E03EC6555647837FA4C0958A5EE9" ma:contentTypeVersion="21" ma:contentTypeDescription="Ein neues Dokument erstellen." ma:contentTypeScope="" ma:versionID="58c3bffbaa3b7461f34350f104573a6f">
  <xsd:schema xmlns:xsd="http://www.w3.org/2001/XMLSchema" xmlns:xs="http://www.w3.org/2001/XMLSchema" xmlns:p="http://schemas.microsoft.com/office/2006/metadata/properties" xmlns:ns2="71ea3402-ccc5-4626-b376-cfd2cbafb61f" xmlns:ns3="ae700520-356e-437f-8d72-5ba612197a0d" targetNamespace="http://schemas.microsoft.com/office/2006/metadata/properties" ma:root="true" ma:fieldsID="b6bf54fadd18a819385eadebf189974b" ns2:_="" ns3:_="">
    <xsd:import namespace="71ea3402-ccc5-4626-b376-cfd2cbafb61f"/>
    <xsd:import namespace="ae700520-356e-437f-8d72-5ba612197a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rsmimportiert" minOccurs="0"/>
                <xsd:element ref="ns2:Fragen"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Korrekturisterfolgt" minOccurs="0"/>
                <xsd:element ref="ns2:Korrektur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ea3402-ccc5-4626-b376-cfd2cbafb6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rsmimportiert" ma:index="18" nillable="true" ma:displayName="rsm importiert" ma:default="0" ma:format="Dropdown" ma:internalName="rsmimportiert">
      <xsd:simpleType>
        <xsd:restriction base="dms:Boolean"/>
      </xsd:simpleType>
    </xsd:element>
    <xsd:element name="Fragen" ma:index="19" nillable="true" ma:displayName="Fragen" ma:format="Dropdown" ma:internalName="Fragen">
      <xsd:simpleType>
        <xsd:restriction base="dms:Text">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Bildmarkierungen" ma:readOnly="false" ma:fieldId="{5cf76f15-5ced-4ddc-b409-7134ff3c332f}" ma:taxonomyMulti="true" ma:sspId="7c5c163e-9316-40f2-8884-c71d2729bb5c" ma:termSetId="09814cd3-568e-fe90-9814-8d621ff8fb84" ma:anchorId="fba54fb3-c3e1-fe81-a776-ca4b69148c4d" ma:open="true" ma:isKeyword="false">
      <xsd:complexType>
        <xsd:sequence>
          <xsd:element ref="pc:Terms" minOccurs="0" maxOccurs="1"/>
        </xsd:sequence>
      </xsd:complexType>
    </xsd:element>
    <xsd:element name="MediaServiceDateTaken" ma:index="25" nillable="true" ma:displayName="MediaServiceDateTaken" ma:hidden="true" ma:indexed="true" ma:internalName="MediaServiceDateTaken" ma:readOnly="true">
      <xsd:simpleType>
        <xsd:restriction base="dms:Text"/>
      </xsd:simpleType>
    </xsd:element>
    <xsd:element name="Korrekturisterfolgt" ma:index="26" nillable="true" ma:displayName="Korrektur ist erfolgt" ma:default="0" ma:format="Dropdown" ma:internalName="Korrekturisterfolgt">
      <xsd:simpleType>
        <xsd:restriction base="dms:Boolean"/>
      </xsd:simpleType>
    </xsd:element>
    <xsd:element name="Korrekturen" ma:index="27" nillable="true" ma:displayName="Korrekturen" ma:format="Dropdown" ma:internalName="Korrekture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e700520-356e-437f-8d72-5ba612197a0d"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4" nillable="true" ma:displayName="Taxonomy Catch All Column" ma:hidden="true" ma:list="{f2bc58ed-3e21-4e53-9386-e02250969afd}" ma:internalName="TaxCatchAll" ma:showField="CatchAllData" ma:web="ae700520-356e-437f-8d72-5ba612197a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e700520-356e-437f-8d72-5ba612197a0d" xsi:nil="true"/>
    <lcf76f155ced4ddcb4097134ff3c332f xmlns="71ea3402-ccc5-4626-b376-cfd2cbafb61f">
      <Terms xmlns="http://schemas.microsoft.com/office/infopath/2007/PartnerControls"/>
    </lcf76f155ced4ddcb4097134ff3c332f>
    <Fragen xmlns="71ea3402-ccc5-4626-b376-cfd2cbafb61f" xsi:nil="true"/>
    <rsmimportiert xmlns="71ea3402-ccc5-4626-b376-cfd2cbafb61f">false</rsmimportiert>
    <Korrekturisterfolgt xmlns="71ea3402-ccc5-4626-b376-cfd2cbafb61f">false</Korrekturisterfolgt>
    <Korrekturen xmlns="71ea3402-ccc5-4626-b376-cfd2cbafb61f" xsi:nil="true"/>
  </documentManagement>
</p:properties>
</file>

<file path=customXml/itemProps1.xml><?xml version="1.0" encoding="utf-8"?>
<ds:datastoreItem xmlns:ds="http://schemas.openxmlformats.org/officeDocument/2006/customXml" ds:itemID="{361EB614-2AD1-418D-953D-9A57BF0DCB56}">
  <ds:schemaRefs>
    <ds:schemaRef ds:uri="http://schemas.microsoft.com/sharepoint/v3/contenttype/forms"/>
  </ds:schemaRefs>
</ds:datastoreItem>
</file>

<file path=customXml/itemProps2.xml><?xml version="1.0" encoding="utf-8"?>
<ds:datastoreItem xmlns:ds="http://schemas.openxmlformats.org/officeDocument/2006/customXml" ds:itemID="{808B6FB2-7B10-4E65-B67E-A82937F016AB}"/>
</file>

<file path=customXml/itemProps3.xml><?xml version="1.0" encoding="utf-8"?>
<ds:datastoreItem xmlns:ds="http://schemas.openxmlformats.org/officeDocument/2006/customXml" ds:itemID="{2921C684-18A1-400C-977F-DFEA2BAAC04B}">
  <ds:schemaRefs>
    <ds:schemaRef ds:uri="http://schemas.microsoft.com/office/2006/metadata/properties"/>
    <ds:schemaRef ds:uri="http://purl.org/dc/terms/"/>
    <ds:schemaRef ds:uri="http://schemas.microsoft.com/office/infopath/2007/PartnerControls"/>
    <ds:schemaRef ds:uri="http://purl.org/dc/dcmitype/"/>
    <ds:schemaRef ds:uri="c36c42b8-7270-431b-8ac7-ff1b8da8aa77"/>
    <ds:schemaRef ds:uri="http://schemas.microsoft.com/office/2006/documentManagement/types"/>
    <ds:schemaRef ds:uri="http://purl.org/dc/elements/1.1/"/>
    <ds:schemaRef ds:uri="http://schemas.openxmlformats.org/package/2006/metadata/core-properties"/>
    <ds:schemaRef ds:uri="http://www.w3.org/XML/1998/namespace"/>
    <ds:schemaRef ds:uri="71ea3402-ccc5-4626-b376-cfd2cbafb61f"/>
    <ds:schemaRef ds:uri="8fe5fe7f-71d3-4c12-941c-45014db26956"/>
    <ds:schemaRef ds:uri="7d7865cf-8437-4f8d-8a75-e3e428d14f1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20</vt:i4>
      </vt:variant>
    </vt:vector>
  </HeadingPairs>
  <TitlesOfParts>
    <vt:vector size="20" baseType="lpstr">
      <vt:lpstr>Inhalt </vt:lpstr>
      <vt:lpstr>01.03.2023 | mit Horten</vt:lpstr>
      <vt:lpstr>01.03.2023 | ohne Horte</vt:lpstr>
      <vt:lpstr>01.03.2022 | mit Horten</vt:lpstr>
      <vt:lpstr>01.03.2022 | ohne Horte</vt:lpstr>
      <vt:lpstr>01.03.2021 | mit Horten</vt:lpstr>
      <vt:lpstr>01.03.2021 | ohne Horte</vt:lpstr>
      <vt:lpstr>01.03.2020 | mit Horten</vt:lpstr>
      <vt:lpstr>01.03.2020 | ohne Horte</vt:lpstr>
      <vt:lpstr>01.03.2019 | mit Horten</vt:lpstr>
      <vt:lpstr>01.03.2019 | ohne Horte</vt:lpstr>
      <vt:lpstr>01.03.2018 | mit Horten</vt:lpstr>
      <vt:lpstr>01.03.2017 | mit Horten</vt:lpstr>
      <vt:lpstr>01.03.2016 | mit Horten</vt:lpstr>
      <vt:lpstr>01.03.2015</vt:lpstr>
      <vt:lpstr>01.03.2014</vt:lpstr>
      <vt:lpstr>01.03.2012</vt:lpstr>
      <vt:lpstr>01.03.2010</vt:lpstr>
      <vt:lpstr>15.03.2008</vt:lpstr>
      <vt:lpstr>15.03.2006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Office-Anwender</dc:creator>
  <cp:lastModifiedBy>Helena Hornung</cp:lastModifiedBy>
  <dcterms:created xsi:type="dcterms:W3CDTF">2018-02-13T14:44:12Z</dcterms:created>
  <dcterms:modified xsi:type="dcterms:W3CDTF">2024-07-26T13:53:26Z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0x01010002F7E03EC6555647837FA4C0958A5EE9</vt:lpwstr>
  </property>
  <property fmtid="{D5CDD505-2E9C-101B-9397-08002B2CF9AE}" pid="3" name="MediaServiceImageTags">
    <vt:lpwstr/>
  </property>
</Properties>
</file>